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 FORM" sheetId="1" r:id="rId5"/>
    <sheet state="visible" name="(WIP) How to use this document" sheetId="2" r:id="rId6"/>
    <sheet state="visible" name="Exec. sum." sheetId="3" r:id="rId7"/>
    <sheet state="visible" name="SEA - Google Ads" sheetId="4" r:id="rId8"/>
    <sheet state="visible" name="SEA - Bing" sheetId="5" r:id="rId9"/>
    <sheet state="visible" name="META" sheetId="6" r:id="rId10"/>
    <sheet state="visible" name="PINTEREST" sheetId="7" r:id="rId11"/>
    <sheet state="visible" name="TikTok" sheetId="8" r:id="rId12"/>
    <sheet state="visible" name="Snapchat" sheetId="9" r:id="rId13"/>
    <sheet state="visible" name="SEO" sheetId="10" r:id="rId14"/>
    <sheet state="visible" name="CROUX" sheetId="11" r:id="rId15"/>
    <sheet state="visible" name="AI for SEO" sheetId="12" r:id="rId16"/>
    <sheet state="visible" name="Web Analytics" sheetId="13" r:id="rId17"/>
    <sheet state="visible" name="DV360" sheetId="14" r:id="rId18"/>
    <sheet state="visible" name="(WIP) LINKEDIN" sheetId="15" r:id="rId19"/>
    <sheet state="hidden" name="Sheet42" sheetId="16" r:id="rId20"/>
    <sheet state="hidden" name="LLM checklist specifiek" sheetId="17" r:id="rId21"/>
    <sheet state="visible" name="SGE checklist algemeen" sheetId="18" r:id="rId2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9">
      <text>
        <t xml:space="preserve">check hostname report in Looker Studio (make sure that there are only client's hostnames in the report.)
======</t>
      </text>
    </comment>
    <comment authorId="0" ref="E20">
      <text>
        <t xml:space="preserve">no analytics without consent
======</t>
      </text>
    </comment>
    <comment authorId="0" ref="E31">
      <text>
        <t xml:space="preserve">adjust with privacy policy
======</t>
      </text>
    </comment>
    <comment authorId="0" ref="E32">
      <text>
        <t xml:space="preserve">adjust with privacy policy
======</t>
      </text>
    </comment>
    <comment authorId="0" ref="E35">
      <text>
        <t xml:space="preserve">recommended: data-driven model
======</t>
      </text>
    </comment>
    <comment authorId="0" ref="E36">
      <text>
        <t xml:space="preserve">recommended: 30 days
======</t>
      </text>
    </comment>
    <comment authorId="0" ref="E37">
      <text>
        <t xml:space="preserve">recommended: 90 days
======</t>
      </text>
    </comment>
    <comment authorId="0" ref="E59">
      <text>
        <t xml:space="preserve">adjust with privacy policy
======</t>
      </text>
    </comment>
    <comment authorId="0" ref="E60">
      <text>
        <t xml:space="preserve">adjust with privacy policy
======</t>
      </text>
    </comment>
    <comment authorId="0" ref="E64">
      <text>
        <t xml:space="preserve">recommended: 90 days
======</t>
      </text>
    </comment>
    <comment authorId="0" ref="E65">
      <text>
        <t xml:space="preserve">recommended: data-driven model
======</t>
      </text>
    </comment>
    <comment authorId="0" ref="E66">
      <text>
        <t xml:space="preserve">recommended: 30 days
======</t>
      </text>
    </comment>
    <comment authorId="0" ref="E78">
      <text>
        <t xml:space="preserve">recommended: data-driven model
======</t>
      </text>
    </comment>
    <comment authorId="0" ref="E79">
      <text>
        <t xml:space="preserve">recommended: 30 days
======</t>
      </text>
    </comment>
    <comment authorId="0" ref="E80">
      <text>
        <t xml:space="preserve">recommended: 90 days
======</t>
      </text>
    </comment>
    <comment authorId="0" ref="E83">
      <text>
        <t xml:space="preserve">adjust with privacy policy
======</t>
      </text>
    </comment>
    <comment authorId="0" ref="E86">
      <text>
        <t xml:space="preserve">adjust with privacy policy
======</t>
      </text>
    </comment>
    <comment authorId="0" ref="E88">
      <text>
        <t xml:space="preserve">Is measurement plan created?
======</t>
      </text>
    </comment>
  </commentList>
</comments>
</file>

<file path=xl/sharedStrings.xml><?xml version="1.0" encoding="utf-8"?>
<sst xmlns="http://schemas.openxmlformats.org/spreadsheetml/2006/main" count="1840" uniqueCount="829">
  <si>
    <r>
      <rPr>
        <rFont val="Roboto"/>
        <b/>
        <color rgb="FFFF0000"/>
        <sz val="14.0"/>
        <u/>
      </rPr>
      <t>MUST READ</t>
    </r>
    <r>
      <rPr>
        <rFont val="Roboto"/>
        <b val="0"/>
        <color rgb="FF002244"/>
        <sz val="14.0"/>
        <u/>
      </rPr>
      <t>:</t>
    </r>
    <r>
      <rPr>
        <rFont val="Roboto"/>
        <b/>
        <color rgb="FF002244"/>
        <sz val="14.0"/>
      </rPr>
      <t xml:space="preserve"> How to use?
</t>
    </r>
    <r>
      <rPr>
        <rFont val="Roboto"/>
        <b/>
        <color rgb="FF002244"/>
        <sz val="10.0"/>
      </rPr>
      <t xml:space="preserve">
</t>
    </r>
    <r>
      <rPr>
        <rFont val="Roboto"/>
        <b val="0"/>
        <color rgb="FF002244"/>
        <sz val="10.0"/>
      </rPr>
      <t>1.</t>
    </r>
    <r>
      <rPr>
        <rFont val="Roboto"/>
        <b/>
        <color rgb="FF002244"/>
        <sz val="10.0"/>
      </rPr>
      <t xml:space="preserve"> </t>
    </r>
    <r>
      <rPr>
        <rFont val="Roboto"/>
        <b/>
        <color rgb="FFFF0000"/>
        <sz val="10.0"/>
      </rPr>
      <t xml:space="preserve">Only click a checkbox when the topic on the left - is 100% completed
</t>
    </r>
    <r>
      <rPr>
        <rFont val="Roboto"/>
        <b val="0"/>
        <color rgb="FF002244"/>
        <sz val="10.0"/>
      </rPr>
      <t>2. Don't check the box if you "just" checked the topic if it was applicable
3. The same topic can be in multiple stages (different levels of maturity)</t>
    </r>
  </si>
  <si>
    <t>FR</t>
  </si>
  <si>
    <t>NL</t>
  </si>
  <si>
    <t>DE</t>
  </si>
  <si>
    <t>UK</t>
  </si>
  <si>
    <r>
      <rPr>
        <rFont val="Roboto"/>
        <color theme="1"/>
        <sz val="12.0"/>
      </rPr>
      <t>Adaptation topics (</t>
    </r>
    <r>
      <rPr>
        <rFont val="Roboto"/>
        <b/>
        <color rgb="FF38761D"/>
        <sz val="12.0"/>
      </rPr>
      <t>V</t>
    </r>
    <r>
      <rPr>
        <rFont val="Roboto"/>
        <color theme="1"/>
        <sz val="12.0"/>
      </rPr>
      <t>)</t>
    </r>
  </si>
  <si>
    <r>
      <rPr>
        <rFont val="Roboto"/>
        <color theme="1"/>
        <sz val="12.0"/>
      </rPr>
      <t>Topics not finalized (</t>
    </r>
    <r>
      <rPr>
        <rFont val="Roboto"/>
        <b/>
        <color rgb="FFFF0000"/>
        <sz val="12.0"/>
      </rPr>
      <t>X</t>
    </r>
    <r>
      <rPr>
        <rFont val="Roboto"/>
        <color theme="1"/>
        <sz val="12.0"/>
      </rPr>
      <t>)</t>
    </r>
  </si>
  <si>
    <t>Maturity</t>
  </si>
  <si>
    <t>#</t>
  </si>
  <si>
    <t>Topics</t>
  </si>
  <si>
    <t>Details</t>
  </si>
  <si>
    <t>Next steps</t>
  </si>
  <si>
    <t>If a topic is not relevant for the client - delete the checkbox</t>
  </si>
  <si>
    <t>Only check a box if the topic is fully integrated</t>
  </si>
  <si>
    <t>Explain what the issue is if not checked</t>
  </si>
  <si>
    <t>What would be the next steps to finalize the topic</t>
  </si>
  <si>
    <t>Keywords</t>
  </si>
  <si>
    <t>Basic</t>
  </si>
  <si>
    <t>Low amount of keywords; generic keywords without including searc intent</t>
  </si>
  <si>
    <t>All good</t>
  </si>
  <si>
    <t>Account structure (based on Hagakure)</t>
  </si>
  <si>
    <t>No Hagakure in place for DE&amp;UK</t>
  </si>
  <si>
    <t>Copy strategy of NL+FR to other markets</t>
  </si>
  <si>
    <t>Keyword research</t>
  </si>
  <si>
    <t>Only french cope found</t>
  </si>
  <si>
    <t>Align with SEO and SEA regarding reports</t>
  </si>
  <si>
    <t>Standard Namig Convention</t>
  </si>
  <si>
    <t>NL and UK are missing naming convention</t>
  </si>
  <si>
    <t>Look into a naming convention builder / or tooling which helps for reporting</t>
  </si>
  <si>
    <t>Set-up base range of keywords</t>
  </si>
  <si>
    <t>Not in place yet</t>
  </si>
  <si>
    <t>Advanced</t>
  </si>
  <si>
    <t>Campaign segmentation based on customer journey</t>
  </si>
  <si>
    <t>Customer journey for every country seems different</t>
  </si>
  <si>
    <t>Write down customer journey for all markets</t>
  </si>
  <si>
    <t>Negative keyword list</t>
  </si>
  <si>
    <t>Expert</t>
  </si>
  <si>
    <t>Mcc Account</t>
  </si>
  <si>
    <t>Expand account to search engines beyond Google Ads</t>
  </si>
  <si>
    <t>Only goole ads in place</t>
  </si>
  <si>
    <t>First focus by optimizing account before copying towards Bing</t>
  </si>
  <si>
    <t>Implement broad match keywords</t>
  </si>
  <si>
    <t>Implement DSA ad groups</t>
  </si>
  <si>
    <t>Champion</t>
  </si>
  <si>
    <t>Feed based DSA ad groups</t>
  </si>
  <si>
    <t>Not applicable as no feed related company</t>
  </si>
  <si>
    <t>Third party tooling for using feed based keywords</t>
  </si>
  <si>
    <t>No tooling in place for this</t>
  </si>
  <si>
    <t>Find a tooling (RFP) to optimize campagin setups</t>
  </si>
  <si>
    <t>Use business feeds to create large keyword range</t>
  </si>
  <si>
    <t>Message</t>
  </si>
  <si>
    <t>Ad group tailored ads</t>
  </si>
  <si>
    <t>RSA reflect steps in customer journey</t>
  </si>
  <si>
    <t>For DE&amp;UK no steps yet</t>
  </si>
  <si>
    <t>Implement same strategy for all markets</t>
  </si>
  <si>
    <t>Customer based RSAs based on broad contextual signals</t>
  </si>
  <si>
    <t>Tailored ad text by using contextual signals</t>
  </si>
  <si>
    <r>
      <rPr>
        <rFont val="Roboto"/>
        <b/>
        <color rgb="FFFFFFFF"/>
        <sz val="18.0"/>
      </rPr>
      <t xml:space="preserve">SUMMARY </t>
    </r>
    <r>
      <rPr>
        <rFont val="Roboto"/>
        <b val="0"/>
        <color rgb="FFFFFFFF"/>
        <sz val="10.0"/>
      </rPr>
      <t>(relevance to be adjusted to client needs)</t>
    </r>
  </si>
  <si>
    <t>&lt;&lt; in the column on the left you can decide if a certain topic is more or less important compared to others - to decide how important it is for the total score of a client
Example given:
Feed management is not always relevant for a company (B2B). You can give the relevance a score of 0 and it won't be calculated in the total average score
Default setting: all topics at 100%</t>
  </si>
  <si>
    <t>Topic</t>
  </si>
  <si>
    <t>Topic relevance 0-100%</t>
  </si>
  <si>
    <t>Total score</t>
  </si>
  <si>
    <t>Total average weighted score</t>
  </si>
  <si>
    <t xml:space="preserve">Internal use: </t>
  </si>
  <si>
    <t xml:space="preserve">How to work with digital maturity assesment </t>
  </si>
  <si>
    <t>Tab</t>
  </si>
  <si>
    <t>Action</t>
  </si>
  <si>
    <t>Comment</t>
  </si>
  <si>
    <t>General</t>
  </si>
  <si>
    <t>Always make a copy of this document before working in it</t>
  </si>
  <si>
    <t>Start with removing tabs you don't use (tip - hide them)</t>
  </si>
  <si>
    <t xml:space="preserve">The client shouldn't see the maturity model for other disciplines (easy to "do it themselves) </t>
  </si>
  <si>
    <t>Exec Summary</t>
  </si>
  <si>
    <t>Remove the score in the exec summary view (not the chart)</t>
  </si>
  <si>
    <t>The reason why - the client sees you offer more then only one discipline (if we only offer 1 discipline)</t>
  </si>
  <si>
    <t>Removing the score can be down in rule 14/15 of the exec summary (score is in white)</t>
  </si>
  <si>
    <t xml:space="preserve">Flags - change the country name above the flag </t>
  </si>
  <si>
    <t>Discipline</t>
  </si>
  <si>
    <t>Calculation: add new rules below or above a field &gt; double check calculation</t>
  </si>
  <si>
    <t>If there already 2 rules - add one below the first one (will be automated)</t>
  </si>
  <si>
    <t>Total score is a weighted sum of all the "chapters" (the ones in green)</t>
  </si>
  <si>
    <t>Tasks done</t>
  </si>
  <si>
    <t>Open tasks</t>
  </si>
  <si>
    <t>France</t>
  </si>
  <si>
    <t>Netherlands</t>
  </si>
  <si>
    <t>Germany</t>
  </si>
  <si>
    <t>Belgium</t>
  </si>
  <si>
    <t>United Kingdom</t>
  </si>
  <si>
    <t>United States</t>
  </si>
  <si>
    <t>Italy</t>
  </si>
  <si>
    <t>BE</t>
  </si>
  <si>
    <t>US</t>
  </si>
  <si>
    <t>IT</t>
  </si>
  <si>
    <t>The amount of tasks completed</t>
  </si>
  <si>
    <t>The amount of open tasks</t>
  </si>
  <si>
    <t>Overall maturity level</t>
  </si>
  <si>
    <t xml:space="preserve">Paid Search </t>
  </si>
  <si>
    <t xml:space="preserve">LinkedIn </t>
  </si>
  <si>
    <t xml:space="preserve">DV360 </t>
  </si>
  <si>
    <t xml:space="preserve">Meta </t>
  </si>
  <si>
    <t xml:space="preserve">Pinterest </t>
  </si>
  <si>
    <t xml:space="preserve">SEO </t>
  </si>
  <si>
    <t>Web Analytics</t>
  </si>
  <si>
    <t>CRO / UX</t>
  </si>
  <si>
    <t>AI</t>
  </si>
  <si>
    <t>Q1</t>
  </si>
  <si>
    <t>Q2</t>
  </si>
  <si>
    <t>Q3</t>
  </si>
  <si>
    <t>Q4</t>
  </si>
  <si>
    <t>Status</t>
  </si>
  <si>
    <t>Prio 1</t>
  </si>
  <si>
    <t>Prio 2</t>
  </si>
  <si>
    <t>Prio 3</t>
  </si>
  <si>
    <t>Prio 4</t>
  </si>
  <si>
    <t>Prio 5</t>
  </si>
  <si>
    <t>Prio 6</t>
  </si>
  <si>
    <r>
      <rPr>
        <rFont val="Roboto"/>
        <b/>
        <color rgb="FFFF0000"/>
        <sz val="14.0"/>
        <u/>
      </rPr>
      <t>MUST READ</t>
    </r>
    <r>
      <rPr>
        <rFont val="Roboto"/>
        <b val="0"/>
        <color rgb="FF002244"/>
        <sz val="14.0"/>
        <u/>
      </rPr>
      <t>:</t>
    </r>
    <r>
      <rPr>
        <rFont val="Roboto"/>
        <b/>
        <color rgb="FF002244"/>
        <sz val="14.0"/>
      </rPr>
      <t xml:space="preserve"> How to use?
</t>
    </r>
    <r>
      <rPr>
        <rFont val="Roboto"/>
        <b/>
        <color rgb="FF002244"/>
        <sz val="10.0"/>
      </rPr>
      <t xml:space="preserve">
</t>
    </r>
    <r>
      <rPr>
        <rFont val="Roboto"/>
        <b val="0"/>
        <color rgb="FF002244"/>
        <sz val="10.0"/>
      </rPr>
      <t>1.</t>
    </r>
    <r>
      <rPr>
        <rFont val="Roboto"/>
        <b/>
        <color rgb="FF002244"/>
        <sz val="10.0"/>
      </rPr>
      <t xml:space="preserve"> </t>
    </r>
    <r>
      <rPr>
        <rFont val="Roboto"/>
        <b/>
        <color rgb="FFFF0000"/>
        <sz val="10.0"/>
      </rPr>
      <t xml:space="preserve">Only click a checkbox when the topic on the left - is 100% completed
</t>
    </r>
    <r>
      <rPr>
        <rFont val="Roboto"/>
        <b val="0"/>
        <color rgb="FF002244"/>
        <sz val="10.0"/>
      </rPr>
      <t>2. Don't check the box if you "just" checked the topic if it was applicable
3. The same topic can be in multiple stages (different levels of maturity)</t>
    </r>
  </si>
  <si>
    <r>
      <rPr>
        <rFont val="Roboto"/>
        <color theme="1"/>
        <sz val="12.0"/>
      </rPr>
      <t>Adaptation topics (</t>
    </r>
    <r>
      <rPr>
        <rFont val="Roboto"/>
        <b/>
        <color rgb="FF38761D"/>
        <sz val="12.0"/>
      </rPr>
      <t>V</t>
    </r>
    <r>
      <rPr>
        <rFont val="Roboto"/>
        <color theme="1"/>
        <sz val="12.0"/>
      </rPr>
      <t>)</t>
    </r>
  </si>
  <si>
    <r>
      <rPr>
        <rFont val="Roboto"/>
        <color theme="1"/>
        <sz val="12.0"/>
      </rPr>
      <t>Topics not finalized (</t>
    </r>
    <r>
      <rPr>
        <rFont val="Roboto"/>
        <b/>
        <color rgb="FFFF0000"/>
        <sz val="12.0"/>
      </rPr>
      <t>X</t>
    </r>
    <r>
      <rPr>
        <rFont val="Roboto"/>
        <color theme="1"/>
        <sz val="12.0"/>
      </rPr>
      <t>)</t>
    </r>
  </si>
  <si>
    <t>Last updated at 15/11/2023 by Sjoerd Lops &amp; Valeria Briganti</t>
  </si>
  <si>
    <t>ES</t>
  </si>
  <si>
    <t>Commentbox for feedback</t>
  </si>
  <si>
    <t>Audiences / targeting</t>
  </si>
  <si>
    <t>Basic demographics and audiences</t>
  </si>
  <si>
    <t>Location targeting</t>
  </si>
  <si>
    <t>Remarketing lists</t>
  </si>
  <si>
    <t>Import Google Analytics remarketing audiences</t>
  </si>
  <si>
    <t>Import Google Analyics audiences based on purchase behaviour / category interest</t>
  </si>
  <si>
    <t>Import Google Analyics audiences based on page visits</t>
  </si>
  <si>
    <t>Import CRM lists</t>
  </si>
  <si>
    <t>Import Google Analyics predictive audiences</t>
  </si>
  <si>
    <t>Incorporate all audiences above in the campaign settings</t>
  </si>
  <si>
    <t>Use Instant BQML - Purchase, Product or Churn propensity</t>
  </si>
  <si>
    <t>Real time CRM lists integration</t>
  </si>
  <si>
    <t>Conversion &amp; KPI</t>
  </si>
  <si>
    <t>Conversion set-up</t>
  </si>
  <si>
    <t>Conversion tags are implemented in GTM</t>
  </si>
  <si>
    <t>Focus on increasing amount of conversions</t>
  </si>
  <si>
    <t>Conversion data (ensure conversion data)</t>
  </si>
  <si>
    <t>Enhanced Conversions For lead generation Implemented</t>
  </si>
  <si>
    <t>KPI based strategy (ROAS or CPA)</t>
  </si>
  <si>
    <t>Segment your targets (based on contribution value)</t>
  </si>
  <si>
    <t xml:space="preserve">Focus on growing revenue/ conversions against tROAS/tCPA </t>
  </si>
  <si>
    <t>Implement third party tracking tool (cross-marketing channel reporting)</t>
  </si>
  <si>
    <t>Integrate business level KPI data into Google Ads (margin)</t>
  </si>
  <si>
    <t>Import cancellation and returns for a precise final ROAS</t>
  </si>
  <si>
    <t>Steer on POAS, incremental ROAS/CPA</t>
  </si>
  <si>
    <t>Attribution</t>
  </si>
  <si>
    <t>Conversion settings are set to the right attribtuion model</t>
  </si>
  <si>
    <t>Conversion settings are set to DDA model</t>
  </si>
  <si>
    <t>Import business data (scripting/ API). E.g.: returnrates, CLV, order frequency</t>
  </si>
  <si>
    <t>Setup deduplicated conversion tracking</t>
  </si>
  <si>
    <t>Setup conversion framework based on micro and macro conversions</t>
  </si>
  <si>
    <t>Bid Management</t>
  </si>
  <si>
    <t>Simple automated bid strategies (e.g.: SIS 90-95)</t>
  </si>
  <si>
    <t>Import Google Analytics remarketing audiences based on non convertors</t>
  </si>
  <si>
    <t>Segment bid strategies based on performance</t>
  </si>
  <si>
    <t>Smart bidding with VBB and othe applicable data enrichments</t>
  </si>
  <si>
    <t>Extensions</t>
  </si>
  <si>
    <t>Campaign level ad extensions</t>
  </si>
  <si>
    <t>Account level ad extensions</t>
  </si>
  <si>
    <t>Expand use of extensions</t>
  </si>
  <si>
    <t>Campaing level ad extensions (4)</t>
  </si>
  <si>
    <t>Account level ad extensions (4)</t>
  </si>
  <si>
    <t>Tailor campaign level ad extensions to needs</t>
  </si>
  <si>
    <t>Tailor adgroup level ad extensions to needs for individual ad groups</t>
  </si>
  <si>
    <t>Automation</t>
  </si>
  <si>
    <t>Set-up labeling tools</t>
  </si>
  <si>
    <t>Set-up enable/pause rules</t>
  </si>
  <si>
    <t>Set-up alerts for major drops</t>
  </si>
  <si>
    <t>Leverage 3rd party tooling for account hygience (aka running audits)</t>
  </si>
  <si>
    <t>Set-up automated reporting</t>
  </si>
  <si>
    <t>Cross platform or cross-account management tools</t>
  </si>
  <si>
    <t>Tooling that helps delivering proactive optimization opportunities</t>
  </si>
  <si>
    <t>Value based bidding (e.g.: Optimyzer)</t>
  </si>
  <si>
    <t>Automated account reviews (e.g.: Wordstream)</t>
  </si>
  <si>
    <t>Scalable keywords (e.g.: SpyFu)</t>
  </si>
  <si>
    <t>Feed Quality and GMC</t>
  </si>
  <si>
    <t>Provide high-quality data: titles, descriptions and specs</t>
  </si>
  <si>
    <t>Provide high-quality data: image quality</t>
  </si>
  <si>
    <t>Provide up-to-date data</t>
  </si>
  <si>
    <t>Use of corresponding google categories</t>
  </si>
  <si>
    <t>Absence of disapproved items</t>
  </si>
  <si>
    <t>use of product type and custom labels to signal that a product is high-priority</t>
  </si>
  <si>
    <t>Automatic product updates and image improvements on</t>
  </si>
  <si>
    <t>Use of GMC reports and dashboards</t>
  </si>
  <si>
    <t>Prioritize your most valuable products when allocating budget</t>
  </si>
  <si>
    <t>Optimize with Promotion</t>
  </si>
  <si>
    <t>Display Product Rating</t>
  </si>
  <si>
    <t>Pmax for Shopping</t>
  </si>
  <si>
    <t>Separated campaigns according to product categories or target goal</t>
  </si>
  <si>
    <t>Use of 1st part data in Google signals (both customer match and website /addtocart/converters)</t>
  </si>
  <si>
    <t>Create multiple asset groups within the same campaign to bundle assets that should serve in sets</t>
  </si>
  <si>
    <t>Target segmentation</t>
  </si>
  <si>
    <t>Enable automatically created assets</t>
  </si>
  <si>
    <t>Enable final URL expansion and use URL exclusion</t>
  </si>
  <si>
    <t>Use of customer acquisition goal</t>
  </si>
  <si>
    <t>Use account/campaign-level negative keywords</t>
  </si>
  <si>
    <t>Use of Brand exclusion in Pmax</t>
  </si>
  <si>
    <t>Customize Signal for different campaigns and asset groups</t>
  </si>
  <si>
    <t>Smart bidding with VBB and other applicable data enrichments</t>
  </si>
  <si>
    <r>
      <rPr>
        <rFont val="Roboto"/>
        <b/>
        <color rgb="FFFFFFFF"/>
        <sz val="18.0"/>
      </rPr>
      <t xml:space="preserve">SUMMARY </t>
    </r>
    <r>
      <rPr>
        <rFont val="Roboto"/>
        <b/>
        <color rgb="FFFFFFFF"/>
        <sz val="10.0"/>
      </rPr>
      <t>(relevance to be adjusted to client needs)</t>
    </r>
  </si>
  <si>
    <r>
      <rPr>
        <rFont val="Roboto"/>
        <b/>
        <color rgb="FFFF0000"/>
        <sz val="14.0"/>
        <u/>
      </rPr>
      <t>MUST READ</t>
    </r>
    <r>
      <rPr>
        <rFont val="Roboto"/>
        <b val="0"/>
        <color rgb="FF002244"/>
        <sz val="14.0"/>
        <u/>
      </rPr>
      <t>:</t>
    </r>
    <r>
      <rPr>
        <rFont val="Roboto"/>
        <b/>
        <color rgb="FF002244"/>
        <sz val="14.0"/>
      </rPr>
      <t xml:space="preserve"> How to use?
</t>
    </r>
    <r>
      <rPr>
        <rFont val="Roboto"/>
        <b/>
        <color rgb="FF002244"/>
        <sz val="10.0"/>
      </rPr>
      <t xml:space="preserve">
</t>
    </r>
    <r>
      <rPr>
        <rFont val="Roboto"/>
        <b val="0"/>
        <color rgb="FF002244"/>
        <sz val="10.0"/>
      </rPr>
      <t>1.</t>
    </r>
    <r>
      <rPr>
        <rFont val="Roboto"/>
        <b/>
        <color rgb="FF002244"/>
        <sz val="10.0"/>
      </rPr>
      <t xml:space="preserve"> </t>
    </r>
    <r>
      <rPr>
        <rFont val="Roboto"/>
        <b/>
        <color rgb="FFFF0000"/>
        <sz val="10.0"/>
      </rPr>
      <t xml:space="preserve">Only click a checkbox when the topic on the left - is 100% completed
</t>
    </r>
    <r>
      <rPr>
        <rFont val="Roboto"/>
        <b val="0"/>
        <color rgb="FF002244"/>
        <sz val="10.0"/>
      </rPr>
      <t>2. Don't check the box if you "just" checked the topic if it was applicable
3. The same topic can be in multiple stages (different levels of maturity)</t>
    </r>
  </si>
  <si>
    <r>
      <rPr>
        <rFont val="Roboto"/>
        <color theme="1"/>
        <sz val="12.0"/>
      </rPr>
      <t>Adaptation topics (</t>
    </r>
    <r>
      <rPr>
        <rFont val="Roboto"/>
        <b/>
        <color rgb="FF38761D"/>
        <sz val="12.0"/>
      </rPr>
      <t>V</t>
    </r>
    <r>
      <rPr>
        <rFont val="Roboto"/>
        <color theme="1"/>
        <sz val="12.0"/>
      </rPr>
      <t>)</t>
    </r>
  </si>
  <si>
    <r>
      <rPr>
        <rFont val="Roboto"/>
        <color theme="1"/>
        <sz val="12.0"/>
      </rPr>
      <t>Topics not finalized (</t>
    </r>
    <r>
      <rPr>
        <rFont val="Roboto"/>
        <b/>
        <color rgb="FFFF0000"/>
        <sz val="12.0"/>
      </rPr>
      <t>X</t>
    </r>
    <r>
      <rPr>
        <rFont val="Roboto"/>
        <color theme="1"/>
        <sz val="12.0"/>
      </rPr>
      <t>)</t>
    </r>
  </si>
  <si>
    <t>Last updated at 22/09/2023 by Sjoerd Lops</t>
  </si>
  <si>
    <t>Comments / Action</t>
  </si>
  <si>
    <t>Location targetting</t>
  </si>
  <si>
    <t>Incorporate all audiences above in the campaignsettings</t>
  </si>
  <si>
    <t>Import 1st party data based audiences</t>
  </si>
  <si>
    <t>Create custom look-a-like audiences based on 1st party</t>
  </si>
  <si>
    <r>
      <rPr>
        <rFont val="Roboto, Arial"/>
        <b/>
        <color rgb="FFFFFFFF"/>
        <sz val="18.0"/>
      </rPr>
      <t xml:space="preserve">SUMMARY </t>
    </r>
    <r>
      <rPr>
        <rFont val="Roboto, Arial"/>
        <b/>
        <color rgb="FFFFFFFF"/>
        <sz val="10.0"/>
      </rPr>
      <t>(relevance to be adjusted to client needs)</t>
    </r>
  </si>
  <si>
    <r>
      <rPr>
        <rFont val="Roboto"/>
        <b/>
        <color rgb="FFFF0000"/>
        <sz val="14.0"/>
        <u/>
      </rPr>
      <t>MUST READ</t>
    </r>
    <r>
      <rPr>
        <rFont val="Roboto"/>
        <b val="0"/>
        <color rgb="FF002244"/>
        <sz val="14.0"/>
        <u/>
      </rPr>
      <t>:</t>
    </r>
    <r>
      <rPr>
        <rFont val="Roboto"/>
        <b/>
        <color rgb="FF002244"/>
        <sz val="14.0"/>
      </rPr>
      <t xml:space="preserve"> How to use?
</t>
    </r>
    <r>
      <rPr>
        <rFont val="Roboto"/>
        <b/>
        <color rgb="FF002244"/>
        <sz val="10.0"/>
      </rPr>
      <t xml:space="preserve">
</t>
    </r>
    <r>
      <rPr>
        <rFont val="Roboto"/>
        <b val="0"/>
        <color rgb="FF002244"/>
        <sz val="10.0"/>
      </rPr>
      <t>1.</t>
    </r>
    <r>
      <rPr>
        <rFont val="Roboto"/>
        <b/>
        <color rgb="FF002244"/>
        <sz val="10.0"/>
      </rPr>
      <t xml:space="preserve"> </t>
    </r>
    <r>
      <rPr>
        <rFont val="Roboto"/>
        <b/>
        <color rgb="FFFF0000"/>
        <sz val="10.0"/>
      </rPr>
      <t xml:space="preserve">Only click a checkbox when the topic on the left - is 100% completed
</t>
    </r>
    <r>
      <rPr>
        <rFont val="Roboto"/>
        <b val="0"/>
        <color rgb="FF002244"/>
        <sz val="10.0"/>
      </rPr>
      <t>2. Don't check the box if you "just" checked the topic if it was applicable
3. The same topic can be in multiple stages (different levels of maturity)</t>
    </r>
  </si>
  <si>
    <r>
      <rPr>
        <rFont val="Roboto"/>
        <color theme="1"/>
        <sz val="12.0"/>
      </rPr>
      <t>Adaptation topics (</t>
    </r>
    <r>
      <rPr>
        <rFont val="Roboto"/>
        <b/>
        <color rgb="FF38761D"/>
        <sz val="12.0"/>
      </rPr>
      <t>V</t>
    </r>
    <r>
      <rPr>
        <rFont val="Roboto"/>
        <color theme="1"/>
        <sz val="12.0"/>
      </rPr>
      <t>)</t>
    </r>
  </si>
  <si>
    <r>
      <rPr>
        <rFont val="Roboto"/>
        <color theme="1"/>
        <sz val="12.0"/>
      </rPr>
      <t>Topics not finalized (</t>
    </r>
    <r>
      <rPr>
        <rFont val="Roboto"/>
        <b/>
        <color rgb="FFFF0000"/>
        <sz val="12.0"/>
      </rPr>
      <t>X</t>
    </r>
    <r>
      <rPr>
        <rFont val="Roboto"/>
        <color theme="1"/>
        <sz val="12.0"/>
      </rPr>
      <t>)</t>
    </r>
  </si>
  <si>
    <t>Last updated at 04/12/2025 by Laman Guliyeva</t>
  </si>
  <si>
    <t>Campaign setup</t>
  </si>
  <si>
    <t>Campaign setup based on algorithms</t>
  </si>
  <si>
    <t>Organized structure</t>
  </si>
  <si>
    <t>Simple structure (easy to understand)</t>
  </si>
  <si>
    <t>Naming convention on campaign level</t>
  </si>
  <si>
    <t>Naming convention on ad group level</t>
  </si>
  <si>
    <t>Naming convention on ad level</t>
  </si>
  <si>
    <t>Structure in line with offer on the website</t>
  </si>
  <si>
    <t>Lookback windows</t>
  </si>
  <si>
    <t>Advantage+ Sales Plus campaigns for ecommerce</t>
  </si>
  <si>
    <t>Build campaign setups via Excel or external tooling (e.g. Smartly / ByCape.io)</t>
  </si>
  <si>
    <t>Have a naming convention tool integration (grasp)</t>
  </si>
  <si>
    <t>Audiences &amp; targeting</t>
  </si>
  <si>
    <t>Language targeting</t>
  </si>
  <si>
    <t>Age targeting</t>
  </si>
  <si>
    <t>Demographic targeting</t>
  </si>
  <si>
    <t>Specific placement targeting</t>
  </si>
  <si>
    <t>Dedicated campaign per market</t>
  </si>
  <si>
    <t>Is there an audience framework in place (and used for targeting?)</t>
  </si>
  <si>
    <t>Is there a persona in place from client side (the ideal customer)</t>
  </si>
  <si>
    <t>Retargeting audiences</t>
  </si>
  <si>
    <t>Inplatform audiences (followers, retarget video viewers)</t>
  </si>
  <si>
    <t>Event based audiences (on pixel events)</t>
  </si>
  <si>
    <t>Bid adjustments per audience</t>
  </si>
  <si>
    <t>Customer Match audiences</t>
  </si>
  <si>
    <t>Is the Advantage+ Audiences set up used?</t>
  </si>
  <si>
    <t>Audience Segments established</t>
  </si>
  <si>
    <t>Customer Data Platform (CDP) integration</t>
  </si>
  <si>
    <t>General goal for Meta (total)</t>
  </si>
  <si>
    <t>The Meta pixel has been installed on the website</t>
  </si>
  <si>
    <t>Campaigns use the same Pixel across the funnel</t>
  </si>
  <si>
    <t>Monthly performance check in on KPI's</t>
  </si>
  <si>
    <t>A clear KPI framework with goals per funnel</t>
  </si>
  <si>
    <t xml:space="preserve">Classic events are made (view, add to cart, purchase) </t>
  </si>
  <si>
    <t>Soft conversion have been added (such as a quality visit)</t>
  </si>
  <si>
    <t>Conversion API setup</t>
  </si>
  <si>
    <t>Goal per type of customer (new customer or returning customer)</t>
  </si>
  <si>
    <t>Customer life time value</t>
  </si>
  <si>
    <t>Feeds &amp; catalogues</t>
  </si>
  <si>
    <t>There is a productfeed connected from the "backend" to Meta</t>
  </si>
  <si>
    <t>There are top performing product lists in use</t>
  </si>
  <si>
    <t>There are seasonality lists available</t>
  </si>
  <si>
    <t>Catalogue match rate (last 28d) &gt;90%</t>
  </si>
  <si>
    <t>Pixel is connected to the catalogue</t>
  </si>
  <si>
    <t>Shopping weight has been added to catalogue</t>
  </si>
  <si>
    <t xml:space="preserve">Client is working with a feedmanagementtool </t>
  </si>
  <si>
    <t>Creative &amp; content</t>
  </si>
  <si>
    <t>Usage of image ads</t>
  </si>
  <si>
    <t>Usage of video ads</t>
  </si>
  <si>
    <t>Usage of call to actions</t>
  </si>
  <si>
    <t>Usage of brand name in the image</t>
  </si>
  <si>
    <t>Copy Length</t>
  </si>
  <si>
    <t>Rotation mode of creatives</t>
  </si>
  <si>
    <t xml:space="preserve">3-4 ad texts per ad </t>
  </si>
  <si>
    <t>Carousel ads</t>
  </si>
  <si>
    <t>Collection ads</t>
  </si>
  <si>
    <t>Both square as story images to match placement sizes</t>
  </si>
  <si>
    <t>Multi-Advertiser Ads</t>
  </si>
  <si>
    <t>Dynamic Product Ads (DPA)</t>
  </si>
  <si>
    <t>If dynamic formats used (carousel, collection), is Meta allowed to automatically show the best performing variation?</t>
  </si>
  <si>
    <t>Are the Advantage+ Creative Enhancements activated?</t>
  </si>
  <si>
    <t>Dynamic Creative Optimization (DCO) - via tooling or other options</t>
  </si>
  <si>
    <t>Reporting</t>
  </si>
  <si>
    <t>Gathering insights from campaign overview</t>
  </si>
  <si>
    <t>Pre-defined Meta reports per funnel</t>
  </si>
  <si>
    <t>Meta &amp; website insights (GA)</t>
  </si>
  <si>
    <t>A/B testing in Meta (experiments)</t>
  </si>
  <si>
    <t>Budget management (check if budgets are aligned with objectives)</t>
  </si>
  <si>
    <t>Monthly reporting meetings</t>
  </si>
  <si>
    <t>Real time data dasboard</t>
  </si>
  <si>
    <t>Consisted testing framework including hyptohesis</t>
  </si>
  <si>
    <t>Brand lift studies</t>
  </si>
  <si>
    <t>Conversion lift studies in Meta</t>
  </si>
  <si>
    <t>Marketing mix modeling</t>
  </si>
  <si>
    <r>
      <rPr>
        <rFont val="Roboto, Arial"/>
        <b/>
        <color rgb="FFFFFFFF"/>
        <sz val="18.0"/>
      </rPr>
      <t xml:space="preserve">SUMMARY </t>
    </r>
    <r>
      <rPr>
        <rFont val="Roboto, Arial"/>
        <b/>
        <color rgb="FFFFFFFF"/>
        <sz val="10.0"/>
      </rPr>
      <t>(relevance to be adjusted to client needs)</t>
    </r>
  </si>
  <si>
    <r>
      <rPr>
        <rFont val="Roboto"/>
        <b/>
        <color rgb="FFFF0000"/>
        <sz val="14.0"/>
        <u/>
      </rPr>
      <t>MUST READ</t>
    </r>
    <r>
      <rPr>
        <rFont val="Roboto"/>
        <b val="0"/>
        <color rgb="FF002244"/>
        <sz val="14.0"/>
        <u/>
      </rPr>
      <t>:</t>
    </r>
    <r>
      <rPr>
        <rFont val="Roboto"/>
        <b/>
        <color rgb="FF002244"/>
        <sz val="14.0"/>
      </rPr>
      <t xml:space="preserve"> How to use?
</t>
    </r>
    <r>
      <rPr>
        <rFont val="Roboto"/>
        <b/>
        <color rgb="FF002244"/>
        <sz val="10.0"/>
      </rPr>
      <t xml:space="preserve">
</t>
    </r>
    <r>
      <rPr>
        <rFont val="Roboto"/>
        <b val="0"/>
        <color rgb="FF002244"/>
        <sz val="10.0"/>
      </rPr>
      <t>1.</t>
    </r>
    <r>
      <rPr>
        <rFont val="Roboto"/>
        <b/>
        <color rgb="FF002244"/>
        <sz val="10.0"/>
      </rPr>
      <t xml:space="preserve"> </t>
    </r>
    <r>
      <rPr>
        <rFont val="Roboto"/>
        <b/>
        <color rgb="FFFF0000"/>
        <sz val="10.0"/>
      </rPr>
      <t xml:space="preserve">Only click a checkbox when the topic on the left - is 100% completed
</t>
    </r>
    <r>
      <rPr>
        <rFont val="Roboto"/>
        <b val="0"/>
        <color rgb="FF002244"/>
        <sz val="10.0"/>
      </rPr>
      <t>2. Don't check the box if you "just" checked the topic if it was applicable
3. The same topic can be in multiple stages (different levels of maturity)</t>
    </r>
  </si>
  <si>
    <r>
      <rPr>
        <rFont val="Roboto"/>
        <color theme="1"/>
        <sz val="12.0"/>
      </rPr>
      <t>Adaptation topics (</t>
    </r>
    <r>
      <rPr>
        <rFont val="Roboto"/>
        <b/>
        <color rgb="FF38761D"/>
        <sz val="12.0"/>
      </rPr>
      <t>V</t>
    </r>
    <r>
      <rPr>
        <rFont val="Roboto"/>
        <color theme="1"/>
        <sz val="12.0"/>
      </rPr>
      <t>)</t>
    </r>
  </si>
  <si>
    <r>
      <rPr>
        <rFont val="Roboto"/>
        <color theme="1"/>
        <sz val="12.0"/>
      </rPr>
      <t>Topics not finalized (</t>
    </r>
    <r>
      <rPr>
        <rFont val="Roboto"/>
        <b/>
        <color rgb="FFFF0000"/>
        <sz val="12.0"/>
      </rPr>
      <t>X</t>
    </r>
    <r>
      <rPr>
        <rFont val="Roboto"/>
        <color theme="1"/>
        <sz val="12.0"/>
      </rPr>
      <t>)</t>
    </r>
  </si>
  <si>
    <t>Last updated at 06/02/2025 by Laman Guliyeva</t>
  </si>
  <si>
    <t>Attribution windows</t>
  </si>
  <si>
    <t>Pinterest Performance+ Campaigns</t>
  </si>
  <si>
    <t>Pinterest Performance+ targeting activated</t>
  </si>
  <si>
    <t>Device targeting</t>
  </si>
  <si>
    <t>General goal for Pinterest (total)</t>
  </si>
  <si>
    <t>The Pinterest Tag has been installed on the website</t>
  </si>
  <si>
    <t>Catalogue is connected to Pinterest</t>
  </si>
  <si>
    <t>Feedhealth 90%</t>
  </si>
  <si>
    <t>Catalogue is used in the campaigns</t>
  </si>
  <si>
    <t>Idea/Quiz ads</t>
  </si>
  <si>
    <t>Shopping Ads</t>
  </si>
  <si>
    <t>Creative testing framework in place (based on e.g. 6 pillars of attention)</t>
  </si>
  <si>
    <t xml:space="preserve">Premiere Spotlight Ads </t>
  </si>
  <si>
    <t>Pinterest &amp; website insights (GA)</t>
  </si>
  <si>
    <t>A/B testing in Pinterest</t>
  </si>
  <si>
    <r>
      <rPr>
        <rFont val="Roboto, Arial"/>
        <b/>
        <color rgb="FFFFFFFF"/>
        <sz val="18.0"/>
      </rPr>
      <t xml:space="preserve">SUMMARY </t>
    </r>
    <r>
      <rPr>
        <rFont val="Roboto, Arial"/>
        <b/>
        <color rgb="FFFFFFFF"/>
        <sz val="10.0"/>
      </rPr>
      <t>(relevance to be adjusted to client needs)</t>
    </r>
  </si>
  <si>
    <r>
      <rPr>
        <rFont val="Roboto"/>
        <b/>
        <color rgb="FFFF0000"/>
        <sz val="14.0"/>
        <u/>
      </rPr>
      <t>MUST READ</t>
    </r>
    <r>
      <rPr>
        <rFont val="Roboto"/>
        <b val="0"/>
        <color rgb="FF002244"/>
        <sz val="14.0"/>
        <u/>
      </rPr>
      <t>:</t>
    </r>
    <r>
      <rPr>
        <rFont val="Roboto"/>
        <b/>
        <color rgb="FF002244"/>
        <sz val="14.0"/>
      </rPr>
      <t xml:space="preserve"> How to use?
</t>
    </r>
    <r>
      <rPr>
        <rFont val="Roboto"/>
        <b/>
        <color rgb="FF002244"/>
        <sz val="10.0"/>
      </rPr>
      <t xml:space="preserve">
</t>
    </r>
    <r>
      <rPr>
        <rFont val="Roboto"/>
        <b val="0"/>
        <color rgb="FF002244"/>
        <sz val="10.0"/>
      </rPr>
      <t>1.</t>
    </r>
    <r>
      <rPr>
        <rFont val="Roboto"/>
        <b/>
        <color rgb="FF002244"/>
        <sz val="10.0"/>
      </rPr>
      <t xml:space="preserve"> </t>
    </r>
    <r>
      <rPr>
        <rFont val="Roboto"/>
        <b/>
        <color rgb="FFFF0000"/>
        <sz val="10.0"/>
      </rPr>
      <t xml:space="preserve">Only click a checkbox when the topic on the left - is 100% completed
</t>
    </r>
    <r>
      <rPr>
        <rFont val="Roboto"/>
        <b val="0"/>
        <color rgb="FF002244"/>
        <sz val="10.0"/>
      </rPr>
      <t>2. Don't check the box if you "just" checked the topic if it was applicable
3. The same topic can be in multiple stages (different levels of maturity)</t>
    </r>
  </si>
  <si>
    <r>
      <rPr>
        <rFont val="Roboto"/>
        <color theme="1"/>
        <sz val="12.0"/>
      </rPr>
      <t>Adaptation topics (</t>
    </r>
    <r>
      <rPr>
        <rFont val="Roboto"/>
        <b/>
        <color rgb="FF38761D"/>
        <sz val="12.0"/>
      </rPr>
      <t>V</t>
    </r>
    <r>
      <rPr>
        <rFont val="Roboto"/>
        <color theme="1"/>
        <sz val="12.0"/>
      </rPr>
      <t>)</t>
    </r>
  </si>
  <si>
    <r>
      <rPr>
        <rFont val="Roboto"/>
        <color theme="1"/>
        <sz val="12.0"/>
      </rPr>
      <t>Topics not finalized (</t>
    </r>
    <r>
      <rPr>
        <rFont val="Roboto"/>
        <b/>
        <color rgb="FFFF0000"/>
        <sz val="12.0"/>
      </rPr>
      <t>X</t>
    </r>
    <r>
      <rPr>
        <rFont val="Roboto"/>
        <color theme="1"/>
        <sz val="12.0"/>
      </rPr>
      <t>)</t>
    </r>
  </si>
  <si>
    <t>Last updated at 15/12/2025 by Laman Guliyeva</t>
  </si>
  <si>
    <t>Smart+ Campaign</t>
  </si>
  <si>
    <t>Search Campaign</t>
  </si>
  <si>
    <t>Build campaign setups via Excel or external tooling</t>
  </si>
  <si>
    <t>Is Video download/sharing allowed?</t>
  </si>
  <si>
    <t>User Comments allowed</t>
  </si>
  <si>
    <t>Bid control added</t>
  </si>
  <si>
    <t>Customer List audiences</t>
  </si>
  <si>
    <t>Comments Management</t>
  </si>
  <si>
    <t>General goal for TikTok (total)</t>
  </si>
  <si>
    <t>The pixel has been installed on the website</t>
  </si>
  <si>
    <t>Events API setup</t>
  </si>
  <si>
    <t>Usage of carousel ads</t>
  </si>
  <si>
    <t>Usage of brand name in the image, videos</t>
  </si>
  <si>
    <t>TikTok accout connected</t>
  </si>
  <si>
    <t>Copy length</t>
  </si>
  <si>
    <t>Music added to the image ads</t>
  </si>
  <si>
    <t>Search ads</t>
  </si>
  <si>
    <t>Smart Creatives Automation</t>
  </si>
  <si>
    <t>Product Information Tagged</t>
  </si>
  <si>
    <t>Carousel ads automated (smart covers)</t>
  </si>
  <si>
    <t>Content Ads (TopView, Branded Hashtags, etc)</t>
  </si>
  <si>
    <t>Pre-defined TikTok reports per funnel</t>
  </si>
  <si>
    <t>TikTok &amp; website insights (GA)</t>
  </si>
  <si>
    <t>Split testing in TikTok (experiments)</t>
  </si>
  <si>
    <r>
      <rPr>
        <rFont val="Roboto, Arial"/>
        <b/>
        <color rgb="FFFFFFFF"/>
        <sz val="18.0"/>
      </rPr>
      <t xml:space="preserve">SUMMARY </t>
    </r>
    <r>
      <rPr>
        <rFont val="Roboto, Arial"/>
        <b/>
        <color rgb="FFFFFFFF"/>
        <sz val="10.0"/>
      </rPr>
      <t>(relevance to be adjusted to client needs)</t>
    </r>
  </si>
  <si>
    <r>
      <rPr>
        <rFont val="Roboto"/>
        <b/>
        <color rgb="FFFF0000"/>
        <sz val="14.0"/>
        <u/>
      </rPr>
      <t>MUST READ</t>
    </r>
    <r>
      <rPr>
        <rFont val="Roboto"/>
        <b val="0"/>
        <color rgb="FF002244"/>
        <sz val="14.0"/>
        <u/>
      </rPr>
      <t>:</t>
    </r>
    <r>
      <rPr>
        <rFont val="Roboto"/>
        <b/>
        <color rgb="FF002244"/>
        <sz val="14.0"/>
      </rPr>
      <t xml:space="preserve"> How to use?
</t>
    </r>
    <r>
      <rPr>
        <rFont val="Roboto"/>
        <b/>
        <color rgb="FF002244"/>
        <sz val="10.0"/>
      </rPr>
      <t xml:space="preserve">
</t>
    </r>
    <r>
      <rPr>
        <rFont val="Roboto"/>
        <b val="0"/>
        <color rgb="FF002244"/>
        <sz val="10.0"/>
      </rPr>
      <t>1.</t>
    </r>
    <r>
      <rPr>
        <rFont val="Roboto"/>
        <b/>
        <color rgb="FF002244"/>
        <sz val="10.0"/>
      </rPr>
      <t xml:space="preserve"> </t>
    </r>
    <r>
      <rPr>
        <rFont val="Roboto"/>
        <b/>
        <color rgb="FFFF0000"/>
        <sz val="10.0"/>
      </rPr>
      <t xml:space="preserve">Only click a checkbox when the topic on the left - is 100% completed
</t>
    </r>
    <r>
      <rPr>
        <rFont val="Roboto"/>
        <b val="0"/>
        <color rgb="FF002244"/>
        <sz val="10.0"/>
      </rPr>
      <t>2. Don't check the box if you "just" checked the topic if it was applicable
3. The same topic can be in multiple stages (different levels of maturity)</t>
    </r>
  </si>
  <si>
    <r>
      <rPr>
        <rFont val="Roboto"/>
        <color theme="1"/>
        <sz val="12.0"/>
      </rPr>
      <t>Adaptation topics (</t>
    </r>
    <r>
      <rPr>
        <rFont val="Roboto"/>
        <b/>
        <color rgb="FF38761D"/>
        <sz val="12.0"/>
      </rPr>
      <t>V</t>
    </r>
    <r>
      <rPr>
        <rFont val="Roboto"/>
        <color theme="1"/>
        <sz val="12.0"/>
      </rPr>
      <t>)</t>
    </r>
  </si>
  <si>
    <r>
      <rPr>
        <rFont val="Roboto"/>
        <color theme="1"/>
        <sz val="12.0"/>
      </rPr>
      <t>Topics not finalized (</t>
    </r>
    <r>
      <rPr>
        <rFont val="Roboto"/>
        <b/>
        <color rgb="FFFF0000"/>
        <sz val="12.0"/>
      </rPr>
      <t>X</t>
    </r>
    <r>
      <rPr>
        <rFont val="Roboto"/>
        <color theme="1"/>
        <sz val="12.0"/>
      </rPr>
      <t>)</t>
    </r>
  </si>
  <si>
    <t>Automatic Page View Campaign</t>
  </si>
  <si>
    <t>Inplatform audiences (followers, story viewers, retarget video viewers)</t>
  </si>
  <si>
    <t>Smart Targeting On</t>
  </si>
  <si>
    <t>General goal for Snapchat (total)</t>
  </si>
  <si>
    <t>Usage of story ads</t>
  </si>
  <si>
    <t>Copy length (Brand: Up to 25 characters with spaces, Headline: Up to 34 characters with spaces)</t>
  </si>
  <si>
    <t>Music added to the ads</t>
  </si>
  <si>
    <t>Commercial ads</t>
  </si>
  <si>
    <t>Augmented Reality ads</t>
  </si>
  <si>
    <t>Snapchat &amp; website insights (GA)</t>
  </si>
  <si>
    <t>Split testing in Snapchat (experiments)</t>
  </si>
  <si>
    <r>
      <rPr>
        <rFont val="Roboto, Arial"/>
        <b/>
        <color rgb="FFFFFFFF"/>
        <sz val="18.0"/>
      </rPr>
      <t xml:space="preserve">SUMMARY </t>
    </r>
    <r>
      <rPr>
        <rFont val="Roboto, Arial"/>
        <b/>
        <color rgb="FFFFFFFF"/>
        <sz val="10.0"/>
      </rPr>
      <t>(relevance to be adjusted to client needs)</t>
    </r>
  </si>
  <si>
    <r>
      <rPr>
        <rFont val="Roboto"/>
        <b/>
        <color rgb="FFFF0000"/>
        <sz val="14.0"/>
        <u/>
      </rPr>
      <t>MUST READ</t>
    </r>
    <r>
      <rPr>
        <rFont val="Roboto"/>
        <b val="0"/>
        <color rgb="FF002244"/>
        <sz val="14.0"/>
        <u/>
      </rPr>
      <t>:</t>
    </r>
    <r>
      <rPr>
        <rFont val="Roboto"/>
        <b/>
        <color rgb="FF002244"/>
        <sz val="14.0"/>
      </rPr>
      <t xml:space="preserve"> How to use?
</t>
    </r>
    <r>
      <rPr>
        <rFont val="Roboto"/>
        <b/>
        <color rgb="FF002244"/>
        <sz val="10.0"/>
      </rPr>
      <t xml:space="preserve">
</t>
    </r>
    <r>
      <rPr>
        <rFont val="Roboto"/>
        <b val="0"/>
        <color rgb="FF002244"/>
        <sz val="10.0"/>
      </rPr>
      <t>1.</t>
    </r>
    <r>
      <rPr>
        <rFont val="Roboto"/>
        <b/>
        <color rgb="FF002244"/>
        <sz val="10.0"/>
      </rPr>
      <t xml:space="preserve"> </t>
    </r>
    <r>
      <rPr>
        <rFont val="Roboto"/>
        <b/>
        <color rgb="FFFF0000"/>
        <sz val="10.0"/>
      </rPr>
      <t xml:space="preserve">Only click a checkbox when the topic on the left - is 100% completed
</t>
    </r>
    <r>
      <rPr>
        <rFont val="Roboto"/>
        <b val="0"/>
        <color rgb="FF002244"/>
        <sz val="10.0"/>
      </rPr>
      <t>2. Don't check the box if you "just" checked the topic if it was applicable
3. The same topic can be in multiple stages (different levels of maturity)</t>
    </r>
  </si>
  <si>
    <r>
      <rPr>
        <rFont val="Roboto"/>
        <color theme="1"/>
        <sz val="12.0"/>
      </rPr>
      <t>Adaptation topics (</t>
    </r>
    <r>
      <rPr>
        <rFont val="Roboto"/>
        <b/>
        <color rgb="FF38761D"/>
        <sz val="12.0"/>
      </rPr>
      <t>V</t>
    </r>
    <r>
      <rPr>
        <rFont val="Roboto"/>
        <color theme="1"/>
        <sz val="12.0"/>
      </rPr>
      <t>)</t>
    </r>
  </si>
  <si>
    <r>
      <rPr>
        <rFont val="Roboto"/>
        <color theme="1"/>
        <sz val="12.0"/>
      </rPr>
      <t>Topics not finalized (</t>
    </r>
    <r>
      <rPr>
        <rFont val="Roboto"/>
        <b/>
        <color rgb="FFFF0000"/>
        <sz val="12.0"/>
      </rPr>
      <t>X</t>
    </r>
    <r>
      <rPr>
        <rFont val="Roboto"/>
        <color theme="1"/>
        <sz val="12.0"/>
      </rPr>
      <t>)</t>
    </r>
  </si>
  <si>
    <t>Last updated at 22/09/2023 by Arlette Opzeeland</t>
  </si>
  <si>
    <t>Technical: Website configuration</t>
  </si>
  <si>
    <t>404 page</t>
  </si>
  <si>
    <t>HTTPS protocol</t>
  </si>
  <si>
    <t>Robots.txt file</t>
  </si>
  <si>
    <t>Homepage accessible through multiple URLS</t>
  </si>
  <si>
    <t>Server environment (Server errors)</t>
  </si>
  <si>
    <t>XML sitemap</t>
  </si>
  <si>
    <t>One URL per page</t>
  </si>
  <si>
    <t>HTML validity</t>
  </si>
  <si>
    <t>Technical: Site structure</t>
  </si>
  <si>
    <t>URL structure</t>
  </si>
  <si>
    <t>Homepage links</t>
  </si>
  <si>
    <t>Canonical annotation</t>
  </si>
  <si>
    <t>Internal links</t>
  </si>
  <si>
    <t>Pagination</t>
  </si>
  <si>
    <t>URL parameters</t>
  </si>
  <si>
    <t>Internationalisation</t>
  </si>
  <si>
    <t>Visitibilty of relevant content</t>
  </si>
  <si>
    <t>Technical: Website content</t>
  </si>
  <si>
    <t>Page titles</t>
  </si>
  <si>
    <t>Meta description</t>
  </si>
  <si>
    <t>Heading tags</t>
  </si>
  <si>
    <t>Images, links, and alt attributes</t>
  </si>
  <si>
    <t>Monitoring / dashboarding</t>
  </si>
  <si>
    <t>Focus keywords</t>
  </si>
  <si>
    <t>Structured data</t>
  </si>
  <si>
    <t>Authority</t>
  </si>
  <si>
    <t>Relevance and Authority of Referring Domains</t>
  </si>
  <si>
    <t>Anchor Text Distribution</t>
  </si>
  <si>
    <t>Link Quality and Spammy Backlinks</t>
  </si>
  <si>
    <t>Admin / Connections</t>
  </si>
  <si>
    <t>Search Console - Access / setup</t>
  </si>
  <si>
    <t>Google Analytics connection</t>
  </si>
  <si>
    <t>Google My Business (GMB) connection</t>
  </si>
  <si>
    <t>Bing webmaster tool connection / setup</t>
  </si>
  <si>
    <t>Reporting &amp; Tooling</t>
  </si>
  <si>
    <t>Standard KPI settings</t>
  </si>
  <si>
    <t>Tooling for keyword research (e.g.: Ahrefs)</t>
  </si>
  <si>
    <t>Tooling for technical settings (e.g.: Contentking or Screamingfrog)</t>
  </si>
  <si>
    <t>Real time report (based on crawling)</t>
  </si>
  <si>
    <r>
      <rPr>
        <rFont val="Roboto, Arial"/>
        <b/>
        <color rgb="FFFFFFFF"/>
        <sz val="18.0"/>
      </rPr>
      <t xml:space="preserve">SUMMARY </t>
    </r>
    <r>
      <rPr>
        <rFont val="Roboto, Arial"/>
        <b/>
        <color rgb="FFFFFFFF"/>
        <sz val="10.0"/>
      </rPr>
      <t>(relevance to be adjusted to client needs)</t>
    </r>
  </si>
  <si>
    <t>CRO/UX</t>
  </si>
  <si>
    <r>
      <rPr>
        <rFont val="Roboto"/>
        <b/>
        <color rgb="FFFF0000"/>
        <sz val="14.0"/>
        <u/>
      </rPr>
      <t>MUST READ</t>
    </r>
    <r>
      <rPr>
        <rFont val="Roboto"/>
        <b val="0"/>
        <color rgb="FF002244"/>
        <sz val="14.0"/>
        <u/>
      </rPr>
      <t>:</t>
    </r>
    <r>
      <rPr>
        <rFont val="Roboto"/>
        <b/>
        <color rgb="FF002244"/>
        <sz val="14.0"/>
      </rPr>
      <t xml:space="preserve"> How to use?
</t>
    </r>
    <r>
      <rPr>
        <rFont val="Roboto"/>
        <b/>
        <color rgb="FF002244"/>
        <sz val="10.0"/>
      </rPr>
      <t xml:space="preserve">
</t>
    </r>
    <r>
      <rPr>
        <rFont val="Roboto"/>
        <b val="0"/>
        <color rgb="FF002244"/>
        <sz val="10.0"/>
      </rPr>
      <t>1.</t>
    </r>
    <r>
      <rPr>
        <rFont val="Roboto"/>
        <b/>
        <color rgb="FF002244"/>
        <sz val="10.0"/>
      </rPr>
      <t xml:space="preserve"> </t>
    </r>
    <r>
      <rPr>
        <rFont val="Roboto"/>
        <b/>
        <color rgb="FFFF0000"/>
        <sz val="10.0"/>
      </rPr>
      <t xml:space="preserve">Only click a checkbox when the topic on the left - is 100% completed
</t>
    </r>
    <r>
      <rPr>
        <rFont val="Roboto"/>
        <b val="0"/>
        <color rgb="FF002244"/>
        <sz val="10.0"/>
      </rPr>
      <t>2. Don't check the box if you "just" checked the topic if it was applicable
3. The same topic can be in multiple stages (different levels of maturity)</t>
    </r>
  </si>
  <si>
    <r>
      <rPr>
        <rFont val="Roboto"/>
        <color theme="1"/>
        <sz val="12.0"/>
      </rPr>
      <t>Adaptation topics (</t>
    </r>
    <r>
      <rPr>
        <rFont val="Roboto"/>
        <b/>
        <color rgb="FF38761D"/>
        <sz val="12.0"/>
      </rPr>
      <t>V</t>
    </r>
    <r>
      <rPr>
        <rFont val="Roboto"/>
        <color theme="1"/>
        <sz val="12.0"/>
      </rPr>
      <t>)</t>
    </r>
  </si>
  <si>
    <r>
      <rPr>
        <rFont val="Roboto"/>
        <color theme="1"/>
        <sz val="12.0"/>
      </rPr>
      <t>Topics not finalized (</t>
    </r>
    <r>
      <rPr>
        <rFont val="Roboto"/>
        <b/>
        <color rgb="FFFF0000"/>
        <sz val="12.0"/>
      </rPr>
      <t>X</t>
    </r>
    <r>
      <rPr>
        <rFont val="Roboto"/>
        <color theme="1"/>
        <sz val="12.0"/>
      </rPr>
      <t>)</t>
    </r>
  </si>
  <si>
    <t>Last updated at 23/09/2025 by Delphine Holbecq</t>
  </si>
  <si>
    <t>SR (Severity Rating)</t>
  </si>
  <si>
    <t>ER (Easy to fix Rating)</t>
  </si>
  <si>
    <t xml:space="preserve">Priority </t>
  </si>
  <si>
    <t>S0. No violations found
S1. Cosmetic problems only
S2. Minor usability problems
S3. Major usability problems
S4. Usability catastrophe</t>
  </si>
  <si>
    <t xml:space="preserve">E0. Fix will require maximum effort
E1. Fix will require  considerable effort
E2. Fix will require some effort
E3. Fix is easy but with minor effort
E4. Fix is trivial and easy to implement
</t>
  </si>
  <si>
    <t>Topics with the highest rating get the highest priorty based on effort/impact</t>
  </si>
  <si>
    <t>Tools</t>
  </si>
  <si>
    <t xml:space="preserve">There is an a/b testing tool in place </t>
  </si>
  <si>
    <t>X</t>
  </si>
  <si>
    <t>GA4 is properly set up</t>
  </si>
  <si>
    <t>There is a heatmap/sessions tool in place</t>
  </si>
  <si>
    <t>Event racking is in place</t>
  </si>
  <si>
    <t>Custom dashboards for CRO KPIs</t>
  </si>
  <si>
    <t>Event tracking for key interactions (clicks, scrolls, form submits)</t>
  </si>
  <si>
    <t>Predictive analytics for conversion probability</t>
  </si>
  <si>
    <t>Automated CRO insights via AI/ML integrations</t>
  </si>
  <si>
    <t>Testing &amp; experiment</t>
  </si>
  <si>
    <t xml:space="preserve">A/B tests have been executed </t>
  </si>
  <si>
    <t>There are clear KPIs for the A/B tests for hard and soft conversions and other goals</t>
  </si>
  <si>
    <t>There is a testing document (and backlog) available</t>
  </si>
  <si>
    <t>Test calendar or roadmap is maintained</t>
  </si>
  <si>
    <t>Segmentation in experiments</t>
  </si>
  <si>
    <t>Continuous deployment of high-impact experiments</t>
  </si>
  <si>
    <t>AI Experience</t>
  </si>
  <si>
    <t>Basic AI-generated content (e.g. product recommendations, FAQs, chatbot responses) is present</t>
  </si>
  <si>
    <t>AI personalization of content and product listings</t>
  </si>
  <si>
    <t>AI experiences are A/B tested and optimized like any other UX element</t>
  </si>
  <si>
    <t>Hyper-personalized user journeys at individual level</t>
  </si>
  <si>
    <t>AI self-learning loops for CRO improvements</t>
  </si>
  <si>
    <t>User experience: Visibility of System Status</t>
  </si>
  <si>
    <t>Every interface begins with a title/header that describes page content or function</t>
  </si>
  <si>
    <t>Selected interface elements are highlighted from other elements which are not selected</t>
  </si>
  <si>
    <t>Users receive immediate visual feedback when elements are interacted with (e.g. clicked, dragged, hovered)</t>
  </si>
  <si>
    <t>Real-time stock/availability updates</t>
  </si>
  <si>
    <t>Progress bars for multi-step forms/checkout</t>
  </si>
  <si>
    <t>The current state of interactive elements (e.g. active, disabled, loading, completed) is clearly indicated</t>
  </si>
  <si>
    <t>Users are informed of any system delays longer than 400ms through appropriate feedback (e.g. spinner, progress bar, message)</t>
  </si>
  <si>
    <t>User Experience: Match between the system and the real world</t>
  </si>
  <si>
    <t>Familiar language is used in the interface (no jargon)</t>
  </si>
  <si>
    <t>Icons and images match with the user expectations</t>
  </si>
  <si>
    <t>Menu choices fit into meaningful categories and follow logical, user-centered categorization that aligns with users’ mental models</t>
  </si>
  <si>
    <t>Adaptive content based on local idioms and norms</t>
  </si>
  <si>
    <t>Dynamic content in local tone and idiom</t>
  </si>
  <si>
    <t>Predictive adaptation based on user behavior and context</t>
  </si>
  <si>
    <t>User Experience: User control and freedom</t>
  </si>
  <si>
    <t>There is clear navigation to home</t>
  </si>
  <si>
    <t>Users can cancel or interrupt ongoing actions (e.g. uploads, form submissions, processing)</t>
  </si>
  <si>
    <t>In multi-level menus, users can easily navigate back to previous levels or parent menus</t>
  </si>
  <si>
    <t>Draft-saving in forms or configurations</t>
  </si>
  <si>
    <t>Users are asked to confirm before performing irreversible or destructive actions (e.g. delete, reset, submit final)</t>
  </si>
  <si>
    <t>Predictive recovery from accidental actions</t>
  </si>
  <si>
    <t>Fully reversible actions across all flows</t>
  </si>
  <si>
    <t xml:space="preserve">User Experience: Consistency and adherence to standards </t>
  </si>
  <si>
    <t>The interface avoids excessive use of ALL CAPS, especially in body text, to support readability</t>
  </si>
  <si>
    <t>Interactive elements (e.g. buttons, icons, links) are consistently labeled to clearly reflect their purpose</t>
  </si>
  <si>
    <t>Form field behavior (e.g. capitalization, input validation, formatting) is consistent across the interface and aligns with user expectations</t>
  </si>
  <si>
    <t>Design patterns and interaction behaviors follow established platform or industry conventions consistently across all screens</t>
  </si>
  <si>
    <t>User Experience: Error prevention</t>
  </si>
  <si>
    <t>Instructions are concise, clear, and unambiguous to guide user input</t>
  </si>
  <si>
    <t>Required fields marked in forms</t>
  </si>
  <si>
    <t>Error messages clearly explain the cause of the problem and, when possible, suggest how to fix it</t>
  </si>
  <si>
    <t>Input errors are clearly highlighted on the affected fields with visible cues (e.g. red border, icon)</t>
  </si>
  <si>
    <t>Error and warning messages use constructive, empathetic language that avoids blaming or confusing the user</t>
  </si>
  <si>
    <t>Predictive warnings and error prevention</t>
  </si>
  <si>
    <t xml:space="preserve">User Experience: Recognition rather than recall </t>
  </si>
  <si>
    <t>Similar interface elements behave consistently, providing predictable interactions across the system</t>
  </si>
  <si>
    <t>Component sizes, colors, and styles are used consistently to support visual recognition</t>
  </si>
  <si>
    <t>Page layouts and navigation align with users’ mental models and expectations to facilitate recognition</t>
  </si>
  <si>
    <t>All necessary information and options required to complete an action are clearly visible or easily accessible without unnecessary memory load</t>
  </si>
  <si>
    <t>User history-based predictive navigation</t>
  </si>
  <si>
    <t>Dynamic/AI-driven surfacing of next best action</t>
  </si>
  <si>
    <t>User Experience: Flexibility and efficiency of use</t>
  </si>
  <si>
    <t>The system provides shortcuts/ quick actions for efficiency for experienced users</t>
  </si>
  <si>
    <t>The shortcuts are customizable</t>
  </si>
  <si>
    <t>The system supports multiple methods for completing actions, catering to different user preferences and contexts</t>
  </si>
  <si>
    <t>Sorting &amp; filtering options on listings</t>
  </si>
  <si>
    <t>Saved filters and preferences</t>
  </si>
  <si>
    <t>The system scales for new users as well as advanced users</t>
  </si>
  <si>
    <t>Fully personalized UI per user behavior</t>
  </si>
  <si>
    <t>User Experience: Aesthetic and minimalism in design</t>
  </si>
  <si>
    <t>Only (and all) information essential to decision making displayed on the screen</t>
  </si>
  <si>
    <t>Each visual element stands out from its background</t>
  </si>
  <si>
    <t>Related items are grouped visually and separated from other groups by adequate white space, supporting quick scanning and comprehension</t>
  </si>
  <si>
    <t>Consistent whitespace usage</t>
  </si>
  <si>
    <t>Visual hierarchy supports main conversion path</t>
  </si>
  <si>
    <t>Mobile-first design approach</t>
  </si>
  <si>
    <t>Personalized minimalism per user preference</t>
  </si>
  <si>
    <t>User Experience: Recognition, diagnosis, and recovery from errors</t>
  </si>
  <si>
    <t>There is a clear indication that an error has occurred</t>
  </si>
  <si>
    <t>Error messages clearly state what went wrong</t>
  </si>
  <si>
    <t>The system offers immediate solutions or shortcuts to resolve the error</t>
  </si>
  <si>
    <t>Recovery without losing the user's progress</t>
  </si>
  <si>
    <t>Alternative options are provided if a task can't be completed</t>
  </si>
  <si>
    <t>Predictive resoltion before an error is fully triggered</t>
  </si>
  <si>
    <t>(AI-ssisted) guided recovery steps</t>
  </si>
  <si>
    <t>User Experience: Help and documentation</t>
  </si>
  <si>
    <t>The help function is prominently visible and easy to find</t>
  </si>
  <si>
    <t>Users can easily switch between help content and their current task or purchase without losing progress</t>
  </si>
  <si>
    <t>FAQ page available</t>
  </si>
  <si>
    <t>Contact options are visible</t>
  </si>
  <si>
    <t>Users can resume their activity or purchase seamlessly after accessing help</t>
  </si>
  <si>
    <t>Context-sensitive help is provided based on the user’s current screen or task</t>
  </si>
  <si>
    <t>Proactive help before the user seeks it</t>
  </si>
  <si>
    <t>AI-powered help search</t>
  </si>
  <si>
    <r>
      <rPr>
        <rFont val="Roboto, Arial"/>
        <b/>
        <color rgb="FFFFFFFF"/>
        <sz val="18.0"/>
      </rPr>
      <t xml:space="preserve">SUMMARY </t>
    </r>
    <r>
      <rPr>
        <rFont val="Roboto, Arial"/>
        <b/>
        <color rgb="FFFFFFFF"/>
        <sz val="10.0"/>
      </rPr>
      <t>(relevance to be adjusted to client needs)</t>
    </r>
  </si>
  <si>
    <t xml:space="preserve">Topic relevance 0-100%						</t>
  </si>
  <si>
    <t>AI for SEO</t>
  </si>
  <si>
    <r>
      <rPr>
        <rFont val="Roboto"/>
        <b/>
        <color rgb="FFFF0000"/>
        <sz val="14.0"/>
        <u/>
      </rPr>
      <t>MUST READ</t>
    </r>
    <r>
      <rPr>
        <rFont val="Roboto"/>
        <b val="0"/>
        <color rgb="FF002244"/>
        <sz val="14.0"/>
        <u/>
      </rPr>
      <t>:</t>
    </r>
    <r>
      <rPr>
        <rFont val="Roboto"/>
        <b/>
        <color rgb="FF002244"/>
        <sz val="14.0"/>
      </rPr>
      <t xml:space="preserve"> How to use?
</t>
    </r>
    <r>
      <rPr>
        <rFont val="Roboto"/>
        <b/>
        <color rgb="FF002244"/>
      </rPr>
      <t xml:space="preserve">
</t>
    </r>
    <r>
      <rPr>
        <rFont val="Roboto"/>
        <b val="0"/>
        <color rgb="FF002244"/>
      </rPr>
      <t>1.</t>
    </r>
    <r>
      <rPr>
        <rFont val="Roboto"/>
        <b/>
        <color rgb="FF002244"/>
      </rPr>
      <t xml:space="preserve"> </t>
    </r>
    <r>
      <rPr>
        <rFont val="Roboto"/>
        <b/>
        <color rgb="FFFF0000"/>
      </rPr>
      <t xml:space="preserve">Only click a checkbox when the topic on the left - is 100% completed
</t>
    </r>
    <r>
      <rPr>
        <rFont val="Roboto"/>
        <b val="0"/>
        <color rgb="FF002244"/>
      </rPr>
      <t>2. Don't check the box if you "just" checked the topic if it was applicable
3. The same topic can be in multiple stages (different levels of maturity)</t>
    </r>
  </si>
  <si>
    <r>
      <rPr>
        <rFont val="Roboto"/>
        <color theme="1"/>
        <sz val="12.0"/>
      </rPr>
      <t>Adaptation topics (</t>
    </r>
    <r>
      <rPr>
        <rFont val="Roboto"/>
        <b/>
        <color rgb="FF38761D"/>
        <sz val="12.0"/>
      </rPr>
      <t>V</t>
    </r>
    <r>
      <rPr>
        <rFont val="Roboto"/>
        <color theme="1"/>
        <sz val="12.0"/>
      </rPr>
      <t>)</t>
    </r>
  </si>
  <si>
    <r>
      <rPr>
        <rFont val="Roboto"/>
        <color theme="1"/>
        <sz val="12.0"/>
      </rPr>
      <t>Topics not finalized (</t>
    </r>
    <r>
      <rPr>
        <rFont val="Roboto"/>
        <b/>
        <color rgb="FFFF0000"/>
        <sz val="12.0"/>
      </rPr>
      <t>X</t>
    </r>
    <r>
      <rPr>
        <rFont val="Roboto"/>
        <color theme="1"/>
        <sz val="12.0"/>
      </rPr>
      <t>)</t>
    </r>
  </si>
  <si>
    <t>More Examples</t>
  </si>
  <si>
    <t>Impact</t>
  </si>
  <si>
    <t>Effort</t>
  </si>
  <si>
    <t>Technical: Infrastructure</t>
  </si>
  <si>
    <t>Server-side rendering for the main content (SSR, ISR, of SSG)</t>
  </si>
  <si>
    <t>Robots.txt is configured to provide access for crawlers like, GPTBot, Bingbot, Perplexitybot, ClaudeBot, Grok etc.</t>
  </si>
  <si>
    <t>Has an active acount for webmaster tools, such as Google Search Console, and Bing webmaster tools</t>
  </si>
  <si>
    <t>Homepage accessible through multiple URL's</t>
  </si>
  <si>
    <t>Makes use of symantic headers  HTML-tags, such as &lt;article&gt;, &lt;header&gt;, &lt;section&gt;</t>
  </si>
  <si>
    <t xml:space="preserve">Core content is not hidden behind JavaScript </t>
  </si>
  <si>
    <t>XML sitemap submitted at Bing webmasters tools, and Google Search Console</t>
  </si>
  <si>
    <t>Canonical tags are correctly set up</t>
  </si>
  <si>
    <t>Href lang tags are correctly set up</t>
  </si>
  <si>
    <t>No duplicate content with other languages (ask client)</t>
  </si>
  <si>
    <t>Pages load quick (&lt;2,5s),for both desktop and mobile (PageSpeed Insights) (check 6 different pages at minimum)</t>
  </si>
  <si>
    <t>Branded content has consistent USPs, and has prove of expertise related to the brand</t>
  </si>
  <si>
    <t>The site has 10+ pages with a relative strong backlink profile compared to competitors</t>
  </si>
  <si>
    <t>Guest blogs/PR at publications which collaborate with OpenAI or Gemini (for example: Reuters, Wired, QG, Time, The Atlantic, nu.nl etc.)</t>
  </si>
  <si>
    <t>Active profiles at LinkedIn, Crunchbase, Glassdoor,  Facebook, instagram, TikTok, comparison websites etc.</t>
  </si>
  <si>
    <t>Mentions, and backlinks from niche fora or Reddit, Quora etc.</t>
  </si>
  <si>
    <t>Authority pages such as 'about', 'Team', 'Mission' are up to date.</t>
  </si>
  <si>
    <t>Freshness of citations, and backlinks, are published to the website from authoritive sites with 5k+ organic traffic on a monthly basis.</t>
  </si>
  <si>
    <t>Has citations or no follow links from Wikipedia (if relevant)</t>
  </si>
  <si>
    <t>Reputation management</t>
  </si>
  <si>
    <t xml:space="preserve">Google Business Profile is complete (NAP, opening hours, categories etc.). </t>
  </si>
  <si>
    <t xml:space="preserve">Bing Places is complete (NAP, openingstijden, categorieën). </t>
  </si>
  <si>
    <t>Collecting reviews at websites like: Trustpilot, Clutch, G2, Yelp, Facebook, Instagram etc.</t>
  </si>
  <si>
    <t>Ask at the client if they have policies and a structure to react at negative reviews (do they have templates for example)</t>
  </si>
  <si>
    <t xml:space="preserve">Positive reviews are stimulated via e-mail, QR code, chatbot of  thank you page etc. (ask client) </t>
  </si>
  <si>
    <t>FAQ page has included also frequent asked questions about the brand,  complains or reviews/ experiences.</t>
  </si>
  <si>
    <t>Company information is up to date on external directory, review- or local business websites.</t>
  </si>
  <si>
    <t xml:space="preserve">Has a crisisplan if a bad review bombing situation appears. (ask client) </t>
  </si>
  <si>
    <t>Content</t>
  </si>
  <si>
    <t>Content is written in a conversational style using natural language, synonyms, and logical follow-up structure.</t>
  </si>
  <si>
    <t>Topic clusters are created with internal links to subtopics (e.g. [insert example]).</t>
  </si>
  <si>
    <t>Each page includes a clear H1 and a logical structure of H2 and H3 headings.</t>
  </si>
  <si>
    <t>FAQs are included with concrete answers (ideally based on user data).</t>
  </si>
  <si>
    <t>Content features tables, bullet points, how-to guides, tips, or step-by-step lists.</t>
  </si>
  <si>
    <t>Sources are cited where possible, with outbound links to reliable domains.</t>
  </si>
  <si>
    <t>Proprietary data, use cases, or research findings are used to strengthen the content.</t>
  </si>
  <si>
    <t>Videos, images, and infographics are optimised and include alt texts.</t>
  </si>
  <si>
    <t>Content is regularly updated and includes a visible update date (e.g. "Last updated on...").</t>
  </si>
  <si>
    <t>Baseline check</t>
  </si>
  <si>
    <t>Use SearchGPT within ChatGPT to search for: “What are the benefits of [your brand]?” or consult the brand radar on Ahrefs.com or SEOClarity. Record the date, which tool you used, and the number of results you found. Specifically, note how often the site appears in AI Overviews with a link and how often as a citation.</t>
  </si>
  <si>
    <r>
      <rPr>
        <rFont val="Roboto"/>
        <color rgb="FF000000"/>
      </rPr>
      <t>With this Looker Studio Template:</t>
    </r>
    <r>
      <rPr>
        <rFont val="Roboto"/>
        <color rgb="FF1155CC"/>
        <u/>
      </rPr>
      <t xml:space="preserve"> https://lookerstudio.google.com/u/0/reporting/86cf535e-4f58-4493-ad94-f1f798b03021/page/mcWQF   |    
</t>
    </r>
  </si>
  <si>
    <t>Track traffic from ChatGPT or Bing using UTM tags in URLs or referral traffic data in GA4.</t>
  </si>
  <si>
    <r>
      <rPr>
        <rFont val="Roboto"/>
      </rPr>
      <t>With this Looker Studio Template:</t>
    </r>
    <r>
      <rPr>
        <rFont val="Roboto"/>
        <color rgb="FF1155CC"/>
        <u/>
      </rPr>
      <t xml:space="preserve"> https://lookerstudio.google.com/u/0/reporting/86cf535e-4f58-4493-ad94-f1f798b03021/page/mcWQF   |    </t>
    </r>
  </si>
  <si>
    <t>Compare results with two competitors.</t>
  </si>
  <si>
    <t>Repeat this assessment regularly (e.g. once per month or quarter).</t>
  </si>
  <si>
    <r>
      <rPr>
        <rFont val="Roboto, Arial"/>
        <b/>
        <color rgb="FFFFFFFF"/>
        <sz val="18.0"/>
      </rPr>
      <t xml:space="preserve">SUMMARY </t>
    </r>
    <r>
      <rPr>
        <rFont val="Roboto, Arial"/>
        <b/>
        <color rgb="FFFFFFFF"/>
        <sz val="7.0"/>
      </rPr>
      <t>(relevance can be adjusted per clients need)</t>
    </r>
  </si>
  <si>
    <t>Reputatie management</t>
  </si>
  <si>
    <r>
      <rPr>
        <rFont val="Roboto"/>
        <b/>
        <color rgb="FFFF0000"/>
        <sz val="14.0"/>
        <u/>
      </rPr>
      <t>MUST READ</t>
    </r>
    <r>
      <rPr>
        <rFont val="Roboto"/>
        <b val="0"/>
        <color rgb="FF002244"/>
        <sz val="14.0"/>
        <u/>
      </rPr>
      <t>:</t>
    </r>
    <r>
      <rPr>
        <rFont val="Roboto"/>
        <b/>
        <color rgb="FF002244"/>
        <sz val="14.0"/>
      </rPr>
      <t xml:space="preserve"> How to use?
</t>
    </r>
    <r>
      <rPr>
        <rFont val="Roboto"/>
        <b/>
        <color rgb="FF002244"/>
        <sz val="10.0"/>
      </rPr>
      <t xml:space="preserve">
</t>
    </r>
    <r>
      <rPr>
        <rFont val="Roboto"/>
        <b val="0"/>
        <color rgb="FF002244"/>
        <sz val="10.0"/>
      </rPr>
      <t>1.</t>
    </r>
    <r>
      <rPr>
        <rFont val="Roboto"/>
        <b/>
        <color rgb="FF002244"/>
        <sz val="10.0"/>
      </rPr>
      <t xml:space="preserve"> </t>
    </r>
    <r>
      <rPr>
        <rFont val="Roboto"/>
        <b/>
        <color rgb="FFFF0000"/>
        <sz val="10.0"/>
      </rPr>
      <t xml:space="preserve">Only click a checkbox when the topic on the left - is 100% completed
</t>
    </r>
    <r>
      <rPr>
        <rFont val="Roboto"/>
        <b val="0"/>
        <color rgb="FF002244"/>
        <sz val="10.0"/>
      </rPr>
      <t>2. Don't check the box if you "just" checked the topic if it was applicable
3. The same topic can be in multiple stages (different levels of maturity)</t>
    </r>
  </si>
  <si>
    <r>
      <rPr>
        <rFont val="Roboto"/>
        <color theme="1"/>
        <sz val="12.0"/>
      </rPr>
      <t>Adaptation topics (</t>
    </r>
    <r>
      <rPr>
        <rFont val="Roboto"/>
        <b/>
        <color rgb="FF38761D"/>
        <sz val="12.0"/>
      </rPr>
      <t>V</t>
    </r>
    <r>
      <rPr>
        <rFont val="Roboto"/>
        <color theme="1"/>
        <sz val="12.0"/>
      </rPr>
      <t>)</t>
    </r>
  </si>
  <si>
    <r>
      <rPr>
        <rFont val="Roboto"/>
        <color theme="1"/>
        <sz val="12.0"/>
      </rPr>
      <t>Topics not finalized (</t>
    </r>
    <r>
      <rPr>
        <rFont val="Roboto"/>
        <b/>
        <color rgb="FFFF0000"/>
        <sz val="12.0"/>
      </rPr>
      <t>X</t>
    </r>
    <r>
      <rPr>
        <rFont val="Roboto"/>
        <color theme="1"/>
        <sz val="12.0"/>
      </rPr>
      <t>)</t>
    </r>
  </si>
  <si>
    <t>Last updated at 22/09/2023 by Nadiia Kolesnyk</t>
  </si>
  <si>
    <t>Tracking coverage</t>
  </si>
  <si>
    <t>Tracking code installed on all pages (check for Pages / Screens without tracking code)</t>
  </si>
  <si>
    <t>Code added to 404 pages</t>
  </si>
  <si>
    <t>GA4 is installed via GTM</t>
  </si>
  <si>
    <t>Correct DataLayer</t>
  </si>
  <si>
    <t>Tracking code is in correct place in source code</t>
  </si>
  <si>
    <t>Verify that you are receiving the analytics data in your reports</t>
  </si>
  <si>
    <t>No traffic from unexpected domains (test domains, other sites, etc.)</t>
  </si>
  <si>
    <t>Conset banner is added and works correctly</t>
  </si>
  <si>
    <t>Property settings</t>
  </si>
  <si>
    <t>Property name</t>
  </si>
  <si>
    <t>Right subproperty names</t>
  </si>
  <si>
    <t>Correct industry category</t>
  </si>
  <si>
    <t>Correct time zone settings</t>
  </si>
  <si>
    <t>Correct currency settings</t>
  </si>
  <si>
    <t>Correct users roles; no users outside of organisation</t>
  </si>
  <si>
    <t>Google Signals are enabled (adjusted with privacy policy)</t>
  </si>
  <si>
    <t>Granular location and device data collection is allowed in all regions</t>
  </si>
  <si>
    <t>Ads personalisation is allowed in all regions</t>
  </si>
  <si>
    <t xml:space="preserve"> User data collection acknowledgement</t>
  </si>
  <si>
    <t>Correct terms in data retention</t>
  </si>
  <si>
    <t>The Reporting Attribution in the Attribution Settings is correct</t>
  </si>
  <si>
    <t>Are Acquisition Conversion Events in the Attribution Settings is correct</t>
  </si>
  <si>
    <t>All Other Conversion Events in the Attribution Settings are correct</t>
  </si>
  <si>
    <t>Added data filters, they are working correctly</t>
  </si>
  <si>
    <t>Cookie-overriding settings are added</t>
  </si>
  <si>
    <t>Data import is enabled</t>
  </si>
  <si>
    <t>Measurement Protocol API secrets are created (if applicable)</t>
  </si>
  <si>
    <t>Product links</t>
  </si>
  <si>
    <t>Correct Google Ads account is linked</t>
  </si>
  <si>
    <t>BigQuery connnection</t>
  </si>
  <si>
    <t>Search Console</t>
  </si>
  <si>
    <t>DV360 connection</t>
  </si>
  <si>
    <t>Other connections</t>
  </si>
  <si>
    <t>Data Stream settings</t>
  </si>
  <si>
    <t>Does the data stream have a unique and logical name</t>
  </si>
  <si>
    <t>Enhanced measurement is enabled:</t>
  </si>
  <si>
    <t xml:space="preserve">      - Page changes based on the browser history events is enabled (for SPA). Works correctly</t>
  </si>
  <si>
    <t xml:space="preserve">      - scroll tracking</t>
  </si>
  <si>
    <t xml:space="preserve">      - otbound click tracking works correctly</t>
  </si>
  <si>
    <t xml:space="preserve">      - search term query parameters are added</t>
  </si>
  <si>
    <t xml:space="preserve">      - Youtube API is enabled</t>
  </si>
  <si>
    <t xml:space="preserve">      - file downloads</t>
  </si>
  <si>
    <t>Referral exclusion list is created:</t>
  </si>
  <si>
    <t xml:space="preserve">      - self referrals are excluded</t>
  </si>
  <si>
    <t xml:space="preserve">      - payment systems are excluded</t>
  </si>
  <si>
    <t>Internal traffic  defined correctly</t>
  </si>
  <si>
    <t>Adjust session timeout</t>
  </si>
  <si>
    <t>- adjust engaged session timeout</t>
  </si>
  <si>
    <t>Cross-domain tracking is setted up</t>
  </si>
  <si>
    <t>Reporting Interface + Data Quality</t>
  </si>
  <si>
    <t>Property receives traffic (the amount of traffic is adequate, there are no unexpected drops or increases in traffic.)</t>
  </si>
  <si>
    <t>Custom events are setted up</t>
  </si>
  <si>
    <t>Conversions are setted up</t>
  </si>
  <si>
    <t>Sources are attributed to the correct channels</t>
  </si>
  <si>
    <t>Audiences are created</t>
  </si>
  <si>
    <t xml:space="preserve">      - organic searches are not tracked as referrals</t>
  </si>
  <si>
    <t xml:space="preserve">      - payment systems are not tracked as referrals</t>
  </si>
  <si>
    <t xml:space="preserve">      - correct direct traffic</t>
  </si>
  <si>
    <t xml:space="preserve">      - social traffic is attributed to correct channel</t>
  </si>
  <si>
    <t>No personal information (phone, email etc)</t>
  </si>
  <si>
    <t>The currency is displayed correctly</t>
  </si>
  <si>
    <t>- the Add To Cart Rate a healthy number</t>
  </si>
  <si>
    <t>Custom metrics are configured</t>
  </si>
  <si>
    <t>Cutsom Channel Grouping is created</t>
  </si>
  <si>
    <t>User id is setted up</t>
  </si>
  <si>
    <t>Custom dimensions are configured</t>
  </si>
  <si>
    <t>Enhanced ecommerce reporting is configured</t>
  </si>
  <si>
    <t>Does the client know what the hard and soft KPI's of the website are and is this clearly defined?</t>
  </si>
  <si>
    <t xml:space="preserve">- all needed events are tracked </t>
  </si>
  <si>
    <t>- number of events in checkout funnel is logical (step 1 is bigger than step 2; number of checkouts is higher than number of purchases, etc)</t>
  </si>
  <si>
    <t>- the transaction rate a healthy number</t>
  </si>
  <si>
    <t>Returns are being tracked</t>
  </si>
  <si>
    <t>Content groups are setted up</t>
  </si>
  <si>
    <t>Is  the data enrichment parameter timestamp being collected?</t>
  </si>
  <si>
    <t>Is  the data enrichment parameter consent parameters being collected?</t>
  </si>
  <si>
    <t>Is  the data enrichment parameter client-id being collected?</t>
  </si>
  <si>
    <t>Is  the data enrichment parameter login status being collected?</t>
  </si>
  <si>
    <r>
      <rPr>
        <rFont val="Roboto, Arial"/>
        <b/>
        <color rgb="FFFFFFFF"/>
        <sz val="18.0"/>
      </rPr>
      <t xml:space="preserve">SUMMARY </t>
    </r>
    <r>
      <rPr>
        <rFont val="Roboto, Arial"/>
        <b/>
        <color rgb="FFFFFFFF"/>
        <sz val="10.0"/>
      </rPr>
      <t>(relevance to be adjusted to client needs)</t>
    </r>
  </si>
  <si>
    <r>
      <rPr>
        <rFont val="Roboto"/>
        <b/>
        <color rgb="FFFF0000"/>
        <sz val="14.0"/>
        <u/>
      </rPr>
      <t>MUST READ</t>
    </r>
    <r>
      <rPr>
        <rFont val="Roboto"/>
        <b val="0"/>
        <color rgb="FF002244"/>
        <sz val="14.0"/>
        <u/>
      </rPr>
      <t>:</t>
    </r>
    <r>
      <rPr>
        <rFont val="Roboto"/>
        <b/>
        <color rgb="FF002244"/>
        <sz val="14.0"/>
      </rPr>
      <t xml:space="preserve"> How to use?
</t>
    </r>
    <r>
      <rPr>
        <rFont val="Roboto"/>
        <b/>
        <color rgb="FF002244"/>
        <sz val="10.0"/>
      </rPr>
      <t xml:space="preserve">
</t>
    </r>
    <r>
      <rPr>
        <rFont val="Roboto"/>
        <b val="0"/>
        <color rgb="FF002244"/>
        <sz val="10.0"/>
      </rPr>
      <t>1.</t>
    </r>
    <r>
      <rPr>
        <rFont val="Roboto"/>
        <b/>
        <color rgb="FF002244"/>
        <sz val="10.0"/>
      </rPr>
      <t xml:space="preserve"> </t>
    </r>
    <r>
      <rPr>
        <rFont val="Roboto"/>
        <b/>
        <color rgb="FFFF0000"/>
        <sz val="10.0"/>
      </rPr>
      <t xml:space="preserve">Only click a checkbox when the topic on the left - is 100% completed
</t>
    </r>
    <r>
      <rPr>
        <rFont val="Roboto"/>
        <b val="0"/>
        <color rgb="FF002244"/>
        <sz val="10.0"/>
      </rPr>
      <t>2. Don't check the box if you "just" checked the topic if it was applicable
3. The same topic can be in multiple stages (different levels of maturity)</t>
    </r>
  </si>
  <si>
    <r>
      <rPr>
        <rFont val="Roboto"/>
        <color theme="1"/>
        <sz val="12.0"/>
      </rPr>
      <t>Adaptation topics (</t>
    </r>
    <r>
      <rPr>
        <rFont val="Roboto"/>
        <b/>
        <color rgb="FF38761D"/>
        <sz val="12.0"/>
      </rPr>
      <t>V</t>
    </r>
    <r>
      <rPr>
        <rFont val="Roboto"/>
        <color theme="1"/>
        <sz val="12.0"/>
      </rPr>
      <t>)</t>
    </r>
  </si>
  <si>
    <r>
      <rPr>
        <rFont val="Roboto"/>
        <color theme="1"/>
        <sz val="12.0"/>
      </rPr>
      <t>Topics not finalized (</t>
    </r>
    <r>
      <rPr>
        <rFont val="Roboto"/>
        <b/>
        <color rgb="FFFF0000"/>
        <sz val="12.0"/>
      </rPr>
      <t>X</t>
    </r>
    <r>
      <rPr>
        <rFont val="Roboto"/>
        <color theme="1"/>
        <sz val="12.0"/>
      </rPr>
      <t>)</t>
    </r>
  </si>
  <si>
    <t>Last updated at 15/11/2023 by Daniel Ferreira</t>
  </si>
  <si>
    <t>Single campaign setup (built&amp;forget)</t>
  </si>
  <si>
    <t xml:space="preserve">Comment box: </t>
  </si>
  <si>
    <t>Creating a inclusion or exclusion list</t>
  </si>
  <si>
    <t>Please ad topics which we have missed over here so we can add them in a later stage</t>
  </si>
  <si>
    <t>Frequency management</t>
  </si>
  <si>
    <t>Pacing management</t>
  </si>
  <si>
    <t>Accurate budget management between Campaign, IO, Line items</t>
  </si>
  <si>
    <t>Brand safety settings</t>
  </si>
  <si>
    <t>Naming convention on Campaign, IO and LI level</t>
  </si>
  <si>
    <t>Aligned KPI's towards campaign planning</t>
  </si>
  <si>
    <t>Setup using SDF files</t>
  </si>
  <si>
    <t>Device targeting strategy</t>
  </si>
  <si>
    <t xml:space="preserve">Custom bidding across different campaigns types </t>
  </si>
  <si>
    <t>A naming convention tool to prevent errors and safeguard convention  (e.g.: Grasp)</t>
  </si>
  <si>
    <t>Targeting</t>
  </si>
  <si>
    <t>Use of Google predefined audiences for inclusions</t>
  </si>
  <si>
    <t>Use of Google predefined audiences for exclusions</t>
  </si>
  <si>
    <t>Working with (local) publishing deals</t>
  </si>
  <si>
    <t>Work with extended uses of first party audiences</t>
  </si>
  <si>
    <t>Audience strategy based on local personas</t>
  </si>
  <si>
    <t>Making use of inentory buying strateg (private deals, guaranteed deals)</t>
  </si>
  <si>
    <t>Automated input of 1st, 2nd and 3rd party data</t>
  </si>
  <si>
    <t>Conversion &amp; KPIs</t>
  </si>
  <si>
    <t>Steer upon appropriate KPI's</t>
  </si>
  <si>
    <t>Set up basic Floodlight (all pages)</t>
  </si>
  <si>
    <t>Set-up conversion floodlights</t>
  </si>
  <si>
    <t>Set-up Google Analytics events</t>
  </si>
  <si>
    <t>Soft conversion setup based on different steps of the funnel</t>
  </si>
  <si>
    <t>Add soft conversions in campaign setup</t>
  </si>
  <si>
    <t>Enhance bid strategies with CLV, feed- and margin based bids</t>
  </si>
  <si>
    <t>Attribution model</t>
  </si>
  <si>
    <t>No attribution model in place</t>
  </si>
  <si>
    <t>Start comparing different attribution models</t>
  </si>
  <si>
    <t>DDA model is in place for DV360</t>
  </si>
  <si>
    <t>Custom attribution model (cookieless, statistical)</t>
  </si>
  <si>
    <t>Creatives</t>
  </si>
  <si>
    <t>Basic IAB format creatives (static)</t>
  </si>
  <si>
    <t>Video creatives running (Youtube/ VOD/ Instream/ Outstream)</t>
  </si>
  <si>
    <t>Hosting creatives via CM360 for measurement</t>
  </si>
  <si>
    <t>HTML5 banners running with different elements</t>
  </si>
  <si>
    <t>Rich media banners  (such as HPTO / Mobile Interscroller)</t>
  </si>
  <si>
    <t>Different creatives per step in the funnel</t>
  </si>
  <si>
    <t>Creative ad-sequency to boost storytelling</t>
  </si>
  <si>
    <t>Customized messages per campaign, funnel and vertical (DCO)</t>
  </si>
  <si>
    <t>Manually based media metrics</t>
  </si>
  <si>
    <t>Setup brand lift studies</t>
  </si>
  <si>
    <t>Set-up period manual reports</t>
  </si>
  <si>
    <t>Irregular testing</t>
  </si>
  <si>
    <t>Setup accelerated brand lift studies</t>
  </si>
  <si>
    <t>Automatic in-platform reporting to share with stakeholders</t>
  </si>
  <si>
    <t>Consistent testing and insights framework</t>
  </si>
  <si>
    <t>Multiple platform reports to develop one truth about campaign insights</t>
  </si>
  <si>
    <r>
      <rPr>
        <rFont val="Roboto, Arial"/>
        <b/>
        <color rgb="FFFFFFFF"/>
        <sz val="18.0"/>
      </rPr>
      <t xml:space="preserve">SUMMARY </t>
    </r>
    <r>
      <rPr>
        <rFont val="Roboto, Arial"/>
        <b/>
        <color rgb="FFFFFFFF"/>
        <sz val="10.0"/>
      </rPr>
      <t>(relevance to be adjusted to client needs)</t>
    </r>
  </si>
  <si>
    <r>
      <rPr>
        <rFont val="Roboto"/>
        <b/>
        <color rgb="FFFF0000"/>
        <sz val="14.0"/>
        <u/>
      </rPr>
      <t>MUST READ</t>
    </r>
    <r>
      <rPr>
        <rFont val="Roboto"/>
        <b val="0"/>
        <color rgb="FF002244"/>
        <sz val="14.0"/>
        <u/>
      </rPr>
      <t>:</t>
    </r>
    <r>
      <rPr>
        <rFont val="Roboto"/>
        <b/>
        <color rgb="FF002244"/>
        <sz val="14.0"/>
      </rPr>
      <t xml:space="preserve"> How to use?
</t>
    </r>
    <r>
      <rPr>
        <rFont val="Roboto"/>
        <b/>
        <color rgb="FF002244"/>
        <sz val="10.0"/>
      </rPr>
      <t xml:space="preserve">
</t>
    </r>
    <r>
      <rPr>
        <rFont val="Roboto"/>
        <b val="0"/>
        <color rgb="FF002244"/>
        <sz val="10.0"/>
      </rPr>
      <t>1.</t>
    </r>
    <r>
      <rPr>
        <rFont val="Roboto"/>
        <b/>
        <color rgb="FF002244"/>
        <sz val="10.0"/>
      </rPr>
      <t xml:space="preserve"> </t>
    </r>
    <r>
      <rPr>
        <rFont val="Roboto"/>
        <b/>
        <color rgb="FFFF0000"/>
        <sz val="10.0"/>
      </rPr>
      <t xml:space="preserve">Only click a checkbox when the topic on the left - is 100% completed
</t>
    </r>
    <r>
      <rPr>
        <rFont val="Roboto"/>
        <b val="0"/>
        <color rgb="FF002244"/>
        <sz val="10.0"/>
      </rPr>
      <t>2. Don't check the box if you "just" checked the topic if it was applicable
3. The same topic can be in multiple stages (different levels of maturity)</t>
    </r>
  </si>
  <si>
    <r>
      <rPr>
        <rFont val="Roboto"/>
        <color theme="1"/>
        <sz val="12.0"/>
      </rPr>
      <t>Adaptation topics (</t>
    </r>
    <r>
      <rPr>
        <rFont val="Roboto"/>
        <b/>
        <color rgb="FF38761D"/>
        <sz val="12.0"/>
      </rPr>
      <t>V</t>
    </r>
    <r>
      <rPr>
        <rFont val="Roboto"/>
        <color theme="1"/>
        <sz val="12.0"/>
      </rPr>
      <t>)</t>
    </r>
  </si>
  <si>
    <r>
      <rPr>
        <rFont val="Roboto"/>
        <color theme="1"/>
        <sz val="12.0"/>
      </rPr>
      <t>Topics not finalized (</t>
    </r>
    <r>
      <rPr>
        <rFont val="Roboto"/>
        <b/>
        <color rgb="FFFF0000"/>
        <sz val="12.0"/>
      </rPr>
      <t>X</t>
    </r>
    <r>
      <rPr>
        <rFont val="Roboto"/>
        <color theme="1"/>
        <sz val="12.0"/>
      </rPr>
      <t>)</t>
    </r>
  </si>
  <si>
    <t>Account structure</t>
  </si>
  <si>
    <t>No setup strategy is in place, and campaign are ran a sepertate entities</t>
  </si>
  <si>
    <t>1 - max 2 ads per campaign</t>
  </si>
  <si>
    <t>Use of a simple UTM strategy (i.e. source and medium)</t>
  </si>
  <si>
    <t>Use of campaign grouping</t>
  </si>
  <si>
    <t>Create a LinkedIn funnel by using an awareness layer and a consideration layer.</t>
  </si>
  <si>
    <t>Use of a clear naming convention aligned with all paid media channels in use</t>
  </si>
  <si>
    <t xml:space="preserve">Use of a structured UTM planning - with a UTM builder tool </t>
  </si>
  <si>
    <t>Budget &amp; Bidding</t>
  </si>
  <si>
    <t>Daily budget set up</t>
  </si>
  <si>
    <t>Manual bidding or cost cap set ul</t>
  </si>
  <si>
    <t>Lifetime budget per campaign (instead of daily budget)</t>
  </si>
  <si>
    <t>Maximum delivery as bidding strategy</t>
  </si>
  <si>
    <t>Shared budget between funnel steps</t>
  </si>
  <si>
    <t>Cross channel budgets (media)</t>
  </si>
  <si>
    <t>Insight Tag set up</t>
  </si>
  <si>
    <t>Online Conversions tracking (macro - only main action tracked)</t>
  </si>
  <si>
    <t>Online Conversions tracking (micro/soft conversions) - i.e. quality visit</t>
  </si>
  <si>
    <t>Have different campaign goals per different stages of the funnel.</t>
  </si>
  <si>
    <t>Offline Conversions API set up</t>
  </si>
  <si>
    <t>Use of dynamic UTMs for Revenue Tracking</t>
  </si>
  <si>
    <t>Audiences</t>
  </si>
  <si>
    <t>Only LinkedIn interest targeting and broad targeting options are in place.</t>
  </si>
  <si>
    <t xml:space="preserve">Use company list targeting </t>
  </si>
  <si>
    <t>Use of retargeting audiences from campaigns and website</t>
  </si>
  <si>
    <t>Use of CRM contact lists</t>
  </si>
  <si>
    <t>Use of predictive audience</t>
  </si>
  <si>
    <t>Company list, job titles + industries &amp; retargeting pools</t>
  </si>
  <si>
    <t>Use of Engagement Company Segmentation</t>
  </si>
  <si>
    <t>Campaign specific goals</t>
  </si>
  <si>
    <t>Only basic reporting from the platform is being used</t>
  </si>
  <si>
    <t>Use LinkedIn Audience Insights reporting</t>
  </si>
  <si>
    <t>Standard messaging for all funnel steps and targeting is in place,</t>
  </si>
  <si>
    <t>Use of different ad formats, asset and copies based on different funnel steps</t>
  </si>
  <si>
    <t>Standard messaging for all funnel steps and targeting is in place, with no refreshes during the campaign period</t>
  </si>
  <si>
    <t>MIn. 5 creative assets per campaign</t>
  </si>
  <si>
    <t>Test and learn regarding best performing message</t>
  </si>
  <si>
    <t>Optimizations</t>
  </si>
  <si>
    <t>Use of pre-selected options in campaign selection (LinkedIn Audience Network, Enable Audience Expansion On)</t>
  </si>
  <si>
    <t>No or minimal optimization is being done during the campaign period</t>
  </si>
  <si>
    <t>Manual optimizations</t>
  </si>
  <si>
    <t>Use of exclusions</t>
  </si>
  <si>
    <t>Use of brand safety for Linkedin Audience Network: categories exclusion and publisher list</t>
  </si>
  <si>
    <t>Use of frequency to optimize campaigns</t>
  </si>
  <si>
    <t>Collaborate together with LinkedIn representative</t>
  </si>
  <si>
    <r>
      <rPr>
        <rFont val="Roboto, Arial"/>
        <b/>
        <color rgb="FFFFFFFF"/>
        <sz val="18.0"/>
      </rPr>
      <t xml:space="preserve">SUMMARY </t>
    </r>
    <r>
      <rPr>
        <rFont val="Roboto, Arial"/>
        <b/>
        <color rgb="FFFFFFFF"/>
        <sz val="10.0"/>
      </rPr>
      <t>(relevance to be adjusted to client needs)</t>
    </r>
  </si>
  <si>
    <t>Categorie</t>
  </si>
  <si>
    <t>Checklistpunt</t>
  </si>
  <si>
    <t xml:space="preserve">Status </t>
  </si>
  <si>
    <t xml:space="preserve">Opmerkingen </t>
  </si>
  <si>
    <t>Google Gemini / AI Overviews</t>
  </si>
  <si>
    <t>Content clusters opzetten die brede onderwerpen volledig dekken en onderling linken</t>
  </si>
  <si>
    <t>Google Business Profile compleet en actueel invullen (NAP, openingstijden, etc.)</t>
  </si>
  <si>
    <t>Afbeeldingen/video’s uploaden die het bedrijf visueel weergeven</t>
  </si>
  <si>
    <t>Vermeld worden op Wikipedia en gerenommeerde nieuwssites</t>
  </si>
  <si>
    <t>Deelnemen aan discussies op Reddit/Quora over je vakgebied</t>
  </si>
  <si>
    <t>CHATGPT en Bing (SearchGPT)</t>
  </si>
  <si>
    <t>Gebruik van gespreksstijl en synoniemen in content</t>
  </si>
  <si>
    <t>Structured Q&amp;A formats opnemen voor duidelijke antwoorden</t>
  </si>
  <si>
    <t>Actieve bedrijfsprofielen op Trustpilot, Clutch en G2</t>
  </si>
  <si>
    <t>Publicaties op mediapartners van OpenAI verkrijgen</t>
  </si>
  <si>
    <t>Perplexity</t>
  </si>
  <si>
    <t>Vergelijkende content schrijven met concurrenten</t>
  </si>
  <si>
    <t>Ervaringsverhalen of use cases opnemen in content</t>
  </si>
  <si>
    <t>Content creëren met gecertificeerde experts en bronvermeldingen</t>
  </si>
  <si>
    <t>Actieve community opbouwen via Reddit of nichefora</t>
  </si>
  <si>
    <t>Product laten reviewen via toonaangevende sites</t>
  </si>
  <si>
    <t>FAQ’s optimaliseren voor meerdere verwachte vervolgvragen</t>
  </si>
  <si>
    <t>Claude</t>
  </si>
  <si>
    <t>Informatieve content schrijven alsof je een vakgenoot uitlegt</t>
  </si>
  <si>
    <t>Gebruik maken van korte paragrafen, opsommingen en titels</t>
  </si>
  <si>
    <t>Citeren van betrouwbare bronnen, statistieken en expert quotes</t>
  </si>
  <si>
    <t>Zorg voor een sterke, consistente aanwezigheid op sociale kanalen</t>
  </si>
  <si>
    <t>Claim je Wikipedia-vermelding waar mogelijk</t>
  </si>
  <si>
    <t>Checklist Onderwerpen</t>
  </si>
  <si>
    <t>Technische Infrastructuur</t>
  </si>
  <si>
    <t>Server-side rendering voor hoofdcontent (SSR, ISR, of SSG)</t>
  </si>
  <si>
    <t>Robots.txt configureert toegang voor crawlers zoals GPTBot, Bingbot, Perplexitybot, ClaudeBot</t>
  </si>
  <si>
    <t>XML-sitemaps zijn actueel en omvatten alle belangrijke pagina's</t>
  </si>
  <si>
    <t>Gebruik van semantische HTML-tags zoals &lt;article&gt;, &lt;header&gt;, &lt;section&gt;</t>
  </si>
  <si>
    <t>Structured data is toegevoegd (Schema.org voor Product, FAQ, Article, LocalBusiness)</t>
  </si>
  <si>
    <t>Core-informatie staat niet achter JavaScript of modale vensters verborgen</t>
  </si>
  <si>
    <t>Crawlbaarheid getest met tools zoals Screaming Frog, Sitebulb of Google Search Console</t>
  </si>
  <si>
    <t>Pagina’s laden snel (&lt;2,5s), zowel desktop als mobiel (PageSpeed Insights)</t>
  </si>
  <si>
    <t>Canonical tags correct ingesteld voor duplicate content</t>
  </si>
  <si>
    <t>Sitemap(s) ingediend bij Bing Webmaster Tools en Google Search Console</t>
  </si>
  <si>
    <t>Autoriteit signalen</t>
  </si>
  <si>
    <t>Branded content bevat consistente USPs, benefits en bewijs van expertise</t>
  </si>
  <si>
    <t>Content bevat vermeldingen op externe autoritaire websites ([vul lijst in])</t>
  </si>
  <si>
    <t>Gastblogs/PR op publicaties waarmee OpenAI of Gemini samenwerken (zoals Reuters, Wired, QG, Time, The Atlantic)</t>
  </si>
  <si>
    <t>Actieve profielen op LinkedIn, Crunchbase, Glassdoor, G2 en vergelijkingssites</t>
  </si>
  <si>
    <t>Mentions en backlinks vanuit nicheforums of Reddit, Quora</t>
  </si>
  <si>
    <t>Vermeldingen op Wikipedia (indien van toepassing)</t>
  </si>
  <si>
    <t>Autoriteitspagina’s zoals 'Over ons', 'Team', 'Missie' zijn up-to-date en bevatten media/verwijzingen</t>
  </si>
  <si>
    <t>Reputatie Management</t>
  </si>
  <si>
    <t>Google Business Profile volledig ingevuld (NAP, openingstijden, categorieën)</t>
  </si>
  <si>
    <t>Reviews verzameld op platforms als Trustpilot, Clutch, G2, Yelp, Facebook</t>
  </si>
  <si>
    <t>Proactieve monitoring van merknamen via Google Alerts, Mention of Brand24</t>
  </si>
  <si>
    <t>Beleid voor het reageren op negatieve reviews (inclusief templates)</t>
  </si>
  <si>
    <t>Positieve reviews worden gestimuleerd via e-mail, QR-code, chatbot of bedankpagina</t>
  </si>
  <si>
    <t>Bedrijfsinformatie up-to-date op directories, reviewplatforms en lokale gidsen</t>
  </si>
  <si>
    <t>FAQ-pagina behandelt veelgestelde vragen over merk, klachten en ervaringen</t>
  </si>
  <si>
    <t>Crisisplan aanwezig voor reputatie-incidenten of review-bombing</t>
  </si>
  <si>
    <t>Content en structuur</t>
  </si>
  <si>
    <t>Content geschreven in conversatiestijl met natuurlijke taal, synoniemen en follow-up logica</t>
  </si>
  <si>
    <t>Topic clusters opgezet met interne links naar subonderwerpen ([vul voorbeeld in])</t>
  </si>
  <si>
    <t>Iedere pagina bevat een duidelijke H1 en logische H2/H3-structuur</t>
  </si>
  <si>
    <t>FAQ’s aanwezig met concrete antwoorden (idealiter op basis van gebruikersdata)</t>
  </si>
  <si>
    <t>Inhoud bevat tabellen, opsommingen, how-to’s, tips of stappenlijsten</t>
  </si>
  <si>
    <t>Bronnen vermeld (waar mogelijk), outbound links naar betrouwbare domeinen</t>
  </si>
  <si>
    <t>Eigen data, use cases of onderzoeksresultaten gebruikt ter versterking</t>
  </si>
  <si>
    <t>Video's, afbeeldingen en infographics geoptimaliseerd en voorzien van alt-teksten</t>
  </si>
  <si>
    <t>Inhoud regelmatig geüpdatet met datumvermelding (bijv. Laatst bijgewerkt op...)</t>
  </si>
  <si>
    <t>Interactieve content aanwezig (quiz, calculator, embedded tools)</t>
  </si>
  <si>
    <t>Test jouw brand</t>
  </si>
  <si>
    <r>
      <rPr>
        <rFont val="Calibri, sans-serif"/>
        <color rgb="FF000000"/>
        <sz val="11.0"/>
      </rPr>
      <t xml:space="preserve">Zoek in ChatGPT met SearchGPT aan: ‘Wat zijn de voordelen van [jouw merk]?’ of gebruik de brand radar van </t>
    </r>
    <r>
      <rPr>
        <rFont val="Calibri, sans-serif"/>
        <color rgb="FF1155CC"/>
        <sz val="11.0"/>
        <u/>
      </rPr>
      <t>Ahrefs.com</t>
    </r>
    <r>
      <rPr>
        <rFont val="Calibri, sans-serif"/>
        <color rgb="FF000000"/>
        <sz val="11.0"/>
      </rPr>
      <t xml:space="preserve"> of SEOClairity</t>
    </r>
  </si>
  <si>
    <t>Analyseer of je genoemd wordt en door welke bronnen</t>
  </si>
  <si>
    <t>Meet verkeer vanaf ChatGPT of Bing met behulp van UTM-tags in URLs of referal traffic in GA4</t>
  </si>
  <si>
    <t>Gebruik tools als AlsoAsked, AnswerThePublic, of Perplexity.ai om populaire AI-vragen te achterhalen</t>
  </si>
  <si>
    <t>Herhaal toetsing periodiek (1x per maand)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</si>
</sst>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59">
    <font>
      <sz val="10.0"/>
      <color rgb="FF000000"/>
      <name val="Arial"/>
      <scheme val="minor"/>
    </font>
    <font>
      <color theme="1"/>
      <name val="Roboto"/>
    </font>
    <font>
      <sz val="14.0"/>
      <color theme="1"/>
      <name val="Inter"/>
    </font>
    <font/>
    <font>
      <b/>
      <sz val="10.0"/>
      <color rgb="FF002244"/>
      <name val="Roboto"/>
    </font>
    <font>
      <b/>
      <sz val="13.0"/>
      <color rgb="FFFFFFFF"/>
      <name val="Roboto"/>
    </font>
    <font>
      <sz val="12.0"/>
      <color theme="1"/>
      <name val="Roboto"/>
    </font>
    <font>
      <b/>
      <sz val="24.0"/>
      <color theme="1"/>
      <name val="Roboto"/>
    </font>
    <font>
      <b/>
      <sz val="24.0"/>
      <color rgb="FF610C9A"/>
      <name val="Roboto"/>
    </font>
    <font>
      <sz val="11.0"/>
      <color theme="1"/>
      <name val="Roboto"/>
    </font>
    <font>
      <sz val="13.0"/>
      <color rgb="FFFFFFFF"/>
      <name val="Roboto"/>
    </font>
    <font>
      <sz val="8.0"/>
      <color rgb="FFFFFFFF"/>
      <name val="Roboto"/>
    </font>
    <font>
      <b/>
      <sz val="20.0"/>
      <color rgb="FF002244"/>
      <name val="Roboto"/>
    </font>
    <font>
      <b/>
      <sz val="12.0"/>
      <color rgb="FFFFFFFF"/>
      <name val="Roboto"/>
    </font>
    <font>
      <b/>
      <sz val="14.0"/>
      <color rgb="FFFFFFFF"/>
      <name val="Roboto"/>
    </font>
    <font>
      <b/>
      <color rgb="FFFFFFFF"/>
      <name val="Roboto"/>
    </font>
    <font>
      <b/>
      <sz val="18.0"/>
      <color rgb="FFFFFFFF"/>
      <name val="Roboto"/>
    </font>
    <font>
      <color theme="1"/>
      <name val="Arial"/>
    </font>
    <font>
      <b/>
      <sz val="12.0"/>
      <color rgb="FF002244"/>
      <name val="Roboto"/>
    </font>
    <font>
      <b/>
      <sz val="12.0"/>
      <color theme="1"/>
      <name val="Roboto"/>
    </font>
    <font>
      <u/>
      <color theme="1"/>
      <name val="Roboto"/>
    </font>
    <font>
      <color theme="1"/>
      <name val="Arial"/>
      <scheme val="minor"/>
    </font>
    <font>
      <b/>
      <color rgb="FFFF0000"/>
      <name val="Arial"/>
      <scheme val="minor"/>
    </font>
    <font>
      <color theme="1"/>
      <name val="Inter"/>
    </font>
    <font>
      <b/>
      <sz val="14.0"/>
      <color rgb="FFFFFFFF"/>
      <name val="Inter"/>
    </font>
    <font>
      <b/>
      <sz val="10.0"/>
      <color rgb="FFB7B7B7"/>
      <name val="Inter"/>
    </font>
    <font>
      <sz val="10.0"/>
      <color rgb="FFB7B7B7"/>
      <name val="Inter"/>
    </font>
    <font>
      <b/>
      <sz val="20.0"/>
      <color rgb="FFFFFFFF"/>
      <name val="Inter"/>
    </font>
    <font>
      <b/>
      <sz val="11.0"/>
      <color theme="1"/>
      <name val="Inter"/>
    </font>
    <font>
      <b/>
      <sz val="11.0"/>
      <color rgb="FFFFFFFF"/>
      <name val="Inter"/>
    </font>
    <font>
      <b/>
      <sz val="8.0"/>
      <color rgb="FFFFFFFF"/>
      <name val="Inter"/>
    </font>
    <font>
      <color rgb="FF000000"/>
      <name val="Inter"/>
    </font>
    <font>
      <color rgb="FFFFFFFF"/>
      <name val="Inter"/>
    </font>
    <font>
      <b/>
      <color rgb="FFFFFFFF"/>
      <name val="Inter"/>
    </font>
    <font>
      <b/>
      <color theme="0"/>
      <name val="Inter"/>
    </font>
    <font>
      <sz val="9.0"/>
      <color theme="1"/>
      <name val="Arial"/>
      <scheme val="minor"/>
    </font>
    <font>
      <sz val="9.0"/>
      <color theme="1"/>
      <name val="Inter"/>
    </font>
    <font>
      <sz val="10.0"/>
      <color theme="1"/>
      <name val="Roboto"/>
    </font>
    <font>
      <sz val="14.0"/>
      <color theme="1"/>
      <name val="Roboto"/>
    </font>
    <font>
      <u/>
      <color theme="1"/>
      <name val="Roboto"/>
    </font>
    <font>
      <b/>
      <sz val="17.0"/>
      <color rgb="FF002244"/>
      <name val="Roboto"/>
    </font>
    <font>
      <b/>
      <sz val="16.0"/>
      <color rgb="FF002244"/>
      <name val="Roboto"/>
    </font>
    <font>
      <u/>
      <color theme="1"/>
      <name val="Roboto"/>
    </font>
    <font>
      <sz val="8.0"/>
      <color theme="1"/>
      <name val="Roboto"/>
    </font>
    <font>
      <b/>
      <color rgb="FF002244"/>
      <name val="Roboto"/>
    </font>
    <font>
      <sz val="10.0"/>
      <color rgb="FF000000"/>
      <name val="Roboto"/>
    </font>
    <font>
      <u/>
      <color theme="1"/>
      <name val="Roboto"/>
    </font>
    <font>
      <u/>
      <color rgb="FF0000FF"/>
      <name val="Roboto"/>
    </font>
    <font>
      <b/>
      <sz val="12.0"/>
      <color rgb="FFFFFFFF"/>
      <name val="Arial"/>
    </font>
    <font>
      <u/>
      <color theme="1"/>
      <name val="Roboto"/>
    </font>
    <font>
      <b/>
      <sz val="12.0"/>
      <color rgb="FF000000"/>
      <name val="Roboto"/>
    </font>
    <font>
      <b/>
      <sz val="12.0"/>
      <color rgb="FFFFFFFF"/>
      <name val="Inter"/>
    </font>
    <font>
      <b/>
      <sz val="24.0"/>
      <color rgb="FF610C9A"/>
      <name val="Inter"/>
    </font>
    <font>
      <sz val="11.0"/>
      <color theme="1"/>
      <name val="Calibri"/>
    </font>
    <font>
      <color rgb="FFFF0000"/>
      <name val="Roboto"/>
    </font>
    <font>
      <strike/>
      <sz val="10.0"/>
      <color theme="1"/>
      <name val="Roboto"/>
    </font>
    <font>
      <b/>
      <sz val="11.0"/>
      <color rgb="FF000000"/>
      <name val="Calibri"/>
    </font>
    <font>
      <sz val="11.0"/>
      <color rgb="FF000000"/>
      <name val="Calibri"/>
    </font>
    <font>
      <u/>
      <sz val="11.0"/>
      <color rgb="FF000000"/>
      <name val="Calibri"/>
    </font>
  </fonts>
  <fills count="18">
    <fill>
      <patternFill patternType="none"/>
    </fill>
    <fill>
      <patternFill patternType="lightGray"/>
    </fill>
    <fill>
      <patternFill patternType="solid">
        <fgColor rgb="FFF3F3F3"/>
        <bgColor rgb="FFF3F3F3"/>
      </patternFill>
    </fill>
    <fill>
      <patternFill patternType="solid">
        <fgColor rgb="FF002244"/>
        <bgColor rgb="FF002244"/>
      </patternFill>
    </fill>
    <fill>
      <patternFill patternType="solid">
        <fgColor rgb="FFD9D9D9"/>
        <bgColor rgb="FFD9D9D9"/>
      </patternFill>
    </fill>
    <fill>
      <patternFill patternType="solid">
        <fgColor rgb="FFB6D7A8"/>
        <bgColor rgb="FFB6D7A8"/>
      </patternFill>
    </fill>
    <fill>
      <patternFill patternType="solid">
        <fgColor rgb="FF66CCCC"/>
        <bgColor rgb="FF66CCCC"/>
      </patternFill>
    </fill>
    <fill>
      <patternFill patternType="solid">
        <fgColor rgb="FF165778"/>
        <bgColor rgb="FF165778"/>
      </patternFill>
    </fill>
    <fill>
      <patternFill patternType="solid">
        <fgColor rgb="FFFFFFFF"/>
        <bgColor rgb="FFFFFFFF"/>
      </patternFill>
    </fill>
    <fill>
      <patternFill patternType="solid">
        <fgColor rgb="FF610C9A"/>
        <bgColor rgb="FF610C9A"/>
      </patternFill>
    </fill>
    <fill>
      <patternFill patternType="solid">
        <fgColor rgb="FFFF0066"/>
        <bgColor rgb="FFFF0066"/>
      </patternFill>
    </fill>
    <fill>
      <patternFill patternType="solid">
        <fgColor rgb="FF999999"/>
        <bgColor rgb="FF999999"/>
      </patternFill>
    </fill>
    <fill>
      <patternFill patternType="solid">
        <fgColor rgb="FFB7B7B7"/>
        <bgColor rgb="FFB7B7B7"/>
      </patternFill>
    </fill>
    <fill>
      <patternFill patternType="solid">
        <fgColor rgb="FFEFEFEF"/>
        <bgColor rgb="FFEFEFEF"/>
      </patternFill>
    </fill>
    <fill>
      <patternFill patternType="solid">
        <fgColor rgb="FF2AB6BF"/>
        <bgColor rgb="FF2AB6BF"/>
      </patternFill>
    </fill>
    <fill>
      <patternFill patternType="solid">
        <fgColor rgb="FFD9D2E9"/>
        <bgColor rgb="FFD9D2E9"/>
      </patternFill>
    </fill>
    <fill>
      <patternFill patternType="solid">
        <fgColor rgb="FFFFFF00"/>
        <bgColor rgb="FFFFFF00"/>
      </patternFill>
    </fill>
    <fill>
      <patternFill patternType="solid">
        <fgColor rgb="FF081A34"/>
        <bgColor rgb="FF081A34"/>
      </patternFill>
    </fill>
  </fills>
  <borders count="42">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right style="thin">
        <color rgb="FF000000"/>
      </right>
    </border>
    <border>
      <right style="thin">
        <color rgb="FF000000"/>
      </right>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bottom style="thin">
        <color rgb="FF000000"/>
      </bottom>
    </border>
    <border>
      <right style="thin">
        <color rgb="FF000000"/>
      </right>
      <top style="thin">
        <color rgb="FF000000"/>
      </top>
      <bottom style="thin">
        <color rgb="FF000000"/>
      </bottom>
    </border>
    <border>
      <left style="thin">
        <color rgb="FFB7B7B7"/>
      </left>
      <top style="thin">
        <color rgb="FFB7B7B7"/>
      </top>
    </border>
    <border>
      <right style="thin">
        <color rgb="FFB7B7B7"/>
      </right>
      <top style="thin">
        <color rgb="FFB7B7B7"/>
      </top>
    </border>
    <border>
      <top style="thin">
        <color rgb="FFB7B7B7"/>
      </top>
    </border>
    <border>
      <left style="thin">
        <color rgb="FFB7B7B7"/>
      </left>
    </border>
    <border>
      <right style="thin">
        <color rgb="FFB7B7B7"/>
      </right>
    </border>
    <border>
      <left style="thin">
        <color rgb="FFB7B7B7"/>
      </left>
      <bottom style="thin">
        <color rgb="FF000000"/>
      </bottom>
    </border>
    <border>
      <right style="thin">
        <color rgb="FFB7B7B7"/>
      </right>
      <bottom style="thin">
        <color rgb="FF000000"/>
      </bottom>
    </border>
    <border>
      <left style="thin">
        <color rgb="FFCCCCCC"/>
      </left>
      <bottom style="thin">
        <color rgb="FFCCCCCC"/>
      </bottom>
    </border>
    <border>
      <bottom style="thin">
        <color rgb="FFCCCCCC"/>
      </bottom>
    </border>
    <border>
      <right style="thin">
        <color rgb="FFCCCCCC"/>
      </right>
      <bottom style="thin">
        <color rgb="FFCCCCCC"/>
      </bottom>
    </border>
    <border>
      <right style="thin">
        <color rgb="FFCCCCCC"/>
      </right>
      <top style="thin">
        <color rgb="FFCCCCCC"/>
      </top>
      <bottom style="thin">
        <color rgb="FFCCCCCC"/>
      </bottom>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right style="thin">
        <color rgb="FFCCCCCC"/>
      </right>
      <top style="thin">
        <color rgb="FFCCCCCC"/>
      </top>
    </border>
    <border>
      <top style="thin">
        <color rgb="FFCCCCCC"/>
      </top>
      <bottom style="thin">
        <color rgb="FFCCCCCC"/>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medium">
        <color rgb="FF66CCCC"/>
      </left>
      <top style="medium">
        <color rgb="FF66CCCC"/>
      </top>
      <bottom style="medium">
        <color rgb="FF66CCCC"/>
      </bottom>
    </border>
    <border>
      <right style="medium">
        <color rgb="FF66CCCC"/>
      </right>
      <top style="medium">
        <color rgb="FF66CCCC"/>
      </top>
      <bottom style="medium">
        <color rgb="FF66CCCC"/>
      </bottom>
    </border>
    <border>
      <left style="medium">
        <color rgb="FF66CCCC"/>
      </left>
      <right style="medium">
        <color rgb="FF66CCCC"/>
      </right>
      <top style="medium">
        <color rgb="FF66CCCC"/>
      </top>
      <bottom style="medium">
        <color rgb="FF66CCCC"/>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452">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xf>
    <xf borderId="1" fillId="2" fontId="2" numFmtId="0" xfId="0" applyAlignment="1" applyBorder="1" applyFill="1" applyFont="1">
      <alignment horizontal="center" vertical="center"/>
    </xf>
    <xf borderId="2" fillId="0" fontId="3" numFmtId="0" xfId="0" applyBorder="1" applyFont="1"/>
    <xf borderId="0" fillId="0" fontId="1" numFmtId="0" xfId="0" applyAlignment="1" applyFont="1">
      <alignment horizontal="center" vertical="bottom"/>
    </xf>
    <xf borderId="3" fillId="0" fontId="4" numFmtId="0" xfId="0" applyAlignment="1" applyBorder="1" applyFont="1">
      <alignment readingOrder="0" shrinkToFit="0" vertical="top" wrapText="1"/>
    </xf>
    <xf borderId="4" fillId="3" fontId="5" numFmtId="0" xfId="0" applyAlignment="1" applyBorder="1" applyFill="1" applyFont="1">
      <alignment horizontal="center" readingOrder="0"/>
    </xf>
    <xf borderId="0" fillId="4" fontId="6" numFmtId="0" xfId="0" applyAlignment="1" applyFill="1" applyFont="1">
      <alignment horizontal="center" readingOrder="0" vertical="center"/>
    </xf>
    <xf borderId="0" fillId="0" fontId="1" numFmtId="0" xfId="0" applyFont="1"/>
    <xf borderId="5" fillId="0" fontId="3" numFmtId="0" xfId="0" applyBorder="1" applyFont="1"/>
    <xf borderId="6" fillId="0" fontId="3" numFmtId="0" xfId="0" applyBorder="1" applyFont="1"/>
    <xf borderId="7" fillId="0" fontId="3" numFmtId="0" xfId="0" applyBorder="1" applyFont="1"/>
    <xf borderId="8" fillId="5" fontId="1" numFmtId="0" xfId="0" applyAlignment="1" applyBorder="1" applyFill="1" applyFont="1">
      <alignment horizontal="center" readingOrder="0"/>
    </xf>
    <xf borderId="0" fillId="2" fontId="7" numFmtId="0" xfId="0" applyAlignment="1" applyFont="1">
      <alignment horizontal="center" readingOrder="0" vertical="center"/>
    </xf>
    <xf borderId="0" fillId="2" fontId="7" numFmtId="0" xfId="0" applyAlignment="1" applyFont="1">
      <alignment horizontal="center" vertical="center"/>
    </xf>
    <xf borderId="5" fillId="2" fontId="8" numFmtId="10" xfId="0" applyAlignment="1" applyBorder="1" applyFont="1" applyNumberFormat="1">
      <alignment horizontal="center" vertical="center"/>
    </xf>
    <xf borderId="8" fillId="0" fontId="1" numFmtId="0" xfId="0" applyAlignment="1" applyBorder="1" applyFont="1">
      <alignment horizontal="center" readingOrder="0"/>
    </xf>
    <xf borderId="8" fillId="0" fontId="1" numFmtId="0" xfId="0" applyAlignment="1" applyBorder="1" applyFont="1">
      <alignment horizontal="center"/>
    </xf>
    <xf borderId="9" fillId="0" fontId="3" numFmtId="0" xfId="0" applyBorder="1" applyFont="1"/>
    <xf borderId="8" fillId="0" fontId="3" numFmtId="0" xfId="0" applyBorder="1" applyFont="1"/>
    <xf borderId="10" fillId="0" fontId="3" numFmtId="0" xfId="0" applyBorder="1" applyFont="1"/>
    <xf borderId="4" fillId="3" fontId="9" numFmtId="0" xfId="0" applyAlignment="1" applyBorder="1" applyFont="1">
      <alignment horizontal="center"/>
    </xf>
    <xf borderId="4" fillId="3" fontId="10" numFmtId="0" xfId="0" applyAlignment="1" applyBorder="1" applyFont="1">
      <alignment horizontal="center"/>
    </xf>
    <xf borderId="4" fillId="3" fontId="5" numFmtId="0" xfId="0" applyAlignment="1" applyBorder="1" applyFont="1">
      <alignment horizontal="center" readingOrder="0" shrinkToFit="0" wrapText="1"/>
    </xf>
    <xf borderId="0" fillId="3" fontId="9" numFmtId="0" xfId="0" applyAlignment="1" applyFont="1">
      <alignment horizontal="center"/>
    </xf>
    <xf borderId="0" fillId="3" fontId="5" numFmtId="0" xfId="0" applyAlignment="1" applyFont="1">
      <alignment horizontal="center" readingOrder="0"/>
    </xf>
    <xf borderId="0" fillId="3" fontId="10" numFmtId="0" xfId="0" applyAlignment="1" applyFont="1">
      <alignment horizontal="center"/>
    </xf>
    <xf borderId="0" fillId="3" fontId="11" numFmtId="0" xfId="0" applyAlignment="1" applyFont="1">
      <alignment horizontal="center" readingOrder="0"/>
    </xf>
    <xf borderId="6" fillId="3" fontId="11" numFmtId="0" xfId="0" applyAlignment="1" applyBorder="1" applyFont="1">
      <alignment horizontal="center" readingOrder="0" shrinkToFit="0" wrapText="1"/>
    </xf>
    <xf borderId="1" fillId="6" fontId="12" numFmtId="0" xfId="0" applyAlignment="1" applyBorder="1" applyFill="1" applyFont="1">
      <alignment horizontal="center" readingOrder="0" vertical="center"/>
    </xf>
    <xf borderId="11" fillId="6" fontId="13" numFmtId="0" xfId="0" applyAlignment="1" applyBorder="1" applyFont="1">
      <alignment horizontal="center" vertical="center"/>
    </xf>
    <xf borderId="11" fillId="6" fontId="13" numFmtId="9" xfId="0" applyAlignment="1" applyBorder="1" applyFont="1" applyNumberFormat="1">
      <alignment horizontal="center" readingOrder="0" vertical="center"/>
    </xf>
    <xf borderId="2" fillId="6" fontId="13" numFmtId="9" xfId="0" applyAlignment="1" applyBorder="1" applyFont="1" applyNumberFormat="1">
      <alignment horizontal="center" readingOrder="0" vertical="center"/>
    </xf>
    <xf borderId="0" fillId="0" fontId="1" numFmtId="0" xfId="0" applyAlignment="1" applyFont="1">
      <alignment readingOrder="0"/>
    </xf>
    <xf borderId="0" fillId="6" fontId="12" numFmtId="0" xfId="0" applyAlignment="1" applyFont="1">
      <alignment horizontal="center" readingOrder="0" vertical="center"/>
    </xf>
    <xf borderId="12" fillId="0" fontId="1" numFmtId="0" xfId="0" applyAlignment="1" applyBorder="1" applyFont="1">
      <alignment horizontal="center" readingOrder="0" vertical="center"/>
    </xf>
    <xf borderId="13" fillId="0" fontId="3" numFmtId="0" xfId="0" applyBorder="1" applyFont="1"/>
    <xf borderId="14" fillId="0" fontId="3" numFmtId="0" xfId="0" applyBorder="1" applyFont="1"/>
    <xf borderId="6" fillId="6" fontId="12" numFmtId="9" xfId="0" applyAlignment="1" applyBorder="1" applyFont="1" applyNumberFormat="1">
      <alignment horizontal="center" readingOrder="0" vertical="center"/>
    </xf>
    <xf borderId="15" fillId="6" fontId="13" numFmtId="0" xfId="0" applyAlignment="1" applyBorder="1" applyFont="1">
      <alignment horizontal="center" vertical="center"/>
    </xf>
    <xf borderId="15" fillId="6" fontId="13" numFmtId="9" xfId="0" applyAlignment="1" applyBorder="1" applyFont="1" applyNumberFormat="1">
      <alignment horizontal="center" readingOrder="0" vertical="center"/>
    </xf>
    <xf borderId="8" fillId="6" fontId="13" numFmtId="9" xfId="0" applyAlignment="1" applyBorder="1" applyFont="1" applyNumberFormat="1">
      <alignment horizontal="center" readingOrder="0" vertical="center"/>
    </xf>
    <xf borderId="6" fillId="7" fontId="14" numFmtId="9" xfId="0" applyAlignment="1" applyBorder="1" applyFill="1" applyFont="1" applyNumberFormat="1">
      <alignment horizontal="center" vertical="center"/>
    </xf>
    <xf borderId="6" fillId="7" fontId="15" numFmtId="0" xfId="0" applyAlignment="1" applyBorder="1" applyFont="1">
      <alignment horizontal="center" readingOrder="0" vertical="center"/>
    </xf>
    <xf borderId="8" fillId="8" fontId="1" numFmtId="0" xfId="0" applyAlignment="1" applyBorder="1" applyFill="1" applyFont="1">
      <alignment horizontal="center"/>
    </xf>
    <xf borderId="8" fillId="0" fontId="1" numFmtId="0" xfId="0" applyAlignment="1" applyBorder="1" applyFont="1">
      <alignment readingOrder="0"/>
    </xf>
    <xf borderId="8" fillId="8" fontId="1" numFmtId="0" xfId="0" applyAlignment="1" applyBorder="1" applyFont="1">
      <alignment horizontal="center" readingOrder="0"/>
    </xf>
    <xf borderId="6" fillId="3" fontId="14" numFmtId="9" xfId="0" applyAlignment="1" applyBorder="1" applyFont="1" applyNumberFormat="1">
      <alignment horizontal="center" readingOrder="0" vertical="center"/>
    </xf>
    <xf borderId="6" fillId="3" fontId="15" numFmtId="0" xfId="0" applyAlignment="1" applyBorder="1" applyFont="1">
      <alignment horizontal="center" readingOrder="0" vertical="center"/>
    </xf>
    <xf borderId="6" fillId="9" fontId="14" numFmtId="9" xfId="0" applyAlignment="1" applyBorder="1" applyFill="1" applyFont="1" applyNumberFormat="1">
      <alignment horizontal="center" readingOrder="0" vertical="center"/>
    </xf>
    <xf borderId="6" fillId="9" fontId="15" numFmtId="0" xfId="0" applyAlignment="1" applyBorder="1" applyFont="1">
      <alignment horizontal="center" readingOrder="0" vertical="center"/>
    </xf>
    <xf borderId="6" fillId="10" fontId="14" numFmtId="0" xfId="0" applyAlignment="1" applyBorder="1" applyFill="1" applyFont="1">
      <alignment horizontal="center" readingOrder="0" vertical="center"/>
    </xf>
    <xf borderId="6" fillId="10" fontId="15" numFmtId="0" xfId="0" applyAlignment="1" applyBorder="1" applyFont="1">
      <alignment horizontal="center" readingOrder="0" vertical="center"/>
    </xf>
    <xf borderId="4" fillId="0" fontId="1" numFmtId="0" xfId="0" applyAlignment="1" applyBorder="1" applyFont="1">
      <alignment readingOrder="0"/>
    </xf>
    <xf borderId="16" fillId="0" fontId="1" numFmtId="0" xfId="0" applyAlignment="1" applyBorder="1" applyFont="1">
      <alignment readingOrder="0" shrinkToFit="0" wrapText="1"/>
    </xf>
    <xf borderId="6" fillId="3" fontId="14" numFmtId="9" xfId="0" applyAlignment="1" applyBorder="1" applyFont="1" applyNumberFormat="1">
      <alignment horizontal="center" vertical="center"/>
    </xf>
    <xf borderId="6" fillId="9" fontId="14" numFmtId="9" xfId="0" applyAlignment="1" applyBorder="1" applyFont="1" applyNumberFormat="1">
      <alignment horizontal="center" vertical="center"/>
    </xf>
    <xf borderId="10" fillId="0" fontId="1" numFmtId="0" xfId="0" applyAlignment="1" applyBorder="1" applyFont="1">
      <alignment readingOrder="0"/>
    </xf>
    <xf borderId="6" fillId="10" fontId="14" numFmtId="9" xfId="0" applyAlignment="1" applyBorder="1" applyFont="1" applyNumberFormat="1">
      <alignment horizontal="center" vertical="center"/>
    </xf>
    <xf borderId="8" fillId="0" fontId="1" numFmtId="0" xfId="0" applyAlignment="1" applyBorder="1" applyFont="1">
      <alignment readingOrder="0" vertical="bottom"/>
    </xf>
    <xf borderId="0" fillId="10" fontId="16" numFmtId="0" xfId="0" applyAlignment="1" applyFont="1">
      <alignment horizontal="center" readingOrder="0" vertical="center"/>
    </xf>
    <xf borderId="1" fillId="0" fontId="1" numFmtId="0" xfId="0" applyAlignment="1" applyBorder="1" applyFont="1">
      <alignment horizontal="center" shrinkToFit="0" vertical="center" wrapText="1"/>
    </xf>
    <xf borderId="11" fillId="0" fontId="3" numFmtId="0" xfId="0" applyBorder="1" applyFont="1"/>
    <xf borderId="0" fillId="11" fontId="17" numFmtId="0" xfId="0" applyAlignment="1" applyFill="1" applyFont="1">
      <alignment vertical="bottom"/>
    </xf>
    <xf borderId="0" fillId="11" fontId="13" numFmtId="0" xfId="0" applyAlignment="1" applyFont="1">
      <alignment horizontal="center" vertical="bottom"/>
    </xf>
    <xf borderId="0" fillId="6" fontId="1" numFmtId="0" xfId="0" applyFont="1"/>
    <xf borderId="0" fillId="6" fontId="1" numFmtId="0" xfId="0" applyAlignment="1" applyFont="1">
      <alignment horizontal="center"/>
    </xf>
    <xf borderId="0" fillId="6" fontId="18" numFmtId="0" xfId="0" applyAlignment="1" applyFont="1">
      <alignment horizontal="center"/>
    </xf>
    <xf borderId="0" fillId="6" fontId="1" numFmtId="0" xfId="0" applyAlignment="1" applyFont="1">
      <alignment readingOrder="0"/>
    </xf>
    <xf borderId="0" fillId="6" fontId="18" numFmtId="9" xfId="0" applyAlignment="1" applyFont="1" applyNumberFormat="1">
      <alignment horizontal="center" readingOrder="0"/>
    </xf>
    <xf borderId="0" fillId="8" fontId="1" numFmtId="0" xfId="0" applyFont="1"/>
    <xf borderId="0" fillId="6" fontId="19" numFmtId="9" xfId="0" applyAlignment="1" applyFont="1" applyNumberFormat="1">
      <alignment horizontal="center"/>
    </xf>
    <xf borderId="0" fillId="6" fontId="18" numFmtId="9" xfId="0" applyAlignment="1" applyFont="1" applyNumberFormat="1">
      <alignment horizontal="center"/>
    </xf>
    <xf borderId="0" fillId="6" fontId="1" numFmtId="9" xfId="0" applyFont="1" applyNumberFormat="1"/>
    <xf borderId="0" fillId="6" fontId="19" numFmtId="0" xfId="0" applyAlignment="1" applyFont="1">
      <alignment horizontal="center"/>
    </xf>
    <xf borderId="0" fillId="8" fontId="20" numFmtId="0" xfId="0" applyFont="1"/>
    <xf borderId="0" fillId="8" fontId="1" numFmtId="0" xfId="0" applyFont="1"/>
    <xf borderId="0" fillId="11" fontId="17" numFmtId="0" xfId="0" applyAlignment="1" applyFont="1">
      <alignment vertical="bottom"/>
    </xf>
    <xf borderId="0" fillId="11" fontId="13" numFmtId="0" xfId="0" applyAlignment="1" applyFont="1">
      <alignment horizontal="center" vertical="bottom"/>
    </xf>
    <xf borderId="0" fillId="11" fontId="13" numFmtId="164" xfId="0" applyAlignment="1" applyFont="1" applyNumberFormat="1">
      <alignment horizontal="center" vertical="bottom"/>
    </xf>
    <xf borderId="15" fillId="0" fontId="3" numFmtId="0" xfId="0" applyBorder="1" applyFont="1"/>
    <xf borderId="0" fillId="0" fontId="21" numFmtId="0" xfId="0" applyAlignment="1" applyFont="1">
      <alignment readingOrder="0"/>
    </xf>
    <xf borderId="0" fillId="0" fontId="21" numFmtId="0" xfId="0" applyFont="1"/>
    <xf borderId="0" fillId="0" fontId="21" numFmtId="0" xfId="0" applyAlignment="1" applyFont="1">
      <alignment readingOrder="0"/>
    </xf>
    <xf borderId="0" fillId="0" fontId="22" numFmtId="0" xfId="0" applyAlignment="1" applyFont="1">
      <alignment readingOrder="0"/>
    </xf>
    <xf borderId="0" fillId="0" fontId="23" numFmtId="0" xfId="0" applyFont="1"/>
    <xf borderId="0" fillId="12" fontId="24" numFmtId="0" xfId="0" applyAlignment="1" applyFill="1" applyFont="1">
      <alignment horizontal="center" readingOrder="0" vertical="center"/>
    </xf>
    <xf borderId="0" fillId="12" fontId="24" numFmtId="0" xfId="0" applyAlignment="1" applyFont="1">
      <alignment vertical="center"/>
    </xf>
    <xf borderId="0" fillId="12" fontId="23" numFmtId="0" xfId="0" applyAlignment="1" applyFont="1">
      <alignment vertical="center"/>
    </xf>
    <xf borderId="0" fillId="12" fontId="25" numFmtId="0" xfId="0" applyAlignment="1" applyFont="1">
      <alignment horizontal="center" readingOrder="0" vertical="center"/>
    </xf>
    <xf borderId="0" fillId="12" fontId="26" numFmtId="0" xfId="0" applyFont="1"/>
    <xf borderId="0" fillId="12" fontId="23" numFmtId="0" xfId="0" applyFont="1"/>
    <xf borderId="0" fillId="12" fontId="23" numFmtId="0" xfId="0" applyAlignment="1" applyFont="1">
      <alignment horizontal="right" vertical="center"/>
    </xf>
    <xf borderId="0" fillId="12" fontId="27" numFmtId="0" xfId="0" applyAlignment="1" applyFont="1">
      <alignment horizontal="left" vertical="center"/>
    </xf>
    <xf borderId="0" fillId="12" fontId="28" numFmtId="0" xfId="0" applyAlignment="1" applyFont="1">
      <alignment horizontal="center" readingOrder="0" vertical="center"/>
    </xf>
    <xf borderId="0" fillId="12" fontId="28" numFmtId="0" xfId="0" applyAlignment="1" applyFont="1">
      <alignment horizontal="center" readingOrder="0"/>
    </xf>
    <xf borderId="0" fillId="12" fontId="29" numFmtId="0" xfId="0" applyAlignment="1" applyFont="1">
      <alignment horizontal="center" readingOrder="0"/>
    </xf>
    <xf borderId="0" fillId="12" fontId="30" numFmtId="9" xfId="0" applyAlignment="1" applyFont="1" applyNumberFormat="1">
      <alignment horizontal="center" readingOrder="0" shrinkToFit="0" wrapText="0"/>
    </xf>
    <xf borderId="0" fillId="0" fontId="28" numFmtId="0" xfId="0" applyAlignment="1" applyFont="1">
      <alignment horizontal="center" readingOrder="0"/>
    </xf>
    <xf borderId="17" fillId="2" fontId="28" numFmtId="0" xfId="0" applyAlignment="1" applyBorder="1" applyFont="1">
      <alignment horizontal="center" readingOrder="0" vertical="center"/>
    </xf>
    <xf borderId="18" fillId="0" fontId="3" numFmtId="0" xfId="0" applyBorder="1" applyFont="1"/>
    <xf borderId="17" fillId="13" fontId="28" numFmtId="0" xfId="0" applyAlignment="1" applyBorder="1" applyFill="1" applyFont="1">
      <alignment horizontal="center" readingOrder="0"/>
    </xf>
    <xf borderId="17" fillId="2" fontId="28" numFmtId="0" xfId="0" applyAlignment="1" applyBorder="1" applyFont="1">
      <alignment horizontal="center" readingOrder="0"/>
    </xf>
    <xf borderId="19" fillId="0" fontId="3" numFmtId="0" xfId="0" applyBorder="1" applyFont="1"/>
    <xf borderId="20" fillId="0" fontId="3" numFmtId="0" xfId="0" applyBorder="1" applyFont="1"/>
    <xf borderId="21" fillId="0" fontId="3" numFmtId="0" xfId="0" applyBorder="1" applyFont="1"/>
    <xf borderId="0" fillId="0" fontId="2" numFmtId="0" xfId="0" applyFont="1"/>
    <xf borderId="20" fillId="2" fontId="2" numFmtId="0" xfId="0" applyAlignment="1" applyBorder="1" applyFont="1">
      <alignment horizontal="center" vertical="center"/>
    </xf>
    <xf borderId="20" fillId="0" fontId="2" numFmtId="0" xfId="0" applyAlignment="1" applyBorder="1" applyFont="1">
      <alignment horizontal="center" vertical="center"/>
    </xf>
    <xf borderId="0" fillId="0" fontId="2" numFmtId="0" xfId="0" applyAlignment="1" applyFont="1">
      <alignment horizontal="center" vertical="center"/>
    </xf>
    <xf borderId="20" fillId="0" fontId="31" numFmtId="10" xfId="0" applyBorder="1" applyFont="1" applyNumberFormat="1"/>
    <xf borderId="21" fillId="0" fontId="31" numFmtId="4" xfId="0" applyAlignment="1" applyBorder="1" applyFont="1" applyNumberFormat="1">
      <alignment readingOrder="0"/>
    </xf>
    <xf borderId="0" fillId="0" fontId="31" numFmtId="0" xfId="0" applyFont="1"/>
    <xf borderId="20" fillId="8" fontId="31" numFmtId="10" xfId="0" applyBorder="1" applyFont="1" applyNumberFormat="1"/>
    <xf borderId="21" fillId="8" fontId="31" numFmtId="4" xfId="0" applyAlignment="1" applyBorder="1" applyFont="1" applyNumberFormat="1">
      <alignment readingOrder="0"/>
    </xf>
    <xf borderId="0" fillId="0" fontId="31" numFmtId="4" xfId="0" applyAlignment="1" applyFont="1" applyNumberFormat="1">
      <alignment readingOrder="0"/>
    </xf>
    <xf borderId="0" fillId="0" fontId="32" numFmtId="4" xfId="0" applyAlignment="1" applyFont="1" applyNumberFormat="1">
      <alignment readingOrder="0"/>
    </xf>
    <xf borderId="20" fillId="0" fontId="23" numFmtId="0" xfId="0" applyBorder="1" applyFont="1"/>
    <xf borderId="21" fillId="0" fontId="23" numFmtId="0" xfId="0" applyBorder="1" applyFont="1"/>
    <xf borderId="20" fillId="8" fontId="33" numFmtId="0" xfId="0" applyAlignment="1" applyBorder="1" applyFont="1">
      <alignment horizontal="center" readingOrder="0"/>
    </xf>
    <xf borderId="0" fillId="0" fontId="32" numFmtId="0" xfId="0" applyFont="1"/>
    <xf borderId="20" fillId="0" fontId="32" numFmtId="0" xfId="0" applyBorder="1" applyFont="1"/>
    <xf borderId="21" fillId="0" fontId="32" numFmtId="0" xfId="0" applyBorder="1" applyFont="1"/>
    <xf borderId="20" fillId="8" fontId="23" numFmtId="0" xfId="0" applyBorder="1" applyFont="1"/>
    <xf borderId="21" fillId="8" fontId="23" numFmtId="0" xfId="0" applyBorder="1" applyFont="1"/>
    <xf borderId="22" fillId="0" fontId="23" numFmtId="0" xfId="0" applyBorder="1" applyFont="1"/>
    <xf borderId="23" fillId="0" fontId="23" numFmtId="0" xfId="0" applyBorder="1" applyFont="1"/>
    <xf borderId="22" fillId="8" fontId="23" numFmtId="0" xfId="0" applyBorder="1" applyFont="1"/>
    <xf borderId="23" fillId="8" fontId="23" numFmtId="0" xfId="0" applyBorder="1" applyFont="1"/>
    <xf borderId="15" fillId="0" fontId="23" numFmtId="0" xfId="0" applyBorder="1" applyFont="1"/>
    <xf borderId="0" fillId="0" fontId="23" numFmtId="0" xfId="0" applyFont="1"/>
    <xf borderId="0" fillId="0" fontId="23" numFmtId="0" xfId="0" applyFont="1"/>
    <xf borderId="24" fillId="7" fontId="34" numFmtId="0" xfId="0" applyAlignment="1" applyBorder="1" applyFont="1">
      <alignment horizontal="center" readingOrder="0"/>
    </xf>
    <xf borderId="25" fillId="0" fontId="3" numFmtId="0" xfId="0" applyBorder="1" applyFont="1"/>
    <xf borderId="26" fillId="0" fontId="3" numFmtId="0" xfId="0" applyBorder="1" applyFont="1"/>
    <xf borderId="24" fillId="7" fontId="33" numFmtId="0" xfId="0" applyAlignment="1" applyBorder="1" applyFont="1">
      <alignment horizontal="center" readingOrder="0"/>
    </xf>
    <xf borderId="0" fillId="0" fontId="23" numFmtId="0" xfId="0" applyAlignment="1" applyFont="1">
      <alignment horizontal="left" readingOrder="0"/>
    </xf>
    <xf borderId="0" fillId="0" fontId="23" numFmtId="0" xfId="0" applyAlignment="1" applyFont="1">
      <alignment readingOrder="0"/>
    </xf>
    <xf borderId="27" fillId="14" fontId="33" numFmtId="0" xfId="0" applyBorder="1" applyFill="1" applyFont="1"/>
    <xf borderId="28" fillId="10" fontId="33" numFmtId="0" xfId="0" applyAlignment="1" applyBorder="1" applyFont="1">
      <alignment readingOrder="0"/>
    </xf>
    <xf borderId="29" fillId="0" fontId="3" numFmtId="0" xfId="0" applyBorder="1" applyFont="1"/>
    <xf borderId="30" fillId="0" fontId="3" numFmtId="0" xfId="0" applyBorder="1" applyFont="1"/>
    <xf borderId="31" fillId="9" fontId="33" numFmtId="0" xfId="0" applyAlignment="1" applyBorder="1" applyFont="1">
      <alignment readingOrder="0"/>
    </xf>
    <xf borderId="32" fillId="14" fontId="33" numFmtId="0" xfId="0" applyAlignment="1" applyBorder="1" applyFont="1">
      <alignment readingOrder="0"/>
    </xf>
    <xf borderId="33" fillId="0" fontId="35" numFmtId="0" xfId="0" applyBorder="1" applyFont="1"/>
    <xf borderId="34" fillId="0" fontId="3" numFmtId="0" xfId="0" applyBorder="1" applyFont="1"/>
    <xf borderId="35" fillId="0" fontId="3" numFmtId="0" xfId="0" applyBorder="1" applyFont="1"/>
    <xf borderId="36" fillId="0" fontId="36" numFmtId="0" xfId="0" applyAlignment="1" applyBorder="1" applyFont="1">
      <alignment readingOrder="0"/>
    </xf>
    <xf borderId="36" fillId="0" fontId="36" numFmtId="0" xfId="0" applyBorder="1" applyFont="1"/>
    <xf borderId="29" fillId="14" fontId="33" numFmtId="0" xfId="0" applyAlignment="1" applyBorder="1" applyFont="1">
      <alignment readingOrder="0"/>
    </xf>
    <xf borderId="0" fillId="15" fontId="1" numFmtId="0" xfId="0" applyAlignment="1" applyFill="1" applyFont="1">
      <alignment horizontal="center" readingOrder="0" shrinkToFit="0" vertical="center" wrapText="1"/>
    </xf>
    <xf borderId="0" fillId="6" fontId="13" numFmtId="0" xfId="0" applyAlignment="1" applyFont="1">
      <alignment horizontal="center" vertical="center"/>
    </xf>
    <xf borderId="0" fillId="6" fontId="13" numFmtId="9" xfId="0" applyAlignment="1" applyFont="1" applyNumberFormat="1">
      <alignment horizontal="center" readingOrder="0" vertical="center"/>
    </xf>
    <xf borderId="6" fillId="6" fontId="13" numFmtId="9" xfId="0" applyAlignment="1" applyBorder="1" applyFont="1" applyNumberFormat="1">
      <alignment horizontal="center" readingOrder="0" vertical="center"/>
    </xf>
    <xf borderId="0" fillId="16" fontId="1" numFmtId="0" xfId="0" applyAlignment="1" applyFill="1" applyFont="1">
      <alignment horizontal="center" readingOrder="0"/>
    </xf>
    <xf borderId="0" fillId="16" fontId="1" numFmtId="0" xfId="0" applyAlignment="1" applyFont="1">
      <alignment horizontal="center"/>
    </xf>
    <xf borderId="8" fillId="8" fontId="37" numFmtId="0" xfId="0" applyAlignment="1" applyBorder="1" applyFont="1">
      <alignment readingOrder="0"/>
    </xf>
    <xf borderId="4" fillId="0" fontId="1" numFmtId="0" xfId="0" applyAlignment="1" applyBorder="1" applyFont="1">
      <alignment vertical="bottom"/>
    </xf>
    <xf borderId="10" fillId="8" fontId="1" numFmtId="0" xfId="0" applyAlignment="1" applyBorder="1" applyFont="1">
      <alignment vertical="bottom"/>
    </xf>
    <xf borderId="10" fillId="0" fontId="1" numFmtId="0" xfId="0" applyAlignment="1" applyBorder="1" applyFont="1">
      <alignment vertical="bottom"/>
    </xf>
    <xf borderId="6" fillId="10" fontId="14" numFmtId="9" xfId="0" applyAlignment="1" applyBorder="1" applyFont="1" applyNumberFormat="1">
      <alignment horizontal="center" readingOrder="0" vertical="center"/>
    </xf>
    <xf borderId="8" fillId="0" fontId="37" numFmtId="0" xfId="0" applyAlignment="1" applyBorder="1" applyFont="1">
      <alignment readingOrder="0" vertical="bottom"/>
    </xf>
    <xf borderId="4" fillId="8" fontId="1" numFmtId="0" xfId="0" applyAlignment="1" applyBorder="1" applyFont="1">
      <alignment horizontal="center" vertical="bottom"/>
    </xf>
    <xf borderId="16" fillId="0" fontId="1" numFmtId="0" xfId="0" applyAlignment="1" applyBorder="1" applyFont="1">
      <alignment vertical="bottom"/>
    </xf>
    <xf borderId="4" fillId="8" fontId="1" numFmtId="0" xfId="0" applyAlignment="1" applyBorder="1" applyFont="1">
      <alignment readingOrder="0"/>
    </xf>
    <xf borderId="16" fillId="0" fontId="1" numFmtId="0" xfId="0" applyAlignment="1" applyBorder="1" applyFont="1">
      <alignment readingOrder="0"/>
    </xf>
    <xf borderId="10" fillId="8" fontId="1" numFmtId="0" xfId="0" applyAlignment="1" applyBorder="1" applyFont="1">
      <alignment readingOrder="0"/>
    </xf>
    <xf borderId="0" fillId="8" fontId="1" numFmtId="0" xfId="0" applyAlignment="1" applyFont="1">
      <alignment readingOrder="0"/>
    </xf>
    <xf borderId="8" fillId="0" fontId="1" numFmtId="0" xfId="0" applyAlignment="1" applyBorder="1" applyFont="1">
      <alignment readingOrder="0" shrinkToFit="0" wrapText="1"/>
    </xf>
    <xf borderId="8" fillId="8" fontId="1" numFmtId="0" xfId="0" applyAlignment="1" applyBorder="1" applyFont="1">
      <alignment readingOrder="0"/>
    </xf>
    <xf borderId="6" fillId="7" fontId="15" numFmtId="0" xfId="0" applyAlignment="1" applyBorder="1" applyFont="1">
      <alignment horizontal="center" vertical="center"/>
    </xf>
    <xf borderId="16" fillId="0" fontId="1" numFmtId="0" xfId="0" applyAlignment="1" applyBorder="1" applyFont="1">
      <alignment horizontal="right" vertical="bottom"/>
    </xf>
    <xf borderId="16" fillId="0" fontId="1" numFmtId="0" xfId="0" applyAlignment="1" applyBorder="1" applyFont="1">
      <alignment shrinkToFit="0" vertical="bottom" wrapText="1"/>
    </xf>
    <xf borderId="8" fillId="8" fontId="17" numFmtId="0" xfId="0" applyAlignment="1" applyBorder="1" applyFont="1">
      <alignment readingOrder="0" vertical="bottom"/>
    </xf>
    <xf borderId="8" fillId="0" fontId="1" numFmtId="0" xfId="0" applyAlignment="1" applyBorder="1" applyFont="1">
      <alignment horizontal="right" vertical="bottom"/>
    </xf>
    <xf borderId="8" fillId="0" fontId="1" numFmtId="0" xfId="0" applyAlignment="1" applyBorder="1" applyFont="1">
      <alignment shrinkToFit="0" vertical="bottom" wrapText="1"/>
    </xf>
    <xf borderId="8" fillId="8" fontId="17" numFmtId="0" xfId="0" applyAlignment="1" applyBorder="1" applyFont="1">
      <alignment vertical="bottom"/>
    </xf>
    <xf borderId="6" fillId="3" fontId="15" numFmtId="0" xfId="0" applyAlignment="1" applyBorder="1" applyFont="1">
      <alignment horizontal="center" vertical="center"/>
    </xf>
    <xf borderId="8" fillId="0" fontId="1" numFmtId="0" xfId="0" applyAlignment="1" applyBorder="1" applyFont="1">
      <alignment vertical="bottom"/>
    </xf>
    <xf borderId="6" fillId="9" fontId="15" numFmtId="0" xfId="0" applyAlignment="1" applyBorder="1" applyFont="1">
      <alignment horizontal="center" vertical="center"/>
    </xf>
    <xf borderId="6" fillId="10" fontId="15" numFmtId="0" xfId="0" applyAlignment="1" applyBorder="1" applyFont="1">
      <alignment horizontal="center" vertical="center"/>
    </xf>
    <xf borderId="1" fillId="0" fontId="1" numFmtId="0" xfId="0" applyAlignment="1" applyBorder="1" applyFont="1">
      <alignment horizontal="center" readingOrder="0" shrinkToFit="0" vertical="center" wrapText="1"/>
    </xf>
    <xf borderId="0" fillId="0" fontId="6" numFmtId="0" xfId="0" applyFont="1"/>
    <xf borderId="0" fillId="11" fontId="13" numFmtId="0" xfId="0" applyAlignment="1" applyFont="1">
      <alignment horizontal="center" readingOrder="0" vertical="center"/>
    </xf>
    <xf borderId="0" fillId="6" fontId="19" numFmtId="9" xfId="0" applyAlignment="1" applyFont="1" applyNumberFormat="1">
      <alignment horizontal="center" readingOrder="0"/>
    </xf>
    <xf borderId="0" fillId="11" fontId="13" numFmtId="164" xfId="0" applyAlignment="1" applyFont="1" applyNumberFormat="1">
      <alignment horizontal="center" readingOrder="0" vertical="center"/>
    </xf>
    <xf borderId="4" fillId="3" fontId="5" numFmtId="0" xfId="0" applyAlignment="1" applyBorder="1" applyFont="1">
      <alignment horizontal="center" shrinkToFit="0" wrapText="1"/>
    </xf>
    <xf borderId="0" fillId="10" fontId="16" numFmtId="0" xfId="0" applyAlignment="1" applyFont="1">
      <alignment horizontal="center"/>
    </xf>
    <xf borderId="0" fillId="0" fontId="17" numFmtId="0" xfId="0" applyAlignment="1" applyFont="1">
      <alignment vertical="bottom"/>
    </xf>
    <xf borderId="0" fillId="11" fontId="17" numFmtId="0" xfId="0" applyFont="1"/>
    <xf borderId="0" fillId="11" fontId="13" numFmtId="0" xfId="0" applyAlignment="1" applyFont="1">
      <alignment horizontal="center"/>
    </xf>
    <xf borderId="0" fillId="11" fontId="17" numFmtId="0" xfId="0" applyFont="1"/>
    <xf borderId="0" fillId="11" fontId="13" numFmtId="0" xfId="0" applyAlignment="1" applyFont="1">
      <alignment horizontal="center"/>
    </xf>
    <xf borderId="0" fillId="11" fontId="13" numFmtId="164" xfId="0" applyAlignment="1" applyFont="1" applyNumberFormat="1">
      <alignment horizontal="center"/>
    </xf>
    <xf borderId="1" fillId="2" fontId="38" numFmtId="0" xfId="0" applyAlignment="1" applyBorder="1" applyFont="1">
      <alignment horizontal="center" vertical="center"/>
    </xf>
    <xf borderId="0" fillId="3" fontId="10" numFmtId="0" xfId="0" applyAlignment="1" applyFont="1">
      <alignment horizontal="center" readingOrder="0"/>
    </xf>
    <xf borderId="6" fillId="9" fontId="14" numFmtId="9" xfId="0" applyAlignment="1" applyBorder="1" applyFont="1" applyNumberFormat="1">
      <alignment horizontal="center" vertical="bottom"/>
    </xf>
    <xf borderId="6" fillId="9" fontId="15" numFmtId="0" xfId="0" applyAlignment="1" applyBorder="1" applyFont="1">
      <alignment horizontal="center"/>
    </xf>
    <xf borderId="8" fillId="8" fontId="1" numFmtId="0" xfId="0" applyAlignment="1" applyBorder="1" applyFont="1">
      <alignment horizontal="center"/>
    </xf>
    <xf borderId="8" fillId="0" fontId="1" numFmtId="0" xfId="0" applyBorder="1" applyFont="1"/>
    <xf borderId="8" fillId="8" fontId="1" numFmtId="0" xfId="0" applyBorder="1" applyFont="1"/>
    <xf borderId="8" fillId="8" fontId="1" numFmtId="0" xfId="0" applyBorder="1" applyFont="1"/>
    <xf borderId="16" fillId="0" fontId="1" numFmtId="0" xfId="0" applyBorder="1" applyFont="1"/>
    <xf borderId="4" fillId="8" fontId="1" numFmtId="0" xfId="0" applyAlignment="1" applyBorder="1" applyFont="1">
      <alignment horizontal="center" readingOrder="0"/>
    </xf>
    <xf borderId="4" fillId="8" fontId="1" numFmtId="0" xfId="0" applyAlignment="1" applyBorder="1" applyFont="1">
      <alignment horizontal="center"/>
    </xf>
    <xf borderId="16" fillId="0" fontId="1" numFmtId="0" xfId="0" applyAlignment="1" applyBorder="1" applyFont="1">
      <alignment shrinkToFit="0" wrapText="1"/>
    </xf>
    <xf borderId="8" fillId="0" fontId="1" numFmtId="0" xfId="0" applyAlignment="1" applyBorder="1" applyFont="1">
      <alignment shrinkToFit="0" wrapText="1"/>
    </xf>
    <xf borderId="4" fillId="0" fontId="17" numFmtId="0" xfId="0" applyBorder="1" applyFont="1"/>
    <xf borderId="0" fillId="10" fontId="16" numFmtId="0" xfId="0" applyAlignment="1" applyFont="1">
      <alignment horizontal="center" vertical="bottom"/>
    </xf>
    <xf borderId="6" fillId="7" fontId="14" numFmtId="9" xfId="0" applyAlignment="1" applyBorder="1" applyFont="1" applyNumberFormat="1">
      <alignment horizontal="center"/>
    </xf>
    <xf borderId="6" fillId="7" fontId="15" numFmtId="0" xfId="0" applyAlignment="1" applyBorder="1" applyFont="1">
      <alignment horizontal="center"/>
    </xf>
    <xf borderId="8" fillId="8" fontId="1" numFmtId="0" xfId="0" applyAlignment="1" applyBorder="1" applyFont="1">
      <alignment horizontal="center" vertical="bottom"/>
    </xf>
    <xf borderId="8" fillId="0" fontId="1" numFmtId="0" xfId="0" applyAlignment="1" applyBorder="1" applyFont="1">
      <alignment vertical="bottom"/>
    </xf>
    <xf borderId="6" fillId="3" fontId="14" numFmtId="9" xfId="0" applyAlignment="1" applyBorder="1" applyFont="1" applyNumberFormat="1">
      <alignment horizontal="center"/>
    </xf>
    <xf borderId="6" fillId="3" fontId="15" numFmtId="0" xfId="0" applyAlignment="1" applyBorder="1" applyFont="1">
      <alignment horizontal="center"/>
    </xf>
    <xf borderId="6" fillId="9" fontId="15" numFmtId="0" xfId="0" applyAlignment="1" applyBorder="1" applyFont="1">
      <alignment horizontal="center" vertical="bottom"/>
    </xf>
    <xf borderId="6" fillId="10" fontId="14" numFmtId="9" xfId="0" applyAlignment="1" applyBorder="1" applyFont="1" applyNumberFormat="1">
      <alignment horizontal="center"/>
    </xf>
    <xf borderId="6" fillId="10" fontId="15" numFmtId="0" xfId="0" applyAlignment="1" applyBorder="1" applyFont="1">
      <alignment horizontal="center"/>
    </xf>
    <xf borderId="8" fillId="8" fontId="1" numFmtId="0" xfId="0" applyAlignment="1" applyBorder="1" applyFont="1">
      <alignment vertical="bottom"/>
    </xf>
    <xf borderId="6" fillId="9" fontId="14" numFmtId="9" xfId="0" applyAlignment="1" applyBorder="1" applyFont="1" applyNumberFormat="1">
      <alignment horizontal="center"/>
    </xf>
    <xf borderId="4" fillId="0" fontId="1" numFmtId="0" xfId="0" applyAlignment="1" applyBorder="1" applyFont="1">
      <alignment horizontal="right" vertical="bottom"/>
    </xf>
    <xf borderId="16" fillId="0" fontId="1" numFmtId="0" xfId="0" applyAlignment="1" applyBorder="1" applyFont="1">
      <alignment shrinkToFit="0" vertical="bottom" wrapText="1"/>
    </xf>
    <xf borderId="10" fillId="0" fontId="1" numFmtId="0" xfId="0" applyAlignment="1" applyBorder="1" applyFont="1">
      <alignment horizontal="right" vertical="bottom"/>
    </xf>
    <xf borderId="8" fillId="0" fontId="1" numFmtId="0" xfId="0" applyAlignment="1" applyBorder="1" applyFont="1">
      <alignment shrinkToFit="0" vertical="bottom" wrapText="1"/>
    </xf>
    <xf borderId="6" fillId="7" fontId="17" numFmtId="9" xfId="0" applyBorder="1" applyFont="1" applyNumberFormat="1"/>
    <xf borderId="6" fillId="7" fontId="17" numFmtId="0" xfId="0" applyBorder="1" applyFont="1"/>
    <xf borderId="6" fillId="3" fontId="17" numFmtId="0" xfId="0" applyBorder="1" applyFont="1"/>
    <xf borderId="6" fillId="10" fontId="17" numFmtId="9" xfId="0" applyBorder="1" applyFont="1" applyNumberFormat="1"/>
    <xf borderId="6" fillId="10" fontId="17" numFmtId="0" xfId="0" applyBorder="1" applyFont="1"/>
    <xf borderId="0" fillId="6" fontId="18" numFmtId="0" xfId="0" applyAlignment="1" applyFont="1">
      <alignment horizontal="center" vertical="bottom"/>
    </xf>
    <xf borderId="0" fillId="6" fontId="17" numFmtId="0" xfId="0" applyAlignment="1" applyFont="1">
      <alignment vertical="bottom"/>
    </xf>
    <xf borderId="0" fillId="6" fontId="17" numFmtId="9" xfId="0" applyAlignment="1" applyFont="1" applyNumberFormat="1">
      <alignment vertical="bottom"/>
    </xf>
    <xf borderId="0" fillId="0" fontId="1" numFmtId="0" xfId="0" applyAlignment="1" applyFont="1">
      <alignment horizontal="center" readingOrder="0" shrinkToFit="0" vertical="center" wrapText="1"/>
    </xf>
    <xf borderId="1" fillId="2" fontId="17" numFmtId="0" xfId="0" applyBorder="1" applyFont="1"/>
    <xf borderId="6" fillId="9" fontId="17" numFmtId="0" xfId="0" applyAlignment="1" applyBorder="1" applyFont="1">
      <alignment vertical="bottom"/>
    </xf>
    <xf borderId="0" fillId="8" fontId="1" numFmtId="0" xfId="0" applyAlignment="1" applyFont="1">
      <alignment horizontal="center" readingOrder="0"/>
    </xf>
    <xf borderId="6" fillId="8" fontId="1" numFmtId="0" xfId="0" applyAlignment="1" applyBorder="1" applyFont="1">
      <alignment horizontal="center"/>
    </xf>
    <xf borderId="1" fillId="2" fontId="17" numFmtId="0" xfId="0" applyAlignment="1" applyBorder="1" applyFont="1">
      <alignment horizontal="center"/>
    </xf>
    <xf borderId="0" fillId="6" fontId="13" numFmtId="0" xfId="0" applyAlignment="1" applyFont="1">
      <alignment horizontal="center" readingOrder="0" vertical="center"/>
    </xf>
    <xf borderId="4" fillId="8" fontId="1" numFmtId="0" xfId="0" applyAlignment="1" applyBorder="1" applyFont="1">
      <alignment horizontal="right"/>
    </xf>
    <xf borderId="10" fillId="8" fontId="1" numFmtId="0" xfId="0" applyAlignment="1" applyBorder="1" applyFont="1">
      <alignment horizontal="right"/>
    </xf>
    <xf borderId="6" fillId="7" fontId="15" numFmtId="0" xfId="0" applyAlignment="1" applyBorder="1" applyFont="1">
      <alignment horizontal="center" vertical="center"/>
    </xf>
    <xf borderId="6" fillId="3" fontId="15" numFmtId="0" xfId="0" applyAlignment="1" applyBorder="1" applyFont="1">
      <alignment horizontal="center" vertical="center"/>
    </xf>
    <xf borderId="6" fillId="9" fontId="15" numFmtId="0" xfId="0" applyAlignment="1" applyBorder="1" applyFont="1">
      <alignment horizontal="center" vertical="center"/>
    </xf>
    <xf borderId="6" fillId="10" fontId="15" numFmtId="0" xfId="0" applyAlignment="1" applyBorder="1" applyFont="1">
      <alignment horizontal="center" vertical="center"/>
    </xf>
    <xf borderId="6" fillId="0" fontId="1" numFmtId="0" xfId="0" applyAlignment="1" applyBorder="1" applyFont="1">
      <alignment shrinkToFit="0" wrapText="1"/>
    </xf>
    <xf borderId="6" fillId="2" fontId="7" numFmtId="0" xfId="0" applyAlignment="1" applyBorder="1" applyFont="1">
      <alignment horizontal="center" shrinkToFit="0" vertical="center" wrapText="1"/>
    </xf>
    <xf borderId="4" fillId="17" fontId="5" numFmtId="0" xfId="0" applyAlignment="1" applyBorder="1" applyFill="1" applyFont="1">
      <alignment horizontal="center" readingOrder="0"/>
    </xf>
    <xf borderId="2" fillId="6" fontId="13" numFmtId="9" xfId="0" applyAlignment="1" applyBorder="1" applyFont="1" applyNumberFormat="1">
      <alignment horizontal="center" readingOrder="0" shrinkToFit="0" vertical="center" wrapText="1"/>
    </xf>
    <xf borderId="6" fillId="6" fontId="12" numFmtId="9" xfId="0" applyAlignment="1" applyBorder="1" applyFont="1" applyNumberFormat="1">
      <alignment horizontal="center" readingOrder="0" shrinkToFit="0" vertical="center" wrapText="1"/>
    </xf>
    <xf borderId="8" fillId="6" fontId="13" numFmtId="9" xfId="0" applyAlignment="1" applyBorder="1" applyFont="1" applyNumberFormat="1">
      <alignment horizontal="center" readingOrder="0" shrinkToFit="0" vertical="center" wrapText="1"/>
    </xf>
    <xf borderId="0" fillId="16" fontId="9" numFmtId="0" xfId="0" applyAlignment="1" applyFont="1">
      <alignment horizontal="center" readingOrder="0"/>
    </xf>
    <xf borderId="10" fillId="8" fontId="1" numFmtId="0" xfId="0" applyAlignment="1" applyBorder="1" applyFont="1">
      <alignment horizontal="center" readingOrder="0"/>
    </xf>
    <xf borderId="10" fillId="8" fontId="1" numFmtId="0" xfId="0" applyAlignment="1" applyBorder="1" applyFont="1">
      <alignment horizontal="center"/>
    </xf>
    <xf borderId="10" fillId="0" fontId="1" numFmtId="0" xfId="0" applyAlignment="1" applyBorder="1" applyFont="1">
      <alignment horizontal="left" readingOrder="0" shrinkToFit="0" wrapText="1"/>
    </xf>
    <xf borderId="4" fillId="0" fontId="1" numFmtId="0" xfId="0" applyAlignment="1" applyBorder="1" applyFont="1">
      <alignment horizontal="left" readingOrder="0" shrinkToFit="0" wrapText="1"/>
    </xf>
    <xf borderId="4" fillId="8" fontId="1" numFmtId="0" xfId="0" applyAlignment="1" applyBorder="1" applyFont="1">
      <alignment horizontal="left" shrinkToFit="0" wrapText="1"/>
    </xf>
    <xf borderId="4" fillId="8" fontId="1" numFmtId="0" xfId="0" applyAlignment="1" applyBorder="1" applyFont="1">
      <alignment horizontal="left" readingOrder="0" shrinkToFit="0" wrapText="1"/>
    </xf>
    <xf borderId="3" fillId="8" fontId="1" numFmtId="0" xfId="0" applyAlignment="1" applyBorder="1" applyFont="1">
      <alignment horizontal="center" readingOrder="0"/>
    </xf>
    <xf borderId="3" fillId="0" fontId="1" numFmtId="0" xfId="0" applyAlignment="1" applyBorder="1" applyFont="1">
      <alignment readingOrder="0"/>
    </xf>
    <xf borderId="3" fillId="8" fontId="1" numFmtId="0" xfId="0" applyAlignment="1" applyBorder="1" applyFont="1">
      <alignment horizontal="center"/>
    </xf>
    <xf borderId="3" fillId="8" fontId="1" numFmtId="0" xfId="0" applyAlignment="1" applyBorder="1" applyFont="1">
      <alignment horizontal="left" shrinkToFit="0" wrapText="1"/>
    </xf>
    <xf borderId="12" fillId="0" fontId="39" numFmtId="0" xfId="0" applyAlignment="1" applyBorder="1" applyFont="1">
      <alignment horizontal="center" readingOrder="0" vertical="center"/>
    </xf>
    <xf borderId="10" fillId="8" fontId="37" numFmtId="0" xfId="0" applyAlignment="1" applyBorder="1" applyFont="1">
      <alignment readingOrder="0"/>
    </xf>
    <xf borderId="10" fillId="8" fontId="1" numFmtId="0" xfId="0" applyAlignment="1" applyBorder="1" applyFont="1">
      <alignment horizontal="left" shrinkToFit="0" wrapText="1"/>
    </xf>
    <xf borderId="4" fillId="8" fontId="37" numFmtId="0" xfId="0" applyAlignment="1" applyBorder="1" applyFont="1">
      <alignment readingOrder="0"/>
    </xf>
    <xf borderId="4" fillId="0" fontId="37" numFmtId="0" xfId="0" applyAlignment="1" applyBorder="1" applyFont="1">
      <alignment readingOrder="0" vertical="bottom"/>
    </xf>
    <xf borderId="3" fillId="8" fontId="37" numFmtId="0" xfId="0" applyAlignment="1" applyBorder="1" applyFont="1">
      <alignment readingOrder="0"/>
    </xf>
    <xf borderId="10" fillId="8" fontId="1" numFmtId="0" xfId="0" applyAlignment="1" applyBorder="1" applyFont="1">
      <alignment horizontal="left" readingOrder="0" shrinkToFit="0" wrapText="1"/>
    </xf>
    <xf borderId="3" fillId="8" fontId="1" numFmtId="0" xfId="0" applyAlignment="1" applyBorder="1" applyFont="1">
      <alignment horizontal="left" readingOrder="0" shrinkToFit="0" wrapText="1"/>
    </xf>
    <xf borderId="10" fillId="0" fontId="1" numFmtId="0" xfId="0" applyAlignment="1" applyBorder="1" applyFont="1">
      <alignment readingOrder="0" shrinkToFit="0" wrapText="1"/>
    </xf>
    <xf borderId="10" fillId="8" fontId="1" numFmtId="0" xfId="0" applyAlignment="1" applyBorder="1" applyFont="1">
      <alignment horizontal="center" shrinkToFit="0" wrapText="1"/>
    </xf>
    <xf borderId="4" fillId="8" fontId="1" numFmtId="0" xfId="0" applyAlignment="1" applyBorder="1" applyFont="1">
      <alignment horizontal="center" shrinkToFit="0" wrapText="1"/>
    </xf>
    <xf borderId="3" fillId="8" fontId="1" numFmtId="0" xfId="0" applyAlignment="1" applyBorder="1" applyFont="1">
      <alignment horizontal="center" shrinkToFit="0" wrapText="1"/>
    </xf>
    <xf borderId="0" fillId="0" fontId="1" numFmtId="0" xfId="0" applyAlignment="1" applyFont="1">
      <alignment shrinkToFit="0" wrapText="1"/>
    </xf>
    <xf borderId="1" fillId="0" fontId="1" numFmtId="0" xfId="0" applyAlignment="1" applyBorder="1" applyFont="1">
      <alignment horizontal="center" shrinkToFit="0" vertical="center" wrapText="1"/>
    </xf>
    <xf borderId="1" fillId="2" fontId="2" numFmtId="0" xfId="0" applyAlignment="1" applyBorder="1" applyFont="1">
      <alignment horizontal="center" readingOrder="0" vertical="center"/>
    </xf>
    <xf borderId="0" fillId="4" fontId="6" numFmtId="0" xfId="0" applyAlignment="1" applyFont="1">
      <alignment horizontal="center"/>
    </xf>
    <xf borderId="0" fillId="2" fontId="7" numFmtId="0" xfId="0" applyAlignment="1" applyFont="1">
      <alignment horizontal="center"/>
    </xf>
    <xf borderId="0" fillId="3" fontId="11" numFmtId="0" xfId="0" applyAlignment="1" applyFont="1">
      <alignment horizontal="center" readingOrder="0" vertical="center"/>
    </xf>
    <xf borderId="0" fillId="3" fontId="11" numFmtId="0" xfId="0" applyAlignment="1" applyFont="1">
      <alignment horizontal="center" readingOrder="0" shrinkToFit="0" vertical="center" wrapText="1"/>
    </xf>
    <xf borderId="6" fillId="3" fontId="11" numFmtId="0" xfId="0" applyAlignment="1" applyBorder="1" applyFont="1">
      <alignment horizontal="center" readingOrder="0" shrinkToFit="0" vertical="center" wrapText="1"/>
    </xf>
    <xf borderId="0" fillId="6" fontId="40" numFmtId="0" xfId="0" applyAlignment="1" applyFont="1">
      <alignment horizontal="center" readingOrder="0" vertical="center"/>
    </xf>
    <xf borderId="6" fillId="7" fontId="14" numFmtId="9" xfId="0" applyAlignment="1" applyBorder="1" applyFont="1" applyNumberFormat="1">
      <alignment horizontal="center" readingOrder="0" vertical="center"/>
    </xf>
    <xf borderId="4" fillId="8" fontId="1" numFmtId="0" xfId="0" applyAlignment="1" applyBorder="1" applyFont="1">
      <alignment vertical="bottom"/>
    </xf>
    <xf borderId="6" fillId="10" fontId="15" numFmtId="0" xfId="0" applyAlignment="1" applyBorder="1" applyFont="1">
      <alignment horizontal="center" readingOrder="0"/>
    </xf>
    <xf borderId="8" fillId="8" fontId="1" numFmtId="0" xfId="0" applyAlignment="1" applyBorder="1" applyFont="1">
      <alignment horizontal="center" readingOrder="0" shrinkToFit="0" wrapText="1"/>
    </xf>
    <xf borderId="4" fillId="8" fontId="37" numFmtId="0" xfId="0" applyAlignment="1" applyBorder="1" applyFont="1">
      <alignment readingOrder="0" shrinkToFit="0" wrapText="1"/>
    </xf>
    <xf borderId="4" fillId="0" fontId="1" numFmtId="0" xfId="0" applyAlignment="1" applyBorder="1" applyFont="1">
      <alignment readingOrder="0" shrinkToFit="0" wrapText="1"/>
    </xf>
    <xf borderId="8" fillId="8" fontId="1" numFmtId="0" xfId="0" applyAlignment="1" applyBorder="1" applyFont="1">
      <alignment horizontal="center" readingOrder="0"/>
    </xf>
    <xf borderId="0" fillId="6" fontId="12" numFmtId="9" xfId="0" applyAlignment="1" applyFont="1" applyNumberFormat="1">
      <alignment horizontal="center" readingOrder="0" vertical="center"/>
    </xf>
    <xf borderId="4" fillId="0" fontId="1" numFmtId="0" xfId="0" applyAlignment="1" applyBorder="1" applyFont="1">
      <alignment readingOrder="0" shrinkToFit="0" vertical="bottom" wrapText="1"/>
    </xf>
    <xf borderId="6" fillId="7" fontId="15" numFmtId="0" xfId="0" applyAlignment="1" applyBorder="1" applyFont="1">
      <alignment horizontal="center" readingOrder="0"/>
    </xf>
    <xf borderId="4" fillId="0" fontId="1" numFmtId="0" xfId="0" applyAlignment="1" applyBorder="1" applyFont="1">
      <alignment readingOrder="0" vertical="bottom"/>
    </xf>
    <xf borderId="0" fillId="6" fontId="41" numFmtId="0" xfId="0" applyAlignment="1" applyFont="1">
      <alignment horizontal="center" readingOrder="0" vertical="center"/>
    </xf>
    <xf borderId="0" fillId="11" fontId="13" numFmtId="0" xfId="0" applyAlignment="1" applyFont="1">
      <alignment horizontal="center" readingOrder="0" vertical="bottom"/>
    </xf>
    <xf borderId="37" fillId="8" fontId="1" numFmtId="0" xfId="0" applyBorder="1" applyFont="1"/>
    <xf borderId="38" fillId="0" fontId="3" numFmtId="0" xfId="0" applyBorder="1" applyFont="1"/>
    <xf borderId="37" fillId="8" fontId="1" numFmtId="9" xfId="0" applyBorder="1" applyFont="1" applyNumberFormat="1"/>
    <xf borderId="39" fillId="6" fontId="1" numFmtId="0" xfId="0" applyBorder="1" applyFont="1"/>
    <xf borderId="37" fillId="8" fontId="42" numFmtId="0" xfId="0" applyBorder="1" applyFont="1"/>
    <xf borderId="37" fillId="8" fontId="1" numFmtId="0" xfId="0" applyBorder="1" applyFont="1"/>
    <xf borderId="39" fillId="8" fontId="1" numFmtId="0" xfId="0" applyBorder="1" applyFont="1"/>
    <xf borderId="37" fillId="6" fontId="1" numFmtId="0" xfId="0" applyBorder="1" applyFont="1"/>
    <xf borderId="0" fillId="0" fontId="43" numFmtId="0" xfId="0" applyFont="1"/>
    <xf borderId="0" fillId="0" fontId="1" numFmtId="0" xfId="0" applyFont="1"/>
    <xf borderId="0" fillId="0" fontId="1" numFmtId="0" xfId="0" applyAlignment="1" applyFont="1">
      <alignment horizontal="center"/>
    </xf>
    <xf borderId="0" fillId="0" fontId="1" numFmtId="0" xfId="0" applyAlignment="1" applyFont="1">
      <alignment shrinkToFit="0" wrapText="1"/>
    </xf>
    <xf borderId="6" fillId="0" fontId="1" numFmtId="0" xfId="0" applyAlignment="1" applyBorder="1" applyFont="1">
      <alignment shrinkToFit="0" wrapText="1"/>
    </xf>
    <xf borderId="0" fillId="0" fontId="1" numFmtId="0" xfId="0" applyAlignment="1" applyFont="1">
      <alignment horizontal="center" vertical="bottom"/>
    </xf>
    <xf borderId="3" fillId="0" fontId="44" numFmtId="0" xfId="0" applyAlignment="1" applyBorder="1" applyFont="1">
      <alignment shrinkToFit="0" vertical="top" wrapText="1"/>
    </xf>
    <xf borderId="0" fillId="4" fontId="6" numFmtId="0" xfId="0" applyAlignment="1" applyFont="1">
      <alignment horizontal="center" shrinkToFit="0" vertical="center" wrapText="1"/>
    </xf>
    <xf borderId="0" fillId="4" fontId="6" numFmtId="0" xfId="0" applyAlignment="1" applyFont="1">
      <alignment horizontal="center" vertical="center"/>
    </xf>
    <xf borderId="0" fillId="2" fontId="7" numFmtId="0" xfId="0" applyAlignment="1" applyFont="1">
      <alignment horizontal="center" shrinkToFit="0" vertical="center" wrapText="1"/>
    </xf>
    <xf borderId="6" fillId="2" fontId="7" numFmtId="0" xfId="0" applyAlignment="1" applyBorder="1" applyFont="1">
      <alignment horizontal="center" shrinkToFit="0" vertical="center" wrapText="1"/>
    </xf>
    <xf borderId="8" fillId="0" fontId="1" numFmtId="0" xfId="0" applyAlignment="1" applyBorder="1" applyFont="1">
      <alignment horizontal="center"/>
    </xf>
    <xf borderId="4" fillId="3" fontId="9" numFmtId="0" xfId="0" applyAlignment="1" applyBorder="1" applyFont="1">
      <alignment horizontal="center"/>
    </xf>
    <xf borderId="4" fillId="17" fontId="5" numFmtId="0" xfId="0" applyAlignment="1" applyBorder="1" applyFont="1">
      <alignment horizontal="center"/>
    </xf>
    <xf borderId="4" fillId="3" fontId="10" numFmtId="0" xfId="0" applyAlignment="1" applyBorder="1" applyFont="1">
      <alignment horizontal="center"/>
    </xf>
    <xf borderId="4" fillId="3" fontId="5" numFmtId="0" xfId="0" applyAlignment="1" applyBorder="1" applyFont="1">
      <alignment horizontal="center" shrinkToFit="0" wrapText="1"/>
    </xf>
    <xf borderId="4" fillId="3" fontId="5" numFmtId="0" xfId="0" applyAlignment="1" applyBorder="1" applyFont="1">
      <alignment horizontal="center"/>
    </xf>
    <xf borderId="0" fillId="0" fontId="21" numFmtId="0" xfId="0" applyFont="1"/>
    <xf borderId="40" fillId="3" fontId="9" numFmtId="0" xfId="0" applyAlignment="1" applyBorder="1" applyFont="1">
      <alignment horizontal="center"/>
    </xf>
    <xf borderId="11" fillId="17" fontId="5" numFmtId="0" xfId="0" applyAlignment="1" applyBorder="1" applyFont="1">
      <alignment horizontal="center"/>
    </xf>
    <xf borderId="11" fillId="3" fontId="10" numFmtId="0" xfId="0" applyAlignment="1" applyBorder="1" applyFont="1">
      <alignment horizontal="center"/>
    </xf>
    <xf borderId="0" fillId="0" fontId="21" numFmtId="0" xfId="0" applyFont="1"/>
    <xf borderId="1" fillId="6" fontId="12" numFmtId="0" xfId="0" applyAlignment="1" applyBorder="1" applyFont="1">
      <alignment horizontal="center" vertical="center"/>
    </xf>
    <xf borderId="11" fillId="6" fontId="13" numFmtId="0" xfId="0" applyAlignment="1" applyBorder="1" applyFont="1">
      <alignment horizontal="center" vertical="center"/>
    </xf>
    <xf borderId="11" fillId="6" fontId="13" numFmtId="0" xfId="0" applyAlignment="1" applyBorder="1" applyFont="1">
      <alignment horizontal="center" shrinkToFit="0" vertical="center" wrapText="1"/>
    </xf>
    <xf borderId="11" fillId="6" fontId="13" numFmtId="9" xfId="0" applyAlignment="1" applyBorder="1" applyFont="1" applyNumberFormat="1">
      <alignment horizontal="center" vertical="center"/>
    </xf>
    <xf borderId="11" fillId="6" fontId="13" numFmtId="9" xfId="0" applyAlignment="1" applyBorder="1" applyFont="1" applyNumberFormat="1">
      <alignment horizontal="center" shrinkToFit="0" vertical="center" wrapText="1"/>
    </xf>
    <xf borderId="2" fillId="6" fontId="13" numFmtId="9" xfId="0" applyAlignment="1" applyBorder="1" applyFont="1" applyNumberFormat="1">
      <alignment horizontal="center" shrinkToFit="0" vertical="center" wrapText="1"/>
    </xf>
    <xf borderId="0" fillId="6" fontId="13" numFmtId="9" xfId="0" applyAlignment="1" applyFont="1" applyNumberFormat="1">
      <alignment horizontal="center" shrinkToFit="0" vertical="center" wrapText="1"/>
    </xf>
    <xf borderId="0" fillId="0" fontId="17" numFmtId="9" xfId="0" applyFont="1" applyNumberFormat="1"/>
    <xf borderId="0" fillId="6" fontId="12" numFmtId="0" xfId="0" applyAlignment="1" applyFont="1">
      <alignment horizontal="center" vertical="center"/>
    </xf>
    <xf borderId="0" fillId="6" fontId="12" numFmtId="0" xfId="0" applyAlignment="1" applyFont="1">
      <alignment horizontal="center" shrinkToFit="0" vertical="center" wrapText="1"/>
    </xf>
    <xf borderId="12" fillId="0" fontId="1" numFmtId="0" xfId="0" applyAlignment="1" applyBorder="1" applyFont="1">
      <alignment horizontal="center" vertical="center"/>
    </xf>
    <xf borderId="6" fillId="6" fontId="12" numFmtId="9" xfId="0" applyAlignment="1" applyBorder="1" applyFont="1" applyNumberFormat="1">
      <alignment horizontal="center" shrinkToFit="0" vertical="center" wrapText="1"/>
    </xf>
    <xf borderId="0" fillId="0" fontId="17" numFmtId="0" xfId="0" applyFont="1"/>
    <xf borderId="15" fillId="6" fontId="13" numFmtId="0" xfId="0" applyAlignment="1" applyBorder="1" applyFont="1">
      <alignment horizontal="center" vertical="center"/>
    </xf>
    <xf borderId="15" fillId="6" fontId="13" numFmtId="0" xfId="0" applyAlignment="1" applyBorder="1" applyFont="1">
      <alignment horizontal="center" shrinkToFit="0" vertical="center" wrapText="1"/>
    </xf>
    <xf borderId="15" fillId="6" fontId="13" numFmtId="9" xfId="0" applyAlignment="1" applyBorder="1" applyFont="1" applyNumberFormat="1">
      <alignment horizontal="center" vertical="center"/>
    </xf>
    <xf borderId="15" fillId="6" fontId="13" numFmtId="9" xfId="0" applyAlignment="1" applyBorder="1" applyFont="1" applyNumberFormat="1">
      <alignment horizontal="center" shrinkToFit="0" vertical="center" wrapText="1"/>
    </xf>
    <xf borderId="8" fillId="6" fontId="13" numFmtId="9" xfId="0" applyAlignment="1" applyBorder="1" applyFont="1" applyNumberFormat="1">
      <alignment horizontal="center" shrinkToFit="0" vertical="center" wrapText="1"/>
    </xf>
    <xf borderId="6" fillId="7" fontId="15" numFmtId="0" xfId="0" applyAlignment="1" applyBorder="1" applyFont="1">
      <alignment horizontal="center" vertical="center"/>
    </xf>
    <xf borderId="10" fillId="8" fontId="1" numFmtId="0" xfId="0" applyAlignment="1" applyBorder="1" applyFont="1">
      <alignment horizontal="center"/>
    </xf>
    <xf borderId="4" fillId="0" fontId="37" numFmtId="0" xfId="0" applyAlignment="1" applyBorder="1" applyFont="1">
      <alignment readingOrder="0" shrinkToFit="0" wrapText="1"/>
    </xf>
    <xf borderId="8" fillId="0" fontId="1" numFmtId="0" xfId="0" applyAlignment="1" applyBorder="1" applyFont="1">
      <alignment horizontal="left" shrinkToFit="0" wrapText="1"/>
    </xf>
    <xf borderId="4" fillId="8" fontId="1" numFmtId="0" xfId="0" applyAlignment="1" applyBorder="1" applyFont="1">
      <alignment horizontal="left" shrinkToFit="0" wrapText="1"/>
    </xf>
    <xf borderId="4" fillId="0" fontId="1" numFmtId="0" xfId="0" applyBorder="1" applyFont="1"/>
    <xf borderId="4" fillId="8" fontId="1" numFmtId="0" xfId="0" applyAlignment="1" applyBorder="1" applyFont="1">
      <alignment horizontal="center"/>
    </xf>
    <xf borderId="4" fillId="0" fontId="37" numFmtId="0" xfId="0" applyAlignment="1" applyBorder="1" applyFont="1">
      <alignment shrinkToFit="0" wrapText="1"/>
    </xf>
    <xf borderId="4" fillId="0" fontId="1" numFmtId="0" xfId="0" applyAlignment="1" applyBorder="1" applyFont="1">
      <alignment horizontal="left" shrinkToFit="0" wrapText="1"/>
    </xf>
    <xf borderId="4" fillId="0" fontId="45" numFmtId="0" xfId="0" applyAlignment="1" applyBorder="1" applyFont="1">
      <alignment shrinkToFit="0" vertical="bottom" wrapText="1"/>
    </xf>
    <xf borderId="6" fillId="3" fontId="15" numFmtId="0" xfId="0" applyAlignment="1" applyBorder="1" applyFont="1">
      <alignment horizontal="center" vertical="center"/>
    </xf>
    <xf borderId="3" fillId="8" fontId="1" numFmtId="0" xfId="0" applyAlignment="1" applyBorder="1" applyFont="1">
      <alignment horizontal="center"/>
    </xf>
    <xf borderId="3" fillId="8" fontId="1" numFmtId="0" xfId="0" applyAlignment="1" applyBorder="1" applyFont="1">
      <alignment horizontal="left" shrinkToFit="0" wrapText="1"/>
    </xf>
    <xf borderId="6" fillId="9" fontId="15" numFmtId="0" xfId="0" applyAlignment="1" applyBorder="1" applyFont="1">
      <alignment horizontal="center" vertical="center"/>
    </xf>
    <xf borderId="12" fillId="0" fontId="46" numFmtId="0" xfId="0" applyAlignment="1" applyBorder="1" applyFont="1">
      <alignment horizontal="center" vertical="center"/>
    </xf>
    <xf borderId="10" fillId="8" fontId="37" numFmtId="0" xfId="0" applyAlignment="1" applyBorder="1" applyFont="1">
      <alignment shrinkToFit="0" wrapText="1"/>
    </xf>
    <xf borderId="10" fillId="8" fontId="1" numFmtId="0" xfId="0" applyAlignment="1" applyBorder="1" applyFont="1">
      <alignment horizontal="left" shrinkToFit="0" wrapText="1"/>
    </xf>
    <xf borderId="4" fillId="0" fontId="17" numFmtId="0" xfId="0" applyAlignment="1" applyBorder="1" applyFont="1">
      <alignment vertical="bottom"/>
    </xf>
    <xf borderId="4" fillId="8" fontId="37" numFmtId="0" xfId="0" applyAlignment="1" applyBorder="1" applyFont="1">
      <alignment shrinkToFit="0" wrapText="1"/>
    </xf>
    <xf borderId="4" fillId="0" fontId="37" numFmtId="0" xfId="0" applyAlignment="1" applyBorder="1" applyFont="1">
      <alignment shrinkToFit="0" vertical="bottom" wrapText="1"/>
    </xf>
    <xf borderId="4" fillId="0" fontId="21" numFmtId="0" xfId="0" applyBorder="1" applyFont="1"/>
    <xf borderId="6" fillId="10" fontId="15" numFmtId="0" xfId="0" applyAlignment="1" applyBorder="1" applyFont="1">
      <alignment horizontal="center" vertical="center"/>
    </xf>
    <xf borderId="10" fillId="8" fontId="1" numFmtId="0" xfId="0" applyAlignment="1" applyBorder="1" applyFont="1">
      <alignment horizontal="left" shrinkToFit="0" vertical="bottom" wrapText="1"/>
    </xf>
    <xf borderId="6" fillId="8" fontId="1" numFmtId="0" xfId="0" applyAlignment="1" applyBorder="1" applyFont="1">
      <alignment horizontal="left" shrinkToFit="0" vertical="bottom" wrapText="1"/>
    </xf>
    <xf borderId="4" fillId="8" fontId="1" numFmtId="0" xfId="0" applyAlignment="1" applyBorder="1" applyFont="1">
      <alignment horizontal="left" shrinkToFit="0" vertical="bottom" wrapText="1"/>
    </xf>
    <xf borderId="3" fillId="8" fontId="37" numFmtId="0" xfId="0" applyAlignment="1" applyBorder="1" applyFont="1">
      <alignment shrinkToFit="0" wrapText="1"/>
    </xf>
    <xf borderId="40" fillId="0" fontId="1" numFmtId="0" xfId="0" applyAlignment="1" applyBorder="1" applyFont="1">
      <alignment horizontal="center" vertical="center"/>
    </xf>
    <xf borderId="41" fillId="0" fontId="3" numFmtId="0" xfId="0" applyBorder="1" applyFont="1"/>
    <xf borderId="16" fillId="0" fontId="3" numFmtId="0" xfId="0" applyBorder="1" applyFont="1"/>
    <xf borderId="0" fillId="6" fontId="12" numFmtId="9" xfId="0" applyAlignment="1" applyFont="1" applyNumberFormat="1">
      <alignment horizontal="center" shrinkToFit="0" vertical="center" wrapText="1"/>
    </xf>
    <xf borderId="8" fillId="8" fontId="1" numFmtId="0" xfId="0" applyAlignment="1" applyBorder="1" applyFont="1">
      <alignment horizontal="center"/>
    </xf>
    <xf borderId="9" fillId="8" fontId="37" numFmtId="0" xfId="0" applyAlignment="1" applyBorder="1" applyFont="1">
      <alignment shrinkToFit="0" wrapText="1"/>
    </xf>
    <xf borderId="16" fillId="8" fontId="47" numFmtId="0" xfId="0" applyAlignment="1" applyBorder="1" applyFont="1">
      <alignment horizontal="left" readingOrder="0" shrinkToFit="0" wrapText="1"/>
    </xf>
    <xf borderId="16" fillId="8" fontId="1" numFmtId="0" xfId="0" applyAlignment="1" applyBorder="1" applyFont="1">
      <alignment horizontal="center" readingOrder="0"/>
    </xf>
    <xf borderId="40" fillId="8" fontId="37" numFmtId="0" xfId="0" applyAlignment="1" applyBorder="1" applyFont="1">
      <alignment shrinkToFit="0" wrapText="1"/>
    </xf>
    <xf borderId="40" fillId="0" fontId="37" numFmtId="0" xfId="0" applyAlignment="1" applyBorder="1" applyFont="1">
      <alignment shrinkToFit="0" vertical="bottom" wrapText="1"/>
    </xf>
    <xf borderId="0" fillId="7" fontId="14" numFmtId="9" xfId="0" applyAlignment="1" applyFont="1" applyNumberFormat="1">
      <alignment horizontal="center" vertical="center"/>
    </xf>
    <xf borderId="5" fillId="7" fontId="15" numFmtId="0" xfId="0" applyAlignment="1" applyBorder="1" applyFont="1">
      <alignment horizontal="center" vertical="center"/>
    </xf>
    <xf borderId="4" fillId="8" fontId="1" numFmtId="0" xfId="0" applyAlignment="1" applyBorder="1" applyFont="1">
      <alignment horizontal="center" shrinkToFit="0" wrapText="1"/>
    </xf>
    <xf borderId="0" fillId="0" fontId="17" numFmtId="0" xfId="0" applyAlignment="1" applyFont="1">
      <alignment vertical="bottom"/>
    </xf>
    <xf borderId="0" fillId="10" fontId="16" numFmtId="0" xfId="0" applyAlignment="1" applyFont="1">
      <alignment horizontal="center" vertical="bottom"/>
    </xf>
    <xf borderId="0" fillId="10" fontId="16" numFmtId="0" xfId="0" applyAlignment="1" applyFont="1">
      <alignment horizontal="center" shrinkToFit="0" vertical="bottom" wrapText="1"/>
    </xf>
    <xf borderId="1" fillId="0" fontId="1" numFmtId="0" xfId="0" applyAlignment="1" applyBorder="1" applyFont="1">
      <alignment horizontal="center" shrinkToFit="0" wrapText="1"/>
    </xf>
    <xf borderId="0" fillId="11" fontId="17" numFmtId="0" xfId="0" applyAlignment="1" applyFont="1">
      <alignment vertical="bottom"/>
    </xf>
    <xf borderId="0" fillId="11" fontId="13" numFmtId="0" xfId="0" applyAlignment="1" applyFont="1">
      <alignment horizontal="center" shrinkToFit="0" vertical="bottom" wrapText="1"/>
    </xf>
    <xf borderId="0" fillId="11" fontId="13" numFmtId="0" xfId="0" applyAlignment="1" applyFont="1">
      <alignment horizontal="left" vertical="bottom"/>
    </xf>
    <xf borderId="0" fillId="11" fontId="48" numFmtId="0" xfId="0" applyAlignment="1" applyFont="1">
      <alignment shrinkToFit="0" vertical="bottom" wrapText="1"/>
    </xf>
    <xf borderId="0" fillId="11" fontId="13" numFmtId="0" xfId="0" applyAlignment="1" applyFont="1">
      <alignment horizontal="center" vertical="bottom"/>
    </xf>
    <xf borderId="0" fillId="6" fontId="1" numFmtId="0" xfId="0" applyFont="1"/>
    <xf borderId="0" fillId="6" fontId="1" numFmtId="0" xfId="0" applyAlignment="1" applyFont="1">
      <alignment horizontal="center"/>
    </xf>
    <xf borderId="0" fillId="6" fontId="18" numFmtId="0" xfId="0" applyAlignment="1" applyFont="1">
      <alignment horizontal="center" shrinkToFit="0" wrapText="1"/>
    </xf>
    <xf borderId="0" fillId="6" fontId="18" numFmtId="0" xfId="0" applyAlignment="1" applyFont="1">
      <alignment horizontal="center"/>
    </xf>
    <xf borderId="0" fillId="6" fontId="1" numFmtId="0" xfId="0" applyAlignment="1" applyFont="1">
      <alignment shrinkToFit="0" wrapText="1"/>
    </xf>
    <xf borderId="0" fillId="6" fontId="18" numFmtId="0" xfId="0" applyAlignment="1" applyFont="1">
      <alignment horizontal="center" shrinkToFit="0" vertical="bottom" wrapText="1"/>
    </xf>
    <xf borderId="0" fillId="8" fontId="1" numFmtId="0" xfId="0" applyAlignment="1" applyFont="1">
      <alignment shrinkToFit="0" wrapText="1"/>
    </xf>
    <xf borderId="0" fillId="6" fontId="17" numFmtId="0" xfId="0" applyAlignment="1" applyFont="1">
      <alignment shrinkToFit="0" vertical="bottom" wrapText="1"/>
    </xf>
    <xf borderId="0" fillId="6" fontId="19" numFmtId="0" xfId="0" applyAlignment="1" applyFont="1">
      <alignment horizontal="center"/>
    </xf>
    <xf borderId="0" fillId="8" fontId="49" numFmtId="0" xfId="0" applyAlignment="1" applyFont="1">
      <alignment shrinkToFit="0" wrapText="1"/>
    </xf>
    <xf borderId="0" fillId="6" fontId="50" numFmtId="9" xfId="0" applyAlignment="1" applyFont="1" applyNumberFormat="1">
      <alignment horizontal="center"/>
    </xf>
    <xf borderId="0" fillId="11" fontId="17" numFmtId="0" xfId="0" applyAlignment="1" applyFont="1">
      <alignment shrinkToFit="0" vertical="bottom" wrapText="1"/>
    </xf>
    <xf borderId="0" fillId="0" fontId="1" numFmtId="0" xfId="0" applyAlignment="1" applyFont="1">
      <alignment horizontal="right" shrinkToFit="0" wrapText="1"/>
    </xf>
    <xf borderId="0" fillId="0" fontId="21" numFmtId="0" xfId="0" applyAlignment="1" applyFont="1">
      <alignment horizontal="center"/>
    </xf>
    <xf borderId="0" fillId="0" fontId="17" numFmtId="0" xfId="0" applyAlignment="1" applyFont="1">
      <alignment horizontal="center" vertical="bottom"/>
    </xf>
    <xf borderId="0" fillId="0" fontId="51" numFmtId="0" xfId="0" applyAlignment="1" applyFont="1">
      <alignment shrinkToFit="0" vertical="top" wrapText="1"/>
    </xf>
    <xf borderId="5" fillId="2" fontId="52" numFmtId="10" xfId="0" applyAlignment="1" applyBorder="1" applyFont="1" applyNumberFormat="1">
      <alignment horizontal="center" vertical="bottom"/>
    </xf>
    <xf borderId="4" fillId="3" fontId="53" numFmtId="0" xfId="0" applyAlignment="1" applyBorder="1" applyFont="1">
      <alignment horizontal="center"/>
    </xf>
    <xf borderId="0" fillId="6" fontId="12" numFmtId="0" xfId="0" applyAlignment="1" applyFont="1">
      <alignment horizontal="center" vertical="center"/>
    </xf>
    <xf borderId="12" fillId="0" fontId="21" numFmtId="0" xfId="0" applyAlignment="1" applyBorder="1" applyFont="1">
      <alignment horizontal="center" readingOrder="0" vertical="center"/>
    </xf>
    <xf borderId="8" fillId="0" fontId="1" numFmtId="0" xfId="0" applyBorder="1" applyFont="1"/>
    <xf borderId="8" fillId="0" fontId="1" numFmtId="0" xfId="0" applyAlignment="1" applyBorder="1" applyFont="1">
      <alignment shrinkToFit="0" wrapText="1"/>
    </xf>
    <xf borderId="6" fillId="17" fontId="14" numFmtId="9" xfId="0" applyAlignment="1" applyBorder="1" applyFont="1" applyNumberFormat="1">
      <alignment horizontal="center"/>
    </xf>
    <xf borderId="8" fillId="8" fontId="1" numFmtId="0" xfId="0" applyBorder="1" applyFont="1"/>
    <xf borderId="8" fillId="0" fontId="53" numFmtId="0" xfId="0" applyAlignment="1" applyBorder="1" applyFont="1">
      <alignment vertical="bottom"/>
    </xf>
    <xf borderId="8" fillId="0" fontId="53" numFmtId="0" xfId="0" applyAlignment="1" applyBorder="1" applyFont="1">
      <alignment readingOrder="0" vertical="bottom"/>
    </xf>
    <xf borderId="16" fillId="8" fontId="1" numFmtId="0" xfId="0" applyBorder="1" applyFont="1"/>
    <xf borderId="16" fillId="0" fontId="1" numFmtId="0" xfId="0" applyBorder="1" applyFont="1"/>
    <xf borderId="16" fillId="0" fontId="1" numFmtId="0" xfId="0" applyAlignment="1" applyBorder="1" applyFont="1">
      <alignment shrinkToFit="0" wrapText="1"/>
    </xf>
    <xf borderId="0" fillId="6" fontId="21" numFmtId="0" xfId="0" applyFont="1"/>
    <xf borderId="0" fillId="6" fontId="21" numFmtId="0" xfId="0" applyAlignment="1" applyFont="1">
      <alignment horizontal="center"/>
    </xf>
    <xf borderId="1" fillId="0" fontId="1" numFmtId="0" xfId="0" applyAlignment="1" applyBorder="1" applyFont="1">
      <alignment readingOrder="0"/>
    </xf>
    <xf borderId="11" fillId="0" fontId="1" numFmtId="0" xfId="0" applyBorder="1" applyFont="1"/>
    <xf borderId="2" fillId="0" fontId="1" numFmtId="0" xfId="0" applyBorder="1" applyFont="1"/>
    <xf borderId="5" fillId="0" fontId="1" numFmtId="0" xfId="0" applyAlignment="1" applyBorder="1" applyFont="1">
      <alignment readingOrder="0"/>
    </xf>
    <xf borderId="6" fillId="0" fontId="1" numFmtId="0" xfId="0" applyBorder="1" applyFont="1"/>
    <xf borderId="8" fillId="0" fontId="54" numFmtId="0" xfId="0" applyAlignment="1" applyBorder="1" applyFont="1">
      <alignment readingOrder="0"/>
    </xf>
    <xf borderId="9" fillId="0" fontId="1" numFmtId="0" xfId="0" applyAlignment="1" applyBorder="1" applyFont="1">
      <alignment readingOrder="0"/>
    </xf>
    <xf borderId="15" fillId="0" fontId="1" numFmtId="0" xfId="0" applyAlignment="1" applyBorder="1" applyFont="1">
      <alignment readingOrder="0"/>
    </xf>
    <xf borderId="15" fillId="0" fontId="1" numFmtId="0" xfId="0" applyBorder="1" applyFont="1"/>
    <xf borderId="4" fillId="0" fontId="21" numFmtId="0" xfId="0" applyBorder="1" applyFont="1"/>
    <xf borderId="8" fillId="0" fontId="55" numFmtId="0" xfId="0" applyAlignment="1" applyBorder="1" applyFont="1">
      <alignment readingOrder="0" vertical="bottom"/>
    </xf>
    <xf borderId="8" fillId="16" fontId="1" numFmtId="0" xfId="0" applyAlignment="1" applyBorder="1" applyFont="1">
      <alignment readingOrder="0" vertical="bottom"/>
    </xf>
    <xf borderId="8" fillId="16" fontId="1" numFmtId="0" xfId="0" applyAlignment="1" applyBorder="1" applyFont="1">
      <alignment readingOrder="0"/>
    </xf>
    <xf borderId="8" fillId="16" fontId="1" numFmtId="0" xfId="0" applyAlignment="1" applyBorder="1" applyFont="1">
      <alignment readingOrder="0" shrinkToFit="0" wrapText="1"/>
    </xf>
    <xf borderId="3" fillId="10" fontId="14" numFmtId="9" xfId="0" applyAlignment="1" applyBorder="1" applyFont="1" applyNumberFormat="1">
      <alignment horizontal="center" vertical="center"/>
    </xf>
    <xf borderId="3" fillId="10" fontId="15" numFmtId="0" xfId="0" applyAlignment="1" applyBorder="1" applyFont="1">
      <alignment horizontal="center" readingOrder="0" vertical="center"/>
    </xf>
    <xf borderId="0" fillId="6" fontId="18" numFmtId="10" xfId="0" applyAlignment="1" applyFont="1" applyNumberFormat="1">
      <alignment horizontal="center" readingOrder="0"/>
    </xf>
    <xf borderId="0" fillId="6" fontId="18" numFmtId="0" xfId="0" applyAlignment="1" applyFont="1">
      <alignment horizontal="center"/>
    </xf>
    <xf borderId="0" fillId="6" fontId="18" numFmtId="10" xfId="0" applyAlignment="1" applyFont="1" applyNumberFormat="1">
      <alignment horizontal="center"/>
    </xf>
    <xf borderId="0" fillId="6" fontId="1" numFmtId="10" xfId="0" applyFont="1" applyNumberFormat="1"/>
    <xf borderId="0" fillId="6" fontId="18" numFmtId="10" xfId="0" applyAlignment="1" applyFont="1" applyNumberFormat="1">
      <alignment horizontal="center"/>
    </xf>
    <xf borderId="20" fillId="17" fontId="24" numFmtId="0" xfId="0" applyAlignment="1" applyBorder="1" applyFont="1">
      <alignment horizontal="center"/>
    </xf>
    <xf borderId="20" fillId="0" fontId="23" numFmtId="10" xfId="0" applyAlignment="1" applyBorder="1" applyFont="1" applyNumberFormat="1">
      <alignment horizontal="right" vertical="bottom"/>
    </xf>
    <xf borderId="21" fillId="0" fontId="23" numFmtId="4" xfId="0" applyAlignment="1" applyBorder="1" applyFont="1" applyNumberFormat="1">
      <alignment horizontal="right" vertical="bottom"/>
    </xf>
    <xf borderId="4" fillId="0" fontId="56" numFmtId="0" xfId="0" applyAlignment="1" applyBorder="1" applyFont="1">
      <alignment horizontal="center" shrinkToFit="0" vertical="top" wrapText="0"/>
    </xf>
    <xf borderId="16" fillId="0" fontId="56" numFmtId="0" xfId="0" applyAlignment="1" applyBorder="1" applyFont="1">
      <alignment horizontal="center" shrinkToFit="0" vertical="top" wrapText="0"/>
    </xf>
    <xf borderId="0" fillId="0" fontId="57" numFmtId="0" xfId="0" applyAlignment="1" applyFont="1">
      <alignment shrinkToFit="0" vertical="bottom" wrapText="0"/>
    </xf>
    <xf borderId="0" fillId="0" fontId="58" numFmtId="0" xfId="0" applyAlignment="1" applyFont="1">
      <alignment shrinkToFit="0" vertical="bottom" wrapText="0"/>
    </xf>
  </cellXfs>
  <cellStyles count="1">
    <cellStyle xfId="0" name="Normal" builtinId="0"/>
  </cellStyles>
  <dxfs count="10">
    <dxf>
      <font>
        <b/>
        <color rgb="FFFFFFFF"/>
      </font>
      <fill>
        <patternFill patternType="solid">
          <fgColor rgb="FF2AB6BF"/>
          <bgColor rgb="FF2AB6BF"/>
        </patternFill>
      </fill>
      <border/>
    </dxf>
    <dxf>
      <font>
        <b/>
        <color rgb="FFFFFFFF"/>
      </font>
      <fill>
        <patternFill patternType="solid">
          <fgColor rgb="FF165778"/>
          <bgColor rgb="FF165778"/>
        </patternFill>
      </fill>
      <border/>
    </dxf>
    <dxf>
      <font>
        <b/>
        <color rgb="FFFFFFFF"/>
      </font>
      <fill>
        <patternFill patternType="solid">
          <fgColor rgb="FF081A34"/>
          <bgColor rgb="FF081A34"/>
        </patternFill>
      </fill>
      <border/>
    </dxf>
    <dxf>
      <font>
        <b/>
        <color rgb="FFFFFFFF"/>
      </font>
      <fill>
        <patternFill patternType="solid">
          <fgColor rgb="FF610C9A"/>
          <bgColor rgb="FF610C9A"/>
        </patternFill>
      </fill>
      <border/>
    </dxf>
    <dxf>
      <font>
        <b/>
        <color rgb="FFFFFFFF"/>
      </font>
      <fill>
        <patternFill patternType="solid">
          <fgColor rgb="FFFF0066"/>
          <bgColor rgb="FFFF0066"/>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s>
  <tableStyles count="1">
    <tableStyle count="3" pivot="0" name="(WIP) How to use this document-style">
      <tableStyleElement dxfId="6" type="headerRow"/>
      <tableStyleElement dxfId="7" type="firstRowStripe"/>
      <tableStyleElement dxfId="8"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1.png"/></Relationships>
</file>

<file path=xl/drawings/_rels/drawing3.xml.rels><?xml version="1.0" encoding="UTF-8" standalone="yes"?><Relationships xmlns="http://schemas.openxmlformats.org/package/2006/relationships"><Relationship Id="rId11" Type="http://schemas.openxmlformats.org/officeDocument/2006/relationships/image" Target="../media/image2.png"/><Relationship Id="rId10" Type="http://schemas.openxmlformats.org/officeDocument/2006/relationships/image" Target="../media/image12.png"/><Relationship Id="rId13" Type="http://schemas.openxmlformats.org/officeDocument/2006/relationships/image" Target="../media/image4.jpg"/><Relationship Id="rId12" Type="http://schemas.openxmlformats.org/officeDocument/2006/relationships/image" Target="../media/image7.png"/><Relationship Id="rId1" Type="http://schemas.openxmlformats.org/officeDocument/2006/relationships/image" Target="../media/Chart1.png"/><Relationship Id="rId2" Type="http://schemas.openxmlformats.org/officeDocument/2006/relationships/image" Target="../media/Chart5.png"/><Relationship Id="rId3" Type="http://schemas.openxmlformats.org/officeDocument/2006/relationships/image" Target="../media/Chart6.png"/><Relationship Id="rId4" Type="http://schemas.openxmlformats.org/officeDocument/2006/relationships/image" Target="../media/image5.png"/><Relationship Id="rId9" Type="http://schemas.openxmlformats.org/officeDocument/2006/relationships/image" Target="../media/image6.png"/><Relationship Id="rId14" Type="http://schemas.openxmlformats.org/officeDocument/2006/relationships/image" Target="../media/image9.png"/><Relationship Id="rId5" Type="http://schemas.openxmlformats.org/officeDocument/2006/relationships/image" Target="../media/image3.png"/><Relationship Id="rId6" Type="http://schemas.openxmlformats.org/officeDocument/2006/relationships/image" Target="../media/image10.png"/><Relationship Id="rId7" Type="http://schemas.openxmlformats.org/officeDocument/2006/relationships/image" Target="../media/image8.png"/><Relationship Id="rId8"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1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52400" cy="200025"/>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9525</xdr:colOff>
      <xdr:row>14</xdr:row>
      <xdr:rowOff>180975</xdr:rowOff>
    </xdr:from>
    <xdr:ext cx="1343025" cy="1333500"/>
    <xdr:pic>
      <xdr:nvPicPr>
        <xdr:cNvPr id="491819142"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14</xdr:row>
      <xdr:rowOff>180975</xdr:rowOff>
    </xdr:from>
    <xdr:ext cx="1343025" cy="1333500"/>
    <xdr:pic>
      <xdr:nvPicPr>
        <xdr:cNvPr id="2059208819"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9525</xdr:colOff>
      <xdr:row>14</xdr:row>
      <xdr:rowOff>180975</xdr:rowOff>
    </xdr:from>
    <xdr:ext cx="1343025" cy="1333500"/>
    <xdr:pic>
      <xdr:nvPicPr>
        <xdr:cNvPr id="1863183141"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9525</xdr:colOff>
      <xdr:row>14</xdr:row>
      <xdr:rowOff>180975</xdr:rowOff>
    </xdr:from>
    <xdr:ext cx="1343025" cy="1333500"/>
    <xdr:pic>
      <xdr:nvPicPr>
        <xdr:cNvPr id="1487985319" name="Chart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9525</xdr:colOff>
      <xdr:row>14</xdr:row>
      <xdr:rowOff>180975</xdr:rowOff>
    </xdr:from>
    <xdr:ext cx="1343025" cy="1333500"/>
    <xdr:pic>
      <xdr:nvPicPr>
        <xdr:cNvPr id="1083534726" name="Chart5"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9525</xdr:colOff>
      <xdr:row>14</xdr:row>
      <xdr:rowOff>180975</xdr:rowOff>
    </xdr:from>
    <xdr:ext cx="1343025" cy="1333500"/>
    <xdr:pic>
      <xdr:nvPicPr>
        <xdr:cNvPr id="1526523513" name="Chart6"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24</xdr:col>
      <xdr:colOff>152400</xdr:colOff>
      <xdr:row>14</xdr:row>
      <xdr:rowOff>180975</xdr:rowOff>
    </xdr:from>
    <xdr:ext cx="1343025" cy="1333500"/>
    <xdr:pic>
      <xdr:nvPicPr>
        <xdr:cNvPr id="974494008" name="Chart7"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9525</xdr:colOff>
      <xdr:row>14</xdr:row>
      <xdr:rowOff>180975</xdr:rowOff>
    </xdr:from>
    <xdr:ext cx="1343025" cy="1333500"/>
    <xdr:pic>
      <xdr:nvPicPr>
        <xdr:cNvPr id="587220987" name="Chart8"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0</xdr:colOff>
      <xdr:row>14</xdr:row>
      <xdr:rowOff>180975</xdr:rowOff>
    </xdr:from>
    <xdr:ext cx="1343025" cy="1333500"/>
    <xdr:pic>
      <xdr:nvPicPr>
        <xdr:cNvPr id="458698471" name="Chart9"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27</xdr:col>
      <xdr:colOff>152400</xdr:colOff>
      <xdr:row>14</xdr:row>
      <xdr:rowOff>180975</xdr:rowOff>
    </xdr:from>
    <xdr:ext cx="1343025" cy="1333500"/>
    <xdr:pic>
      <xdr:nvPicPr>
        <xdr:cNvPr id="766110604" name="Chart10"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31</xdr:col>
      <xdr:colOff>76200</xdr:colOff>
      <xdr:row>14</xdr:row>
      <xdr:rowOff>180975</xdr:rowOff>
    </xdr:from>
    <xdr:ext cx="1343025" cy="1333500"/>
    <xdr:pic>
      <xdr:nvPicPr>
        <xdr:cNvPr id="1720303611" name="Chart11"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31</xdr:col>
      <xdr:colOff>409575</xdr:colOff>
      <xdr:row>9</xdr:row>
      <xdr:rowOff>238125</xdr:rowOff>
    </xdr:from>
    <xdr:ext cx="676275" cy="371475"/>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3</xdr:row>
      <xdr:rowOff>0</xdr:rowOff>
    </xdr:from>
    <xdr:ext cx="238125" cy="2381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3</xdr:row>
      <xdr:rowOff>0</xdr:rowOff>
    </xdr:from>
    <xdr:ext cx="238125" cy="238125"/>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10</xdr:row>
      <xdr:rowOff>0</xdr:rowOff>
    </xdr:from>
    <xdr:ext cx="323850" cy="409575"/>
    <xdr:pic>
      <xdr:nvPicPr>
        <xdr:cNvPr id="0" name="image8.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10</xdr:row>
      <xdr:rowOff>0</xdr:rowOff>
    </xdr:from>
    <xdr:ext cx="409575" cy="409575"/>
    <xdr:pic>
      <xdr:nvPicPr>
        <xdr:cNvPr id="0" name="image1.png"/>
        <xdr:cNvPicPr preferRelativeResize="0"/>
      </xdr:nvPicPr>
      <xdr:blipFill>
        <a:blip cstate="print" r:embed="rId8"/>
        <a:stretch>
          <a:fillRect/>
        </a:stretch>
      </xdr:blipFill>
      <xdr:spPr>
        <a:prstGeom prst="rect">
          <a:avLst/>
        </a:prstGeom>
        <a:noFill/>
      </xdr:spPr>
    </xdr:pic>
    <xdr:clientData fLocksWithSheet="0"/>
  </xdr:oneCellAnchor>
  <xdr:oneCellAnchor>
    <xdr:from>
      <xdr:col>10</xdr:col>
      <xdr:colOff>0</xdr:colOff>
      <xdr:row>10</xdr:row>
      <xdr:rowOff>0</xdr:rowOff>
    </xdr:from>
    <xdr:ext cx="695325" cy="390525"/>
    <xdr:pic>
      <xdr:nvPicPr>
        <xdr:cNvPr id="0" name="image6.png"/>
        <xdr:cNvPicPr preferRelativeResize="0"/>
      </xdr:nvPicPr>
      <xdr:blipFill>
        <a:blip cstate="print" r:embed="rId9"/>
        <a:stretch>
          <a:fillRect/>
        </a:stretch>
      </xdr:blipFill>
      <xdr:spPr>
        <a:prstGeom prst="rect">
          <a:avLst/>
        </a:prstGeom>
        <a:noFill/>
      </xdr:spPr>
    </xdr:pic>
    <xdr:clientData fLocksWithSheet="0"/>
  </xdr:oneCellAnchor>
  <xdr:oneCellAnchor>
    <xdr:from>
      <xdr:col>13</xdr:col>
      <xdr:colOff>0</xdr:colOff>
      <xdr:row>10</xdr:row>
      <xdr:rowOff>0</xdr:rowOff>
    </xdr:from>
    <xdr:ext cx="695325" cy="95250"/>
    <xdr:pic>
      <xdr:nvPicPr>
        <xdr:cNvPr id="0" name="image12.png"/>
        <xdr:cNvPicPr preferRelativeResize="0"/>
      </xdr:nvPicPr>
      <xdr:blipFill>
        <a:blip cstate="print" r:embed="rId10"/>
        <a:stretch>
          <a:fillRect/>
        </a:stretch>
      </xdr:blipFill>
      <xdr:spPr>
        <a:prstGeom prst="rect">
          <a:avLst/>
        </a:prstGeom>
        <a:noFill/>
      </xdr:spPr>
    </xdr:pic>
    <xdr:clientData fLocksWithSheet="0"/>
  </xdr:oneCellAnchor>
  <xdr:oneCellAnchor>
    <xdr:from>
      <xdr:col>16</xdr:col>
      <xdr:colOff>0</xdr:colOff>
      <xdr:row>10</xdr:row>
      <xdr:rowOff>0</xdr:rowOff>
    </xdr:from>
    <xdr:ext cx="695325" cy="390525"/>
    <xdr:pic>
      <xdr:nvPicPr>
        <xdr:cNvPr id="0" name="image2.png"/>
        <xdr:cNvPicPr preferRelativeResize="0"/>
      </xdr:nvPicPr>
      <xdr:blipFill>
        <a:blip cstate="print" r:embed="rId11"/>
        <a:stretch>
          <a:fillRect/>
        </a:stretch>
      </xdr:blipFill>
      <xdr:spPr>
        <a:prstGeom prst="rect">
          <a:avLst/>
        </a:prstGeom>
        <a:noFill/>
      </xdr:spPr>
    </xdr:pic>
    <xdr:clientData fLocksWithSheet="0"/>
  </xdr:oneCellAnchor>
  <xdr:oneCellAnchor>
    <xdr:from>
      <xdr:col>19</xdr:col>
      <xdr:colOff>0</xdr:colOff>
      <xdr:row>10</xdr:row>
      <xdr:rowOff>0</xdr:rowOff>
    </xdr:from>
    <xdr:ext cx="695325" cy="390525"/>
    <xdr:pic>
      <xdr:nvPicPr>
        <xdr:cNvPr id="0" name="image7.png"/>
        <xdr:cNvPicPr preferRelativeResize="0"/>
      </xdr:nvPicPr>
      <xdr:blipFill>
        <a:blip cstate="print" r:embed="rId12"/>
        <a:stretch>
          <a:fillRect/>
        </a:stretch>
      </xdr:blipFill>
      <xdr:spPr>
        <a:prstGeom prst="rect">
          <a:avLst/>
        </a:prstGeom>
        <a:noFill/>
      </xdr:spPr>
    </xdr:pic>
    <xdr:clientData fLocksWithSheet="0"/>
  </xdr:oneCellAnchor>
  <xdr:oneCellAnchor>
    <xdr:from>
      <xdr:col>22</xdr:col>
      <xdr:colOff>0</xdr:colOff>
      <xdr:row>10</xdr:row>
      <xdr:rowOff>0</xdr:rowOff>
    </xdr:from>
    <xdr:ext cx="676275" cy="409575"/>
    <xdr:pic>
      <xdr:nvPicPr>
        <xdr:cNvPr id="0" name="image4.jpg"/>
        <xdr:cNvPicPr preferRelativeResize="0"/>
      </xdr:nvPicPr>
      <xdr:blipFill>
        <a:blip cstate="print" r:embed="rId13"/>
        <a:stretch>
          <a:fillRect/>
        </a:stretch>
      </xdr:blipFill>
      <xdr:spPr>
        <a:prstGeom prst="rect">
          <a:avLst/>
        </a:prstGeom>
        <a:noFill/>
      </xdr:spPr>
    </xdr:pic>
    <xdr:clientData fLocksWithSheet="0"/>
  </xdr:oneCellAnchor>
  <xdr:oneCellAnchor>
    <xdr:from>
      <xdr:col>25</xdr:col>
      <xdr:colOff>0</xdr:colOff>
      <xdr:row>10</xdr:row>
      <xdr:rowOff>0</xdr:rowOff>
    </xdr:from>
    <xdr:ext cx="695325" cy="361950"/>
    <xdr:pic>
      <xdr:nvPicPr>
        <xdr:cNvPr id="0" name="image9.png"/>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52400" cy="200025"/>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000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3524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352425" cy="20002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657225" cy="19050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00025" cy="200025"/>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95275" cy="200025"/>
    <xdr:pic>
      <xdr:nvPicPr>
        <xdr:cNvPr id="0" name="image15.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4</xdr:row>
      <xdr:rowOff>0</xdr:rowOff>
    </xdr:from>
    <xdr:ext cx="200025" cy="200025"/>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4</xdr:row>
      <xdr:rowOff>0</xdr:rowOff>
    </xdr:from>
    <xdr:ext cx="200025" cy="200025"/>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4</xdr:row>
      <xdr:rowOff>0</xdr:rowOff>
    </xdr:from>
    <xdr:ext cx="200025" cy="200025"/>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4</xdr:row>
      <xdr:rowOff>0</xdr:rowOff>
    </xdr:from>
    <xdr:ext cx="200025" cy="200025"/>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4</xdr:row>
      <xdr:rowOff>0</xdr:rowOff>
    </xdr:from>
    <xdr:ext cx="200025" cy="200025"/>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4</xdr:row>
      <xdr:rowOff>0</xdr:rowOff>
    </xdr:from>
    <xdr:ext cx="200025" cy="200025"/>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4</xdr:row>
      <xdr:rowOff>0</xdr:rowOff>
    </xdr:from>
    <xdr:ext cx="200025" cy="200025"/>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4</xdr:row>
      <xdr:rowOff>0</xdr:rowOff>
    </xdr:from>
    <xdr:ext cx="200025" cy="200025"/>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4</xdr:row>
      <xdr:rowOff>0</xdr:rowOff>
    </xdr:from>
    <xdr:ext cx="200025" cy="200025"/>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4</xdr:row>
      <xdr:rowOff>0</xdr:rowOff>
    </xdr:from>
    <xdr:ext cx="200025" cy="200025"/>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4</xdr:row>
      <xdr:rowOff>0</xdr:rowOff>
    </xdr:from>
    <xdr:ext cx="200025" cy="200025"/>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4</xdr:row>
      <xdr:rowOff>0</xdr:rowOff>
    </xdr:from>
    <xdr:ext cx="200025" cy="200025"/>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381000" cy="20002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657225" cy="85725"/>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352425" cy="2000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4</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5</xdr:row>
      <xdr:rowOff>38100</xdr:rowOff>
    </xdr:from>
    <xdr:ext cx="1343025" cy="1333500"/>
    <xdr:pic>
      <xdr:nvPicPr>
        <xdr:cNvPr id="0" name="image17.png" title="Chart"/>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5:E13" displayName="Table_1" name="Table_1" id="1">
  <tableColumns count="4">
    <tableColumn name="Column1" id="1"/>
    <tableColumn name="Column2" id="2"/>
    <tableColumn name="Column3" id="3"/>
    <tableColumn name="Column4" id="4"/>
  </tableColumns>
  <tableStyleInfo name="(WIP) How to use this document-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lookerstudio.google.com/u/0/reporting/86cf535e-4f58-4493-ad94-f1f798b03021/page/mcWQF" TargetMode="External"/><Relationship Id="rId2" Type="http://schemas.openxmlformats.org/officeDocument/2006/relationships/hyperlink" Target="https://lookerstudio.google.com/u/0/reporting/86cf535e-4f58-4493-ad94-f1f798b03021/page/mcWQF"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3.xml"/><Relationship Id="rId3"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ahrefs.com/" TargetMode="External"/><Relationship Id="rId2"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9.0" topLeftCell="A10" activePane="bottomLeft" state="frozen"/>
      <selection activeCell="B11" sqref="B11" pane="bottomLeft"/>
    </sheetView>
  </sheetViews>
  <sheetFormatPr customHeight="1" defaultColWidth="12.63" defaultRowHeight="15.75"/>
  <cols>
    <col customWidth="1" min="1" max="1" width="2.63"/>
    <col customWidth="1" min="2" max="2" width="8.63"/>
    <col customWidth="1" min="3" max="3" width="15.25"/>
    <col customWidth="1" min="4" max="4" width="2.88"/>
    <col customWidth="1" min="5" max="5" width="70.13"/>
    <col customWidth="1" min="6" max="9" width="4.25"/>
    <col customWidth="1" min="10" max="10" width="34.5"/>
    <col customWidth="1" min="11" max="11" width="37.0"/>
    <col customWidth="1" min="12" max="12" width="2.88"/>
  </cols>
  <sheetData>
    <row r="1" ht="15.0" customHeight="1">
      <c r="A1" s="1"/>
      <c r="B1" s="1"/>
      <c r="C1" s="1"/>
      <c r="D1" s="2"/>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c r="A2" s="1"/>
      <c r="B2" s="3"/>
      <c r="C2" s="4"/>
      <c r="D2" s="5"/>
      <c r="E2" s="6" t="s">
        <v>0</v>
      </c>
      <c r="F2" s="7" t="s">
        <v>1</v>
      </c>
      <c r="G2" s="7" t="s">
        <v>2</v>
      </c>
      <c r="H2" s="7" t="s">
        <v>3</v>
      </c>
      <c r="I2" s="7" t="s">
        <v>4</v>
      </c>
      <c r="J2" s="8" t="s">
        <v>5</v>
      </c>
      <c r="K2" s="8" t="s">
        <v>6</v>
      </c>
      <c r="L2" s="1"/>
      <c r="M2" s="9"/>
      <c r="N2" s="9"/>
      <c r="O2" s="9"/>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c r="A3" s="1"/>
      <c r="B3" s="10"/>
      <c r="C3" s="11"/>
      <c r="D3" s="5"/>
      <c r="E3" s="12"/>
      <c r="F3" s="13" t="b">
        <v>1</v>
      </c>
      <c r="G3" s="13" t="b">
        <v>1</v>
      </c>
      <c r="H3" s="13" t="b">
        <v>1</v>
      </c>
      <c r="I3" s="13" t="b">
        <v>1</v>
      </c>
      <c r="J3" s="14">
        <f>(COUNTIF(F:I,TRUE))-COUNTIF(F3:I3,true)</f>
        <v>23</v>
      </c>
      <c r="K3" s="15">
        <f>COUNTIF(F:I,FALSE)</f>
        <v>41</v>
      </c>
      <c r="L3" s="1"/>
      <c r="M3" s="9"/>
      <c r="N3" s="9"/>
      <c r="O3" s="9"/>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c r="A4" s="1"/>
      <c r="B4" s="16">
        <f>K59</f>
        <v>0.3619791667</v>
      </c>
      <c r="C4" s="11"/>
      <c r="D4" s="5"/>
      <c r="E4" s="12"/>
      <c r="F4" s="17">
        <f t="shared" ref="F4:I4" si="1">COUNTIF(F:F,TRUE)</f>
        <v>9</v>
      </c>
      <c r="G4" s="17">
        <f t="shared" si="1"/>
        <v>7</v>
      </c>
      <c r="H4" s="17">
        <f t="shared" si="1"/>
        <v>6</v>
      </c>
      <c r="I4" s="17">
        <f t="shared" si="1"/>
        <v>5</v>
      </c>
      <c r="L4" s="1"/>
      <c r="M4" s="9"/>
      <c r="N4" s="9"/>
      <c r="O4" s="9"/>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c r="A5" s="1"/>
      <c r="B5" s="10"/>
      <c r="C5" s="11"/>
      <c r="D5" s="5"/>
      <c r="E5" s="12"/>
      <c r="F5" s="18"/>
      <c r="G5" s="18"/>
      <c r="H5" s="18"/>
      <c r="I5" s="18"/>
      <c r="L5" s="1"/>
      <c r="M5" s="9"/>
      <c r="N5" s="9"/>
      <c r="O5" s="9"/>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row>
    <row r="6">
      <c r="A6" s="1"/>
      <c r="B6" s="19"/>
      <c r="C6" s="20"/>
      <c r="D6" s="5"/>
      <c r="E6" s="21"/>
      <c r="F6" s="17">
        <f t="shared" ref="F6:I6" si="2">COUNTIF(F:F,FALSE)</f>
        <v>8</v>
      </c>
      <c r="G6" s="17">
        <f t="shared" si="2"/>
        <v>10</v>
      </c>
      <c r="H6" s="17">
        <f t="shared" si="2"/>
        <v>11</v>
      </c>
      <c r="I6" s="17">
        <f t="shared" si="2"/>
        <v>12</v>
      </c>
      <c r="L6" s="1"/>
      <c r="M6" s="9"/>
      <c r="N6" s="9"/>
      <c r="O6" s="9"/>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row>
    <row r="7">
      <c r="A7" s="1"/>
      <c r="B7" s="1"/>
      <c r="C7" s="1"/>
      <c r="D7" s="2"/>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row>
    <row r="8">
      <c r="A8" s="1"/>
      <c r="B8" s="22"/>
      <c r="C8" s="7" t="s">
        <v>7</v>
      </c>
      <c r="D8" s="23" t="s">
        <v>8</v>
      </c>
      <c r="E8" s="7" t="s">
        <v>9</v>
      </c>
      <c r="F8" s="7" t="s">
        <v>1</v>
      </c>
      <c r="G8" s="7" t="s">
        <v>2</v>
      </c>
      <c r="H8" s="7" t="s">
        <v>3</v>
      </c>
      <c r="I8" s="7" t="s">
        <v>4</v>
      </c>
      <c r="J8" s="7" t="s">
        <v>10</v>
      </c>
      <c r="K8" s="24" t="s">
        <v>11</v>
      </c>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row>
    <row r="9">
      <c r="A9" s="1"/>
      <c r="B9" s="25"/>
      <c r="C9" s="26"/>
      <c r="D9" s="27"/>
      <c r="E9" s="28" t="s">
        <v>12</v>
      </c>
      <c r="F9" s="28" t="s">
        <v>13</v>
      </c>
      <c r="J9" s="28" t="s">
        <v>14</v>
      </c>
      <c r="K9" s="29" t="s">
        <v>15</v>
      </c>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row>
    <row r="10" ht="7.5" customHeight="1">
      <c r="A10" s="1"/>
      <c r="B10" s="30">
        <v>1.0</v>
      </c>
      <c r="C10" s="31"/>
      <c r="D10" s="31"/>
      <c r="E10" s="31"/>
      <c r="F10" s="32"/>
      <c r="G10" s="32"/>
      <c r="H10" s="32"/>
      <c r="I10" s="32"/>
      <c r="J10" s="32"/>
      <c r="K10" s="33"/>
      <c r="L10" s="34"/>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row>
    <row r="11" ht="28.5" customHeight="1">
      <c r="A11" s="1"/>
      <c r="B11" s="10"/>
      <c r="C11" s="35" t="s">
        <v>16</v>
      </c>
      <c r="F11" s="36" t="str">
        <f>IFERROR(__xludf.DUMMYFUNCTION("SPARKLINE(COUNTIF(F13:I26,TRUE),{""charttype"",""bar"";""max"",COUNTA(F13:I26);""color1"",""green""})"),"")</f>
        <v/>
      </c>
      <c r="G11" s="37"/>
      <c r="H11" s="37"/>
      <c r="I11" s="37"/>
      <c r="J11" s="38"/>
      <c r="K11" s="39">
        <f>COUNTIF(F13:I26,TRUE)/COUNTA(F13:I26)</f>
        <v>0.3541666667</v>
      </c>
      <c r="L11" s="34"/>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row>
    <row r="12" ht="7.5" customHeight="1">
      <c r="A12" s="1"/>
      <c r="B12" s="19"/>
      <c r="C12" s="40"/>
      <c r="D12" s="40"/>
      <c r="E12" s="40"/>
      <c r="F12" s="41"/>
      <c r="G12" s="41"/>
      <c r="H12" s="41"/>
      <c r="I12" s="41"/>
      <c r="J12" s="41"/>
      <c r="K12" s="42"/>
      <c r="L12" s="34"/>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row>
    <row r="13">
      <c r="A13" s="1"/>
      <c r="B13" s="43">
        <f>COUNTIF(F13:I17,TRUE)/COUNTA(F13:I17)</f>
        <v>0.45</v>
      </c>
      <c r="C13" s="44" t="s">
        <v>17</v>
      </c>
      <c r="D13" s="45">
        <v>1.0</v>
      </c>
      <c r="E13" s="46" t="s">
        <v>18</v>
      </c>
      <c r="F13" s="47" t="b">
        <v>1</v>
      </c>
      <c r="G13" s="47" t="b">
        <v>1</v>
      </c>
      <c r="H13" s="47" t="b">
        <v>1</v>
      </c>
      <c r="I13" s="47" t="b">
        <v>1</v>
      </c>
      <c r="J13" s="17" t="s">
        <v>19</v>
      </c>
      <c r="K13" s="47"/>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row>
    <row r="14">
      <c r="A14" s="1"/>
      <c r="B14" s="11"/>
      <c r="C14" s="11"/>
      <c r="D14" s="47">
        <v>2.0</v>
      </c>
      <c r="E14" s="46" t="s">
        <v>20</v>
      </c>
      <c r="F14" s="47" t="b">
        <v>1</v>
      </c>
      <c r="G14" s="47" t="b">
        <v>1</v>
      </c>
      <c r="H14" s="47" t="b">
        <v>0</v>
      </c>
      <c r="I14" s="47" t="b">
        <v>0</v>
      </c>
      <c r="J14" s="17" t="s">
        <v>21</v>
      </c>
      <c r="K14" s="47" t="s">
        <v>22</v>
      </c>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row>
    <row r="15">
      <c r="A15" s="1"/>
      <c r="B15" s="11"/>
      <c r="C15" s="11"/>
      <c r="D15" s="47">
        <v>3.0</v>
      </c>
      <c r="E15" s="46" t="s">
        <v>23</v>
      </c>
      <c r="F15" s="47" t="b">
        <v>1</v>
      </c>
      <c r="G15" s="47" t="b">
        <v>0</v>
      </c>
      <c r="H15" s="47" t="b">
        <v>0</v>
      </c>
      <c r="I15" s="47" t="b">
        <v>0</v>
      </c>
      <c r="J15" s="17" t="s">
        <v>24</v>
      </c>
      <c r="K15" s="47" t="s">
        <v>25</v>
      </c>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row>
    <row r="16">
      <c r="A16" s="1"/>
      <c r="B16" s="11"/>
      <c r="C16" s="11"/>
      <c r="D16" s="47">
        <v>4.0</v>
      </c>
      <c r="E16" s="46" t="s">
        <v>26</v>
      </c>
      <c r="F16" s="47" t="b">
        <v>1</v>
      </c>
      <c r="G16" s="47" t="b">
        <v>0</v>
      </c>
      <c r="H16" s="47" t="b">
        <v>1</v>
      </c>
      <c r="I16" s="47" t="b">
        <v>0</v>
      </c>
      <c r="J16" s="17" t="s">
        <v>27</v>
      </c>
      <c r="K16" s="47" t="s">
        <v>28</v>
      </c>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row>
    <row r="17">
      <c r="A17" s="1"/>
      <c r="B17" s="11"/>
      <c r="C17" s="11"/>
      <c r="D17" s="47">
        <v>5.0</v>
      </c>
      <c r="E17" s="46" t="s">
        <v>29</v>
      </c>
      <c r="F17" s="47" t="b">
        <v>0</v>
      </c>
      <c r="G17" s="47" t="b">
        <v>0</v>
      </c>
      <c r="H17" s="47" t="b">
        <v>0</v>
      </c>
      <c r="I17" s="47" t="b">
        <v>0</v>
      </c>
      <c r="J17" s="17" t="s">
        <v>30</v>
      </c>
      <c r="K17" s="45"/>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row>
    <row r="18">
      <c r="A18" s="1"/>
      <c r="B18" s="48">
        <f>COUNTIF(F18:I19,TRUE)/COUNTA(F18:I19)</f>
        <v>0.5</v>
      </c>
      <c r="C18" s="49" t="s">
        <v>31</v>
      </c>
      <c r="D18" s="47">
        <v>6.0</v>
      </c>
      <c r="E18" s="46" t="s">
        <v>32</v>
      </c>
      <c r="F18" s="47" t="b">
        <v>0</v>
      </c>
      <c r="G18" s="47" t="b">
        <v>0</v>
      </c>
      <c r="H18" s="47" t="b">
        <v>0</v>
      </c>
      <c r="I18" s="47" t="b">
        <v>0</v>
      </c>
      <c r="J18" s="17" t="s">
        <v>33</v>
      </c>
      <c r="K18" s="47" t="s">
        <v>34</v>
      </c>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row>
    <row r="19">
      <c r="A19" s="1"/>
      <c r="B19" s="11"/>
      <c r="C19" s="11"/>
      <c r="D19" s="47">
        <v>7.0</v>
      </c>
      <c r="E19" s="46" t="s">
        <v>35</v>
      </c>
      <c r="F19" s="47" t="b">
        <v>1</v>
      </c>
      <c r="G19" s="47" t="b">
        <v>1</v>
      </c>
      <c r="H19" s="47" t="b">
        <v>1</v>
      </c>
      <c r="I19" s="47" t="b">
        <v>1</v>
      </c>
      <c r="J19" s="17" t="s">
        <v>19</v>
      </c>
      <c r="K19" s="45"/>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row>
    <row r="20">
      <c r="A20" s="1"/>
      <c r="B20" s="50">
        <f>COUNTIF(F20:I23,TRUE)/COUNTA(F20:I23)</f>
        <v>0.25</v>
      </c>
      <c r="C20" s="51" t="s">
        <v>36</v>
      </c>
      <c r="D20" s="47">
        <v>8.0</v>
      </c>
      <c r="E20" s="46" t="s">
        <v>37</v>
      </c>
      <c r="F20" s="47" t="b">
        <v>1</v>
      </c>
      <c r="G20" s="47" t="b">
        <v>1</v>
      </c>
      <c r="H20" s="47" t="b">
        <v>1</v>
      </c>
      <c r="I20" s="47" t="b">
        <v>1</v>
      </c>
      <c r="J20" s="17" t="s">
        <v>19</v>
      </c>
      <c r="K20" s="45"/>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row>
    <row r="21">
      <c r="A21" s="1"/>
      <c r="B21" s="11"/>
      <c r="C21" s="11"/>
      <c r="D21" s="47">
        <v>9.0</v>
      </c>
      <c r="E21" s="46" t="s">
        <v>38</v>
      </c>
      <c r="F21" s="47" t="b">
        <v>0</v>
      </c>
      <c r="G21" s="47" t="b">
        <v>0</v>
      </c>
      <c r="H21" s="47" t="b">
        <v>0</v>
      </c>
      <c r="I21" s="47" t="b">
        <v>0</v>
      </c>
      <c r="J21" s="17" t="s">
        <v>39</v>
      </c>
      <c r="K21" s="47" t="s">
        <v>40</v>
      </c>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row>
    <row r="22">
      <c r="A22" s="1"/>
      <c r="B22" s="11"/>
      <c r="C22" s="11"/>
      <c r="D22" s="47">
        <v>10.0</v>
      </c>
      <c r="E22" s="46" t="s">
        <v>41</v>
      </c>
      <c r="F22" s="47" t="b">
        <v>0</v>
      </c>
      <c r="G22" s="47" t="b">
        <v>0</v>
      </c>
      <c r="H22" s="47" t="b">
        <v>0</v>
      </c>
      <c r="I22" s="47" t="b">
        <v>0</v>
      </c>
      <c r="J22" s="17" t="s">
        <v>30</v>
      </c>
      <c r="K22" s="47"/>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row>
    <row r="23">
      <c r="A23" s="1"/>
      <c r="B23" s="11"/>
      <c r="C23" s="11"/>
      <c r="D23" s="47">
        <v>11.0</v>
      </c>
      <c r="E23" s="46" t="s">
        <v>42</v>
      </c>
      <c r="F23" s="47" t="b">
        <v>0</v>
      </c>
      <c r="G23" s="47" t="b">
        <v>0</v>
      </c>
      <c r="H23" s="47" t="b">
        <v>0</v>
      </c>
      <c r="I23" s="47" t="b">
        <v>0</v>
      </c>
      <c r="J23" s="17" t="s">
        <v>30</v>
      </c>
      <c r="K23" s="45"/>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row>
    <row r="24">
      <c r="A24" s="1"/>
      <c r="B24" s="52">
        <f>COUNTIF(F24:I26,TRUE)/COUNTA(F24:I26)</f>
        <v>0</v>
      </c>
      <c r="C24" s="53" t="s">
        <v>43</v>
      </c>
      <c r="D24" s="47">
        <v>12.0</v>
      </c>
      <c r="E24" s="46" t="s">
        <v>44</v>
      </c>
      <c r="F24" s="47"/>
      <c r="G24" s="47"/>
      <c r="H24" s="47"/>
      <c r="I24" s="47"/>
      <c r="J24" s="17" t="s">
        <v>45</v>
      </c>
      <c r="K24" s="45"/>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row>
    <row r="25">
      <c r="A25" s="1"/>
      <c r="B25" s="11"/>
      <c r="C25" s="11"/>
      <c r="D25" s="47">
        <v>13.0</v>
      </c>
      <c r="E25" s="46" t="s">
        <v>46</v>
      </c>
      <c r="F25" s="47" t="b">
        <v>0</v>
      </c>
      <c r="G25" s="47" t="b">
        <v>0</v>
      </c>
      <c r="H25" s="47" t="b">
        <v>0</v>
      </c>
      <c r="I25" s="47" t="b">
        <v>0</v>
      </c>
      <c r="J25" s="17" t="s">
        <v>47</v>
      </c>
      <c r="K25" s="47" t="s">
        <v>48</v>
      </c>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row>
    <row r="26">
      <c r="A26" s="1"/>
      <c r="B26" s="11"/>
      <c r="C26" s="11"/>
      <c r="D26" s="47">
        <v>14.0</v>
      </c>
      <c r="E26" s="46" t="s">
        <v>49</v>
      </c>
      <c r="F26" s="47"/>
      <c r="G26" s="47"/>
      <c r="H26" s="47"/>
      <c r="I26" s="47"/>
      <c r="J26" s="17" t="s">
        <v>45</v>
      </c>
      <c r="K26" s="45"/>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row>
    <row r="27">
      <c r="A27" s="1"/>
      <c r="B27" s="30">
        <v>2.0</v>
      </c>
      <c r="C27" s="31"/>
      <c r="D27" s="31"/>
      <c r="E27" s="31"/>
      <c r="F27" s="32"/>
      <c r="G27" s="32"/>
      <c r="H27" s="32"/>
      <c r="I27" s="32"/>
      <c r="J27" s="32"/>
      <c r="K27" s="33"/>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row>
    <row r="28">
      <c r="A28" s="1"/>
      <c r="B28" s="10"/>
      <c r="C28" s="35" t="s">
        <v>50</v>
      </c>
      <c r="F28" s="36" t="str">
        <f>IFERROR(__xludf.DUMMYFUNCTION("SPARKLINE(COUNTIF(F30:I33,TRUE),{""charttype"",""bar"";""max"",COUNTA(F30:I33);""color1"",""green""})"),"")</f>
        <v/>
      </c>
      <c r="G28" s="37"/>
      <c r="H28" s="37"/>
      <c r="I28" s="37"/>
      <c r="J28" s="38"/>
      <c r="K28" s="39">
        <f>COUNTIF(F30:I33,TRUE)/COUNTA(F30:I33)</f>
        <v>0.375</v>
      </c>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row>
    <row r="29">
      <c r="A29" s="1"/>
      <c r="B29" s="19"/>
      <c r="C29" s="40"/>
      <c r="D29" s="40"/>
      <c r="E29" s="40"/>
      <c r="F29" s="41"/>
      <c r="G29" s="41"/>
      <c r="H29" s="41"/>
      <c r="I29" s="41"/>
      <c r="J29" s="41"/>
      <c r="K29" s="42"/>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c r="A30" s="1"/>
      <c r="B30" s="43">
        <f t="shared" ref="B30:B33" si="3">COUNTIF(F30:I30,TRUE)/COUNTA(E30:I30)</f>
        <v>0.8</v>
      </c>
      <c r="C30" s="44" t="s">
        <v>17</v>
      </c>
      <c r="D30" s="54">
        <v>1.0</v>
      </c>
      <c r="E30" s="55" t="s">
        <v>51</v>
      </c>
      <c r="F30" s="47" t="b">
        <v>1</v>
      </c>
      <c r="G30" s="47" t="b">
        <v>1</v>
      </c>
      <c r="H30" s="47" t="b">
        <v>1</v>
      </c>
      <c r="I30" s="47" t="b">
        <v>1</v>
      </c>
      <c r="J30" s="17" t="s">
        <v>19</v>
      </c>
      <c r="K30" s="45"/>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row r="31">
      <c r="A31" s="1"/>
      <c r="B31" s="56">
        <f t="shared" si="3"/>
        <v>0.4</v>
      </c>
      <c r="C31" s="49" t="s">
        <v>31</v>
      </c>
      <c r="D31" s="54">
        <v>2.0</v>
      </c>
      <c r="E31" s="46" t="s">
        <v>52</v>
      </c>
      <c r="F31" s="47" t="b">
        <v>1</v>
      </c>
      <c r="G31" s="47" t="b">
        <v>1</v>
      </c>
      <c r="H31" s="47" t="b">
        <v>0</v>
      </c>
      <c r="I31" s="47" t="b">
        <v>0</v>
      </c>
      <c r="J31" s="47" t="s">
        <v>53</v>
      </c>
      <c r="K31" s="47" t="s">
        <v>54</v>
      </c>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row>
    <row r="32">
      <c r="A32" s="1"/>
      <c r="B32" s="57">
        <f t="shared" si="3"/>
        <v>0</v>
      </c>
      <c r="C32" s="51" t="s">
        <v>36</v>
      </c>
      <c r="D32" s="58">
        <v>3.0</v>
      </c>
      <c r="E32" s="46" t="s">
        <v>55</v>
      </c>
      <c r="F32" s="47" t="b">
        <v>0</v>
      </c>
      <c r="G32" s="47" t="b">
        <v>0</v>
      </c>
      <c r="H32" s="47" t="b">
        <v>0</v>
      </c>
      <c r="I32" s="47" t="b">
        <v>0</v>
      </c>
      <c r="J32" s="47" t="s">
        <v>30</v>
      </c>
      <c r="K32" s="45"/>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row>
    <row r="33">
      <c r="A33" s="1"/>
      <c r="B33" s="59">
        <f t="shared" si="3"/>
        <v>0</v>
      </c>
      <c r="C33" s="53" t="s">
        <v>43</v>
      </c>
      <c r="D33" s="54">
        <v>4.0</v>
      </c>
      <c r="E33" s="60" t="s">
        <v>56</v>
      </c>
      <c r="F33" s="47" t="b">
        <v>0</v>
      </c>
      <c r="G33" s="47" t="b">
        <v>0</v>
      </c>
      <c r="H33" s="47" t="b">
        <v>0</v>
      </c>
      <c r="I33" s="47" t="b">
        <v>0</v>
      </c>
      <c r="J33" s="47" t="s">
        <v>30</v>
      </c>
      <c r="K33" s="45"/>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row>
    <row r="34">
      <c r="A34" s="1"/>
      <c r="B34" s="1"/>
      <c r="C34" s="1"/>
      <c r="D34" s="2"/>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row>
    <row r="35">
      <c r="A35" s="1"/>
      <c r="B35" s="61" t="s">
        <v>57</v>
      </c>
      <c r="L35" s="1"/>
      <c r="M35" s="62" t="s">
        <v>58</v>
      </c>
      <c r="N35" s="63"/>
      <c r="O35" s="4"/>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row>
    <row r="36">
      <c r="A36" s="1"/>
      <c r="L36" s="1"/>
      <c r="M36" s="10"/>
      <c r="O36" s="1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row>
    <row r="37">
      <c r="A37" s="1"/>
      <c r="B37" s="64"/>
      <c r="C37" s="64"/>
      <c r="D37" s="64"/>
      <c r="E37" s="65" t="s">
        <v>59</v>
      </c>
      <c r="F37" s="65" t="s">
        <v>60</v>
      </c>
      <c r="J37" s="64"/>
      <c r="K37" s="65" t="s">
        <v>61</v>
      </c>
      <c r="L37" s="1"/>
      <c r="M37" s="10"/>
      <c r="O37" s="1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row>
    <row r="38" ht="1.5" customHeight="1">
      <c r="A38" s="1"/>
      <c r="B38" s="66"/>
      <c r="C38" s="66"/>
      <c r="D38" s="67"/>
      <c r="E38" s="68"/>
      <c r="F38" s="68"/>
      <c r="G38" s="68"/>
      <c r="H38" s="66"/>
      <c r="I38" s="66"/>
      <c r="J38" s="66"/>
      <c r="K38" s="66"/>
      <c r="L38" s="1"/>
      <c r="M38" s="10"/>
      <c r="O38" s="1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row>
    <row r="39">
      <c r="A39" s="1"/>
      <c r="B39" s="66"/>
      <c r="C39" s="69">
        <v>1.0</v>
      </c>
      <c r="D39" s="67"/>
      <c r="E39" s="68" t="str">
        <f>C11</f>
        <v>Keywords</v>
      </c>
      <c r="F39" s="70">
        <v>1.0</v>
      </c>
      <c r="J39" s="71" t="str">
        <f>IFERROR(__xludf.DUMMYFUNCTION("F11"),"")</f>
        <v/>
      </c>
      <c r="K39" s="72">
        <f>K11</f>
        <v>0.3541666667</v>
      </c>
      <c r="L39" s="1"/>
      <c r="M39" s="10"/>
      <c r="O39" s="1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row>
    <row r="40" ht="1.5" customHeight="1">
      <c r="A40" s="1"/>
      <c r="B40" s="66"/>
      <c r="C40" s="69"/>
      <c r="D40" s="67"/>
      <c r="E40" s="68"/>
      <c r="F40" s="73"/>
      <c r="G40" s="73"/>
      <c r="H40" s="74"/>
      <c r="I40" s="74"/>
      <c r="J40" s="66"/>
      <c r="K40" s="75"/>
      <c r="L40" s="1"/>
      <c r="M40" s="10"/>
      <c r="O40" s="1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row>
    <row r="41">
      <c r="A41" s="1"/>
      <c r="B41" s="66"/>
      <c r="C41" s="69">
        <v>2.0</v>
      </c>
      <c r="D41" s="67"/>
      <c r="E41" s="68" t="str">
        <f>C28</f>
        <v>Message</v>
      </c>
      <c r="F41" s="70">
        <v>0.6</v>
      </c>
      <c r="J41" s="76" t="str">
        <f>IFERROR(__xludf.DUMMYFUNCTION("F28"),"")</f>
        <v/>
      </c>
      <c r="K41" s="72">
        <f>K28</f>
        <v>0.375</v>
      </c>
      <c r="L41" s="1"/>
      <c r="M41" s="10"/>
      <c r="O41" s="1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row>
    <row r="42" ht="1.5" customHeight="1">
      <c r="A42" s="1"/>
      <c r="B42" s="66"/>
      <c r="C42" s="66"/>
      <c r="D42" s="67"/>
      <c r="E42" s="68"/>
      <c r="F42" s="73"/>
      <c r="G42" s="73"/>
      <c r="H42" s="74"/>
      <c r="I42" s="74"/>
      <c r="J42" s="66"/>
      <c r="K42" s="75"/>
      <c r="L42" s="1"/>
      <c r="M42" s="10"/>
      <c r="O42" s="1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row>
    <row r="43">
      <c r="A43" s="1"/>
      <c r="B43" s="66"/>
      <c r="C43" s="69">
        <v>3.0</v>
      </c>
      <c r="D43" s="67"/>
      <c r="E43" s="68"/>
      <c r="F43" s="73"/>
      <c r="J43" s="76"/>
      <c r="K43" s="75"/>
      <c r="L43" s="1"/>
      <c r="M43" s="10"/>
      <c r="O43" s="1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row>
    <row r="44" ht="1.5" customHeight="1">
      <c r="A44" s="1"/>
      <c r="B44" s="66"/>
      <c r="C44" s="66"/>
      <c r="D44" s="67"/>
      <c r="E44" s="68"/>
      <c r="F44" s="73"/>
      <c r="G44" s="73"/>
      <c r="H44" s="74"/>
      <c r="I44" s="74"/>
      <c r="J44" s="66"/>
      <c r="K44" s="75"/>
      <c r="L44" s="1"/>
      <c r="M44" s="10"/>
      <c r="O44" s="1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row>
    <row r="45">
      <c r="A45" s="1"/>
      <c r="B45" s="66"/>
      <c r="C45" s="69">
        <v>4.0</v>
      </c>
      <c r="D45" s="67"/>
      <c r="E45" s="68"/>
      <c r="F45" s="73"/>
      <c r="J45" s="77"/>
      <c r="K45" s="75"/>
      <c r="L45" s="1"/>
      <c r="M45" s="10"/>
      <c r="O45" s="1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row>
    <row r="46" ht="1.5" customHeight="1">
      <c r="A46" s="1"/>
      <c r="B46" s="66"/>
      <c r="C46" s="66"/>
      <c r="D46" s="67"/>
      <c r="E46" s="68"/>
      <c r="F46" s="73"/>
      <c r="G46" s="73"/>
      <c r="H46" s="74"/>
      <c r="I46" s="74"/>
      <c r="J46" s="66"/>
      <c r="K46" s="75"/>
      <c r="L46" s="1"/>
      <c r="M46" s="10"/>
      <c r="O46" s="1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row>
    <row r="47">
      <c r="A47" s="1"/>
      <c r="B47" s="66"/>
      <c r="C47" s="69">
        <v>5.0</v>
      </c>
      <c r="D47" s="67"/>
      <c r="E47" s="68"/>
      <c r="F47" s="73"/>
      <c r="J47" s="71"/>
      <c r="K47" s="75"/>
      <c r="L47" s="1"/>
      <c r="M47" s="10"/>
      <c r="O47" s="1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row>
    <row r="48" ht="1.5" customHeight="1">
      <c r="A48" s="1"/>
      <c r="B48" s="66"/>
      <c r="C48" s="66"/>
      <c r="D48" s="67"/>
      <c r="E48" s="68"/>
      <c r="F48" s="73"/>
      <c r="G48" s="73"/>
      <c r="H48" s="74"/>
      <c r="I48" s="74"/>
      <c r="J48" s="66"/>
      <c r="K48" s="75"/>
      <c r="L48" s="1"/>
      <c r="M48" s="10"/>
      <c r="O48" s="1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row>
    <row r="49">
      <c r="A49" s="1"/>
      <c r="B49" s="66"/>
      <c r="C49" s="69">
        <v>6.0</v>
      </c>
      <c r="D49" s="67"/>
      <c r="E49" s="68"/>
      <c r="F49" s="73"/>
      <c r="J49" s="71"/>
      <c r="K49" s="75"/>
      <c r="L49" s="1"/>
      <c r="M49" s="10"/>
      <c r="O49" s="1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row>
    <row r="50" ht="1.5" customHeight="1">
      <c r="A50" s="1"/>
      <c r="B50" s="66"/>
      <c r="C50" s="66"/>
      <c r="D50" s="67"/>
      <c r="E50" s="68"/>
      <c r="F50" s="73"/>
      <c r="G50" s="73"/>
      <c r="H50" s="74"/>
      <c r="I50" s="74"/>
      <c r="J50" s="66"/>
      <c r="K50" s="75"/>
      <c r="L50" s="1"/>
      <c r="M50" s="10"/>
      <c r="O50" s="1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row>
    <row r="51">
      <c r="A51" s="1"/>
      <c r="B51" s="66"/>
      <c r="C51" s="69">
        <v>7.0</v>
      </c>
      <c r="D51" s="67"/>
      <c r="E51" s="68"/>
      <c r="F51" s="73"/>
      <c r="J51" s="71"/>
      <c r="K51" s="75"/>
      <c r="L51" s="1"/>
      <c r="M51" s="10"/>
      <c r="O51" s="1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row>
    <row r="52" ht="1.5" customHeight="1">
      <c r="A52" s="1"/>
      <c r="B52" s="66"/>
      <c r="C52" s="66"/>
      <c r="D52" s="67"/>
      <c r="E52" s="68"/>
      <c r="F52" s="73"/>
      <c r="G52" s="73"/>
      <c r="H52" s="74"/>
      <c r="I52" s="74"/>
      <c r="J52" s="66"/>
      <c r="K52" s="75"/>
      <c r="L52" s="1"/>
      <c r="M52" s="10"/>
      <c r="O52" s="1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row>
    <row r="53">
      <c r="A53" s="1"/>
      <c r="B53" s="66"/>
      <c r="C53" s="69">
        <v>8.0</v>
      </c>
      <c r="D53" s="67"/>
      <c r="E53" s="68"/>
      <c r="F53" s="73"/>
      <c r="J53" s="71"/>
      <c r="K53" s="75"/>
      <c r="L53" s="1"/>
      <c r="M53" s="10"/>
      <c r="O53" s="1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row>
    <row r="54" ht="1.5" customHeight="1">
      <c r="A54" s="1"/>
      <c r="B54" s="66"/>
      <c r="C54" s="66"/>
      <c r="D54" s="67"/>
      <c r="E54" s="68"/>
      <c r="F54" s="73"/>
      <c r="G54" s="73"/>
      <c r="H54" s="74"/>
      <c r="I54" s="74"/>
      <c r="J54" s="66"/>
      <c r="K54" s="75"/>
      <c r="L54" s="1"/>
      <c r="M54" s="10"/>
      <c r="O54" s="1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row>
    <row r="55">
      <c r="A55" s="1"/>
      <c r="B55" s="66"/>
      <c r="C55" s="69">
        <v>9.0</v>
      </c>
      <c r="D55" s="67"/>
      <c r="E55" s="68"/>
      <c r="F55" s="73"/>
      <c r="J55" s="71"/>
      <c r="K55" s="75"/>
      <c r="L55" s="1"/>
      <c r="M55" s="10"/>
      <c r="O55" s="1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row>
    <row r="56" ht="1.5" customHeight="1">
      <c r="A56" s="1"/>
      <c r="B56" s="66"/>
      <c r="C56" s="66"/>
      <c r="D56" s="67"/>
      <c r="E56" s="68"/>
      <c r="F56" s="73"/>
      <c r="G56" s="73"/>
      <c r="H56" s="74"/>
      <c r="I56" s="74"/>
      <c r="J56" s="66"/>
      <c r="K56" s="75"/>
      <c r="L56" s="1"/>
      <c r="M56" s="10"/>
      <c r="O56" s="1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row>
    <row r="57">
      <c r="A57" s="1"/>
      <c r="B57" s="66"/>
      <c r="C57" s="69">
        <v>10.0</v>
      </c>
      <c r="D57" s="67"/>
      <c r="E57" s="68"/>
      <c r="F57" s="73"/>
      <c r="J57" s="71"/>
      <c r="K57" s="75"/>
      <c r="L57" s="1"/>
      <c r="M57" s="10"/>
      <c r="O57" s="1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ht="1.5" customHeight="1">
      <c r="A58" s="1"/>
      <c r="B58" s="66"/>
      <c r="C58" s="66"/>
      <c r="D58" s="67"/>
      <c r="E58" s="66"/>
      <c r="H58" s="66"/>
      <c r="I58" s="66"/>
      <c r="J58" s="66"/>
      <c r="K58" s="66"/>
      <c r="L58" s="1"/>
      <c r="M58" s="10"/>
      <c r="O58" s="1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c r="A59" s="1"/>
      <c r="B59" s="78"/>
      <c r="C59" s="78"/>
      <c r="D59" s="78"/>
      <c r="E59" s="78"/>
      <c r="F59" s="78"/>
      <c r="J59" s="79" t="s">
        <v>62</v>
      </c>
      <c r="K59" s="80">
        <f>IFERROR(__xludf.DUMMYFUNCTION("AVERAGE.WEIGHTED(K39:K57,F39:F57)"),0.3619791666666667)</f>
        <v>0.3619791667</v>
      </c>
      <c r="L59" s="1"/>
      <c r="M59" s="19"/>
      <c r="N59" s="81"/>
      <c r="O59" s="20"/>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c r="A60" s="1"/>
      <c r="B60" s="1"/>
      <c r="C60" s="1"/>
      <c r="D60" s="2"/>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c r="A61" s="1"/>
      <c r="B61" s="1"/>
      <c r="C61" s="1"/>
      <c r="D61" s="2"/>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c r="A62" s="1"/>
      <c r="B62" s="1"/>
      <c r="C62" s="1"/>
      <c r="D62" s="2"/>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c r="A63" s="1"/>
      <c r="B63" s="1"/>
      <c r="C63" s="1"/>
      <c r="D63" s="2"/>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c r="A64" s="1"/>
      <c r="B64" s="1"/>
      <c r="C64" s="1"/>
      <c r="D64" s="2"/>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c r="A65" s="1"/>
      <c r="B65" s="1"/>
      <c r="C65" s="1"/>
      <c r="D65" s="2"/>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c r="A66" s="1"/>
      <c r="B66" s="1"/>
      <c r="C66" s="1"/>
      <c r="D66" s="2"/>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c r="A67" s="1"/>
      <c r="B67" s="1"/>
      <c r="C67" s="1"/>
      <c r="D67" s="2"/>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c r="A68" s="1"/>
      <c r="B68" s="1"/>
      <c r="C68" s="1"/>
      <c r="D68" s="2"/>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c r="A69" s="1"/>
      <c r="B69" s="1"/>
      <c r="C69" s="1"/>
      <c r="D69" s="2"/>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c r="A70" s="1"/>
      <c r="B70" s="1"/>
      <c r="C70" s="1"/>
      <c r="D70" s="2"/>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c r="A71" s="1"/>
      <c r="B71" s="1"/>
      <c r="C71" s="1"/>
      <c r="D71" s="2"/>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c r="A72" s="1"/>
      <c r="B72" s="1"/>
      <c r="C72" s="1"/>
      <c r="D72" s="2"/>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c r="A73" s="1"/>
      <c r="B73" s="1"/>
      <c r="C73" s="1"/>
      <c r="D73" s="2"/>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row r="74">
      <c r="A74" s="1"/>
      <c r="B74" s="1"/>
      <c r="C74" s="1"/>
      <c r="D74" s="2"/>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row>
    <row r="75">
      <c r="A75" s="1"/>
      <c r="B75" s="1"/>
      <c r="C75" s="1"/>
      <c r="D75" s="2"/>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row>
    <row r="76">
      <c r="A76" s="1"/>
      <c r="B76" s="1"/>
      <c r="C76" s="1"/>
      <c r="D76" s="2"/>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row>
    <row r="77">
      <c r="A77" s="1"/>
      <c r="B77" s="1"/>
      <c r="C77" s="1"/>
      <c r="D77" s="2"/>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row>
    <row r="78">
      <c r="A78" s="1"/>
      <c r="B78" s="1"/>
      <c r="C78" s="1"/>
      <c r="D78" s="2"/>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row>
    <row r="79">
      <c r="A79" s="1"/>
      <c r="B79" s="1"/>
      <c r="C79" s="1"/>
      <c r="D79" s="2"/>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row>
    <row r="80">
      <c r="A80" s="1"/>
      <c r="B80" s="1"/>
      <c r="C80" s="1"/>
      <c r="D80" s="2"/>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row>
    <row r="81">
      <c r="A81" s="1"/>
      <c r="B81" s="1"/>
      <c r="C81" s="1"/>
      <c r="D81" s="2"/>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row>
    <row r="82">
      <c r="A82" s="1"/>
      <c r="B82" s="1"/>
      <c r="C82" s="1"/>
      <c r="D82" s="2"/>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row>
    <row r="83">
      <c r="A83" s="1"/>
      <c r="B83" s="1"/>
      <c r="C83" s="1"/>
      <c r="D83" s="2"/>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row>
    <row r="84">
      <c r="A84" s="1"/>
      <c r="B84" s="1"/>
      <c r="C84" s="1"/>
      <c r="D84" s="2"/>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row>
    <row r="85">
      <c r="A85" s="1"/>
      <c r="B85" s="1"/>
      <c r="C85" s="1"/>
      <c r="D85" s="2"/>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row>
    <row r="86">
      <c r="A86" s="1"/>
      <c r="B86" s="1"/>
      <c r="C86" s="1"/>
      <c r="D86" s="2"/>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row>
    <row r="87">
      <c r="A87" s="1"/>
      <c r="B87" s="1"/>
      <c r="C87" s="1"/>
      <c r="D87" s="2"/>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row>
    <row r="88">
      <c r="A88" s="1"/>
      <c r="B88" s="1"/>
      <c r="C88" s="1"/>
      <c r="D88" s="2"/>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row>
    <row r="89">
      <c r="A89" s="1"/>
      <c r="B89" s="1"/>
      <c r="C89" s="1"/>
      <c r="D89" s="2"/>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row>
    <row r="90">
      <c r="A90" s="1"/>
      <c r="B90" s="1"/>
      <c r="C90" s="1"/>
      <c r="D90" s="2"/>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row>
    <row r="91">
      <c r="A91" s="1"/>
      <c r="B91" s="1"/>
      <c r="C91" s="1"/>
      <c r="D91" s="2"/>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row>
    <row r="92">
      <c r="A92" s="1"/>
      <c r="B92" s="1"/>
      <c r="C92" s="1"/>
      <c r="D92" s="2"/>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row>
    <row r="93">
      <c r="A93" s="1"/>
      <c r="B93" s="1"/>
      <c r="C93" s="1"/>
      <c r="D93" s="2"/>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row>
    <row r="94">
      <c r="A94" s="1"/>
      <c r="B94" s="1"/>
      <c r="C94" s="1"/>
      <c r="D94" s="2"/>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row>
    <row r="95">
      <c r="A95" s="1"/>
      <c r="B95" s="1"/>
      <c r="C95" s="1"/>
      <c r="D95" s="2"/>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row>
    <row r="96">
      <c r="A96" s="1"/>
      <c r="B96" s="1"/>
      <c r="C96" s="1"/>
      <c r="D96" s="2"/>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row>
    <row r="97">
      <c r="A97" s="1"/>
      <c r="B97" s="1"/>
      <c r="C97" s="1"/>
      <c r="D97" s="2"/>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row>
    <row r="98">
      <c r="A98" s="1"/>
      <c r="B98" s="1"/>
      <c r="C98" s="1"/>
      <c r="D98" s="2"/>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row>
    <row r="99">
      <c r="A99" s="1"/>
      <c r="B99" s="1"/>
      <c r="C99" s="1"/>
      <c r="D99" s="2"/>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row>
    <row r="100">
      <c r="A100" s="1"/>
      <c r="B100" s="1"/>
      <c r="C100" s="1"/>
      <c r="D100" s="2"/>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row>
    <row r="101">
      <c r="A101" s="1"/>
      <c r="B101" s="1"/>
      <c r="C101" s="1"/>
      <c r="D101" s="2"/>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row>
    <row r="102">
      <c r="A102" s="1"/>
      <c r="B102" s="1"/>
      <c r="C102" s="1"/>
      <c r="D102" s="2"/>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row>
    <row r="103">
      <c r="A103" s="1"/>
      <c r="B103" s="1"/>
      <c r="C103" s="1"/>
      <c r="D103" s="2"/>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row>
    <row r="104">
      <c r="A104" s="1"/>
      <c r="B104" s="1"/>
      <c r="C104" s="1"/>
      <c r="D104" s="2"/>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row>
    <row r="105">
      <c r="A105" s="1"/>
      <c r="B105" s="1"/>
      <c r="C105" s="1"/>
      <c r="D105" s="2"/>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row>
    <row r="106">
      <c r="A106" s="1"/>
      <c r="B106" s="1"/>
      <c r="C106" s="1"/>
      <c r="D106" s="2"/>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row>
    <row r="107">
      <c r="A107" s="1"/>
      <c r="B107" s="1"/>
      <c r="C107" s="1"/>
      <c r="D107" s="2"/>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row>
    <row r="108">
      <c r="A108" s="1"/>
      <c r="B108" s="1"/>
      <c r="C108" s="1"/>
      <c r="D108" s="2"/>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row>
    <row r="109">
      <c r="A109" s="1"/>
      <c r="B109" s="1"/>
      <c r="C109" s="1"/>
      <c r="D109" s="2"/>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row>
    <row r="110">
      <c r="A110" s="1"/>
      <c r="B110" s="1"/>
      <c r="C110" s="1"/>
      <c r="D110" s="2"/>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row>
    <row r="111">
      <c r="A111" s="1"/>
      <c r="B111" s="1"/>
      <c r="C111" s="1"/>
      <c r="D111" s="2"/>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row>
    <row r="112">
      <c r="A112" s="1"/>
      <c r="B112" s="1"/>
      <c r="C112" s="1"/>
      <c r="D112" s="2"/>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row>
    <row r="113">
      <c r="A113" s="1"/>
      <c r="B113" s="1"/>
      <c r="C113" s="1"/>
      <c r="D113" s="2"/>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row>
    <row r="114">
      <c r="A114" s="1"/>
      <c r="B114" s="1"/>
      <c r="C114" s="1"/>
      <c r="D114" s="2"/>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row>
    <row r="115">
      <c r="A115" s="1"/>
      <c r="B115" s="1"/>
      <c r="C115" s="1"/>
      <c r="D115" s="2"/>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row>
    <row r="116">
      <c r="A116" s="1"/>
      <c r="B116" s="1"/>
      <c r="C116" s="1"/>
      <c r="D116" s="2"/>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row>
    <row r="117">
      <c r="A117" s="1"/>
      <c r="B117" s="1"/>
      <c r="C117" s="1"/>
      <c r="D117" s="2"/>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row>
    <row r="118">
      <c r="A118" s="1"/>
      <c r="B118" s="1"/>
      <c r="C118" s="1"/>
      <c r="D118" s="2"/>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row>
    <row r="119">
      <c r="A119" s="1"/>
      <c r="B119" s="1"/>
      <c r="C119" s="1"/>
      <c r="D119" s="2"/>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row>
    <row r="120">
      <c r="A120" s="1"/>
      <c r="B120" s="1"/>
      <c r="C120" s="1"/>
      <c r="D120" s="2"/>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row>
    <row r="121">
      <c r="A121" s="1"/>
      <c r="B121" s="1"/>
      <c r="C121" s="1"/>
      <c r="D121" s="2"/>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row>
    <row r="122">
      <c r="A122" s="1"/>
      <c r="B122" s="1"/>
      <c r="C122" s="1"/>
      <c r="D122" s="2"/>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row>
    <row r="123">
      <c r="A123" s="1"/>
      <c r="B123" s="1"/>
      <c r="C123" s="1"/>
      <c r="D123" s="2"/>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row>
    <row r="124">
      <c r="A124" s="1"/>
      <c r="B124" s="1"/>
      <c r="C124" s="1"/>
      <c r="D124" s="2"/>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row>
    <row r="125">
      <c r="A125" s="1"/>
      <c r="B125" s="1"/>
      <c r="C125" s="1"/>
      <c r="D125" s="2"/>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row>
    <row r="126">
      <c r="A126" s="1"/>
      <c r="B126" s="1"/>
      <c r="C126" s="1"/>
      <c r="D126" s="2"/>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row>
    <row r="127">
      <c r="A127" s="1"/>
      <c r="B127" s="1"/>
      <c r="C127" s="1"/>
      <c r="D127" s="2"/>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row>
    <row r="128">
      <c r="A128" s="1"/>
      <c r="B128" s="1"/>
      <c r="C128" s="1"/>
      <c r="D128" s="2"/>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row>
    <row r="129">
      <c r="A129" s="1"/>
      <c r="B129" s="1"/>
      <c r="C129" s="1"/>
      <c r="D129" s="2"/>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row>
    <row r="130">
      <c r="A130" s="1"/>
      <c r="B130" s="1"/>
      <c r="C130" s="1"/>
      <c r="D130" s="2"/>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row>
    <row r="131">
      <c r="A131" s="1"/>
      <c r="B131" s="1"/>
      <c r="C131" s="1"/>
      <c r="D131" s="2"/>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row>
    <row r="132">
      <c r="A132" s="1"/>
      <c r="B132" s="1"/>
      <c r="C132" s="1"/>
      <c r="D132" s="2"/>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row>
    <row r="133">
      <c r="A133" s="1"/>
      <c r="B133" s="1"/>
      <c r="C133" s="1"/>
      <c r="D133" s="2"/>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row>
    <row r="134">
      <c r="A134" s="1"/>
      <c r="B134" s="1"/>
      <c r="C134" s="1"/>
      <c r="D134" s="2"/>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row>
    <row r="135">
      <c r="A135" s="1"/>
      <c r="B135" s="1"/>
      <c r="C135" s="1"/>
      <c r="D135" s="2"/>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row>
    <row r="136">
      <c r="A136" s="1"/>
      <c r="B136" s="1"/>
      <c r="C136" s="1"/>
      <c r="D136" s="2"/>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row>
    <row r="137">
      <c r="A137" s="1"/>
      <c r="B137" s="1"/>
      <c r="C137" s="1"/>
      <c r="D137" s="2"/>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row>
    <row r="138">
      <c r="A138" s="1"/>
      <c r="B138" s="1"/>
      <c r="C138" s="1"/>
      <c r="D138" s="2"/>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row>
    <row r="139">
      <c r="A139" s="1"/>
      <c r="B139" s="1"/>
      <c r="C139" s="1"/>
      <c r="D139" s="2"/>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row>
    <row r="140">
      <c r="A140" s="1"/>
      <c r="B140" s="1"/>
      <c r="C140" s="1"/>
      <c r="D140" s="2"/>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row>
    <row r="141">
      <c r="A141" s="1"/>
      <c r="B141" s="1"/>
      <c r="C141" s="1"/>
      <c r="D141" s="2"/>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row>
    <row r="142">
      <c r="A142" s="1"/>
      <c r="B142" s="1"/>
      <c r="C142" s="1"/>
      <c r="D142" s="2"/>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row>
    <row r="143">
      <c r="A143" s="1"/>
      <c r="B143" s="1"/>
      <c r="C143" s="1"/>
      <c r="D143" s="2"/>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row>
    <row r="144">
      <c r="A144" s="1"/>
      <c r="B144" s="1"/>
      <c r="C144" s="1"/>
      <c r="D144" s="2"/>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row>
    <row r="145">
      <c r="A145" s="1"/>
      <c r="B145" s="1"/>
      <c r="C145" s="1"/>
      <c r="D145" s="2"/>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row>
    <row r="146">
      <c r="A146" s="1"/>
      <c r="B146" s="1"/>
      <c r="C146" s="1"/>
      <c r="D146" s="2"/>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row>
    <row r="147">
      <c r="A147" s="1"/>
      <c r="B147" s="1"/>
      <c r="C147" s="1"/>
      <c r="D147" s="2"/>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row>
    <row r="148">
      <c r="A148" s="1"/>
      <c r="B148" s="1"/>
      <c r="C148" s="1"/>
      <c r="D148" s="2"/>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row>
    <row r="149">
      <c r="A149" s="1"/>
      <c r="B149" s="1"/>
      <c r="C149" s="1"/>
      <c r="D149" s="2"/>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row>
    <row r="150">
      <c r="A150" s="1"/>
      <c r="B150" s="1"/>
      <c r="C150" s="1"/>
      <c r="D150" s="2"/>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row>
    <row r="151">
      <c r="A151" s="1"/>
      <c r="B151" s="1"/>
      <c r="C151" s="1"/>
      <c r="D151" s="2"/>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row>
    <row r="152">
      <c r="A152" s="1"/>
      <c r="B152" s="1"/>
      <c r="C152" s="1"/>
      <c r="D152" s="2"/>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row>
    <row r="153">
      <c r="A153" s="1"/>
      <c r="B153" s="1"/>
      <c r="C153" s="1"/>
      <c r="D153" s="2"/>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row>
    <row r="154">
      <c r="A154" s="1"/>
      <c r="B154" s="1"/>
      <c r="C154" s="1"/>
      <c r="D154" s="2"/>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row>
    <row r="155">
      <c r="A155" s="1"/>
      <c r="B155" s="1"/>
      <c r="C155" s="1"/>
      <c r="D155" s="2"/>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row>
    <row r="156">
      <c r="A156" s="1"/>
      <c r="B156" s="1"/>
      <c r="C156" s="1"/>
      <c r="D156" s="2"/>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row>
    <row r="157">
      <c r="A157" s="1"/>
      <c r="B157" s="1"/>
      <c r="C157" s="1"/>
      <c r="D157" s="2"/>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row>
    <row r="158">
      <c r="A158" s="1"/>
      <c r="B158" s="1"/>
      <c r="C158" s="1"/>
      <c r="D158" s="2"/>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row>
    <row r="159">
      <c r="A159" s="1"/>
      <c r="B159" s="1"/>
      <c r="C159" s="1"/>
      <c r="D159" s="2"/>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row>
    <row r="160">
      <c r="A160" s="1"/>
      <c r="B160" s="1"/>
      <c r="C160" s="1"/>
      <c r="D160" s="2"/>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row>
    <row r="161">
      <c r="A161" s="1"/>
      <c r="B161" s="1"/>
      <c r="C161" s="1"/>
      <c r="D161" s="2"/>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row>
    <row r="162">
      <c r="A162" s="1"/>
      <c r="B162" s="1"/>
      <c r="C162" s="1"/>
      <c r="D162" s="2"/>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row>
    <row r="163">
      <c r="A163" s="1"/>
      <c r="B163" s="1"/>
      <c r="C163" s="1"/>
      <c r="D163" s="2"/>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row>
    <row r="164">
      <c r="A164" s="1"/>
      <c r="B164" s="1"/>
      <c r="C164" s="1"/>
      <c r="D164" s="2"/>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row>
    <row r="165">
      <c r="A165" s="1"/>
      <c r="B165" s="1"/>
      <c r="C165" s="1"/>
      <c r="D165" s="2"/>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row>
    <row r="166">
      <c r="A166" s="1"/>
      <c r="B166" s="1"/>
      <c r="C166" s="1"/>
      <c r="D166" s="2"/>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row>
    <row r="167">
      <c r="A167" s="1"/>
      <c r="B167" s="1"/>
      <c r="C167" s="1"/>
      <c r="D167" s="2"/>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row>
    <row r="168">
      <c r="A168" s="1"/>
      <c r="B168" s="1"/>
      <c r="C168" s="1"/>
      <c r="D168" s="2"/>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row>
    <row r="169">
      <c r="A169" s="1"/>
      <c r="B169" s="1"/>
      <c r="C169" s="1"/>
      <c r="D169" s="2"/>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row>
    <row r="170">
      <c r="A170" s="1"/>
      <c r="B170" s="1"/>
      <c r="C170" s="1"/>
      <c r="D170" s="2"/>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row>
    <row r="171">
      <c r="A171" s="1"/>
      <c r="B171" s="1"/>
      <c r="C171" s="1"/>
      <c r="D171" s="2"/>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row>
    <row r="172">
      <c r="A172" s="1"/>
      <c r="B172" s="1"/>
      <c r="C172" s="1"/>
      <c r="D172" s="2"/>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row>
    <row r="173">
      <c r="A173" s="1"/>
      <c r="B173" s="1"/>
      <c r="C173" s="1"/>
      <c r="D173" s="2"/>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row>
    <row r="174">
      <c r="A174" s="1"/>
      <c r="B174" s="1"/>
      <c r="C174" s="1"/>
      <c r="D174" s="2"/>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row>
    <row r="175">
      <c r="A175" s="1"/>
      <c r="B175" s="1"/>
      <c r="C175" s="1"/>
      <c r="D175" s="2"/>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row>
    <row r="176">
      <c r="A176" s="1"/>
      <c r="B176" s="1"/>
      <c r="C176" s="1"/>
      <c r="D176" s="2"/>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row>
    <row r="177">
      <c r="A177" s="1"/>
      <c r="B177" s="1"/>
      <c r="C177" s="1"/>
      <c r="D177" s="2"/>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row>
    <row r="178">
      <c r="A178" s="1"/>
      <c r="B178" s="1"/>
      <c r="C178" s="1"/>
      <c r="D178" s="2"/>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row>
    <row r="179">
      <c r="A179" s="1"/>
      <c r="B179" s="1"/>
      <c r="C179" s="1"/>
      <c r="D179" s="2"/>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row>
    <row r="180">
      <c r="A180" s="1"/>
      <c r="B180" s="1"/>
      <c r="C180" s="1"/>
      <c r="D180" s="2"/>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row>
    <row r="181">
      <c r="A181" s="1"/>
      <c r="B181" s="1"/>
      <c r="C181" s="1"/>
      <c r="D181" s="2"/>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row>
    <row r="182">
      <c r="A182" s="1"/>
      <c r="B182" s="1"/>
      <c r="C182" s="1"/>
      <c r="D182" s="2"/>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row>
    <row r="183">
      <c r="A183" s="1"/>
      <c r="B183" s="1"/>
      <c r="C183" s="1"/>
      <c r="D183" s="2"/>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row>
    <row r="184">
      <c r="A184" s="1"/>
      <c r="B184" s="1"/>
      <c r="C184" s="1"/>
      <c r="D184" s="2"/>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row>
    <row r="185">
      <c r="A185" s="1"/>
      <c r="B185" s="1"/>
      <c r="C185" s="1"/>
      <c r="D185" s="2"/>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row>
    <row r="186">
      <c r="A186" s="1"/>
      <c r="B186" s="1"/>
      <c r="C186" s="1"/>
      <c r="D186" s="2"/>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row>
    <row r="187">
      <c r="A187" s="1"/>
      <c r="B187" s="1"/>
      <c r="C187" s="1"/>
      <c r="D187" s="2"/>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row>
    <row r="188">
      <c r="A188" s="1"/>
      <c r="B188" s="1"/>
      <c r="C188" s="1"/>
      <c r="D188" s="2"/>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row>
    <row r="189">
      <c r="A189" s="1"/>
      <c r="B189" s="1"/>
      <c r="C189" s="1"/>
      <c r="D189" s="2"/>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row>
    <row r="190">
      <c r="A190" s="1"/>
      <c r="B190" s="1"/>
      <c r="C190" s="1"/>
      <c r="D190" s="2"/>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row>
    <row r="191">
      <c r="A191" s="1"/>
      <c r="B191" s="1"/>
      <c r="C191" s="1"/>
      <c r="D191" s="2"/>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row>
    <row r="192">
      <c r="A192" s="1"/>
      <c r="B192" s="1"/>
      <c r="C192" s="1"/>
      <c r="D192" s="2"/>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row>
    <row r="193">
      <c r="A193" s="1"/>
      <c r="B193" s="1"/>
      <c r="C193" s="1"/>
      <c r="D193" s="2"/>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row>
    <row r="194">
      <c r="A194" s="1"/>
      <c r="B194" s="1"/>
      <c r="C194" s="1"/>
      <c r="D194" s="2"/>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row>
    <row r="195">
      <c r="A195" s="1"/>
      <c r="B195" s="1"/>
      <c r="C195" s="1"/>
      <c r="D195" s="2"/>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row>
    <row r="196">
      <c r="A196" s="1"/>
      <c r="B196" s="1"/>
      <c r="C196" s="1"/>
      <c r="D196" s="2"/>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row>
    <row r="197">
      <c r="A197" s="1"/>
      <c r="B197" s="1"/>
      <c r="C197" s="1"/>
      <c r="D197" s="2"/>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row>
    <row r="198">
      <c r="A198" s="1"/>
      <c r="B198" s="1"/>
      <c r="C198" s="1"/>
      <c r="D198" s="2"/>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row>
    <row r="199">
      <c r="A199" s="1"/>
      <c r="B199" s="1"/>
      <c r="C199" s="1"/>
      <c r="D199" s="2"/>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row>
    <row r="200">
      <c r="A200" s="1"/>
      <c r="B200" s="1"/>
      <c r="C200" s="1"/>
      <c r="D200" s="2"/>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row>
    <row r="201">
      <c r="A201" s="1"/>
      <c r="B201" s="1"/>
      <c r="C201" s="1"/>
      <c r="D201" s="2"/>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row>
    <row r="202">
      <c r="A202" s="1"/>
      <c r="B202" s="1"/>
      <c r="C202" s="1"/>
      <c r="D202" s="2"/>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row>
    <row r="203">
      <c r="A203" s="1"/>
      <c r="B203" s="1"/>
      <c r="C203" s="1"/>
      <c r="D203" s="2"/>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row>
    <row r="204">
      <c r="A204" s="1"/>
      <c r="B204" s="1"/>
      <c r="C204" s="1"/>
      <c r="D204" s="2"/>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row>
    <row r="205">
      <c r="A205" s="1"/>
      <c r="B205" s="1"/>
      <c r="C205" s="1"/>
      <c r="D205" s="2"/>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row>
    <row r="206">
      <c r="A206" s="1"/>
      <c r="B206" s="1"/>
      <c r="C206" s="1"/>
      <c r="D206" s="2"/>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row>
    <row r="207">
      <c r="A207" s="1"/>
      <c r="B207" s="1"/>
      <c r="C207" s="1"/>
      <c r="D207" s="2"/>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row>
    <row r="208">
      <c r="A208" s="1"/>
      <c r="B208" s="1"/>
      <c r="C208" s="1"/>
      <c r="D208" s="2"/>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row>
    <row r="209">
      <c r="A209" s="1"/>
      <c r="B209" s="1"/>
      <c r="C209" s="1"/>
      <c r="D209" s="2"/>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row>
    <row r="210">
      <c r="A210" s="1"/>
      <c r="B210" s="1"/>
      <c r="C210" s="1"/>
      <c r="D210" s="2"/>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row>
    <row r="211">
      <c r="A211" s="1"/>
      <c r="B211" s="1"/>
      <c r="C211" s="1"/>
      <c r="D211" s="2"/>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row>
    <row r="212">
      <c r="A212" s="1"/>
      <c r="B212" s="1"/>
      <c r="C212" s="1"/>
      <c r="D212" s="2"/>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row>
    <row r="213">
      <c r="A213" s="1"/>
      <c r="B213" s="1"/>
      <c r="C213" s="1"/>
      <c r="D213" s="2"/>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row>
    <row r="214">
      <c r="A214" s="1"/>
      <c r="B214" s="1"/>
      <c r="C214" s="1"/>
      <c r="D214" s="2"/>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row>
    <row r="215">
      <c r="A215" s="1"/>
      <c r="B215" s="1"/>
      <c r="C215" s="1"/>
      <c r="D215" s="2"/>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row>
    <row r="216">
      <c r="A216" s="1"/>
      <c r="B216" s="1"/>
      <c r="C216" s="1"/>
      <c r="D216" s="2"/>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row>
    <row r="217">
      <c r="A217" s="1"/>
      <c r="B217" s="1"/>
      <c r="C217" s="1"/>
      <c r="D217" s="2"/>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row>
    <row r="218">
      <c r="A218" s="1"/>
      <c r="B218" s="1"/>
      <c r="C218" s="1"/>
      <c r="D218" s="2"/>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row>
    <row r="219">
      <c r="A219" s="1"/>
      <c r="B219" s="1"/>
      <c r="C219" s="1"/>
      <c r="D219" s="2"/>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row>
    <row r="220">
      <c r="A220" s="1"/>
      <c r="B220" s="1"/>
      <c r="C220" s="1"/>
      <c r="D220" s="2"/>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row>
    <row r="221">
      <c r="A221" s="1"/>
      <c r="B221" s="1"/>
      <c r="C221" s="1"/>
      <c r="D221" s="2"/>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row>
    <row r="222">
      <c r="A222" s="1"/>
      <c r="B222" s="1"/>
      <c r="C222" s="1"/>
      <c r="D222" s="2"/>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row>
    <row r="223">
      <c r="A223" s="1"/>
      <c r="B223" s="1"/>
      <c r="C223" s="1"/>
      <c r="D223" s="2"/>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row>
    <row r="224">
      <c r="A224" s="1"/>
      <c r="B224" s="1"/>
      <c r="C224" s="1"/>
      <c r="D224" s="2"/>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row>
    <row r="225">
      <c r="A225" s="1"/>
      <c r="B225" s="1"/>
      <c r="C225" s="1"/>
      <c r="D225" s="2"/>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row>
    <row r="226">
      <c r="A226" s="1"/>
      <c r="B226" s="1"/>
      <c r="C226" s="1"/>
      <c r="D226" s="2"/>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row>
    <row r="227">
      <c r="A227" s="1"/>
      <c r="B227" s="1"/>
      <c r="C227" s="1"/>
      <c r="D227" s="2"/>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row>
    <row r="228">
      <c r="A228" s="1"/>
      <c r="B228" s="1"/>
      <c r="C228" s="1"/>
      <c r="D228" s="2"/>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row>
    <row r="229">
      <c r="A229" s="1"/>
      <c r="B229" s="1"/>
      <c r="C229" s="1"/>
      <c r="D229" s="2"/>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row>
    <row r="230">
      <c r="A230" s="1"/>
      <c r="B230" s="1"/>
      <c r="C230" s="1"/>
      <c r="D230" s="2"/>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row>
    <row r="231">
      <c r="A231" s="1"/>
      <c r="B231" s="1"/>
      <c r="C231" s="1"/>
      <c r="D231" s="2"/>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row>
    <row r="232">
      <c r="A232" s="1"/>
      <c r="B232" s="1"/>
      <c r="C232" s="1"/>
      <c r="D232" s="2"/>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row>
    <row r="233">
      <c r="A233" s="1"/>
      <c r="B233" s="1"/>
      <c r="C233" s="1"/>
      <c r="D233" s="2"/>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row>
    <row r="234">
      <c r="A234" s="1"/>
      <c r="B234" s="1"/>
      <c r="C234" s="1"/>
      <c r="D234" s="2"/>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row>
    <row r="235">
      <c r="A235" s="1"/>
      <c r="B235" s="1"/>
      <c r="C235" s="1"/>
      <c r="D235" s="2"/>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row>
    <row r="236">
      <c r="A236" s="1"/>
      <c r="B236" s="1"/>
      <c r="C236" s="1"/>
      <c r="D236" s="2"/>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row>
    <row r="237">
      <c r="A237" s="1"/>
      <c r="B237" s="1"/>
      <c r="C237" s="1"/>
      <c r="D237" s="2"/>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row>
    <row r="238">
      <c r="A238" s="1"/>
      <c r="B238" s="1"/>
      <c r="C238" s="1"/>
      <c r="D238" s="2"/>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row>
    <row r="239">
      <c r="A239" s="1"/>
      <c r="B239" s="1"/>
      <c r="C239" s="1"/>
      <c r="D239" s="2"/>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row>
    <row r="240">
      <c r="A240" s="1"/>
      <c r="B240" s="1"/>
      <c r="C240" s="1"/>
      <c r="D240" s="2"/>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row>
    <row r="241">
      <c r="A241" s="1"/>
      <c r="B241" s="1"/>
      <c r="C241" s="1"/>
      <c r="D241" s="2"/>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row>
    <row r="242">
      <c r="A242" s="1"/>
      <c r="B242" s="1"/>
      <c r="C242" s="1"/>
      <c r="D242" s="2"/>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row>
    <row r="243">
      <c r="A243" s="1"/>
      <c r="B243" s="1"/>
      <c r="C243" s="1"/>
      <c r="D243" s="2"/>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row>
    <row r="244">
      <c r="A244" s="1"/>
      <c r="B244" s="1"/>
      <c r="C244" s="1"/>
      <c r="D244" s="2"/>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row>
    <row r="245">
      <c r="A245" s="1"/>
      <c r="B245" s="1"/>
      <c r="C245" s="1"/>
      <c r="D245" s="2"/>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row>
    <row r="246">
      <c r="A246" s="1"/>
      <c r="B246" s="1"/>
      <c r="C246" s="1"/>
      <c r="D246" s="2"/>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row>
    <row r="247">
      <c r="A247" s="1"/>
      <c r="B247" s="1"/>
      <c r="C247" s="1"/>
      <c r="D247" s="2"/>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row>
    <row r="248">
      <c r="A248" s="1"/>
      <c r="B248" s="1"/>
      <c r="C248" s="1"/>
      <c r="D248" s="2"/>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row>
    <row r="249">
      <c r="A249" s="1"/>
      <c r="B249" s="1"/>
      <c r="C249" s="1"/>
      <c r="D249" s="2"/>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row>
    <row r="250">
      <c r="A250" s="1"/>
      <c r="B250" s="1"/>
      <c r="C250" s="1"/>
      <c r="D250" s="2"/>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row>
    <row r="251">
      <c r="A251" s="1"/>
      <c r="B251" s="1"/>
      <c r="C251" s="1"/>
      <c r="D251" s="2"/>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row>
    <row r="252">
      <c r="A252" s="1"/>
      <c r="B252" s="1"/>
      <c r="C252" s="1"/>
      <c r="D252" s="2"/>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row>
    <row r="253">
      <c r="A253" s="1"/>
      <c r="B253" s="1"/>
      <c r="C253" s="1"/>
      <c r="D253" s="2"/>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row>
    <row r="254">
      <c r="A254" s="1"/>
      <c r="B254" s="1"/>
      <c r="C254" s="1"/>
      <c r="D254" s="2"/>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row>
    <row r="255">
      <c r="A255" s="1"/>
      <c r="B255" s="1"/>
      <c r="C255" s="1"/>
      <c r="D255" s="2"/>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row>
    <row r="256">
      <c r="A256" s="1"/>
      <c r="B256" s="1"/>
      <c r="C256" s="1"/>
      <c r="D256" s="2"/>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row>
    <row r="257">
      <c r="A257" s="1"/>
      <c r="B257" s="1"/>
      <c r="C257" s="1"/>
      <c r="D257" s="2"/>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row>
    <row r="258">
      <c r="A258" s="1"/>
      <c r="B258" s="1"/>
      <c r="C258" s="1"/>
      <c r="D258" s="2"/>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row>
    <row r="259">
      <c r="A259" s="1"/>
      <c r="B259" s="1"/>
      <c r="C259" s="1"/>
      <c r="D259" s="2"/>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row>
    <row r="260">
      <c r="A260" s="1"/>
      <c r="B260" s="1"/>
      <c r="C260" s="1"/>
      <c r="D260" s="2"/>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row>
    <row r="261">
      <c r="A261" s="1"/>
      <c r="B261" s="1"/>
      <c r="C261" s="1"/>
      <c r="D261" s="2"/>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row>
    <row r="262">
      <c r="A262" s="1"/>
      <c r="B262" s="1"/>
      <c r="C262" s="1"/>
      <c r="D262" s="2"/>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row>
    <row r="263">
      <c r="A263" s="1"/>
      <c r="B263" s="1"/>
      <c r="C263" s="1"/>
      <c r="D263" s="2"/>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row>
    <row r="264">
      <c r="A264" s="1"/>
      <c r="B264" s="1"/>
      <c r="C264" s="1"/>
      <c r="D264" s="2"/>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row>
    <row r="265">
      <c r="A265" s="1"/>
      <c r="B265" s="1"/>
      <c r="C265" s="1"/>
      <c r="D265" s="2"/>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row>
    <row r="266">
      <c r="A266" s="1"/>
      <c r="B266" s="1"/>
      <c r="C266" s="1"/>
      <c r="D266" s="2"/>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row>
    <row r="267">
      <c r="A267" s="1"/>
      <c r="B267" s="1"/>
      <c r="C267" s="1"/>
      <c r="D267" s="2"/>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row>
    <row r="268">
      <c r="A268" s="1"/>
      <c r="B268" s="1"/>
      <c r="C268" s="1"/>
      <c r="D268" s="2"/>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row>
    <row r="269">
      <c r="A269" s="1"/>
      <c r="B269" s="1"/>
      <c r="C269" s="1"/>
      <c r="D269" s="2"/>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row>
    <row r="270">
      <c r="A270" s="1"/>
      <c r="B270" s="1"/>
      <c r="C270" s="1"/>
      <c r="D270" s="2"/>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row>
    <row r="271">
      <c r="A271" s="1"/>
      <c r="B271" s="1"/>
      <c r="C271" s="1"/>
      <c r="D271" s="2"/>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row>
    <row r="272">
      <c r="A272" s="1"/>
      <c r="B272" s="1"/>
      <c r="C272" s="1"/>
      <c r="D272" s="2"/>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row>
    <row r="273">
      <c r="A273" s="1"/>
      <c r="B273" s="1"/>
      <c r="C273" s="1"/>
      <c r="D273" s="2"/>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row>
    <row r="274">
      <c r="A274" s="1"/>
      <c r="B274" s="1"/>
      <c r="C274" s="1"/>
      <c r="D274" s="2"/>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row>
    <row r="275">
      <c r="A275" s="1"/>
      <c r="B275" s="1"/>
      <c r="C275" s="1"/>
      <c r="D275" s="2"/>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row>
    <row r="276">
      <c r="A276" s="1"/>
      <c r="B276" s="1"/>
      <c r="C276" s="1"/>
      <c r="D276" s="2"/>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row>
    <row r="277">
      <c r="A277" s="1"/>
      <c r="B277" s="1"/>
      <c r="C277" s="1"/>
      <c r="D277" s="2"/>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row>
    <row r="278">
      <c r="A278" s="1"/>
      <c r="B278" s="1"/>
      <c r="C278" s="1"/>
      <c r="D278" s="2"/>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row>
    <row r="279">
      <c r="A279" s="1"/>
      <c r="B279" s="1"/>
      <c r="C279" s="1"/>
      <c r="D279" s="2"/>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row>
    <row r="280">
      <c r="A280" s="1"/>
      <c r="B280" s="1"/>
      <c r="C280" s="1"/>
      <c r="D280" s="2"/>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row>
    <row r="281">
      <c r="A281" s="1"/>
      <c r="B281" s="1"/>
      <c r="C281" s="1"/>
      <c r="D281" s="2"/>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row>
    <row r="282">
      <c r="A282" s="1"/>
      <c r="B282" s="1"/>
      <c r="C282" s="1"/>
      <c r="D282" s="2"/>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row>
    <row r="283">
      <c r="A283" s="1"/>
      <c r="B283" s="1"/>
      <c r="C283" s="1"/>
      <c r="D283" s="2"/>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row>
    <row r="284">
      <c r="A284" s="1"/>
      <c r="B284" s="1"/>
      <c r="C284" s="1"/>
      <c r="D284" s="2"/>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row>
    <row r="285">
      <c r="A285" s="1"/>
      <c r="B285" s="1"/>
      <c r="C285" s="1"/>
      <c r="D285" s="2"/>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row>
    <row r="286">
      <c r="A286" s="1"/>
      <c r="B286" s="1"/>
      <c r="C286" s="1"/>
      <c r="D286" s="2"/>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row>
    <row r="287">
      <c r="A287" s="1"/>
      <c r="B287" s="1"/>
      <c r="C287" s="1"/>
      <c r="D287" s="2"/>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row>
    <row r="288">
      <c r="A288" s="1"/>
      <c r="B288" s="1"/>
      <c r="C288" s="1"/>
      <c r="D288" s="2"/>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row>
    <row r="289">
      <c r="A289" s="1"/>
      <c r="B289" s="1"/>
      <c r="C289" s="1"/>
      <c r="D289" s="2"/>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row>
    <row r="290">
      <c r="A290" s="1"/>
      <c r="B290" s="1"/>
      <c r="C290" s="1"/>
      <c r="D290" s="2"/>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row>
    <row r="291">
      <c r="A291" s="1"/>
      <c r="B291" s="1"/>
      <c r="C291" s="1"/>
      <c r="D291" s="2"/>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row>
    <row r="292">
      <c r="A292" s="1"/>
      <c r="B292" s="1"/>
      <c r="C292" s="1"/>
      <c r="D292" s="2"/>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row>
    <row r="293">
      <c r="A293" s="1"/>
      <c r="B293" s="1"/>
      <c r="C293" s="1"/>
      <c r="D293" s="2"/>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row>
    <row r="294">
      <c r="A294" s="1"/>
      <c r="B294" s="1"/>
      <c r="C294" s="1"/>
      <c r="D294" s="2"/>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row>
    <row r="295">
      <c r="A295" s="1"/>
      <c r="B295" s="1"/>
      <c r="C295" s="1"/>
      <c r="D295" s="2"/>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row>
    <row r="296">
      <c r="A296" s="1"/>
      <c r="B296" s="1"/>
      <c r="C296" s="1"/>
      <c r="D296" s="2"/>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row>
    <row r="297">
      <c r="A297" s="1"/>
      <c r="B297" s="1"/>
      <c r="C297" s="1"/>
      <c r="D297" s="2"/>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row>
    <row r="298">
      <c r="A298" s="1"/>
      <c r="B298" s="1"/>
      <c r="C298" s="1"/>
      <c r="D298" s="2"/>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row>
    <row r="299">
      <c r="A299" s="1"/>
      <c r="B299" s="1"/>
      <c r="C299" s="1"/>
      <c r="D299" s="2"/>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row>
    <row r="300">
      <c r="A300" s="1"/>
      <c r="B300" s="1"/>
      <c r="C300" s="1"/>
      <c r="D300" s="2"/>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row>
    <row r="301">
      <c r="A301" s="1"/>
      <c r="B301" s="1"/>
      <c r="C301" s="1"/>
      <c r="D301" s="2"/>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row>
    <row r="302">
      <c r="A302" s="1"/>
      <c r="B302" s="1"/>
      <c r="C302" s="1"/>
      <c r="D302" s="2"/>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row>
    <row r="303">
      <c r="A303" s="1"/>
      <c r="B303" s="1"/>
      <c r="C303" s="1"/>
      <c r="D303" s="2"/>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row>
    <row r="304">
      <c r="A304" s="1"/>
      <c r="B304" s="1"/>
      <c r="C304" s="1"/>
      <c r="D304" s="2"/>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row>
    <row r="305">
      <c r="A305" s="1"/>
      <c r="B305" s="1"/>
      <c r="C305" s="1"/>
      <c r="D305" s="2"/>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row>
    <row r="306">
      <c r="A306" s="1"/>
      <c r="B306" s="1"/>
      <c r="C306" s="1"/>
      <c r="D306" s="2"/>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row>
    <row r="307">
      <c r="A307" s="1"/>
      <c r="B307" s="1"/>
      <c r="C307" s="1"/>
      <c r="D307" s="2"/>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row>
    <row r="308">
      <c r="A308" s="1"/>
      <c r="B308" s="1"/>
      <c r="C308" s="1"/>
      <c r="D308" s="2"/>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row>
    <row r="309">
      <c r="A309" s="1"/>
      <c r="B309" s="1"/>
      <c r="C309" s="1"/>
      <c r="D309" s="2"/>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row>
    <row r="310">
      <c r="A310" s="1"/>
      <c r="B310" s="1"/>
      <c r="C310" s="1"/>
      <c r="D310" s="2"/>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row>
    <row r="311">
      <c r="A311" s="1"/>
      <c r="B311" s="1"/>
      <c r="C311" s="1"/>
      <c r="D311" s="2"/>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row>
    <row r="312">
      <c r="A312" s="1"/>
      <c r="B312" s="1"/>
      <c r="C312" s="1"/>
      <c r="D312" s="2"/>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row>
    <row r="313">
      <c r="A313" s="1"/>
      <c r="B313" s="1"/>
      <c r="C313" s="1"/>
      <c r="D313" s="2"/>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row>
    <row r="314">
      <c r="A314" s="1"/>
      <c r="B314" s="1"/>
      <c r="C314" s="1"/>
      <c r="D314" s="2"/>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row>
    <row r="315">
      <c r="A315" s="1"/>
      <c r="B315" s="1"/>
      <c r="C315" s="1"/>
      <c r="D315" s="2"/>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row>
    <row r="316">
      <c r="A316" s="1"/>
      <c r="B316" s="1"/>
      <c r="C316" s="1"/>
      <c r="D316" s="2"/>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row>
    <row r="317">
      <c r="A317" s="1"/>
      <c r="B317" s="1"/>
      <c r="C317" s="1"/>
      <c r="D317" s="2"/>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row>
    <row r="318">
      <c r="A318" s="1"/>
      <c r="B318" s="1"/>
      <c r="C318" s="1"/>
      <c r="D318" s="2"/>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row>
    <row r="319">
      <c r="A319" s="1"/>
      <c r="B319" s="1"/>
      <c r="C319" s="1"/>
      <c r="D319" s="2"/>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row>
    <row r="320">
      <c r="A320" s="1"/>
      <c r="B320" s="1"/>
      <c r="C320" s="1"/>
      <c r="D320" s="2"/>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row>
    <row r="321">
      <c r="A321" s="1"/>
      <c r="B321" s="1"/>
      <c r="C321" s="1"/>
      <c r="D321" s="2"/>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row>
    <row r="322">
      <c r="A322" s="1"/>
      <c r="B322" s="1"/>
      <c r="C322" s="1"/>
      <c r="D322" s="2"/>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row>
    <row r="323">
      <c r="A323" s="1"/>
      <c r="B323" s="1"/>
      <c r="C323" s="1"/>
      <c r="D323" s="2"/>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row>
    <row r="324">
      <c r="A324" s="1"/>
      <c r="B324" s="1"/>
      <c r="C324" s="1"/>
      <c r="D324" s="2"/>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row>
    <row r="325">
      <c r="A325" s="1"/>
      <c r="B325" s="1"/>
      <c r="C325" s="1"/>
      <c r="D325" s="2"/>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row>
    <row r="326">
      <c r="A326" s="1"/>
      <c r="B326" s="1"/>
      <c r="C326" s="1"/>
      <c r="D326" s="2"/>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row>
    <row r="327">
      <c r="A327" s="1"/>
      <c r="B327" s="1"/>
      <c r="C327" s="1"/>
      <c r="D327" s="2"/>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row>
    <row r="328">
      <c r="A328" s="1"/>
      <c r="B328" s="1"/>
      <c r="C328" s="1"/>
      <c r="D328" s="2"/>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row>
    <row r="329">
      <c r="A329" s="1"/>
      <c r="B329" s="1"/>
      <c r="C329" s="1"/>
      <c r="D329" s="2"/>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row>
    <row r="330">
      <c r="A330" s="1"/>
      <c r="B330" s="1"/>
      <c r="C330" s="1"/>
      <c r="D330" s="2"/>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row>
    <row r="331">
      <c r="A331" s="1"/>
      <c r="B331" s="1"/>
      <c r="C331" s="1"/>
      <c r="D331" s="2"/>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row>
    <row r="332">
      <c r="A332" s="1"/>
      <c r="B332" s="1"/>
      <c r="C332" s="1"/>
      <c r="D332" s="2"/>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row>
    <row r="333">
      <c r="A333" s="1"/>
      <c r="B333" s="1"/>
      <c r="C333" s="1"/>
      <c r="D333" s="2"/>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row>
    <row r="334">
      <c r="A334" s="1"/>
      <c r="B334" s="1"/>
      <c r="C334" s="1"/>
      <c r="D334" s="2"/>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row>
    <row r="335">
      <c r="A335" s="1"/>
      <c r="B335" s="1"/>
      <c r="C335" s="1"/>
      <c r="D335" s="2"/>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row>
    <row r="336">
      <c r="A336" s="1"/>
      <c r="B336" s="1"/>
      <c r="C336" s="1"/>
      <c r="D336" s="2"/>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row>
    <row r="337">
      <c r="A337" s="1"/>
      <c r="B337" s="1"/>
      <c r="C337" s="1"/>
      <c r="D337" s="2"/>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row>
    <row r="338">
      <c r="A338" s="1"/>
      <c r="B338" s="1"/>
      <c r="C338" s="1"/>
      <c r="D338" s="2"/>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row>
    <row r="339">
      <c r="A339" s="1"/>
      <c r="B339" s="1"/>
      <c r="C339" s="1"/>
      <c r="D339" s="2"/>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row>
    <row r="340">
      <c r="A340" s="1"/>
      <c r="B340" s="1"/>
      <c r="C340" s="1"/>
      <c r="D340" s="2"/>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row>
    <row r="341">
      <c r="A341" s="1"/>
      <c r="B341" s="1"/>
      <c r="C341" s="1"/>
      <c r="D341" s="2"/>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row>
    <row r="342">
      <c r="A342" s="1"/>
      <c r="B342" s="1"/>
      <c r="C342" s="1"/>
      <c r="D342" s="2"/>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row>
    <row r="343">
      <c r="A343" s="1"/>
      <c r="B343" s="1"/>
      <c r="C343" s="1"/>
      <c r="D343" s="2"/>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row>
    <row r="344">
      <c r="A344" s="1"/>
      <c r="B344" s="1"/>
      <c r="C344" s="1"/>
      <c r="D344" s="2"/>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row>
    <row r="345">
      <c r="A345" s="1"/>
      <c r="B345" s="1"/>
      <c r="C345" s="1"/>
      <c r="D345" s="2"/>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row>
    <row r="346">
      <c r="A346" s="1"/>
      <c r="B346" s="1"/>
      <c r="C346" s="1"/>
      <c r="D346" s="2"/>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row>
    <row r="347">
      <c r="A347" s="1"/>
      <c r="B347" s="1"/>
      <c r="C347" s="1"/>
      <c r="D347" s="2"/>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row>
    <row r="348">
      <c r="A348" s="1"/>
      <c r="B348" s="1"/>
      <c r="C348" s="1"/>
      <c r="D348" s="2"/>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row>
    <row r="349">
      <c r="A349" s="1"/>
      <c r="B349" s="1"/>
      <c r="C349" s="1"/>
      <c r="D349" s="2"/>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row>
    <row r="350">
      <c r="A350" s="1"/>
      <c r="B350" s="1"/>
      <c r="C350" s="1"/>
      <c r="D350" s="2"/>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row>
    <row r="351">
      <c r="A351" s="1"/>
      <c r="B351" s="1"/>
      <c r="C351" s="1"/>
      <c r="D351" s="2"/>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row>
    <row r="352">
      <c r="A352" s="1"/>
      <c r="B352" s="1"/>
      <c r="C352" s="1"/>
      <c r="D352" s="2"/>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row>
    <row r="353">
      <c r="A353" s="1"/>
      <c r="B353" s="1"/>
      <c r="C353" s="1"/>
      <c r="D353" s="2"/>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row>
    <row r="354">
      <c r="A354" s="1"/>
      <c r="B354" s="1"/>
      <c r="C354" s="1"/>
      <c r="D354" s="2"/>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row>
    <row r="355">
      <c r="A355" s="1"/>
      <c r="B355" s="1"/>
      <c r="C355" s="1"/>
      <c r="D355" s="2"/>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row>
    <row r="356">
      <c r="A356" s="1"/>
      <c r="B356" s="1"/>
      <c r="C356" s="1"/>
      <c r="D356" s="2"/>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row>
    <row r="357">
      <c r="A357" s="1"/>
      <c r="B357" s="1"/>
      <c r="C357" s="1"/>
      <c r="D357" s="2"/>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row>
    <row r="358">
      <c r="A358" s="1"/>
      <c r="B358" s="1"/>
      <c r="C358" s="1"/>
      <c r="D358" s="2"/>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row>
    <row r="359">
      <c r="A359" s="1"/>
      <c r="B359" s="1"/>
      <c r="C359" s="1"/>
      <c r="D359" s="2"/>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row>
    <row r="360">
      <c r="A360" s="1"/>
      <c r="B360" s="1"/>
      <c r="C360" s="1"/>
      <c r="D360" s="2"/>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row>
    <row r="361">
      <c r="A361" s="1"/>
      <c r="B361" s="1"/>
      <c r="C361" s="1"/>
      <c r="D361" s="2"/>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row>
    <row r="362">
      <c r="A362" s="1"/>
      <c r="B362" s="1"/>
      <c r="C362" s="1"/>
      <c r="D362" s="2"/>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row>
    <row r="363">
      <c r="A363" s="1"/>
      <c r="B363" s="1"/>
      <c r="C363" s="1"/>
      <c r="D363" s="2"/>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row>
    <row r="364">
      <c r="A364" s="1"/>
      <c r="B364" s="1"/>
      <c r="C364" s="1"/>
      <c r="D364" s="2"/>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row>
    <row r="365">
      <c r="A365" s="1"/>
      <c r="B365" s="1"/>
      <c r="C365" s="1"/>
      <c r="D365" s="2"/>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row>
    <row r="366">
      <c r="A366" s="1"/>
      <c r="B366" s="1"/>
      <c r="C366" s="1"/>
      <c r="D366" s="2"/>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row>
    <row r="367">
      <c r="A367" s="1"/>
      <c r="B367" s="1"/>
      <c r="C367" s="1"/>
      <c r="D367" s="2"/>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row>
    <row r="368">
      <c r="A368" s="1"/>
      <c r="B368" s="1"/>
      <c r="C368" s="1"/>
      <c r="D368" s="2"/>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row>
    <row r="369">
      <c r="A369" s="1"/>
      <c r="B369" s="1"/>
      <c r="C369" s="1"/>
      <c r="D369" s="2"/>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row>
    <row r="370">
      <c r="A370" s="1"/>
      <c r="B370" s="1"/>
      <c r="C370" s="1"/>
      <c r="D370" s="2"/>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row>
    <row r="371">
      <c r="A371" s="1"/>
      <c r="B371" s="1"/>
      <c r="C371" s="1"/>
      <c r="D371" s="2"/>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row>
    <row r="372">
      <c r="A372" s="1"/>
      <c r="B372" s="1"/>
      <c r="C372" s="1"/>
      <c r="D372" s="2"/>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row>
    <row r="373">
      <c r="A373" s="1"/>
      <c r="B373" s="1"/>
      <c r="C373" s="1"/>
      <c r="D373" s="2"/>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row>
    <row r="374">
      <c r="A374" s="1"/>
      <c r="B374" s="1"/>
      <c r="C374" s="1"/>
      <c r="D374" s="2"/>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row>
    <row r="375">
      <c r="A375" s="1"/>
      <c r="B375" s="1"/>
      <c r="C375" s="1"/>
      <c r="D375" s="2"/>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row>
    <row r="376">
      <c r="A376" s="1"/>
      <c r="B376" s="1"/>
      <c r="C376" s="1"/>
      <c r="D376" s="2"/>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row>
    <row r="377">
      <c r="A377" s="1"/>
      <c r="B377" s="1"/>
      <c r="C377" s="1"/>
      <c r="D377" s="2"/>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row>
    <row r="378">
      <c r="A378" s="1"/>
      <c r="B378" s="1"/>
      <c r="C378" s="1"/>
      <c r="D378" s="2"/>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row>
    <row r="379">
      <c r="A379" s="1"/>
      <c r="B379" s="1"/>
      <c r="C379" s="1"/>
      <c r="D379" s="2"/>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row>
    <row r="380">
      <c r="A380" s="1"/>
      <c r="B380" s="1"/>
      <c r="C380" s="1"/>
      <c r="D380" s="2"/>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row>
    <row r="381">
      <c r="A381" s="1"/>
      <c r="B381" s="1"/>
      <c r="C381" s="1"/>
      <c r="D381" s="2"/>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row>
    <row r="382">
      <c r="A382" s="1"/>
      <c r="B382" s="1"/>
      <c r="C382" s="1"/>
      <c r="D382" s="2"/>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row>
    <row r="383">
      <c r="A383" s="1"/>
      <c r="B383" s="1"/>
      <c r="C383" s="1"/>
      <c r="D383" s="2"/>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row>
    <row r="384">
      <c r="A384" s="1"/>
      <c r="B384" s="1"/>
      <c r="C384" s="1"/>
      <c r="D384" s="2"/>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row>
    <row r="385">
      <c r="A385" s="1"/>
      <c r="B385" s="1"/>
      <c r="C385" s="1"/>
      <c r="D385" s="2"/>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row>
    <row r="386">
      <c r="A386" s="1"/>
      <c r="B386" s="1"/>
      <c r="C386" s="1"/>
      <c r="D386" s="2"/>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row>
    <row r="387">
      <c r="A387" s="1"/>
      <c r="B387" s="1"/>
      <c r="C387" s="1"/>
      <c r="D387" s="2"/>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row>
    <row r="388">
      <c r="A388" s="1"/>
      <c r="B388" s="1"/>
      <c r="C388" s="1"/>
      <c r="D388" s="2"/>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row>
    <row r="389">
      <c r="A389" s="1"/>
      <c r="B389" s="1"/>
      <c r="C389" s="1"/>
      <c r="D389" s="2"/>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row>
    <row r="390">
      <c r="A390" s="1"/>
      <c r="B390" s="1"/>
      <c r="C390" s="1"/>
      <c r="D390" s="2"/>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row>
    <row r="391">
      <c r="A391" s="1"/>
      <c r="B391" s="1"/>
      <c r="C391" s="1"/>
      <c r="D391" s="2"/>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row>
    <row r="392">
      <c r="A392" s="1"/>
      <c r="B392" s="1"/>
      <c r="C392" s="1"/>
      <c r="D392" s="2"/>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row>
    <row r="393">
      <c r="A393" s="1"/>
      <c r="B393" s="1"/>
      <c r="C393" s="1"/>
      <c r="D393" s="2"/>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row>
    <row r="394">
      <c r="A394" s="1"/>
      <c r="B394" s="1"/>
      <c r="C394" s="1"/>
      <c r="D394" s="2"/>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row>
    <row r="395">
      <c r="A395" s="1"/>
      <c r="B395" s="1"/>
      <c r="C395" s="1"/>
      <c r="D395" s="2"/>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row>
    <row r="396">
      <c r="A396" s="1"/>
      <c r="B396" s="1"/>
      <c r="C396" s="1"/>
      <c r="D396" s="2"/>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row>
    <row r="397">
      <c r="A397" s="1"/>
      <c r="B397" s="1"/>
      <c r="C397" s="1"/>
      <c r="D397" s="2"/>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row>
    <row r="398">
      <c r="A398" s="1"/>
      <c r="B398" s="1"/>
      <c r="C398" s="1"/>
      <c r="D398" s="2"/>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row>
    <row r="399">
      <c r="A399" s="1"/>
      <c r="B399" s="1"/>
      <c r="C399" s="1"/>
      <c r="D399" s="2"/>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row>
    <row r="400">
      <c r="A400" s="1"/>
      <c r="B400" s="1"/>
      <c r="C400" s="1"/>
      <c r="D400" s="2"/>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row>
    <row r="401">
      <c r="A401" s="1"/>
      <c r="B401" s="1"/>
      <c r="C401" s="1"/>
      <c r="D401" s="2"/>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row>
    <row r="402">
      <c r="A402" s="1"/>
      <c r="B402" s="1"/>
      <c r="C402" s="1"/>
      <c r="D402" s="2"/>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row>
    <row r="403">
      <c r="A403" s="1"/>
      <c r="B403" s="1"/>
      <c r="C403" s="1"/>
      <c r="D403" s="2"/>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row>
    <row r="404">
      <c r="A404" s="1"/>
      <c r="B404" s="1"/>
      <c r="C404" s="1"/>
      <c r="D404" s="2"/>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row>
    <row r="405">
      <c r="A405" s="1"/>
      <c r="B405" s="1"/>
      <c r="C405" s="1"/>
      <c r="D405" s="2"/>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row>
    <row r="406">
      <c r="A406" s="1"/>
      <c r="B406" s="1"/>
      <c r="C406" s="1"/>
      <c r="D406" s="2"/>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row>
    <row r="407">
      <c r="A407" s="1"/>
      <c r="B407" s="1"/>
      <c r="C407" s="1"/>
      <c r="D407" s="2"/>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row>
    <row r="408">
      <c r="A408" s="1"/>
      <c r="B408" s="1"/>
      <c r="C408" s="1"/>
      <c r="D408" s="2"/>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row>
    <row r="409">
      <c r="A409" s="1"/>
      <c r="B409" s="1"/>
      <c r="C409" s="1"/>
      <c r="D409" s="2"/>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row>
    <row r="410">
      <c r="A410" s="1"/>
      <c r="B410" s="1"/>
      <c r="C410" s="1"/>
      <c r="D410" s="2"/>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row>
    <row r="411">
      <c r="A411" s="1"/>
      <c r="B411" s="1"/>
      <c r="C411" s="1"/>
      <c r="D411" s="2"/>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row>
    <row r="412">
      <c r="A412" s="1"/>
      <c r="B412" s="1"/>
      <c r="C412" s="1"/>
      <c r="D412" s="2"/>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row>
    <row r="413">
      <c r="A413" s="1"/>
      <c r="B413" s="1"/>
      <c r="C413" s="1"/>
      <c r="D413" s="2"/>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row>
    <row r="414">
      <c r="A414" s="1"/>
      <c r="B414" s="1"/>
      <c r="C414" s="1"/>
      <c r="D414" s="2"/>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row>
    <row r="415">
      <c r="A415" s="1"/>
      <c r="B415" s="1"/>
      <c r="C415" s="1"/>
      <c r="D415" s="2"/>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row>
    <row r="416">
      <c r="A416" s="1"/>
      <c r="B416" s="1"/>
      <c r="C416" s="1"/>
      <c r="D416" s="2"/>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row>
    <row r="417">
      <c r="A417" s="1"/>
      <c r="B417" s="1"/>
      <c r="C417" s="1"/>
      <c r="D417" s="2"/>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row>
    <row r="418">
      <c r="A418" s="1"/>
      <c r="B418" s="1"/>
      <c r="C418" s="1"/>
      <c r="D418" s="2"/>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row>
    <row r="419">
      <c r="A419" s="1"/>
      <c r="B419" s="1"/>
      <c r="C419" s="1"/>
      <c r="D419" s="2"/>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row>
    <row r="420">
      <c r="A420" s="1"/>
      <c r="B420" s="1"/>
      <c r="C420" s="1"/>
      <c r="D420" s="2"/>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row>
    <row r="421">
      <c r="A421" s="1"/>
      <c r="B421" s="1"/>
      <c r="C421" s="1"/>
      <c r="D421" s="2"/>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row>
    <row r="422">
      <c r="A422" s="1"/>
      <c r="B422" s="1"/>
      <c r="C422" s="1"/>
      <c r="D422" s="2"/>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row>
    <row r="423">
      <c r="A423" s="1"/>
      <c r="B423" s="1"/>
      <c r="C423" s="1"/>
      <c r="D423" s="2"/>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row>
    <row r="424">
      <c r="A424" s="1"/>
      <c r="B424" s="1"/>
      <c r="C424" s="1"/>
      <c r="D424" s="2"/>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row>
    <row r="425">
      <c r="A425" s="1"/>
      <c r="B425" s="1"/>
      <c r="C425" s="1"/>
      <c r="D425" s="2"/>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row>
    <row r="426">
      <c r="A426" s="1"/>
      <c r="B426" s="1"/>
      <c r="C426" s="1"/>
      <c r="D426" s="2"/>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row>
    <row r="427">
      <c r="A427" s="1"/>
      <c r="B427" s="1"/>
      <c r="C427" s="1"/>
      <c r="D427" s="2"/>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row>
    <row r="428">
      <c r="A428" s="1"/>
      <c r="B428" s="1"/>
      <c r="C428" s="1"/>
      <c r="D428" s="2"/>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row>
    <row r="429">
      <c r="A429" s="1"/>
      <c r="B429" s="1"/>
      <c r="C429" s="1"/>
      <c r="D429" s="2"/>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row>
    <row r="430">
      <c r="A430" s="1"/>
      <c r="B430" s="1"/>
      <c r="C430" s="1"/>
      <c r="D430" s="2"/>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row>
    <row r="431">
      <c r="A431" s="1"/>
      <c r="B431" s="1"/>
      <c r="C431" s="1"/>
      <c r="D431" s="2"/>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row>
    <row r="432">
      <c r="A432" s="1"/>
      <c r="B432" s="1"/>
      <c r="C432" s="1"/>
      <c r="D432" s="2"/>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row>
    <row r="433">
      <c r="A433" s="1"/>
      <c r="B433" s="1"/>
      <c r="C433" s="1"/>
      <c r="D433" s="2"/>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row>
    <row r="434">
      <c r="A434" s="1"/>
      <c r="B434" s="1"/>
      <c r="C434" s="1"/>
      <c r="D434" s="2"/>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row>
    <row r="435">
      <c r="A435" s="1"/>
      <c r="B435" s="1"/>
      <c r="C435" s="1"/>
      <c r="D435" s="2"/>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row>
    <row r="436">
      <c r="A436" s="1"/>
      <c r="B436" s="1"/>
      <c r="C436" s="1"/>
      <c r="D436" s="2"/>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row>
    <row r="437">
      <c r="A437" s="1"/>
      <c r="B437" s="1"/>
      <c r="C437" s="1"/>
      <c r="D437" s="2"/>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row>
    <row r="438">
      <c r="A438" s="1"/>
      <c r="B438" s="1"/>
      <c r="C438" s="1"/>
      <c r="D438" s="2"/>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row>
    <row r="439">
      <c r="A439" s="1"/>
      <c r="B439" s="1"/>
      <c r="C439" s="1"/>
      <c r="D439" s="2"/>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row>
    <row r="440">
      <c r="A440" s="1"/>
      <c r="B440" s="1"/>
      <c r="C440" s="1"/>
      <c r="D440" s="2"/>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row>
    <row r="441">
      <c r="A441" s="1"/>
      <c r="B441" s="1"/>
      <c r="C441" s="1"/>
      <c r="D441" s="2"/>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row>
    <row r="442">
      <c r="A442" s="1"/>
      <c r="B442" s="1"/>
      <c r="C442" s="1"/>
      <c r="D442" s="2"/>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row>
    <row r="443">
      <c r="A443" s="1"/>
      <c r="B443" s="1"/>
      <c r="C443" s="1"/>
      <c r="D443" s="2"/>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row>
    <row r="444">
      <c r="A444" s="1"/>
      <c r="B444" s="1"/>
      <c r="C444" s="1"/>
      <c r="D444" s="2"/>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row>
    <row r="445">
      <c r="A445" s="1"/>
      <c r="B445" s="1"/>
      <c r="C445" s="1"/>
      <c r="D445" s="2"/>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row>
    <row r="446">
      <c r="A446" s="1"/>
      <c r="B446" s="1"/>
      <c r="C446" s="1"/>
      <c r="D446" s="2"/>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row>
    <row r="447">
      <c r="A447" s="1"/>
      <c r="B447" s="1"/>
      <c r="C447" s="1"/>
      <c r="D447" s="2"/>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row>
    <row r="448">
      <c r="A448" s="1"/>
      <c r="B448" s="1"/>
      <c r="C448" s="1"/>
      <c r="D448" s="2"/>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row>
    <row r="449">
      <c r="A449" s="1"/>
      <c r="B449" s="1"/>
      <c r="C449" s="1"/>
      <c r="D449" s="2"/>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row>
    <row r="450">
      <c r="A450" s="1"/>
      <c r="B450" s="1"/>
      <c r="C450" s="1"/>
      <c r="D450" s="2"/>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row>
    <row r="451">
      <c r="A451" s="1"/>
      <c r="B451" s="1"/>
      <c r="C451" s="1"/>
      <c r="D451" s="2"/>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row>
    <row r="452">
      <c r="A452" s="1"/>
      <c r="B452" s="1"/>
      <c r="C452" s="1"/>
      <c r="D452" s="2"/>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row>
    <row r="453">
      <c r="A453" s="1"/>
      <c r="B453" s="1"/>
      <c r="C453" s="1"/>
      <c r="D453" s="2"/>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row>
    <row r="454">
      <c r="A454" s="1"/>
      <c r="B454" s="1"/>
      <c r="C454" s="1"/>
      <c r="D454" s="2"/>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row>
    <row r="455">
      <c r="A455" s="1"/>
      <c r="B455" s="1"/>
      <c r="C455" s="1"/>
      <c r="D455" s="2"/>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row>
    <row r="456">
      <c r="A456" s="1"/>
      <c r="B456" s="1"/>
      <c r="C456" s="1"/>
      <c r="D456" s="2"/>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row>
    <row r="457">
      <c r="A457" s="1"/>
      <c r="B457" s="1"/>
      <c r="C457" s="1"/>
      <c r="D457" s="2"/>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row>
    <row r="458">
      <c r="A458" s="1"/>
      <c r="B458" s="1"/>
      <c r="C458" s="1"/>
      <c r="D458" s="2"/>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row>
    <row r="459">
      <c r="A459" s="1"/>
      <c r="B459" s="1"/>
      <c r="C459" s="1"/>
      <c r="D459" s="2"/>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row>
    <row r="460">
      <c r="A460" s="1"/>
      <c r="B460" s="1"/>
      <c r="C460" s="1"/>
      <c r="D460" s="2"/>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row>
    <row r="461">
      <c r="A461" s="1"/>
      <c r="B461" s="1"/>
      <c r="C461" s="1"/>
      <c r="D461" s="2"/>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row>
    <row r="462">
      <c r="A462" s="1"/>
      <c r="B462" s="1"/>
      <c r="C462" s="1"/>
      <c r="D462" s="2"/>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row>
    <row r="463">
      <c r="A463" s="1"/>
      <c r="B463" s="1"/>
      <c r="C463" s="1"/>
      <c r="D463" s="2"/>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row>
    <row r="464">
      <c r="A464" s="1"/>
      <c r="B464" s="1"/>
      <c r="C464" s="1"/>
      <c r="D464" s="2"/>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row>
    <row r="465">
      <c r="A465" s="1"/>
      <c r="B465" s="1"/>
      <c r="C465" s="1"/>
      <c r="D465" s="2"/>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row>
    <row r="466">
      <c r="A466" s="1"/>
      <c r="B466" s="1"/>
      <c r="C466" s="1"/>
      <c r="D466" s="2"/>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row>
    <row r="467">
      <c r="A467" s="1"/>
      <c r="B467" s="1"/>
      <c r="C467" s="1"/>
      <c r="D467" s="2"/>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row>
    <row r="468">
      <c r="A468" s="1"/>
      <c r="B468" s="1"/>
      <c r="C468" s="1"/>
      <c r="D468" s="2"/>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row>
    <row r="469">
      <c r="A469" s="1"/>
      <c r="B469" s="1"/>
      <c r="C469" s="1"/>
      <c r="D469" s="2"/>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row>
    <row r="470">
      <c r="A470" s="1"/>
      <c r="B470" s="1"/>
      <c r="C470" s="1"/>
      <c r="D470" s="2"/>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row>
    <row r="471">
      <c r="A471" s="1"/>
      <c r="B471" s="1"/>
      <c r="C471" s="1"/>
      <c r="D471" s="2"/>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row>
    <row r="472">
      <c r="A472" s="1"/>
      <c r="B472" s="1"/>
      <c r="C472" s="1"/>
      <c r="D472" s="2"/>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row>
    <row r="473">
      <c r="A473" s="1"/>
      <c r="B473" s="1"/>
      <c r="C473" s="1"/>
      <c r="D473" s="2"/>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row>
    <row r="474">
      <c r="A474" s="1"/>
      <c r="B474" s="1"/>
      <c r="C474" s="1"/>
      <c r="D474" s="2"/>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row>
    <row r="475">
      <c r="A475" s="1"/>
      <c r="B475" s="1"/>
      <c r="C475" s="1"/>
      <c r="D475" s="2"/>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row>
    <row r="476">
      <c r="A476" s="1"/>
      <c r="B476" s="1"/>
      <c r="C476" s="1"/>
      <c r="D476" s="2"/>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row>
    <row r="477">
      <c r="A477" s="1"/>
      <c r="B477" s="1"/>
      <c r="C477" s="1"/>
      <c r="D477" s="2"/>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row>
    <row r="478">
      <c r="A478" s="1"/>
      <c r="B478" s="1"/>
      <c r="C478" s="1"/>
      <c r="D478" s="2"/>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row>
    <row r="479">
      <c r="A479" s="1"/>
      <c r="B479" s="1"/>
      <c r="C479" s="1"/>
      <c r="D479" s="2"/>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row>
    <row r="480">
      <c r="A480" s="1"/>
      <c r="B480" s="1"/>
      <c r="C480" s="1"/>
      <c r="D480" s="2"/>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row>
    <row r="481">
      <c r="A481" s="1"/>
      <c r="B481" s="1"/>
      <c r="C481" s="1"/>
      <c r="D481" s="2"/>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row>
    <row r="482">
      <c r="A482" s="1"/>
      <c r="B482" s="1"/>
      <c r="C482" s="1"/>
      <c r="D482" s="2"/>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row>
    <row r="483">
      <c r="A483" s="1"/>
      <c r="B483" s="1"/>
      <c r="C483" s="1"/>
      <c r="D483" s="2"/>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row>
    <row r="484">
      <c r="A484" s="1"/>
      <c r="B484" s="1"/>
      <c r="C484" s="1"/>
      <c r="D484" s="2"/>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row>
    <row r="485">
      <c r="A485" s="1"/>
      <c r="B485" s="1"/>
      <c r="C485" s="1"/>
      <c r="D485" s="2"/>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row>
    <row r="486">
      <c r="A486" s="1"/>
      <c r="B486" s="1"/>
      <c r="C486" s="1"/>
      <c r="D486" s="2"/>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row>
    <row r="487">
      <c r="A487" s="1"/>
      <c r="B487" s="1"/>
      <c r="C487" s="1"/>
      <c r="D487" s="2"/>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row>
    <row r="488">
      <c r="A488" s="1"/>
      <c r="B488" s="1"/>
      <c r="C488" s="1"/>
      <c r="D488" s="2"/>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row>
    <row r="489">
      <c r="A489" s="1"/>
      <c r="B489" s="1"/>
      <c r="C489" s="1"/>
      <c r="D489" s="2"/>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row>
    <row r="490">
      <c r="A490" s="1"/>
      <c r="B490" s="1"/>
      <c r="C490" s="1"/>
      <c r="D490" s="2"/>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row>
    <row r="491">
      <c r="A491" s="1"/>
      <c r="B491" s="1"/>
      <c r="C491" s="1"/>
      <c r="D491" s="2"/>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row>
    <row r="492">
      <c r="A492" s="1"/>
      <c r="B492" s="1"/>
      <c r="C492" s="1"/>
      <c r="D492" s="2"/>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row>
    <row r="493">
      <c r="A493" s="1"/>
      <c r="B493" s="1"/>
      <c r="C493" s="1"/>
      <c r="D493" s="2"/>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row>
    <row r="494">
      <c r="A494" s="1"/>
      <c r="B494" s="1"/>
      <c r="C494" s="1"/>
      <c r="D494" s="2"/>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row>
    <row r="495">
      <c r="A495" s="1"/>
      <c r="B495" s="1"/>
      <c r="C495" s="1"/>
      <c r="D495" s="2"/>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row>
    <row r="496">
      <c r="A496" s="1"/>
      <c r="B496" s="1"/>
      <c r="C496" s="1"/>
      <c r="D496" s="2"/>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row>
    <row r="497">
      <c r="A497" s="1"/>
      <c r="B497" s="1"/>
      <c r="C497" s="1"/>
      <c r="D497" s="2"/>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row>
    <row r="498">
      <c r="A498" s="1"/>
      <c r="B498" s="1"/>
      <c r="C498" s="1"/>
      <c r="D498" s="2"/>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row>
    <row r="499">
      <c r="A499" s="1"/>
      <c r="B499" s="1"/>
      <c r="C499" s="1"/>
      <c r="D499" s="2"/>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row>
    <row r="500">
      <c r="A500" s="1"/>
      <c r="B500" s="1"/>
      <c r="C500" s="1"/>
      <c r="D500" s="2"/>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row>
    <row r="501">
      <c r="A501" s="1"/>
      <c r="B501" s="1"/>
      <c r="C501" s="1"/>
      <c r="D501" s="2"/>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row>
    <row r="502">
      <c r="A502" s="1"/>
      <c r="B502" s="1"/>
      <c r="C502" s="1"/>
      <c r="D502" s="2"/>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row>
    <row r="503">
      <c r="A503" s="1"/>
      <c r="B503" s="1"/>
      <c r="C503" s="1"/>
      <c r="D503" s="2"/>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row>
    <row r="504">
      <c r="A504" s="1"/>
      <c r="B504" s="1"/>
      <c r="C504" s="1"/>
      <c r="D504" s="2"/>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row>
    <row r="505">
      <c r="A505" s="1"/>
      <c r="B505" s="1"/>
      <c r="C505" s="1"/>
      <c r="D505" s="2"/>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row>
    <row r="506">
      <c r="A506" s="1"/>
      <c r="B506" s="1"/>
      <c r="C506" s="1"/>
      <c r="D506" s="2"/>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row>
    <row r="507">
      <c r="A507" s="1"/>
      <c r="B507" s="1"/>
      <c r="C507" s="1"/>
      <c r="D507" s="2"/>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row>
    <row r="508">
      <c r="A508" s="1"/>
      <c r="B508" s="1"/>
      <c r="C508" s="1"/>
      <c r="D508" s="2"/>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row>
    <row r="509">
      <c r="A509" s="1"/>
      <c r="B509" s="1"/>
      <c r="C509" s="1"/>
      <c r="D509" s="2"/>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row>
    <row r="510">
      <c r="A510" s="1"/>
      <c r="B510" s="1"/>
      <c r="C510" s="1"/>
      <c r="D510" s="2"/>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row>
    <row r="511">
      <c r="A511" s="1"/>
      <c r="B511" s="1"/>
      <c r="C511" s="1"/>
      <c r="D511" s="2"/>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row>
    <row r="512">
      <c r="A512" s="1"/>
      <c r="B512" s="1"/>
      <c r="C512" s="1"/>
      <c r="D512" s="2"/>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row>
    <row r="513">
      <c r="A513" s="1"/>
      <c r="B513" s="1"/>
      <c r="C513" s="1"/>
      <c r="D513" s="2"/>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row>
    <row r="514">
      <c r="A514" s="1"/>
      <c r="B514" s="1"/>
      <c r="C514" s="1"/>
      <c r="D514" s="2"/>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row>
    <row r="515">
      <c r="A515" s="1"/>
      <c r="B515" s="1"/>
      <c r="C515" s="1"/>
      <c r="D515" s="2"/>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row>
    <row r="516">
      <c r="A516" s="1"/>
      <c r="B516" s="1"/>
      <c r="C516" s="1"/>
      <c r="D516" s="2"/>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row>
    <row r="517">
      <c r="A517" s="1"/>
      <c r="B517" s="1"/>
      <c r="C517" s="1"/>
      <c r="D517" s="2"/>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row>
    <row r="518">
      <c r="A518" s="1"/>
      <c r="B518" s="1"/>
      <c r="C518" s="1"/>
      <c r="D518" s="2"/>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row>
    <row r="519">
      <c r="A519" s="1"/>
      <c r="B519" s="1"/>
      <c r="C519" s="1"/>
      <c r="D519" s="2"/>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row>
    <row r="520">
      <c r="A520" s="1"/>
      <c r="B520" s="1"/>
      <c r="C520" s="1"/>
      <c r="D520" s="2"/>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row>
    <row r="521">
      <c r="A521" s="1"/>
      <c r="B521" s="1"/>
      <c r="C521" s="1"/>
      <c r="D521" s="2"/>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row>
    <row r="522">
      <c r="A522" s="1"/>
      <c r="B522" s="1"/>
      <c r="C522" s="1"/>
      <c r="D522" s="2"/>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row>
    <row r="523">
      <c r="A523" s="1"/>
      <c r="B523" s="1"/>
      <c r="C523" s="1"/>
      <c r="D523" s="2"/>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row>
    <row r="524">
      <c r="A524" s="1"/>
      <c r="B524" s="1"/>
      <c r="C524" s="1"/>
      <c r="D524" s="2"/>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row>
    <row r="525">
      <c r="A525" s="1"/>
      <c r="B525" s="1"/>
      <c r="C525" s="1"/>
      <c r="D525" s="2"/>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row>
    <row r="526">
      <c r="A526" s="1"/>
      <c r="B526" s="1"/>
      <c r="C526" s="1"/>
      <c r="D526" s="2"/>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row>
    <row r="527">
      <c r="A527" s="1"/>
      <c r="B527" s="1"/>
      <c r="C527" s="1"/>
      <c r="D527" s="2"/>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row>
    <row r="528">
      <c r="A528" s="1"/>
      <c r="B528" s="1"/>
      <c r="C528" s="1"/>
      <c r="D528" s="2"/>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row>
    <row r="529">
      <c r="A529" s="1"/>
      <c r="B529" s="1"/>
      <c r="C529" s="1"/>
      <c r="D529" s="2"/>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row>
    <row r="530">
      <c r="A530" s="1"/>
      <c r="B530" s="1"/>
      <c r="C530" s="1"/>
      <c r="D530" s="2"/>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row>
    <row r="531">
      <c r="A531" s="1"/>
      <c r="B531" s="1"/>
      <c r="C531" s="1"/>
      <c r="D531" s="2"/>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row>
    <row r="532">
      <c r="A532" s="1"/>
      <c r="B532" s="1"/>
      <c r="C532" s="1"/>
      <c r="D532" s="2"/>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row>
    <row r="533">
      <c r="A533" s="1"/>
      <c r="B533" s="1"/>
      <c r="C533" s="1"/>
      <c r="D533" s="2"/>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row>
    <row r="534">
      <c r="A534" s="1"/>
      <c r="B534" s="1"/>
      <c r="C534" s="1"/>
      <c r="D534" s="2"/>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row>
    <row r="535">
      <c r="A535" s="1"/>
      <c r="B535" s="1"/>
      <c r="C535" s="1"/>
      <c r="D535" s="2"/>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row>
    <row r="536">
      <c r="A536" s="1"/>
      <c r="B536" s="1"/>
      <c r="C536" s="1"/>
      <c r="D536" s="2"/>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row>
    <row r="537">
      <c r="A537" s="1"/>
      <c r="B537" s="1"/>
      <c r="C537" s="1"/>
      <c r="D537" s="2"/>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row>
    <row r="538">
      <c r="A538" s="1"/>
      <c r="B538" s="1"/>
      <c r="C538" s="1"/>
      <c r="D538" s="2"/>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row>
    <row r="539">
      <c r="A539" s="1"/>
      <c r="B539" s="1"/>
      <c r="C539" s="1"/>
      <c r="D539" s="2"/>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row>
    <row r="540">
      <c r="A540" s="1"/>
      <c r="B540" s="1"/>
      <c r="C540" s="1"/>
      <c r="D540" s="2"/>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row>
    <row r="541">
      <c r="A541" s="1"/>
      <c r="B541" s="1"/>
      <c r="C541" s="1"/>
      <c r="D541" s="2"/>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row>
    <row r="542">
      <c r="A542" s="1"/>
      <c r="B542" s="1"/>
      <c r="C542" s="1"/>
      <c r="D542" s="2"/>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row>
    <row r="543">
      <c r="A543" s="1"/>
      <c r="B543" s="1"/>
      <c r="C543" s="1"/>
      <c r="D543" s="2"/>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row>
    <row r="544">
      <c r="A544" s="1"/>
      <c r="B544" s="1"/>
      <c r="C544" s="1"/>
      <c r="D544" s="2"/>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row>
    <row r="545">
      <c r="A545" s="1"/>
      <c r="B545" s="1"/>
      <c r="C545" s="1"/>
      <c r="D545" s="2"/>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row>
    <row r="546">
      <c r="A546" s="1"/>
      <c r="B546" s="1"/>
      <c r="C546" s="1"/>
      <c r="D546" s="2"/>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row>
    <row r="547">
      <c r="A547" s="1"/>
      <c r="B547" s="1"/>
      <c r="C547" s="1"/>
      <c r="D547" s="2"/>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row>
    <row r="548">
      <c r="A548" s="1"/>
      <c r="B548" s="1"/>
      <c r="C548" s="1"/>
      <c r="D548" s="2"/>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row>
    <row r="549">
      <c r="A549" s="1"/>
      <c r="B549" s="1"/>
      <c r="C549" s="1"/>
      <c r="D549" s="2"/>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row>
    <row r="550">
      <c r="A550" s="1"/>
      <c r="B550" s="1"/>
      <c r="C550" s="1"/>
      <c r="D550" s="2"/>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row>
    <row r="551">
      <c r="A551" s="1"/>
      <c r="B551" s="1"/>
      <c r="C551" s="1"/>
      <c r="D551" s="2"/>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row>
    <row r="552">
      <c r="A552" s="1"/>
      <c r="B552" s="1"/>
      <c r="C552" s="1"/>
      <c r="D552" s="2"/>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row>
    <row r="553">
      <c r="A553" s="1"/>
      <c r="B553" s="1"/>
      <c r="C553" s="1"/>
      <c r="D553" s="2"/>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row>
    <row r="554">
      <c r="A554" s="1"/>
      <c r="B554" s="1"/>
      <c r="C554" s="1"/>
      <c r="D554" s="2"/>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row>
    <row r="555">
      <c r="A555" s="1"/>
      <c r="B555" s="1"/>
      <c r="C555" s="1"/>
      <c r="D555" s="2"/>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row>
    <row r="556">
      <c r="A556" s="1"/>
      <c r="B556" s="1"/>
      <c r="C556" s="1"/>
      <c r="D556" s="2"/>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row>
    <row r="557">
      <c r="A557" s="1"/>
      <c r="B557" s="1"/>
      <c r="C557" s="1"/>
      <c r="D557" s="2"/>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row>
    <row r="558">
      <c r="A558" s="1"/>
      <c r="B558" s="1"/>
      <c r="C558" s="1"/>
      <c r="D558" s="2"/>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row>
    <row r="559">
      <c r="A559" s="1"/>
      <c r="B559" s="1"/>
      <c r="C559" s="1"/>
      <c r="D559" s="2"/>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row>
    <row r="560">
      <c r="A560" s="1"/>
      <c r="B560" s="1"/>
      <c r="C560" s="1"/>
      <c r="D560" s="2"/>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row>
    <row r="561">
      <c r="A561" s="1"/>
      <c r="B561" s="1"/>
      <c r="C561" s="1"/>
      <c r="D561" s="2"/>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row>
    <row r="562">
      <c r="A562" s="1"/>
      <c r="B562" s="1"/>
      <c r="C562" s="1"/>
      <c r="D562" s="2"/>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row>
    <row r="563">
      <c r="A563" s="1"/>
      <c r="B563" s="1"/>
      <c r="C563" s="1"/>
      <c r="D563" s="2"/>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row>
    <row r="564">
      <c r="A564" s="1"/>
      <c r="B564" s="1"/>
      <c r="C564" s="1"/>
      <c r="D564" s="2"/>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row>
    <row r="565">
      <c r="A565" s="1"/>
      <c r="B565" s="1"/>
      <c r="C565" s="1"/>
      <c r="D565" s="2"/>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row>
    <row r="566">
      <c r="A566" s="1"/>
      <c r="B566" s="1"/>
      <c r="C566" s="1"/>
      <c r="D566" s="2"/>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row>
    <row r="567">
      <c r="A567" s="1"/>
      <c r="B567" s="1"/>
      <c r="C567" s="1"/>
      <c r="D567" s="2"/>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row>
    <row r="568">
      <c r="A568" s="1"/>
      <c r="B568" s="1"/>
      <c r="C568" s="1"/>
      <c r="D568" s="2"/>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row>
    <row r="569">
      <c r="A569" s="1"/>
      <c r="B569" s="1"/>
      <c r="C569" s="1"/>
      <c r="D569" s="2"/>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row>
    <row r="570">
      <c r="A570" s="1"/>
      <c r="B570" s="1"/>
      <c r="C570" s="1"/>
      <c r="D570" s="2"/>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row>
    <row r="571">
      <c r="A571" s="1"/>
      <c r="B571" s="1"/>
      <c r="C571" s="1"/>
      <c r="D571" s="2"/>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row>
    <row r="572">
      <c r="A572" s="1"/>
      <c r="B572" s="1"/>
      <c r="C572" s="1"/>
      <c r="D572" s="2"/>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row>
    <row r="573">
      <c r="A573" s="1"/>
      <c r="B573" s="1"/>
      <c r="C573" s="1"/>
      <c r="D573" s="2"/>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row>
    <row r="574">
      <c r="A574" s="1"/>
      <c r="B574" s="1"/>
      <c r="C574" s="1"/>
      <c r="D574" s="2"/>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row>
    <row r="575">
      <c r="A575" s="1"/>
      <c r="B575" s="1"/>
      <c r="C575" s="1"/>
      <c r="D575" s="2"/>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row>
    <row r="576">
      <c r="A576" s="1"/>
      <c r="B576" s="1"/>
      <c r="C576" s="1"/>
      <c r="D576" s="2"/>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row>
    <row r="577">
      <c r="A577" s="1"/>
      <c r="B577" s="1"/>
      <c r="C577" s="1"/>
      <c r="D577" s="2"/>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row>
    <row r="578">
      <c r="A578" s="1"/>
      <c r="B578" s="1"/>
      <c r="C578" s="1"/>
      <c r="D578" s="2"/>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row>
    <row r="579">
      <c r="A579" s="1"/>
      <c r="B579" s="1"/>
      <c r="C579" s="1"/>
      <c r="D579" s="2"/>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row>
    <row r="580">
      <c r="A580" s="1"/>
      <c r="B580" s="1"/>
      <c r="C580" s="1"/>
      <c r="D580" s="2"/>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row>
    <row r="581">
      <c r="A581" s="1"/>
      <c r="B581" s="1"/>
      <c r="C581" s="1"/>
      <c r="D581" s="2"/>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row>
    <row r="582">
      <c r="A582" s="1"/>
      <c r="B582" s="1"/>
      <c r="C582" s="1"/>
      <c r="D582" s="2"/>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row>
    <row r="583">
      <c r="A583" s="1"/>
      <c r="B583" s="1"/>
      <c r="C583" s="1"/>
      <c r="D583" s="2"/>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row>
    <row r="584">
      <c r="A584" s="1"/>
      <c r="B584" s="1"/>
      <c r="C584" s="1"/>
      <c r="D584" s="2"/>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row>
    <row r="585">
      <c r="A585" s="1"/>
      <c r="B585" s="1"/>
      <c r="C585" s="1"/>
      <c r="D585" s="2"/>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row>
    <row r="586">
      <c r="A586" s="1"/>
      <c r="B586" s="1"/>
      <c r="C586" s="1"/>
      <c r="D586" s="2"/>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row>
    <row r="587">
      <c r="A587" s="1"/>
      <c r="B587" s="1"/>
      <c r="C587" s="1"/>
      <c r="D587" s="2"/>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row>
    <row r="588">
      <c r="A588" s="1"/>
      <c r="B588" s="1"/>
      <c r="C588" s="1"/>
      <c r="D588" s="2"/>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row>
    <row r="589">
      <c r="A589" s="1"/>
      <c r="B589" s="1"/>
      <c r="C589" s="1"/>
      <c r="D589" s="2"/>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row>
    <row r="590">
      <c r="A590" s="1"/>
      <c r="B590" s="1"/>
      <c r="C590" s="1"/>
      <c r="D590" s="2"/>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row>
    <row r="591">
      <c r="A591" s="1"/>
      <c r="B591" s="1"/>
      <c r="C591" s="1"/>
      <c r="D591" s="2"/>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row>
    <row r="592">
      <c r="A592" s="1"/>
      <c r="B592" s="1"/>
      <c r="C592" s="1"/>
      <c r="D592" s="2"/>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row>
    <row r="593">
      <c r="A593" s="1"/>
      <c r="B593" s="1"/>
      <c r="C593" s="1"/>
      <c r="D593" s="2"/>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row>
    <row r="594">
      <c r="A594" s="1"/>
      <c r="B594" s="1"/>
      <c r="C594" s="1"/>
      <c r="D594" s="2"/>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row>
    <row r="595">
      <c r="A595" s="1"/>
      <c r="B595" s="1"/>
      <c r="C595" s="1"/>
      <c r="D595" s="2"/>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row>
    <row r="596">
      <c r="A596" s="1"/>
      <c r="B596" s="1"/>
      <c r="C596" s="1"/>
      <c r="D596" s="2"/>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row>
    <row r="597">
      <c r="A597" s="1"/>
      <c r="B597" s="1"/>
      <c r="C597" s="1"/>
      <c r="D597" s="2"/>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row>
    <row r="598">
      <c r="A598" s="1"/>
      <c r="B598" s="1"/>
      <c r="C598" s="1"/>
      <c r="D598" s="2"/>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row>
    <row r="599">
      <c r="A599" s="1"/>
      <c r="B599" s="1"/>
      <c r="C599" s="1"/>
      <c r="D599" s="2"/>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row>
    <row r="600">
      <c r="A600" s="1"/>
      <c r="B600" s="1"/>
      <c r="C600" s="1"/>
      <c r="D600" s="2"/>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row>
    <row r="601">
      <c r="A601" s="1"/>
      <c r="B601" s="1"/>
      <c r="C601" s="1"/>
      <c r="D601" s="2"/>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row>
    <row r="602">
      <c r="A602" s="1"/>
      <c r="B602" s="1"/>
      <c r="C602" s="1"/>
      <c r="D602" s="2"/>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row>
    <row r="603">
      <c r="A603" s="1"/>
      <c r="B603" s="1"/>
      <c r="C603" s="1"/>
      <c r="D603" s="2"/>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row>
    <row r="604">
      <c r="A604" s="1"/>
      <c r="B604" s="1"/>
      <c r="C604" s="1"/>
      <c r="D604" s="2"/>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row>
    <row r="605">
      <c r="A605" s="1"/>
      <c r="B605" s="1"/>
      <c r="C605" s="1"/>
      <c r="D605" s="2"/>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row>
    <row r="606">
      <c r="A606" s="1"/>
      <c r="B606" s="1"/>
      <c r="C606" s="1"/>
      <c r="D606" s="2"/>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row>
    <row r="607">
      <c r="A607" s="1"/>
      <c r="B607" s="1"/>
      <c r="C607" s="1"/>
      <c r="D607" s="2"/>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row>
    <row r="608">
      <c r="A608" s="1"/>
      <c r="B608" s="1"/>
      <c r="C608" s="1"/>
      <c r="D608" s="2"/>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row>
    <row r="609">
      <c r="A609" s="1"/>
      <c r="B609" s="1"/>
      <c r="C609" s="1"/>
      <c r="D609" s="2"/>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row>
    <row r="610">
      <c r="A610" s="1"/>
      <c r="B610" s="1"/>
      <c r="C610" s="1"/>
      <c r="D610" s="2"/>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row>
    <row r="611">
      <c r="A611" s="1"/>
      <c r="B611" s="1"/>
      <c r="C611" s="1"/>
      <c r="D611" s="2"/>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row>
    <row r="612">
      <c r="A612" s="1"/>
      <c r="B612" s="1"/>
      <c r="C612" s="1"/>
      <c r="D612" s="2"/>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row>
    <row r="613">
      <c r="A613" s="1"/>
      <c r="B613" s="1"/>
      <c r="C613" s="1"/>
      <c r="D613" s="2"/>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row>
    <row r="614">
      <c r="A614" s="1"/>
      <c r="B614" s="1"/>
      <c r="C614" s="1"/>
      <c r="D614" s="2"/>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row>
    <row r="615">
      <c r="A615" s="1"/>
      <c r="B615" s="1"/>
      <c r="C615" s="1"/>
      <c r="D615" s="2"/>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row>
    <row r="616">
      <c r="A616" s="1"/>
      <c r="B616" s="1"/>
      <c r="C616" s="1"/>
      <c r="D616" s="2"/>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row>
    <row r="617">
      <c r="A617" s="1"/>
      <c r="B617" s="1"/>
      <c r="C617" s="1"/>
      <c r="D617" s="2"/>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row>
    <row r="618">
      <c r="A618" s="1"/>
      <c r="B618" s="1"/>
      <c r="C618" s="1"/>
      <c r="D618" s="2"/>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row>
    <row r="619">
      <c r="A619" s="1"/>
      <c r="B619" s="1"/>
      <c r="C619" s="1"/>
      <c r="D619" s="2"/>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row>
    <row r="620">
      <c r="A620" s="1"/>
      <c r="B620" s="1"/>
      <c r="C620" s="1"/>
      <c r="D620" s="2"/>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row>
    <row r="621">
      <c r="A621" s="1"/>
      <c r="B621" s="1"/>
      <c r="C621" s="1"/>
      <c r="D621" s="2"/>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row>
    <row r="622">
      <c r="A622" s="1"/>
      <c r="B622" s="1"/>
      <c r="C622" s="1"/>
      <c r="D622" s="2"/>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row>
    <row r="623">
      <c r="A623" s="1"/>
      <c r="B623" s="1"/>
      <c r="C623" s="1"/>
      <c r="D623" s="2"/>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row>
    <row r="624">
      <c r="A624" s="1"/>
      <c r="B624" s="1"/>
      <c r="C624" s="1"/>
      <c r="D624" s="2"/>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row>
    <row r="625">
      <c r="A625" s="1"/>
      <c r="B625" s="1"/>
      <c r="C625" s="1"/>
      <c r="D625" s="2"/>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row>
    <row r="626">
      <c r="A626" s="1"/>
      <c r="B626" s="1"/>
      <c r="C626" s="1"/>
      <c r="D626" s="2"/>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row>
    <row r="627">
      <c r="A627" s="1"/>
      <c r="B627" s="1"/>
      <c r="C627" s="1"/>
      <c r="D627" s="2"/>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row>
    <row r="628">
      <c r="A628" s="1"/>
      <c r="B628" s="1"/>
      <c r="C628" s="1"/>
      <c r="D628" s="2"/>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row>
    <row r="629">
      <c r="A629" s="1"/>
      <c r="B629" s="1"/>
      <c r="C629" s="1"/>
      <c r="D629" s="2"/>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row>
    <row r="630">
      <c r="A630" s="1"/>
      <c r="B630" s="1"/>
      <c r="C630" s="1"/>
      <c r="D630" s="2"/>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row>
    <row r="631">
      <c r="A631" s="1"/>
      <c r="B631" s="1"/>
      <c r="C631" s="1"/>
      <c r="D631" s="2"/>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row>
    <row r="632">
      <c r="A632" s="1"/>
      <c r="B632" s="1"/>
      <c r="C632" s="1"/>
      <c r="D632" s="2"/>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row>
    <row r="633">
      <c r="A633" s="1"/>
      <c r="B633" s="1"/>
      <c r="C633" s="1"/>
      <c r="D633" s="2"/>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row>
    <row r="634">
      <c r="A634" s="1"/>
      <c r="B634" s="1"/>
      <c r="C634" s="1"/>
      <c r="D634" s="2"/>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row>
    <row r="635">
      <c r="A635" s="1"/>
      <c r="B635" s="1"/>
      <c r="C635" s="1"/>
      <c r="D635" s="2"/>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row>
    <row r="636">
      <c r="A636" s="1"/>
      <c r="B636" s="1"/>
      <c r="C636" s="1"/>
      <c r="D636" s="2"/>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row>
    <row r="637">
      <c r="A637" s="1"/>
      <c r="B637" s="1"/>
      <c r="C637" s="1"/>
      <c r="D637" s="2"/>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row>
    <row r="638">
      <c r="A638" s="1"/>
      <c r="B638" s="1"/>
      <c r="C638" s="1"/>
      <c r="D638" s="2"/>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row>
    <row r="639">
      <c r="A639" s="1"/>
      <c r="B639" s="1"/>
      <c r="C639" s="1"/>
      <c r="D639" s="2"/>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row>
    <row r="640">
      <c r="A640" s="1"/>
      <c r="B640" s="1"/>
      <c r="C640" s="1"/>
      <c r="D640" s="2"/>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row>
    <row r="641">
      <c r="A641" s="1"/>
      <c r="B641" s="1"/>
      <c r="C641" s="1"/>
      <c r="D641" s="2"/>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row>
    <row r="642">
      <c r="A642" s="1"/>
      <c r="B642" s="1"/>
      <c r="C642" s="1"/>
      <c r="D642" s="2"/>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row>
    <row r="643">
      <c r="A643" s="1"/>
      <c r="B643" s="1"/>
      <c r="C643" s="1"/>
      <c r="D643" s="2"/>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row>
    <row r="644">
      <c r="A644" s="1"/>
      <c r="B644" s="1"/>
      <c r="C644" s="1"/>
      <c r="D644" s="2"/>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row>
    <row r="645">
      <c r="A645" s="1"/>
      <c r="B645" s="1"/>
      <c r="C645" s="1"/>
      <c r="D645" s="2"/>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row>
    <row r="646">
      <c r="A646" s="1"/>
      <c r="B646" s="1"/>
      <c r="C646" s="1"/>
      <c r="D646" s="2"/>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row>
    <row r="647">
      <c r="A647" s="1"/>
      <c r="B647" s="1"/>
      <c r="C647" s="1"/>
      <c r="D647" s="2"/>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row>
    <row r="648">
      <c r="A648" s="1"/>
      <c r="B648" s="1"/>
      <c r="C648" s="1"/>
      <c r="D648" s="2"/>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row>
    <row r="649">
      <c r="A649" s="1"/>
      <c r="B649" s="1"/>
      <c r="C649" s="1"/>
      <c r="D649" s="2"/>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row>
    <row r="650">
      <c r="A650" s="1"/>
      <c r="B650" s="1"/>
      <c r="C650" s="1"/>
      <c r="D650" s="2"/>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row>
    <row r="651">
      <c r="A651" s="1"/>
      <c r="B651" s="1"/>
      <c r="C651" s="1"/>
      <c r="D651" s="2"/>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row>
    <row r="652">
      <c r="A652" s="1"/>
      <c r="B652" s="1"/>
      <c r="C652" s="1"/>
      <c r="D652" s="2"/>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row>
    <row r="653">
      <c r="A653" s="1"/>
      <c r="B653" s="1"/>
      <c r="C653" s="1"/>
      <c r="D653" s="2"/>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row>
    <row r="654">
      <c r="A654" s="1"/>
      <c r="B654" s="1"/>
      <c r="C654" s="1"/>
      <c r="D654" s="2"/>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row>
    <row r="655">
      <c r="A655" s="1"/>
      <c r="B655" s="1"/>
      <c r="C655" s="1"/>
      <c r="D655" s="2"/>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row>
    <row r="656">
      <c r="A656" s="1"/>
      <c r="B656" s="1"/>
      <c r="C656" s="1"/>
      <c r="D656" s="2"/>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row>
    <row r="657">
      <c r="A657" s="1"/>
      <c r="B657" s="1"/>
      <c r="C657" s="1"/>
      <c r="D657" s="2"/>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row>
    <row r="658">
      <c r="A658" s="1"/>
      <c r="B658" s="1"/>
      <c r="C658" s="1"/>
      <c r="D658" s="2"/>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row>
    <row r="659">
      <c r="A659" s="1"/>
      <c r="B659" s="1"/>
      <c r="C659" s="1"/>
      <c r="D659" s="2"/>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row>
    <row r="660">
      <c r="A660" s="1"/>
      <c r="B660" s="1"/>
      <c r="C660" s="1"/>
      <c r="D660" s="2"/>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row>
    <row r="661">
      <c r="A661" s="1"/>
      <c r="B661" s="1"/>
      <c r="C661" s="1"/>
      <c r="D661" s="2"/>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row>
    <row r="662">
      <c r="A662" s="1"/>
      <c r="B662" s="1"/>
      <c r="C662" s="1"/>
      <c r="D662" s="2"/>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row>
    <row r="663">
      <c r="A663" s="1"/>
      <c r="B663" s="1"/>
      <c r="C663" s="1"/>
      <c r="D663" s="2"/>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row>
    <row r="664">
      <c r="A664" s="1"/>
      <c r="B664" s="1"/>
      <c r="C664" s="1"/>
      <c r="D664" s="2"/>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row>
    <row r="665">
      <c r="A665" s="1"/>
      <c r="B665" s="1"/>
      <c r="C665" s="1"/>
      <c r="D665" s="2"/>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row>
    <row r="666">
      <c r="A666" s="1"/>
      <c r="B666" s="1"/>
      <c r="C666" s="1"/>
      <c r="D666" s="2"/>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row>
    <row r="667">
      <c r="A667" s="1"/>
      <c r="B667" s="1"/>
      <c r="C667" s="1"/>
      <c r="D667" s="2"/>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row>
    <row r="668">
      <c r="A668" s="1"/>
      <c r="B668" s="1"/>
      <c r="C668" s="1"/>
      <c r="D668" s="2"/>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row>
    <row r="669">
      <c r="A669" s="1"/>
      <c r="B669" s="1"/>
      <c r="C669" s="1"/>
      <c r="D669" s="2"/>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row>
    <row r="670">
      <c r="A670" s="1"/>
      <c r="B670" s="1"/>
      <c r="C670" s="1"/>
      <c r="D670" s="2"/>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row>
    <row r="671">
      <c r="A671" s="1"/>
      <c r="B671" s="1"/>
      <c r="C671" s="1"/>
      <c r="D671" s="2"/>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row>
    <row r="672">
      <c r="A672" s="1"/>
      <c r="B672" s="1"/>
      <c r="C672" s="1"/>
      <c r="D672" s="2"/>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row>
    <row r="673">
      <c r="A673" s="1"/>
      <c r="B673" s="1"/>
      <c r="C673" s="1"/>
      <c r="D673" s="2"/>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row>
    <row r="674">
      <c r="A674" s="1"/>
      <c r="B674" s="1"/>
      <c r="C674" s="1"/>
      <c r="D674" s="2"/>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row>
    <row r="675">
      <c r="A675" s="1"/>
      <c r="B675" s="1"/>
      <c r="C675" s="1"/>
      <c r="D675" s="2"/>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row>
    <row r="676">
      <c r="A676" s="1"/>
      <c r="B676" s="1"/>
      <c r="C676" s="1"/>
      <c r="D676" s="2"/>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row>
    <row r="677">
      <c r="A677" s="1"/>
      <c r="B677" s="1"/>
      <c r="C677" s="1"/>
      <c r="D677" s="2"/>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row>
    <row r="678">
      <c r="A678" s="1"/>
      <c r="B678" s="1"/>
      <c r="C678" s="1"/>
      <c r="D678" s="2"/>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row>
    <row r="679">
      <c r="A679" s="1"/>
      <c r="B679" s="1"/>
      <c r="C679" s="1"/>
      <c r="D679" s="2"/>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row>
    <row r="680">
      <c r="A680" s="1"/>
      <c r="B680" s="1"/>
      <c r="C680" s="1"/>
      <c r="D680" s="2"/>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row>
    <row r="681">
      <c r="A681" s="1"/>
      <c r="B681" s="1"/>
      <c r="C681" s="1"/>
      <c r="D681" s="2"/>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row>
    <row r="682">
      <c r="A682" s="1"/>
      <c r="B682" s="1"/>
      <c r="C682" s="1"/>
      <c r="D682" s="2"/>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row>
    <row r="683">
      <c r="A683" s="1"/>
      <c r="B683" s="1"/>
      <c r="C683" s="1"/>
      <c r="D683" s="2"/>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row>
    <row r="684">
      <c r="A684" s="1"/>
      <c r="B684" s="1"/>
      <c r="C684" s="1"/>
      <c r="D684" s="2"/>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row>
    <row r="685">
      <c r="A685" s="1"/>
      <c r="B685" s="1"/>
      <c r="C685" s="1"/>
      <c r="D685" s="2"/>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row>
    <row r="686">
      <c r="A686" s="1"/>
      <c r="B686" s="1"/>
      <c r="C686" s="1"/>
      <c r="D686" s="2"/>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row>
    <row r="687">
      <c r="A687" s="1"/>
      <c r="B687" s="1"/>
      <c r="C687" s="1"/>
      <c r="D687" s="2"/>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row>
    <row r="688">
      <c r="A688" s="1"/>
      <c r="B688" s="1"/>
      <c r="C688" s="1"/>
      <c r="D688" s="2"/>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row>
    <row r="689">
      <c r="A689" s="1"/>
      <c r="B689" s="1"/>
      <c r="C689" s="1"/>
      <c r="D689" s="2"/>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row>
    <row r="690">
      <c r="A690" s="1"/>
      <c r="B690" s="1"/>
      <c r="C690" s="1"/>
      <c r="D690" s="2"/>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row>
    <row r="691">
      <c r="A691" s="1"/>
      <c r="B691" s="1"/>
      <c r="C691" s="1"/>
      <c r="D691" s="2"/>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row>
    <row r="692">
      <c r="A692" s="1"/>
      <c r="B692" s="1"/>
      <c r="C692" s="1"/>
      <c r="D692" s="2"/>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row>
    <row r="693">
      <c r="A693" s="1"/>
      <c r="B693" s="1"/>
      <c r="C693" s="1"/>
      <c r="D693" s="2"/>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row>
    <row r="694">
      <c r="A694" s="1"/>
      <c r="B694" s="1"/>
      <c r="C694" s="1"/>
      <c r="D694" s="2"/>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row>
    <row r="695">
      <c r="A695" s="1"/>
      <c r="B695" s="1"/>
      <c r="C695" s="1"/>
      <c r="D695" s="2"/>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row>
    <row r="696">
      <c r="A696" s="1"/>
      <c r="B696" s="1"/>
      <c r="C696" s="1"/>
      <c r="D696" s="2"/>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row>
    <row r="697">
      <c r="A697" s="1"/>
      <c r="B697" s="1"/>
      <c r="C697" s="1"/>
      <c r="D697" s="2"/>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row>
    <row r="698">
      <c r="A698" s="1"/>
      <c r="B698" s="1"/>
      <c r="C698" s="1"/>
      <c r="D698" s="2"/>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row>
    <row r="699">
      <c r="A699" s="1"/>
      <c r="B699" s="1"/>
      <c r="C699" s="1"/>
      <c r="D699" s="2"/>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row>
    <row r="700">
      <c r="A700" s="1"/>
      <c r="B700" s="1"/>
      <c r="C700" s="1"/>
      <c r="D700" s="2"/>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row>
    <row r="701">
      <c r="A701" s="1"/>
      <c r="B701" s="1"/>
      <c r="C701" s="1"/>
      <c r="D701" s="2"/>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row>
    <row r="702">
      <c r="A702" s="1"/>
      <c r="B702" s="1"/>
      <c r="C702" s="1"/>
      <c r="D702" s="2"/>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row>
    <row r="703">
      <c r="A703" s="1"/>
      <c r="B703" s="1"/>
      <c r="C703" s="1"/>
      <c r="D703" s="2"/>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row>
    <row r="704">
      <c r="A704" s="1"/>
      <c r="B704" s="1"/>
      <c r="C704" s="1"/>
      <c r="D704" s="2"/>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row>
    <row r="705">
      <c r="A705" s="1"/>
      <c r="B705" s="1"/>
      <c r="C705" s="1"/>
      <c r="D705" s="2"/>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row>
    <row r="706">
      <c r="A706" s="1"/>
      <c r="B706" s="1"/>
      <c r="C706" s="1"/>
      <c r="D706" s="2"/>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row>
    <row r="707">
      <c r="A707" s="1"/>
      <c r="B707" s="1"/>
      <c r="C707" s="1"/>
      <c r="D707" s="2"/>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row>
    <row r="708">
      <c r="A708" s="1"/>
      <c r="B708" s="1"/>
      <c r="C708" s="1"/>
      <c r="D708" s="2"/>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row>
    <row r="709">
      <c r="A709" s="1"/>
      <c r="B709" s="1"/>
      <c r="C709" s="1"/>
      <c r="D709" s="2"/>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row>
    <row r="710">
      <c r="A710" s="1"/>
      <c r="B710" s="1"/>
      <c r="C710" s="1"/>
      <c r="D710" s="2"/>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row>
    <row r="711">
      <c r="A711" s="1"/>
      <c r="B711" s="1"/>
      <c r="C711" s="1"/>
      <c r="D711" s="2"/>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row>
    <row r="712">
      <c r="A712" s="1"/>
      <c r="B712" s="1"/>
      <c r="C712" s="1"/>
      <c r="D712" s="2"/>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row>
    <row r="713">
      <c r="A713" s="1"/>
      <c r="B713" s="1"/>
      <c r="C713" s="1"/>
      <c r="D713" s="2"/>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row>
    <row r="714">
      <c r="A714" s="1"/>
      <c r="B714" s="1"/>
      <c r="C714" s="1"/>
      <c r="D714" s="2"/>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row>
    <row r="715">
      <c r="A715" s="1"/>
      <c r="B715" s="1"/>
      <c r="C715" s="1"/>
      <c r="D715" s="2"/>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row>
    <row r="716">
      <c r="A716" s="1"/>
      <c r="B716" s="1"/>
      <c r="C716" s="1"/>
      <c r="D716" s="2"/>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row>
    <row r="717">
      <c r="A717" s="1"/>
      <c r="B717" s="1"/>
      <c r="C717" s="1"/>
      <c r="D717" s="2"/>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row>
    <row r="718">
      <c r="A718" s="1"/>
      <c r="B718" s="1"/>
      <c r="C718" s="1"/>
      <c r="D718" s="2"/>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row>
    <row r="719">
      <c r="A719" s="1"/>
      <c r="B719" s="1"/>
      <c r="C719" s="1"/>
      <c r="D719" s="2"/>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row>
    <row r="720">
      <c r="A720" s="1"/>
      <c r="B720" s="1"/>
      <c r="C720" s="1"/>
      <c r="D720" s="2"/>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row>
    <row r="721">
      <c r="A721" s="1"/>
      <c r="B721" s="1"/>
      <c r="C721" s="1"/>
      <c r="D721" s="2"/>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row>
    <row r="722">
      <c r="A722" s="1"/>
      <c r="B722" s="1"/>
      <c r="C722" s="1"/>
      <c r="D722" s="2"/>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row>
    <row r="723">
      <c r="A723" s="1"/>
      <c r="B723" s="1"/>
      <c r="C723" s="1"/>
      <c r="D723" s="2"/>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row>
    <row r="724">
      <c r="A724" s="1"/>
      <c r="B724" s="1"/>
      <c r="C724" s="1"/>
      <c r="D724" s="2"/>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row>
    <row r="725">
      <c r="A725" s="1"/>
      <c r="B725" s="1"/>
      <c r="C725" s="1"/>
      <c r="D725" s="2"/>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row>
    <row r="726">
      <c r="A726" s="1"/>
      <c r="B726" s="1"/>
      <c r="C726" s="1"/>
      <c r="D726" s="2"/>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row>
    <row r="727">
      <c r="A727" s="1"/>
      <c r="B727" s="1"/>
      <c r="C727" s="1"/>
      <c r="D727" s="2"/>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row>
    <row r="728">
      <c r="A728" s="1"/>
      <c r="B728" s="1"/>
      <c r="C728" s="1"/>
      <c r="D728" s="2"/>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row>
    <row r="729">
      <c r="A729" s="1"/>
      <c r="B729" s="1"/>
      <c r="C729" s="1"/>
      <c r="D729" s="2"/>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row>
    <row r="730">
      <c r="A730" s="1"/>
      <c r="B730" s="1"/>
      <c r="C730" s="1"/>
      <c r="D730" s="2"/>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row>
    <row r="731">
      <c r="A731" s="1"/>
      <c r="B731" s="1"/>
      <c r="C731" s="1"/>
      <c r="D731" s="2"/>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row>
    <row r="732">
      <c r="A732" s="1"/>
      <c r="B732" s="1"/>
      <c r="C732" s="1"/>
      <c r="D732" s="2"/>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row>
    <row r="733">
      <c r="A733" s="1"/>
      <c r="B733" s="1"/>
      <c r="C733" s="1"/>
      <c r="D733" s="2"/>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row>
    <row r="734">
      <c r="A734" s="1"/>
      <c r="B734" s="1"/>
      <c r="C734" s="1"/>
      <c r="D734" s="2"/>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row>
    <row r="735">
      <c r="A735" s="1"/>
      <c r="B735" s="1"/>
      <c r="C735" s="1"/>
      <c r="D735" s="2"/>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row>
    <row r="736">
      <c r="A736" s="1"/>
      <c r="B736" s="1"/>
      <c r="C736" s="1"/>
      <c r="D736" s="2"/>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row>
    <row r="737">
      <c r="A737" s="1"/>
      <c r="B737" s="1"/>
      <c r="C737" s="1"/>
      <c r="D737" s="2"/>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row>
    <row r="738">
      <c r="A738" s="1"/>
      <c r="B738" s="1"/>
      <c r="C738" s="1"/>
      <c r="D738" s="2"/>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row>
    <row r="739">
      <c r="A739" s="1"/>
      <c r="B739" s="1"/>
      <c r="C739" s="1"/>
      <c r="D739" s="2"/>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row>
    <row r="740">
      <c r="A740" s="1"/>
      <c r="B740" s="1"/>
      <c r="C740" s="1"/>
      <c r="D740" s="2"/>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row>
    <row r="741">
      <c r="A741" s="1"/>
      <c r="B741" s="1"/>
      <c r="C741" s="1"/>
      <c r="D741" s="2"/>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row>
    <row r="742">
      <c r="A742" s="1"/>
      <c r="B742" s="1"/>
      <c r="C742" s="1"/>
      <c r="D742" s="2"/>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row>
    <row r="743">
      <c r="A743" s="1"/>
      <c r="B743" s="1"/>
      <c r="C743" s="1"/>
      <c r="D743" s="2"/>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row>
    <row r="744">
      <c r="A744" s="1"/>
      <c r="B744" s="1"/>
      <c r="C744" s="1"/>
      <c r="D744" s="2"/>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row>
    <row r="745">
      <c r="A745" s="1"/>
      <c r="B745" s="1"/>
      <c r="C745" s="1"/>
      <c r="D745" s="2"/>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row>
    <row r="746">
      <c r="A746" s="1"/>
      <c r="B746" s="1"/>
      <c r="C746" s="1"/>
      <c r="D746" s="2"/>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row>
    <row r="747">
      <c r="A747" s="1"/>
      <c r="B747" s="1"/>
      <c r="C747" s="1"/>
      <c r="D747" s="2"/>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row>
    <row r="748">
      <c r="A748" s="1"/>
      <c r="B748" s="1"/>
      <c r="C748" s="1"/>
      <c r="D748" s="2"/>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row>
    <row r="749">
      <c r="A749" s="1"/>
      <c r="B749" s="1"/>
      <c r="C749" s="1"/>
      <c r="D749" s="2"/>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row>
    <row r="750">
      <c r="A750" s="1"/>
      <c r="B750" s="1"/>
      <c r="C750" s="1"/>
      <c r="D750" s="2"/>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row>
    <row r="751">
      <c r="A751" s="1"/>
      <c r="B751" s="1"/>
      <c r="C751" s="1"/>
      <c r="D751" s="2"/>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row>
    <row r="752">
      <c r="A752" s="1"/>
      <c r="B752" s="1"/>
      <c r="C752" s="1"/>
      <c r="D752" s="2"/>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row>
    <row r="753">
      <c r="A753" s="1"/>
      <c r="B753" s="1"/>
      <c r="C753" s="1"/>
      <c r="D753" s="2"/>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row>
    <row r="754">
      <c r="A754" s="1"/>
      <c r="B754" s="1"/>
      <c r="C754" s="1"/>
      <c r="D754" s="2"/>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row>
    <row r="755">
      <c r="A755" s="1"/>
      <c r="B755" s="1"/>
      <c r="C755" s="1"/>
      <c r="D755" s="2"/>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row>
    <row r="756">
      <c r="A756" s="1"/>
      <c r="B756" s="1"/>
      <c r="C756" s="1"/>
      <c r="D756" s="2"/>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row>
    <row r="757">
      <c r="A757" s="1"/>
      <c r="B757" s="1"/>
      <c r="C757" s="1"/>
      <c r="D757" s="2"/>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row>
    <row r="758">
      <c r="A758" s="1"/>
      <c r="B758" s="1"/>
      <c r="C758" s="1"/>
      <c r="D758" s="2"/>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row>
    <row r="759">
      <c r="A759" s="1"/>
      <c r="B759" s="1"/>
      <c r="C759" s="1"/>
      <c r="D759" s="2"/>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row>
    <row r="760">
      <c r="A760" s="1"/>
      <c r="B760" s="1"/>
      <c r="C760" s="1"/>
      <c r="D760" s="2"/>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row>
    <row r="761">
      <c r="A761" s="1"/>
      <c r="B761" s="1"/>
      <c r="C761" s="1"/>
      <c r="D761" s="2"/>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row>
    <row r="762">
      <c r="A762" s="1"/>
      <c r="B762" s="1"/>
      <c r="C762" s="1"/>
      <c r="D762" s="2"/>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row>
    <row r="763">
      <c r="A763" s="1"/>
      <c r="B763" s="1"/>
      <c r="C763" s="1"/>
      <c r="D763" s="2"/>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row>
    <row r="764">
      <c r="A764" s="1"/>
      <c r="B764" s="1"/>
      <c r="C764" s="1"/>
      <c r="D764" s="2"/>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row>
    <row r="765">
      <c r="A765" s="1"/>
      <c r="B765" s="1"/>
      <c r="C765" s="1"/>
      <c r="D765" s="2"/>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row>
    <row r="766">
      <c r="A766" s="1"/>
      <c r="B766" s="1"/>
      <c r="C766" s="1"/>
      <c r="D766" s="2"/>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row>
    <row r="767">
      <c r="A767" s="1"/>
      <c r="B767" s="1"/>
      <c r="C767" s="1"/>
      <c r="D767" s="2"/>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row>
    <row r="768">
      <c r="A768" s="1"/>
      <c r="B768" s="1"/>
      <c r="C768" s="1"/>
      <c r="D768" s="2"/>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row>
    <row r="769">
      <c r="A769" s="1"/>
      <c r="B769" s="1"/>
      <c r="C769" s="1"/>
      <c r="D769" s="2"/>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row>
    <row r="770">
      <c r="A770" s="1"/>
      <c r="B770" s="1"/>
      <c r="C770" s="1"/>
      <c r="D770" s="2"/>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row>
    <row r="771">
      <c r="A771" s="1"/>
      <c r="B771" s="1"/>
      <c r="C771" s="1"/>
      <c r="D771" s="2"/>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row>
    <row r="772">
      <c r="A772" s="1"/>
      <c r="B772" s="1"/>
      <c r="C772" s="1"/>
      <c r="D772" s="2"/>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row>
    <row r="773">
      <c r="A773" s="1"/>
      <c r="B773" s="1"/>
      <c r="C773" s="1"/>
      <c r="D773" s="2"/>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row>
    <row r="774">
      <c r="A774" s="1"/>
      <c r="B774" s="1"/>
      <c r="C774" s="1"/>
      <c r="D774" s="2"/>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row>
    <row r="775">
      <c r="A775" s="1"/>
      <c r="B775" s="1"/>
      <c r="C775" s="1"/>
      <c r="D775" s="2"/>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row>
    <row r="776">
      <c r="A776" s="1"/>
      <c r="B776" s="1"/>
      <c r="C776" s="1"/>
      <c r="D776" s="2"/>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row>
    <row r="777">
      <c r="A777" s="1"/>
      <c r="B777" s="1"/>
      <c r="C777" s="1"/>
      <c r="D777" s="2"/>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row>
    <row r="778">
      <c r="A778" s="1"/>
      <c r="B778" s="1"/>
      <c r="C778" s="1"/>
      <c r="D778" s="2"/>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row>
    <row r="779">
      <c r="A779" s="1"/>
      <c r="B779" s="1"/>
      <c r="C779" s="1"/>
      <c r="D779" s="2"/>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row>
    <row r="780">
      <c r="A780" s="1"/>
      <c r="B780" s="1"/>
      <c r="C780" s="1"/>
      <c r="D780" s="2"/>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row>
    <row r="781">
      <c r="A781" s="1"/>
      <c r="B781" s="1"/>
      <c r="C781" s="1"/>
      <c r="D781" s="2"/>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row>
    <row r="782">
      <c r="A782" s="1"/>
      <c r="B782" s="1"/>
      <c r="C782" s="1"/>
      <c r="D782" s="2"/>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row>
    <row r="783">
      <c r="A783" s="1"/>
      <c r="B783" s="1"/>
      <c r="C783" s="1"/>
      <c r="D783" s="2"/>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row>
    <row r="784">
      <c r="A784" s="1"/>
      <c r="B784" s="1"/>
      <c r="C784" s="1"/>
      <c r="D784" s="2"/>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row>
    <row r="785">
      <c r="A785" s="1"/>
      <c r="B785" s="1"/>
      <c r="C785" s="1"/>
      <c r="D785" s="2"/>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row>
    <row r="786">
      <c r="A786" s="1"/>
      <c r="B786" s="1"/>
      <c r="C786" s="1"/>
      <c r="D786" s="2"/>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row>
    <row r="787">
      <c r="A787" s="1"/>
      <c r="B787" s="1"/>
      <c r="C787" s="1"/>
      <c r="D787" s="2"/>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row>
    <row r="788">
      <c r="A788" s="1"/>
      <c r="B788" s="1"/>
      <c r="C788" s="1"/>
      <c r="D788" s="2"/>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row>
    <row r="789">
      <c r="A789" s="1"/>
      <c r="B789" s="1"/>
      <c r="C789" s="1"/>
      <c r="D789" s="2"/>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row>
    <row r="790">
      <c r="A790" s="1"/>
      <c r="B790" s="1"/>
      <c r="C790" s="1"/>
      <c r="D790" s="2"/>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row>
    <row r="791">
      <c r="A791" s="1"/>
      <c r="B791" s="1"/>
      <c r="C791" s="1"/>
      <c r="D791" s="2"/>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row>
    <row r="792">
      <c r="A792" s="1"/>
      <c r="B792" s="1"/>
      <c r="C792" s="1"/>
      <c r="D792" s="2"/>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row>
    <row r="793">
      <c r="A793" s="1"/>
      <c r="B793" s="1"/>
      <c r="C793" s="1"/>
      <c r="D793" s="2"/>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row>
    <row r="794">
      <c r="A794" s="1"/>
      <c r="B794" s="1"/>
      <c r="C794" s="1"/>
      <c r="D794" s="2"/>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row>
    <row r="795">
      <c r="A795" s="1"/>
      <c r="B795" s="1"/>
      <c r="C795" s="1"/>
      <c r="D795" s="2"/>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row>
    <row r="796">
      <c r="A796" s="1"/>
      <c r="B796" s="1"/>
      <c r="C796" s="1"/>
      <c r="D796" s="2"/>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row>
    <row r="797">
      <c r="A797" s="1"/>
      <c r="B797" s="1"/>
      <c r="C797" s="1"/>
      <c r="D797" s="2"/>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row>
    <row r="798">
      <c r="A798" s="1"/>
      <c r="B798" s="1"/>
      <c r="C798" s="1"/>
      <c r="D798" s="2"/>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row>
    <row r="799">
      <c r="A799" s="1"/>
      <c r="B799" s="1"/>
      <c r="C799" s="1"/>
      <c r="D799" s="2"/>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row>
    <row r="800">
      <c r="A800" s="1"/>
      <c r="B800" s="1"/>
      <c r="C800" s="1"/>
      <c r="D800" s="2"/>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row>
    <row r="801">
      <c r="A801" s="1"/>
      <c r="B801" s="1"/>
      <c r="C801" s="1"/>
      <c r="D801" s="2"/>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row>
    <row r="802">
      <c r="A802" s="1"/>
      <c r="B802" s="1"/>
      <c r="C802" s="1"/>
      <c r="D802" s="2"/>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row>
    <row r="803">
      <c r="A803" s="1"/>
      <c r="B803" s="1"/>
      <c r="C803" s="1"/>
      <c r="D803" s="2"/>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row>
    <row r="804">
      <c r="A804" s="1"/>
      <c r="B804" s="1"/>
      <c r="C804" s="1"/>
      <c r="D804" s="2"/>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row>
    <row r="805">
      <c r="A805" s="1"/>
      <c r="B805" s="1"/>
      <c r="C805" s="1"/>
      <c r="D805" s="2"/>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row>
    <row r="806">
      <c r="A806" s="1"/>
      <c r="B806" s="1"/>
      <c r="C806" s="1"/>
      <c r="D806" s="2"/>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row>
    <row r="807">
      <c r="A807" s="1"/>
      <c r="B807" s="1"/>
      <c r="C807" s="1"/>
      <c r="D807" s="2"/>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row>
    <row r="808">
      <c r="A808" s="1"/>
      <c r="B808" s="1"/>
      <c r="C808" s="1"/>
      <c r="D808" s="2"/>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row>
    <row r="809">
      <c r="A809" s="1"/>
      <c r="B809" s="1"/>
      <c r="C809" s="1"/>
      <c r="D809" s="2"/>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row>
    <row r="810">
      <c r="A810" s="1"/>
      <c r="B810" s="1"/>
      <c r="C810" s="1"/>
      <c r="D810" s="2"/>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row>
    <row r="811">
      <c r="A811" s="1"/>
      <c r="B811" s="1"/>
      <c r="C811" s="1"/>
      <c r="D811" s="2"/>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row>
    <row r="812">
      <c r="A812" s="1"/>
      <c r="B812" s="1"/>
      <c r="C812" s="1"/>
      <c r="D812" s="2"/>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row>
    <row r="813">
      <c r="A813" s="1"/>
      <c r="B813" s="1"/>
      <c r="C813" s="1"/>
      <c r="D813" s="2"/>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row>
    <row r="814">
      <c r="A814" s="1"/>
      <c r="B814" s="1"/>
      <c r="C814" s="1"/>
      <c r="D814" s="2"/>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row>
    <row r="815">
      <c r="A815" s="1"/>
      <c r="B815" s="1"/>
      <c r="C815" s="1"/>
      <c r="D815" s="2"/>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row>
    <row r="816">
      <c r="A816" s="1"/>
      <c r="B816" s="1"/>
      <c r="C816" s="1"/>
      <c r="D816" s="2"/>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row>
    <row r="817">
      <c r="A817" s="1"/>
      <c r="B817" s="1"/>
      <c r="C817" s="1"/>
      <c r="D817" s="2"/>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row>
    <row r="818">
      <c r="A818" s="1"/>
      <c r="B818" s="1"/>
      <c r="C818" s="1"/>
      <c r="D818" s="2"/>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row>
    <row r="819">
      <c r="A819" s="1"/>
      <c r="B819" s="1"/>
      <c r="C819" s="1"/>
      <c r="D819" s="2"/>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row>
    <row r="820">
      <c r="A820" s="1"/>
      <c r="B820" s="1"/>
      <c r="C820" s="1"/>
      <c r="D820" s="2"/>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row>
    <row r="821">
      <c r="A821" s="1"/>
      <c r="B821" s="1"/>
      <c r="C821" s="1"/>
      <c r="D821" s="2"/>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row>
    <row r="822">
      <c r="A822" s="1"/>
      <c r="B822" s="1"/>
      <c r="C822" s="1"/>
      <c r="D822" s="2"/>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row>
  </sheetData>
  <mergeCells count="35">
    <mergeCell ref="F55:I55"/>
    <mergeCell ref="F57:I57"/>
    <mergeCell ref="E58:G58"/>
    <mergeCell ref="F59:I59"/>
    <mergeCell ref="B24:B26"/>
    <mergeCell ref="B27:B29"/>
    <mergeCell ref="C28:E28"/>
    <mergeCell ref="F28:J28"/>
    <mergeCell ref="B35:K36"/>
    <mergeCell ref="M35:O59"/>
    <mergeCell ref="F37:I37"/>
    <mergeCell ref="C11:E11"/>
    <mergeCell ref="F11:J11"/>
    <mergeCell ref="B2:C3"/>
    <mergeCell ref="E2:E6"/>
    <mergeCell ref="J3:J6"/>
    <mergeCell ref="K3:K6"/>
    <mergeCell ref="B4:C6"/>
    <mergeCell ref="F9:I9"/>
    <mergeCell ref="B10:B12"/>
    <mergeCell ref="B13:B17"/>
    <mergeCell ref="C13:C17"/>
    <mergeCell ref="B18:B19"/>
    <mergeCell ref="C18:C19"/>
    <mergeCell ref="B20:B23"/>
    <mergeCell ref="C20:C23"/>
    <mergeCell ref="C24:C26"/>
    <mergeCell ref="F39:I39"/>
    <mergeCell ref="F41:I41"/>
    <mergeCell ref="F43:I43"/>
    <mergeCell ref="F45:I45"/>
    <mergeCell ref="F47:I47"/>
    <mergeCell ref="F49:I49"/>
    <mergeCell ref="F51:I51"/>
    <mergeCell ref="F53:I53"/>
  </mergeCells>
  <conditionalFormatting sqref="B2:B3 J2">
    <cfRule type="cellIs" dxfId="0" priority="1" operator="equal">
      <formula>"Basic"</formula>
    </cfRule>
  </conditionalFormatting>
  <conditionalFormatting sqref="B2:B3 J2">
    <cfRule type="cellIs" dxfId="1" priority="2" operator="equal">
      <formula>"Basic+"</formula>
    </cfRule>
  </conditionalFormatting>
  <conditionalFormatting sqref="B2:B3 J2">
    <cfRule type="cellIs" dxfId="2" priority="3" operator="equal">
      <formula>"Advanced"</formula>
    </cfRule>
  </conditionalFormatting>
  <conditionalFormatting sqref="B2:B3 J2">
    <cfRule type="cellIs" dxfId="3" priority="4" operator="equal">
      <formula>"Expert"</formula>
    </cfRule>
  </conditionalFormatting>
  <conditionalFormatting sqref="B2:B3 J2">
    <cfRule type="cellIs" dxfId="4" priority="5" operator="equal">
      <formula>"Champion"</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2.75"/>
    <col customWidth="1" min="4" max="4" width="64.75"/>
    <col customWidth="1" min="5" max="5" width="75.0"/>
  </cols>
  <sheetData>
    <row r="3">
      <c r="C3" s="82" t="s">
        <v>63</v>
      </c>
      <c r="D3" s="82" t="s">
        <v>64</v>
      </c>
    </row>
    <row r="5">
      <c r="B5" s="83"/>
      <c r="C5" s="84" t="s">
        <v>65</v>
      </c>
      <c r="D5" s="84" t="s">
        <v>66</v>
      </c>
      <c r="E5" s="84" t="s">
        <v>67</v>
      </c>
    </row>
    <row r="6">
      <c r="A6" s="82"/>
      <c r="B6" s="84">
        <v>1.0</v>
      </c>
      <c r="C6" s="84" t="s">
        <v>68</v>
      </c>
      <c r="D6" s="85" t="s">
        <v>69</v>
      </c>
      <c r="E6" s="83"/>
    </row>
    <row r="7">
      <c r="A7" s="82"/>
      <c r="B7" s="84">
        <v>2.0</v>
      </c>
      <c r="C7" s="84" t="s">
        <v>68</v>
      </c>
      <c r="D7" s="84" t="s">
        <v>70</v>
      </c>
      <c r="E7" s="84" t="s">
        <v>71</v>
      </c>
    </row>
    <row r="8">
      <c r="A8" s="82"/>
      <c r="B8" s="84">
        <v>3.0</v>
      </c>
      <c r="C8" s="84" t="s">
        <v>72</v>
      </c>
      <c r="D8" s="84" t="s">
        <v>73</v>
      </c>
      <c r="E8" s="84" t="s">
        <v>74</v>
      </c>
    </row>
    <row r="9">
      <c r="A9" s="82"/>
      <c r="B9" s="84">
        <v>4.0</v>
      </c>
      <c r="C9" s="84" t="s">
        <v>72</v>
      </c>
      <c r="D9" s="84" t="s">
        <v>75</v>
      </c>
      <c r="E9" s="83"/>
    </row>
    <row r="10">
      <c r="A10" s="82"/>
      <c r="B10" s="84">
        <v>5.0</v>
      </c>
      <c r="C10" s="84" t="s">
        <v>72</v>
      </c>
      <c r="D10" s="84" t="s">
        <v>76</v>
      </c>
      <c r="E10" s="83"/>
    </row>
    <row r="11">
      <c r="A11" s="82"/>
      <c r="B11" s="84">
        <v>6.0</v>
      </c>
      <c r="C11" s="84" t="s">
        <v>77</v>
      </c>
      <c r="D11" s="84" t="s">
        <v>78</v>
      </c>
      <c r="E11" s="84" t="s">
        <v>79</v>
      </c>
    </row>
    <row r="12">
      <c r="B12" s="84">
        <v>7.0</v>
      </c>
      <c r="C12" s="84" t="s">
        <v>77</v>
      </c>
      <c r="D12" s="84" t="s">
        <v>80</v>
      </c>
      <c r="E12" s="83"/>
    </row>
    <row r="13">
      <c r="B13" s="84">
        <v>8.0</v>
      </c>
      <c r="C13" s="84" t="s">
        <v>77</v>
      </c>
      <c r="D13" s="83"/>
      <c r="E13" s="83"/>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3" width="9.13"/>
    <col customWidth="1" min="4" max="4" width="2.13"/>
    <col customWidth="1" min="5" max="6" width="9.13"/>
    <col customWidth="1" min="7" max="7" width="2.13"/>
    <col customWidth="1" min="8" max="9" width="9.13"/>
    <col customWidth="1" min="10" max="10" width="2.13"/>
    <col customWidth="1" min="11" max="12" width="9.13"/>
    <col customWidth="1" min="13" max="13" width="2.13"/>
    <col customWidth="1" min="14" max="15" width="9.13"/>
    <col customWidth="1" min="16" max="16" width="2.13"/>
    <col customWidth="1" min="17" max="18" width="9.13"/>
    <col customWidth="1" min="19" max="19" width="2.13"/>
    <col customWidth="1" min="20" max="21" width="9.13"/>
    <col customWidth="1" min="22" max="22" width="2.13"/>
    <col customWidth="1" min="23" max="24" width="9.13"/>
    <col customWidth="1" min="25" max="25" width="2.13"/>
    <col customWidth="1" min="26" max="27" width="9.13"/>
    <col customWidth="1" min="28" max="28" width="2.13"/>
    <col customWidth="1" min="29" max="30" width="9.13"/>
    <col customWidth="1" min="31" max="31" width="2.75"/>
    <col customWidth="1" min="32" max="33" width="10.0"/>
    <col customWidth="1" min="34" max="34" width="0.38"/>
  </cols>
  <sheetData>
    <row r="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row>
    <row r="2" ht="18.75" customHeight="1">
      <c r="A2" s="86"/>
      <c r="B2" s="87" t="s">
        <v>81</v>
      </c>
      <c r="D2" s="88"/>
      <c r="E2" s="87" t="s">
        <v>82</v>
      </c>
      <c r="G2" s="89"/>
      <c r="H2" s="87"/>
      <c r="M2" s="87"/>
      <c r="N2" s="87"/>
      <c r="O2" s="87"/>
      <c r="P2" s="87"/>
      <c r="Q2" s="90" t="s">
        <v>83</v>
      </c>
      <c r="R2" s="90" t="s">
        <v>84</v>
      </c>
      <c r="S2" s="90"/>
      <c r="T2" s="90" t="s">
        <v>85</v>
      </c>
      <c r="U2" s="90" t="s">
        <v>86</v>
      </c>
      <c r="V2" s="91"/>
      <c r="W2" s="90" t="s">
        <v>87</v>
      </c>
      <c r="X2" s="90" t="s">
        <v>88</v>
      </c>
      <c r="Y2" s="91"/>
      <c r="Z2" s="90" t="s">
        <v>89</v>
      </c>
      <c r="AA2" s="87"/>
      <c r="AB2" s="87"/>
      <c r="AC2" s="87"/>
      <c r="AD2" s="87"/>
      <c r="AE2" s="87"/>
      <c r="AF2" s="87"/>
      <c r="AG2" s="87"/>
      <c r="AH2" s="87"/>
    </row>
    <row r="3" ht="18.75" customHeight="1">
      <c r="A3" s="86"/>
      <c r="D3" s="88"/>
      <c r="G3" s="89"/>
      <c r="M3" s="87"/>
      <c r="N3" s="87"/>
      <c r="O3" s="87"/>
      <c r="P3" s="87"/>
      <c r="Q3" s="87" t="str">
        <f>IFERROR(__xludf.DUMMYFUNCTION("IMAGE(""https:""&amp;IMPORTXML(""https://en.wikipedia.org/wiki/Gallery_of_sovereign_state_flags"",""//img/@src[contains(.,'""&amp;SUBSTITUTE(Q2,"" "",""_"")&amp;""' )]""))"),"")</f>
        <v/>
      </c>
      <c r="R3" s="87" t="str">
        <f>IFERROR(__xludf.DUMMYFUNCTION("IMAGE(""https:""&amp;IMPORTXML(""https://en.wikipedia.org/wiki/Gallery_of_sovereign_state_flags"",""//img/@src[contains(.,'""&amp;SUBSTITUTE(R2,"" "",""_"")&amp;""' )]""))"),"")</f>
        <v/>
      </c>
      <c r="S3" s="87"/>
      <c r="T3" s="87" t="str">
        <f>IFERROR(__xludf.DUMMYFUNCTION("IMAGE(""https:""&amp;IMPORTXML(""https://en.wikipedia.org/wiki/Gallery_of_sovereign_state_flags"",""//img/@src[contains(.,'""&amp;SUBSTITUTE(T2,"" "",""_"")&amp;""' )]""))"),"")</f>
        <v/>
      </c>
      <c r="U3" s="87" t="str">
        <f>IFERROR(__xludf.DUMMYFUNCTION("IMAGE(""https:""&amp;IMPORTXML(""https://en.wikipedia.org/wiki/Gallery_of_sovereign_state_flags"",""//img/@src[contains(.,'""&amp;SUBSTITUTE(U2,"" "",""_"")&amp;""' )]""))"),"")</f>
        <v/>
      </c>
      <c r="V3" s="92"/>
      <c r="W3" s="87" t="str">
        <f>IFERROR(__xludf.DUMMYFUNCTION("IMAGE(""https:""&amp;IMPORTXML(""https://en.wikipedia.org/wiki/Gallery_of_sovereign_state_flags"",""//img/@src[contains(.,'""&amp;SUBSTITUTE(W2,"" "",""_"")&amp;""' )]""))"),"")</f>
        <v/>
      </c>
      <c r="X3" s="87" t="str">
        <f>IFERROR(__xludf.DUMMYFUNCTION("IMAGE(""https:""&amp;IMPORTXML(""https://en.wikipedia.org/wiki/Gallery_of_sovereign_state_flags"",""//img/@src[contains(.,'""&amp;SUBSTITUTE(X2,"" "",""_"")&amp;""' )]""))"),"")</f>
        <v/>
      </c>
      <c r="Y3" s="92"/>
      <c r="Z3" s="87" t="str">
        <f>IFERROR(__xludf.DUMMYFUNCTION("IMAGE(""https:""&amp;IMPORTXML(""https://en.wikipedia.org/wiki/Gallery_of_sovereign_state_flags"",""//img/@src[contains(.,'""&amp;SUBSTITUTE(Z2,"" "",""_"")&amp;""' )]""))"),"")</f>
        <v/>
      </c>
      <c r="AA3" s="87"/>
      <c r="AB3" s="87"/>
      <c r="AC3" s="87"/>
      <c r="AD3" s="87"/>
      <c r="AE3" s="87"/>
      <c r="AF3" s="87"/>
      <c r="AG3" s="87"/>
      <c r="AH3" s="87"/>
    </row>
    <row r="4" ht="18.75" customHeight="1">
      <c r="A4" s="86"/>
      <c r="B4" s="93"/>
      <c r="C4" s="94" t="str">
        <f>'SEA - Google Ads'!M3+'SEA - Bing'!M3+META!M3+PINTEREST!M3+SEO!M3+'(WIP) CRO/UX'!M3+'Web Analytics'!M3+'DV360'!M3+'(WIP) LINKEDIN'!M3+'AI for SEO'!N3</f>
        <v>#REF!</v>
      </c>
      <c r="D4" s="92"/>
      <c r="E4" s="95"/>
      <c r="F4" s="94" t="str">
        <f>'SEA - Google Ads'!N3+'SEA - Bing'!N3+META!N3+PINTEREST!N3+SEO!N3+'(WIP) CRO/UX'!N3+'Web Analytics'!N3+'DV360'!N3+'(WIP) LINKEDIN'!N3+'AI for SEO'!N3</f>
        <v>#REF!</v>
      </c>
      <c r="G4" s="92"/>
      <c r="H4" s="87"/>
      <c r="I4" s="87"/>
      <c r="J4" s="87"/>
      <c r="K4" s="87"/>
      <c r="L4" s="87"/>
      <c r="M4" s="87"/>
      <c r="N4" s="96"/>
      <c r="P4" s="92"/>
      <c r="Q4" s="87" t="s">
        <v>1</v>
      </c>
      <c r="R4" s="87" t="s">
        <v>2</v>
      </c>
      <c r="S4" s="92"/>
      <c r="T4" s="87" t="s">
        <v>3</v>
      </c>
      <c r="U4" s="87" t="s">
        <v>90</v>
      </c>
      <c r="V4" s="92"/>
      <c r="W4" s="87" t="s">
        <v>4</v>
      </c>
      <c r="X4" s="87" t="s">
        <v>91</v>
      </c>
      <c r="Y4" s="92"/>
      <c r="Z4" s="87" t="s">
        <v>92</v>
      </c>
      <c r="AA4" s="87"/>
      <c r="AB4" s="87"/>
      <c r="AC4" s="87"/>
      <c r="AD4" s="87"/>
      <c r="AE4" s="87"/>
      <c r="AF4" s="87"/>
      <c r="AG4" s="87"/>
      <c r="AH4" s="87"/>
    </row>
    <row r="5" ht="18.75" customHeight="1">
      <c r="A5" s="86"/>
      <c r="D5" s="92"/>
      <c r="G5" s="92"/>
      <c r="H5" s="87"/>
      <c r="I5" s="87"/>
      <c r="J5" s="87"/>
      <c r="K5" s="87"/>
      <c r="L5" s="97" t="s">
        <v>93</v>
      </c>
      <c r="Q5" s="87" t="b">
        <v>1</v>
      </c>
      <c r="R5" s="87" t="b">
        <v>1</v>
      </c>
      <c r="S5" s="92"/>
      <c r="T5" s="87" t="b">
        <v>1</v>
      </c>
      <c r="U5" s="87" t="b">
        <v>1</v>
      </c>
      <c r="V5" s="92"/>
      <c r="W5" s="87" t="b">
        <v>1</v>
      </c>
      <c r="X5" s="87" t="b">
        <v>1</v>
      </c>
      <c r="Y5" s="92"/>
      <c r="Z5" s="87" t="b">
        <v>1</v>
      </c>
      <c r="AA5" s="87"/>
      <c r="AB5" s="87"/>
      <c r="AC5" s="87"/>
      <c r="AD5" s="87"/>
      <c r="AE5" s="87"/>
      <c r="AF5" s="87"/>
      <c r="AG5" s="87"/>
      <c r="AH5" s="87"/>
    </row>
    <row r="6" ht="18.75" customHeight="1">
      <c r="A6" s="86"/>
      <c r="D6" s="92"/>
      <c r="G6" s="92"/>
      <c r="H6" s="87"/>
      <c r="I6" s="87"/>
      <c r="J6" s="87"/>
      <c r="K6" s="87"/>
      <c r="L6" s="87"/>
      <c r="M6" s="87"/>
      <c r="N6" s="87"/>
      <c r="O6" s="87"/>
      <c r="P6" s="87"/>
      <c r="Q6" s="87" t="str">
        <f>'SEA - Google Ads'!F4+'SEA - Bing'!F4+META!F4+PINTEREST!F4+SEO!F4+'(WIP) CRO/UX'!F4+'Web Analytics'!F4+'DV360'!F4+'(WIP) LINKEDIN'!F4</f>
        <v>#REF!</v>
      </c>
      <c r="R6" s="87" t="str">
        <f>'SEA - Google Ads'!G4+'SEA - Bing'!G4+META!G4+PINTEREST!G4+SEO!G4+'(WIP) CRO/UX'!G4+'Web Analytics'!G4+'DV360'!G4+'(WIP) LINKEDIN'!G4</f>
        <v>#REF!</v>
      </c>
      <c r="S6" s="92"/>
      <c r="T6" s="87" t="str">
        <f>'SEA - Google Ads'!H4+'SEA - Bing'!H4+META!H4+PINTEREST!H4+SEO!H4+'(WIP) CRO/UX'!H4+'Web Analytics'!H4+'DV360'!H4+'(WIP) LINKEDIN'!H4</f>
        <v>#REF!</v>
      </c>
      <c r="U6" s="87" t="str">
        <f>'SEA - Google Ads'!I4+'SEA - Bing'!I4+META!I4+PINTEREST!I4+SEO!I4+'(WIP) CRO/UX'!I4+'Web Analytics'!I4+'DV360'!I4+'(WIP) LINKEDIN'!I4</f>
        <v>#REF!</v>
      </c>
      <c r="V6" s="92"/>
      <c r="W6" s="87" t="str">
        <f>'SEA - Google Ads'!J4+'SEA - Bing'!J4+META!J4+PINTEREST!J4+SEO!J4+'(WIP) CRO/UX'!J4+'Web Analytics'!J4+'DV360'!J4+'(WIP) LINKEDIN'!J4</f>
        <v>#REF!</v>
      </c>
      <c r="X6" s="87" t="str">
        <f>'SEA - Google Ads'!K4+'SEA - Bing'!K4+META!K4+PINTEREST!K4+SEO!K4+'(WIP) CRO/UX'!K4+'Web Analytics'!K4+'DV360'!K4+'(WIP) LINKEDIN'!K4</f>
        <v>#REF!</v>
      </c>
      <c r="Y6" s="92"/>
      <c r="Z6" s="87" t="str">
        <f>'SEA - Google Ads'!L4+'SEA - Bing'!L4+META!L4+PINTEREST!L4+SEO!L4+'(WIP) CRO/UX'!L4+'Web Analytics'!L4+'DV360'!L4+'(WIP) LINKEDIN'!L4</f>
        <v>#REF!</v>
      </c>
      <c r="AA6" s="87"/>
      <c r="AB6" s="87"/>
      <c r="AC6" s="87"/>
      <c r="AD6" s="87"/>
      <c r="AE6" s="87"/>
      <c r="AF6" s="87"/>
      <c r="AG6" s="87"/>
      <c r="AH6" s="87"/>
    </row>
    <row r="7" ht="18.75" customHeight="1">
      <c r="A7" s="86"/>
      <c r="D7" s="92"/>
      <c r="G7" s="92"/>
      <c r="H7" s="87"/>
      <c r="I7" s="87"/>
      <c r="J7" s="87"/>
      <c r="K7" s="87"/>
      <c r="L7" s="97" t="s">
        <v>94</v>
      </c>
      <c r="Q7" s="87" t="b">
        <v>0</v>
      </c>
      <c r="R7" s="87" t="b">
        <v>0</v>
      </c>
      <c r="S7" s="92"/>
      <c r="T7" s="87" t="b">
        <v>0</v>
      </c>
      <c r="U7" s="87" t="b">
        <v>0</v>
      </c>
      <c r="V7" s="92"/>
      <c r="W7" s="87" t="b">
        <v>0</v>
      </c>
      <c r="X7" s="87" t="b">
        <v>0</v>
      </c>
      <c r="Y7" s="92"/>
      <c r="Z7" s="87" t="b">
        <v>0</v>
      </c>
      <c r="AA7" s="87"/>
      <c r="AB7" s="87"/>
      <c r="AC7" s="87"/>
      <c r="AD7" s="87"/>
      <c r="AE7" s="87"/>
      <c r="AF7" s="87"/>
      <c r="AG7" s="87"/>
      <c r="AH7" s="87"/>
    </row>
    <row r="8">
      <c r="A8" s="86"/>
      <c r="D8" s="92"/>
      <c r="G8" s="92"/>
      <c r="H8" s="96"/>
      <c r="I8" s="96"/>
      <c r="J8" s="92"/>
      <c r="K8" s="96"/>
      <c r="L8" s="96"/>
      <c r="M8" s="98"/>
      <c r="N8" s="96"/>
      <c r="O8" s="96"/>
      <c r="P8" s="92"/>
      <c r="Q8" s="87"/>
      <c r="R8" s="87"/>
      <c r="S8" s="92"/>
      <c r="T8" s="87"/>
      <c r="U8" s="87"/>
      <c r="V8" s="92"/>
      <c r="W8" s="87"/>
      <c r="X8" s="87"/>
      <c r="Y8" s="92"/>
      <c r="Z8" s="87"/>
      <c r="AA8" s="87"/>
      <c r="AB8" s="87"/>
      <c r="AC8" s="87"/>
      <c r="AD8" s="87"/>
      <c r="AE8" s="87"/>
      <c r="AF8" s="87"/>
      <c r="AG8" s="87"/>
      <c r="AH8" s="87"/>
    </row>
    <row r="9" ht="18.75" customHeight="1">
      <c r="A9" s="86"/>
      <c r="B9" s="99"/>
      <c r="C9" s="99"/>
      <c r="D9" s="86"/>
      <c r="E9" s="99"/>
      <c r="F9" s="99"/>
      <c r="G9" s="86"/>
      <c r="H9" s="99"/>
      <c r="I9" s="99"/>
      <c r="J9" s="86"/>
      <c r="K9" s="99"/>
      <c r="L9" s="99"/>
      <c r="M9" s="86"/>
      <c r="N9" s="86"/>
      <c r="O9" s="86"/>
      <c r="P9" s="86"/>
      <c r="Q9" s="86"/>
      <c r="R9" s="86"/>
      <c r="S9" s="86"/>
      <c r="T9" s="86"/>
      <c r="U9" s="86"/>
      <c r="V9" s="86"/>
      <c r="W9" s="86"/>
      <c r="X9" s="86"/>
      <c r="Y9" s="86"/>
      <c r="Z9" s="86"/>
      <c r="AA9" s="86"/>
      <c r="AB9" s="86"/>
      <c r="AC9" s="86"/>
      <c r="AD9" s="86"/>
      <c r="AE9" s="86"/>
      <c r="AF9" s="86"/>
      <c r="AG9" s="86"/>
      <c r="AH9" s="86"/>
    </row>
    <row r="10" ht="18.75" customHeight="1">
      <c r="A10" s="86"/>
      <c r="B10" s="100" t="s">
        <v>95</v>
      </c>
      <c r="C10" s="101"/>
      <c r="D10" s="86"/>
      <c r="E10" s="102" t="s">
        <v>96</v>
      </c>
      <c r="F10" s="101"/>
      <c r="G10" s="86"/>
      <c r="H10" s="102" t="s">
        <v>96</v>
      </c>
      <c r="I10" s="101"/>
      <c r="J10" s="86"/>
      <c r="K10" s="103" t="s">
        <v>97</v>
      </c>
      <c r="L10" s="101"/>
      <c r="M10" s="86"/>
      <c r="N10" s="103" t="s">
        <v>98</v>
      </c>
      <c r="O10" s="101"/>
      <c r="P10" s="86"/>
      <c r="Q10" s="103" t="s">
        <v>99</v>
      </c>
      <c r="R10" s="101"/>
      <c r="S10" s="86"/>
      <c r="T10" s="103" t="s">
        <v>100</v>
      </c>
      <c r="U10" s="101"/>
      <c r="V10" s="86"/>
      <c r="W10" s="103" t="s">
        <v>101</v>
      </c>
      <c r="X10" s="101"/>
      <c r="Y10" s="86"/>
      <c r="Z10" s="103" t="s">
        <v>102</v>
      </c>
      <c r="AA10" s="101"/>
      <c r="AB10" s="86"/>
      <c r="AC10" s="103" t="s">
        <v>103</v>
      </c>
      <c r="AD10" s="101"/>
      <c r="AE10" s="86"/>
      <c r="AF10" s="103" t="s">
        <v>104</v>
      </c>
      <c r="AG10" s="104"/>
      <c r="AH10" s="101"/>
    </row>
    <row r="11" ht="32.25" customHeight="1">
      <c r="A11" s="86"/>
      <c r="B11" s="105"/>
      <c r="C11" s="106"/>
      <c r="D11" s="107"/>
      <c r="E11" s="108"/>
      <c r="F11" s="106"/>
      <c r="G11" s="86"/>
      <c r="H11" s="108"/>
      <c r="I11" s="106"/>
      <c r="J11" s="86"/>
      <c r="K11" s="108"/>
      <c r="L11" s="106"/>
      <c r="M11" s="107"/>
      <c r="N11" s="108"/>
      <c r="O11" s="106"/>
      <c r="P11" s="86"/>
      <c r="Q11" s="108"/>
      <c r="R11" s="106"/>
      <c r="S11" s="86"/>
      <c r="T11" s="108"/>
      <c r="U11" s="106"/>
      <c r="V11" s="86"/>
      <c r="W11" s="108"/>
      <c r="X11" s="106"/>
      <c r="Y11" s="86"/>
      <c r="Z11" s="108"/>
      <c r="AA11" s="106"/>
      <c r="AB11" s="86"/>
      <c r="AC11" s="108"/>
      <c r="AD11" s="106"/>
      <c r="AE11" s="86"/>
      <c r="AF11" s="108"/>
      <c r="AH11" s="106"/>
    </row>
    <row r="12">
      <c r="A12" s="86"/>
      <c r="B12" s="109" t="str">
        <f>IF(C14&lt;30,"Basic",IF(C14&lt;60,"Advanced",IF(C14&lt;84,"Expert",IF(C14&gt;85,"Champion"))))</f>
        <v>Basic</v>
      </c>
      <c r="C12" s="106"/>
      <c r="D12" s="107"/>
      <c r="E12" s="109" t="str">
        <f>IF(F14&lt;30,"Basic",IF(F14&lt;60,"Advanced",IF(F14&lt;84,"Expert",IF(F14&gt;85,"Champion"))))</f>
        <v>Basic</v>
      </c>
      <c r="F12" s="106"/>
      <c r="G12" s="107"/>
      <c r="H12" s="109" t="str">
        <f>IF(I14&lt;30,"Basic",IF(I14&lt;60,"Advanced",IF(I14&lt;84,"Expert",IF(I14&gt;85,"Champion"))))</f>
        <v>Basic</v>
      </c>
      <c r="I12" s="106"/>
      <c r="J12" s="86"/>
      <c r="K12" s="109" t="str">
        <f>IF(L14&lt;30,"Basic",IF(L14&lt;60,"Advanced",IF(L14&lt;84,"Expert",IF(L14&gt;85,"Champion"))))</f>
        <v>Basic</v>
      </c>
      <c r="L12" s="106"/>
      <c r="M12" s="107"/>
      <c r="N12" s="109" t="str">
        <f>IF(O14&lt;30,"Basic",IF(O14&lt;60,"Advanced",IF(O14&lt;84,"Expert",IF(O14&gt;85,"Champion"))))</f>
        <v>Basic</v>
      </c>
      <c r="O12" s="106"/>
      <c r="P12" s="86"/>
      <c r="Q12" s="109" t="str">
        <f>IF(R14&lt;30,"Basic",IF(R14&lt;60,"Advanced",IF(R14&lt;84,"Expert",IF(R14&gt;85,"Champion"))))</f>
        <v>Basic</v>
      </c>
      <c r="R12" s="106"/>
      <c r="S12" s="86"/>
      <c r="T12" s="109" t="str">
        <f>IF(U14&lt;30,"Basic",IF(U14&lt;60,"Advanced",IF(U14&lt;84,"Expert",IF(U14&gt;85,"Champion"))))</f>
        <v>Basic</v>
      </c>
      <c r="U12" s="106"/>
      <c r="V12" s="86"/>
      <c r="W12" s="109" t="str">
        <f>IF(X14&lt;30,"Basic",IF(X14&lt;60,"Advanced",IF(X14&lt;84,"Expert",IF(X14&gt;85,"Champion"))))</f>
        <v>Basic</v>
      </c>
      <c r="X12" s="106"/>
      <c r="Y12" s="86"/>
      <c r="Z12" s="109" t="str">
        <f>IF(AA14&lt;30,"Basic",IF(AA14&lt;60,"Advanced",IF(AA14&lt;84,"Expert",IF(AA14&gt;85,"Champion"))))</f>
        <v>Basic</v>
      </c>
      <c r="AA12" s="106"/>
      <c r="AB12" s="110"/>
      <c r="AC12" s="109" t="str">
        <f>IF(AD14&lt;30,"Basic",IF(AD14&lt;60,"Advanced",IF(AD14&lt;84,"Expert",IF(AD14&gt;85,"Champion"))))</f>
        <v>Basic</v>
      </c>
      <c r="AD12" s="106"/>
      <c r="AE12" s="110"/>
      <c r="AF12" s="109" t="str">
        <f>IF(AH14&lt;30,"Basic",IF(AH14&lt;60,"Advanced",IF(AH14&lt;84,"Expert",IF(AH14&gt;85,"Champion"))))</f>
        <v>Basic</v>
      </c>
      <c r="AH12" s="106"/>
    </row>
    <row r="13">
      <c r="A13" s="86"/>
      <c r="B13" s="105"/>
      <c r="C13" s="106"/>
      <c r="D13" s="107"/>
      <c r="E13" s="105"/>
      <c r="F13" s="106"/>
      <c r="G13" s="107"/>
      <c r="H13" s="105"/>
      <c r="I13" s="106"/>
      <c r="J13" s="86"/>
      <c r="K13" s="105"/>
      <c r="L13" s="106"/>
      <c r="M13" s="107"/>
      <c r="N13" s="105"/>
      <c r="O13" s="106"/>
      <c r="P13" s="86"/>
      <c r="Q13" s="105"/>
      <c r="R13" s="106"/>
      <c r="S13" s="86"/>
      <c r="T13" s="105"/>
      <c r="U13" s="106"/>
      <c r="V13" s="86"/>
      <c r="W13" s="105"/>
      <c r="X13" s="106"/>
      <c r="Y13" s="86"/>
      <c r="Z13" s="105"/>
      <c r="AA13" s="106"/>
      <c r="AB13" s="110"/>
      <c r="AC13" s="105"/>
      <c r="AD13" s="106"/>
      <c r="AE13" s="110"/>
      <c r="AF13" s="105"/>
      <c r="AH13" s="106"/>
    </row>
    <row r="14">
      <c r="A14" s="86"/>
      <c r="B14" s="111">
        <f>SUM(E14+H14+Q14+W14+Z14+AC14+K14+N14+T14+AF14)/10</f>
        <v>0</v>
      </c>
      <c r="C14" s="112">
        <f>B14*100</f>
        <v>0</v>
      </c>
      <c r="D14" s="113"/>
      <c r="E14" s="111">
        <f>'SEA - Google Ads'!B4</f>
        <v>0</v>
      </c>
      <c r="F14" s="112">
        <f>E14*100</f>
        <v>0</v>
      </c>
      <c r="G14" s="113"/>
      <c r="H14" s="111">
        <f>'SEA - Bing'!B4</f>
        <v>0</v>
      </c>
      <c r="I14" s="112">
        <f>H14*100</f>
        <v>0</v>
      </c>
      <c r="J14" s="113"/>
      <c r="K14" s="114">
        <f>'(WIP) LINKEDIN'!B4</f>
        <v>0</v>
      </c>
      <c r="L14" s="115">
        <f>K14*100</f>
        <v>0</v>
      </c>
      <c r="M14" s="113"/>
      <c r="N14" s="114">
        <f>'DV360'!B4</f>
        <v>0</v>
      </c>
      <c r="O14" s="115">
        <f>N14*100</f>
        <v>0</v>
      </c>
      <c r="P14" s="113"/>
      <c r="Q14" s="111">
        <f>META!B4</f>
        <v>0</v>
      </c>
      <c r="R14" s="112">
        <f>Q14*100</f>
        <v>0</v>
      </c>
      <c r="S14" s="113"/>
      <c r="T14" s="114">
        <f>PINTEREST!B4</f>
        <v>0</v>
      </c>
      <c r="U14" s="115">
        <f>T14*100</f>
        <v>0</v>
      </c>
      <c r="V14" s="113"/>
      <c r="W14" s="111">
        <f>SEO!B4</f>
        <v>0</v>
      </c>
      <c r="X14" s="112">
        <f>W14*100</f>
        <v>0</v>
      </c>
      <c r="Y14" s="113"/>
      <c r="Z14" s="111">
        <f>'Web Analytics'!B4</f>
        <v>0</v>
      </c>
      <c r="AA14" s="112">
        <f>Z14*100</f>
        <v>0</v>
      </c>
      <c r="AB14" s="116"/>
      <c r="AC14" s="111">
        <f>CROUX!B4</f>
        <v>0</v>
      </c>
      <c r="AD14" s="112">
        <f>AC14*100</f>
        <v>0</v>
      </c>
      <c r="AE14" s="117"/>
      <c r="AF14" s="111">
        <f>'AI for SEO'!B4</f>
        <v>0</v>
      </c>
      <c r="AG14" s="112">
        <f>AF14*100</f>
        <v>0</v>
      </c>
      <c r="AH14" s="112">
        <f>AF14*100</f>
        <v>0</v>
      </c>
    </row>
    <row r="15">
      <c r="A15" s="86"/>
      <c r="B15" s="118"/>
      <c r="C15" s="119"/>
      <c r="D15" s="86"/>
      <c r="E15" s="118"/>
      <c r="F15" s="119"/>
      <c r="G15" s="86"/>
      <c r="H15" s="118"/>
      <c r="I15" s="119"/>
      <c r="J15" s="86"/>
      <c r="K15" s="120"/>
      <c r="L15" s="106"/>
      <c r="M15" s="121"/>
      <c r="N15" s="120"/>
      <c r="O15" s="106"/>
      <c r="P15" s="121"/>
      <c r="Q15" s="122"/>
      <c r="R15" s="123"/>
      <c r="S15" s="121"/>
      <c r="T15" s="120"/>
      <c r="U15" s="106"/>
      <c r="V15" s="121"/>
      <c r="W15" s="122"/>
      <c r="X15" s="123"/>
      <c r="Y15" s="121"/>
      <c r="Z15" s="122"/>
      <c r="AA15" s="123"/>
      <c r="AB15" s="121"/>
      <c r="AC15" s="122"/>
      <c r="AD15" s="123"/>
      <c r="AE15" s="86"/>
      <c r="AF15" s="122"/>
      <c r="AG15" s="121"/>
      <c r="AH15" s="123"/>
    </row>
    <row r="16">
      <c r="A16" s="86"/>
      <c r="B16" s="118"/>
      <c r="C16" s="119"/>
      <c r="D16" s="86"/>
      <c r="E16" s="118"/>
      <c r="F16" s="119"/>
      <c r="G16" s="86"/>
      <c r="H16" s="118"/>
      <c r="I16" s="119"/>
      <c r="J16" s="86"/>
      <c r="K16" s="124"/>
      <c r="L16" s="125"/>
      <c r="M16" s="86"/>
      <c r="N16" s="124"/>
      <c r="O16" s="125"/>
      <c r="P16" s="86"/>
      <c r="Q16" s="118"/>
      <c r="R16" s="119"/>
      <c r="S16" s="86"/>
      <c r="T16" s="124"/>
      <c r="U16" s="125"/>
      <c r="V16" s="86"/>
      <c r="W16" s="118"/>
      <c r="X16" s="119"/>
      <c r="Y16" s="86"/>
      <c r="Z16" s="118"/>
      <c r="AA16" s="119"/>
      <c r="AB16" s="86"/>
      <c r="AC16" s="118"/>
      <c r="AD16" s="119"/>
      <c r="AE16" s="86"/>
      <c r="AF16" s="118"/>
      <c r="AG16" s="86"/>
      <c r="AH16" s="119"/>
    </row>
    <row r="17">
      <c r="A17" s="86"/>
      <c r="B17" s="118"/>
      <c r="C17" s="119"/>
      <c r="D17" s="86"/>
      <c r="E17" s="118"/>
      <c r="F17" s="119"/>
      <c r="G17" s="86"/>
      <c r="H17" s="118"/>
      <c r="I17" s="119"/>
      <c r="J17" s="86"/>
      <c r="K17" s="124"/>
      <c r="L17" s="125"/>
      <c r="M17" s="86"/>
      <c r="N17" s="124"/>
      <c r="O17" s="125"/>
      <c r="P17" s="86"/>
      <c r="Q17" s="118"/>
      <c r="R17" s="119"/>
      <c r="S17" s="86"/>
      <c r="T17" s="124"/>
      <c r="U17" s="125"/>
      <c r="V17" s="86"/>
      <c r="W17" s="118"/>
      <c r="X17" s="119"/>
      <c r="Y17" s="86"/>
      <c r="Z17" s="118"/>
      <c r="AA17" s="119"/>
      <c r="AB17" s="86"/>
      <c r="AC17" s="118"/>
      <c r="AD17" s="119"/>
      <c r="AE17" s="86"/>
      <c r="AF17" s="118"/>
      <c r="AG17" s="86"/>
      <c r="AH17" s="119"/>
    </row>
    <row r="18">
      <c r="A18" s="86"/>
      <c r="B18" s="118"/>
      <c r="C18" s="119"/>
      <c r="D18" s="86"/>
      <c r="E18" s="118"/>
      <c r="F18" s="119"/>
      <c r="G18" s="86"/>
      <c r="H18" s="118"/>
      <c r="I18" s="119"/>
      <c r="J18" s="86"/>
      <c r="K18" s="124"/>
      <c r="L18" s="125"/>
      <c r="M18" s="86"/>
      <c r="N18" s="124"/>
      <c r="O18" s="125"/>
      <c r="P18" s="86"/>
      <c r="Q18" s="118"/>
      <c r="R18" s="119"/>
      <c r="S18" s="86"/>
      <c r="T18" s="124"/>
      <c r="U18" s="125"/>
      <c r="V18" s="86"/>
      <c r="W18" s="118"/>
      <c r="X18" s="119"/>
      <c r="Y18" s="86"/>
      <c r="Z18" s="118"/>
      <c r="AA18" s="119"/>
      <c r="AB18" s="86"/>
      <c r="AC18" s="118"/>
      <c r="AD18" s="119"/>
      <c r="AE18" s="86"/>
      <c r="AF18" s="118"/>
      <c r="AG18" s="86"/>
      <c r="AH18" s="119"/>
    </row>
    <row r="19">
      <c r="A19" s="86"/>
      <c r="B19" s="118"/>
      <c r="C19" s="119"/>
      <c r="D19" s="86"/>
      <c r="E19" s="118"/>
      <c r="F19" s="119"/>
      <c r="G19" s="86"/>
      <c r="H19" s="118"/>
      <c r="I19" s="119"/>
      <c r="J19" s="86"/>
      <c r="K19" s="124"/>
      <c r="L19" s="125"/>
      <c r="M19" s="86"/>
      <c r="N19" s="124"/>
      <c r="O19" s="125"/>
      <c r="P19" s="86"/>
      <c r="Q19" s="118"/>
      <c r="R19" s="119"/>
      <c r="S19" s="86"/>
      <c r="T19" s="124"/>
      <c r="U19" s="125"/>
      <c r="V19" s="86"/>
      <c r="W19" s="118"/>
      <c r="X19" s="119"/>
      <c r="Y19" s="86"/>
      <c r="Z19" s="118"/>
      <c r="AA19" s="119"/>
      <c r="AB19" s="86"/>
      <c r="AC19" s="118"/>
      <c r="AD19" s="119"/>
      <c r="AE19" s="86"/>
      <c r="AF19" s="118"/>
      <c r="AG19" s="86"/>
      <c r="AH19" s="119"/>
    </row>
    <row r="20">
      <c r="A20" s="86"/>
      <c r="B20" s="118"/>
      <c r="C20" s="119"/>
      <c r="D20" s="86"/>
      <c r="E20" s="118"/>
      <c r="F20" s="119"/>
      <c r="G20" s="86"/>
      <c r="H20" s="118"/>
      <c r="I20" s="119"/>
      <c r="J20" s="86"/>
      <c r="K20" s="124"/>
      <c r="L20" s="125"/>
      <c r="M20" s="86"/>
      <c r="N20" s="124"/>
      <c r="O20" s="125"/>
      <c r="P20" s="86"/>
      <c r="Q20" s="118"/>
      <c r="R20" s="119"/>
      <c r="S20" s="86"/>
      <c r="T20" s="124"/>
      <c r="U20" s="125"/>
      <c r="V20" s="86"/>
      <c r="W20" s="118"/>
      <c r="X20" s="119"/>
      <c r="Y20" s="86"/>
      <c r="Z20" s="118"/>
      <c r="AA20" s="119"/>
      <c r="AB20" s="86"/>
      <c r="AC20" s="118"/>
      <c r="AD20" s="119"/>
      <c r="AE20" s="86"/>
      <c r="AF20" s="118"/>
      <c r="AG20" s="86"/>
      <c r="AH20" s="119"/>
    </row>
    <row r="21">
      <c r="A21" s="86"/>
      <c r="B21" s="118"/>
      <c r="C21" s="119"/>
      <c r="D21" s="86"/>
      <c r="E21" s="118"/>
      <c r="F21" s="119"/>
      <c r="G21" s="86"/>
      <c r="H21" s="118"/>
      <c r="I21" s="119"/>
      <c r="J21" s="86"/>
      <c r="K21" s="124"/>
      <c r="L21" s="125"/>
      <c r="M21" s="86"/>
      <c r="N21" s="124"/>
      <c r="O21" s="125"/>
      <c r="P21" s="86"/>
      <c r="Q21" s="118"/>
      <c r="R21" s="119"/>
      <c r="S21" s="86"/>
      <c r="T21" s="124"/>
      <c r="U21" s="125"/>
      <c r="V21" s="86"/>
      <c r="W21" s="118"/>
      <c r="X21" s="119"/>
      <c r="Y21" s="86"/>
      <c r="Z21" s="118"/>
      <c r="AA21" s="119"/>
      <c r="AB21" s="86"/>
      <c r="AC21" s="118"/>
      <c r="AD21" s="119"/>
      <c r="AE21" s="86"/>
      <c r="AF21" s="118"/>
      <c r="AG21" s="86"/>
      <c r="AH21" s="119"/>
    </row>
    <row r="22">
      <c r="A22" s="86"/>
      <c r="B22" s="126"/>
      <c r="C22" s="127"/>
      <c r="D22" s="86"/>
      <c r="E22" s="126"/>
      <c r="F22" s="127"/>
      <c r="G22" s="86"/>
      <c r="H22" s="126"/>
      <c r="I22" s="127"/>
      <c r="J22" s="86"/>
      <c r="K22" s="128"/>
      <c r="L22" s="129"/>
      <c r="M22" s="86"/>
      <c r="N22" s="128"/>
      <c r="O22" s="129"/>
      <c r="P22" s="86"/>
      <c r="Q22" s="126"/>
      <c r="R22" s="127"/>
      <c r="S22" s="86"/>
      <c r="T22" s="128"/>
      <c r="U22" s="129"/>
      <c r="V22" s="86"/>
      <c r="W22" s="126"/>
      <c r="X22" s="127"/>
      <c r="Y22" s="86"/>
      <c r="Z22" s="126"/>
      <c r="AA22" s="127"/>
      <c r="AB22" s="86"/>
      <c r="AC22" s="126"/>
      <c r="AD22" s="127"/>
      <c r="AE22" s="86"/>
      <c r="AF22" s="126"/>
      <c r="AG22" s="130"/>
      <c r="AH22" s="127"/>
    </row>
    <row r="23">
      <c r="A23" s="86"/>
      <c r="B23" s="86"/>
      <c r="C23" s="86"/>
      <c r="D23" s="86"/>
      <c r="E23" s="86"/>
      <c r="F23" s="86"/>
      <c r="G23" s="86"/>
      <c r="H23" s="86"/>
      <c r="I23" s="86"/>
      <c r="J23" s="86"/>
      <c r="K23" s="86"/>
      <c r="L23" s="131"/>
      <c r="M23" s="86"/>
      <c r="N23" s="131"/>
      <c r="O23" s="131"/>
      <c r="P23" s="86"/>
      <c r="Q23" s="86"/>
      <c r="R23" s="86"/>
      <c r="S23" s="86"/>
      <c r="T23" s="86"/>
      <c r="U23" s="86"/>
      <c r="V23" s="86"/>
      <c r="W23" s="86"/>
      <c r="X23" s="86"/>
      <c r="Y23" s="86"/>
      <c r="Z23" s="86"/>
      <c r="AA23" s="132"/>
      <c r="AB23" s="86"/>
      <c r="AC23" s="132"/>
      <c r="AD23" s="132"/>
      <c r="AE23" s="86"/>
      <c r="AF23" s="86"/>
      <c r="AG23" s="86"/>
      <c r="AH23" s="86"/>
    </row>
    <row r="24">
      <c r="A24" s="86"/>
      <c r="B24" s="86"/>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row>
    <row r="25">
      <c r="A25" s="86"/>
      <c r="B25" s="133" t="s">
        <v>105</v>
      </c>
      <c r="C25" s="134"/>
      <c r="D25" s="134"/>
      <c r="E25" s="134"/>
      <c r="F25" s="135"/>
      <c r="G25" s="86"/>
      <c r="H25" s="136" t="s">
        <v>106</v>
      </c>
      <c r="I25" s="134"/>
      <c r="J25" s="134"/>
      <c r="K25" s="134"/>
      <c r="L25" s="135"/>
      <c r="M25" s="137"/>
      <c r="N25" s="136" t="s">
        <v>107</v>
      </c>
      <c r="O25" s="134"/>
      <c r="P25" s="134"/>
      <c r="Q25" s="134"/>
      <c r="R25" s="135"/>
      <c r="S25" s="86"/>
      <c r="T25" s="136" t="s">
        <v>108</v>
      </c>
      <c r="U25" s="134"/>
      <c r="V25" s="134"/>
      <c r="W25" s="134"/>
      <c r="X25" s="135"/>
      <c r="Y25" s="86"/>
      <c r="Z25" s="138"/>
      <c r="AA25" s="86"/>
      <c r="AB25" s="86"/>
      <c r="AC25" s="86"/>
      <c r="AD25" s="86"/>
      <c r="AE25" s="86"/>
      <c r="AF25" s="86"/>
      <c r="AG25" s="86"/>
      <c r="AH25" s="86"/>
    </row>
    <row r="26">
      <c r="A26" s="86"/>
      <c r="B26" s="139"/>
      <c r="C26" s="140" t="s">
        <v>66</v>
      </c>
      <c r="D26" s="141"/>
      <c r="E26" s="142"/>
      <c r="F26" s="143" t="s">
        <v>109</v>
      </c>
      <c r="G26" s="86"/>
      <c r="H26" s="140" t="s">
        <v>66</v>
      </c>
      <c r="I26" s="141"/>
      <c r="J26" s="141"/>
      <c r="K26" s="142"/>
      <c r="L26" s="143" t="s">
        <v>109</v>
      </c>
      <c r="M26" s="137"/>
      <c r="N26" s="140" t="s">
        <v>66</v>
      </c>
      <c r="O26" s="141"/>
      <c r="P26" s="141"/>
      <c r="Q26" s="142"/>
      <c r="R26" s="143" t="s">
        <v>109</v>
      </c>
      <c r="S26" s="86"/>
      <c r="T26" s="140" t="s">
        <v>66</v>
      </c>
      <c r="U26" s="141"/>
      <c r="V26" s="141"/>
      <c r="W26" s="142"/>
      <c r="X26" s="143" t="s">
        <v>109</v>
      </c>
      <c r="Y26" s="86"/>
      <c r="Z26" s="138"/>
      <c r="AA26" s="86"/>
      <c r="AB26" s="86"/>
      <c r="AC26" s="86"/>
      <c r="AD26" s="86"/>
      <c r="AE26" s="86"/>
      <c r="AF26" s="86"/>
      <c r="AG26" s="86"/>
      <c r="AH26" s="86"/>
    </row>
    <row r="27">
      <c r="A27" s="86"/>
      <c r="B27" s="144" t="s">
        <v>110</v>
      </c>
      <c r="C27" s="145"/>
      <c r="D27" s="146"/>
      <c r="E27" s="147"/>
      <c r="F27" s="148"/>
      <c r="G27" s="86"/>
      <c r="H27" s="145"/>
      <c r="I27" s="146"/>
      <c r="J27" s="146"/>
      <c r="K27" s="147"/>
      <c r="L27" s="148"/>
      <c r="M27" s="137"/>
      <c r="N27" s="145"/>
      <c r="O27" s="146"/>
      <c r="P27" s="146"/>
      <c r="Q27" s="147"/>
      <c r="R27" s="148"/>
      <c r="S27" s="86"/>
      <c r="T27" s="145"/>
      <c r="U27" s="146"/>
      <c r="V27" s="146"/>
      <c r="W27" s="147"/>
      <c r="X27" s="148"/>
      <c r="Y27" s="86"/>
      <c r="Z27" s="138"/>
      <c r="AA27" s="86"/>
      <c r="AB27" s="86"/>
      <c r="AC27" s="86"/>
      <c r="AD27" s="86"/>
      <c r="AE27" s="86"/>
      <c r="AF27" s="86"/>
      <c r="AG27" s="86"/>
      <c r="AH27" s="86"/>
    </row>
    <row r="28">
      <c r="A28" s="86"/>
      <c r="B28" s="144" t="s">
        <v>111</v>
      </c>
      <c r="C28" s="145"/>
      <c r="D28" s="146"/>
      <c r="E28" s="147"/>
      <c r="F28" s="149"/>
      <c r="G28" s="86"/>
      <c r="H28" s="145"/>
      <c r="I28" s="146"/>
      <c r="J28" s="146"/>
      <c r="K28" s="147"/>
      <c r="L28" s="149"/>
      <c r="M28" s="137"/>
      <c r="N28" s="145"/>
      <c r="O28" s="146"/>
      <c r="P28" s="146"/>
      <c r="Q28" s="147"/>
      <c r="R28" s="149"/>
      <c r="S28" s="86"/>
      <c r="T28" s="145"/>
      <c r="U28" s="146"/>
      <c r="V28" s="146"/>
      <c r="W28" s="147"/>
      <c r="X28" s="149"/>
      <c r="Y28" s="86"/>
      <c r="Z28" s="138"/>
      <c r="AA28" s="86"/>
      <c r="AB28" s="86"/>
      <c r="AC28" s="86"/>
      <c r="AD28" s="86"/>
      <c r="AE28" s="86"/>
      <c r="AF28" s="86"/>
      <c r="AG28" s="86"/>
      <c r="AH28" s="86"/>
    </row>
    <row r="29">
      <c r="A29" s="86"/>
      <c r="B29" s="144" t="s">
        <v>112</v>
      </c>
      <c r="C29" s="145"/>
      <c r="D29" s="146"/>
      <c r="E29" s="147"/>
      <c r="F29" s="149"/>
      <c r="G29" s="86"/>
      <c r="H29" s="145"/>
      <c r="I29" s="146"/>
      <c r="J29" s="146"/>
      <c r="K29" s="147"/>
      <c r="L29" s="149"/>
      <c r="M29" s="137"/>
      <c r="N29" s="145"/>
      <c r="O29" s="146"/>
      <c r="P29" s="146"/>
      <c r="Q29" s="147"/>
      <c r="R29" s="149"/>
      <c r="S29" s="86"/>
      <c r="T29" s="145"/>
      <c r="U29" s="146"/>
      <c r="V29" s="146"/>
      <c r="W29" s="147"/>
      <c r="X29" s="149"/>
      <c r="Y29" s="86"/>
      <c r="Z29" s="138"/>
      <c r="AA29" s="86"/>
      <c r="AB29" s="86"/>
      <c r="AC29" s="86"/>
      <c r="AD29" s="86"/>
      <c r="AE29" s="86"/>
      <c r="AF29" s="86"/>
      <c r="AG29" s="86"/>
      <c r="AH29" s="86"/>
    </row>
    <row r="30">
      <c r="A30" s="86"/>
      <c r="B30" s="144" t="s">
        <v>113</v>
      </c>
      <c r="C30" s="145"/>
      <c r="D30" s="146"/>
      <c r="E30" s="147"/>
      <c r="F30" s="149"/>
      <c r="G30" s="86"/>
      <c r="H30" s="145"/>
      <c r="I30" s="146"/>
      <c r="J30" s="146"/>
      <c r="K30" s="147"/>
      <c r="L30" s="149"/>
      <c r="M30" s="138"/>
      <c r="N30" s="145"/>
      <c r="O30" s="146"/>
      <c r="P30" s="146"/>
      <c r="Q30" s="147"/>
      <c r="R30" s="149"/>
      <c r="S30" s="86"/>
      <c r="T30" s="145"/>
      <c r="U30" s="146"/>
      <c r="V30" s="146"/>
      <c r="W30" s="147"/>
      <c r="X30" s="149"/>
      <c r="Y30" s="86"/>
      <c r="Z30" s="138"/>
      <c r="AA30" s="86"/>
      <c r="AB30" s="86"/>
      <c r="AC30" s="86"/>
      <c r="AD30" s="86"/>
      <c r="AE30" s="86"/>
      <c r="AF30" s="86"/>
      <c r="AG30" s="86"/>
      <c r="AH30" s="86"/>
    </row>
    <row r="31">
      <c r="A31" s="86"/>
      <c r="B31" s="144" t="s">
        <v>114</v>
      </c>
      <c r="C31" s="145"/>
      <c r="D31" s="146"/>
      <c r="E31" s="147"/>
      <c r="F31" s="149"/>
      <c r="G31" s="86"/>
      <c r="H31" s="145"/>
      <c r="I31" s="146"/>
      <c r="J31" s="146"/>
      <c r="K31" s="147"/>
      <c r="L31" s="149"/>
      <c r="M31" s="138"/>
      <c r="N31" s="145"/>
      <c r="O31" s="146"/>
      <c r="P31" s="146"/>
      <c r="Q31" s="147"/>
      <c r="R31" s="149"/>
      <c r="S31" s="86"/>
      <c r="T31" s="145"/>
      <c r="U31" s="146"/>
      <c r="V31" s="146"/>
      <c r="W31" s="147"/>
      <c r="X31" s="149"/>
      <c r="Y31" s="86"/>
      <c r="Z31" s="138"/>
      <c r="AA31" s="86"/>
      <c r="AB31" s="86"/>
      <c r="AC31" s="86"/>
      <c r="AD31" s="86"/>
      <c r="AE31" s="86"/>
      <c r="AF31" s="86"/>
      <c r="AG31" s="86"/>
      <c r="AH31" s="86"/>
    </row>
    <row r="32">
      <c r="A32" s="86"/>
      <c r="B32" s="150" t="s">
        <v>115</v>
      </c>
      <c r="C32" s="145"/>
      <c r="D32" s="146"/>
      <c r="E32" s="147"/>
      <c r="F32" s="149"/>
      <c r="G32" s="86"/>
      <c r="H32" s="145"/>
      <c r="I32" s="146"/>
      <c r="J32" s="146"/>
      <c r="K32" s="147"/>
      <c r="L32" s="149"/>
      <c r="M32" s="138"/>
      <c r="N32" s="145"/>
      <c r="O32" s="146"/>
      <c r="P32" s="146"/>
      <c r="Q32" s="147"/>
      <c r="R32" s="149"/>
      <c r="S32" s="86"/>
      <c r="T32" s="145"/>
      <c r="U32" s="146"/>
      <c r="V32" s="146"/>
      <c r="W32" s="147"/>
      <c r="X32" s="149"/>
      <c r="Y32" s="86"/>
      <c r="Z32" s="138"/>
      <c r="AA32" s="86"/>
      <c r="AB32" s="86"/>
      <c r="AC32" s="86"/>
      <c r="AD32" s="86"/>
      <c r="AE32" s="86"/>
      <c r="AF32" s="86"/>
      <c r="AG32" s="86"/>
      <c r="AH32" s="86"/>
    </row>
    <row r="33">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row>
    <row r="34">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row>
    <row r="35">
      <c r="A35" s="86"/>
      <c r="B35" s="86"/>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row>
    <row r="36">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row>
    <row r="37">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row>
    <row r="38">
      <c r="A38" s="86"/>
      <c r="B38" s="86"/>
      <c r="C38" s="86"/>
      <c r="D38" s="86"/>
      <c r="E38" s="86"/>
      <c r="F38" s="86"/>
      <c r="G38" s="86"/>
      <c r="H38" s="86"/>
      <c r="I38" s="86"/>
      <c r="J38" s="86"/>
      <c r="K38" s="86"/>
      <c r="L38" s="86"/>
      <c r="M38" s="86"/>
      <c r="N38" s="137"/>
      <c r="O38" s="138"/>
      <c r="P38" s="86"/>
      <c r="Q38" s="86"/>
      <c r="R38" s="86"/>
      <c r="S38" s="86"/>
      <c r="T38" s="86"/>
      <c r="U38" s="86"/>
      <c r="V38" s="86"/>
      <c r="W38" s="86"/>
      <c r="X38" s="86"/>
      <c r="Y38" s="86"/>
      <c r="Z38" s="86"/>
      <c r="AA38" s="86"/>
      <c r="AB38" s="86"/>
      <c r="AC38" s="86"/>
      <c r="AD38" s="86"/>
      <c r="AE38" s="86"/>
      <c r="AF38" s="86"/>
      <c r="AG38" s="86"/>
      <c r="AH38" s="86"/>
    </row>
    <row r="39">
      <c r="A39" s="86"/>
      <c r="B39" s="86"/>
      <c r="C39" s="86"/>
      <c r="D39" s="86"/>
      <c r="E39" s="86"/>
      <c r="F39" s="86"/>
      <c r="G39" s="86"/>
      <c r="H39" s="86"/>
      <c r="I39" s="86"/>
      <c r="J39" s="86"/>
      <c r="K39" s="86"/>
      <c r="L39" s="86"/>
      <c r="M39" s="86"/>
      <c r="N39" s="137"/>
      <c r="O39" s="138"/>
      <c r="P39" s="86"/>
      <c r="Q39" s="86"/>
      <c r="R39" s="86"/>
      <c r="S39" s="86"/>
      <c r="T39" s="86"/>
      <c r="U39" s="86"/>
      <c r="V39" s="86"/>
      <c r="W39" s="86"/>
      <c r="X39" s="86"/>
      <c r="Y39" s="86"/>
      <c r="Z39" s="86"/>
      <c r="AA39" s="86"/>
      <c r="AB39" s="86"/>
      <c r="AC39" s="86"/>
      <c r="AD39" s="86"/>
      <c r="AE39" s="86"/>
      <c r="AF39" s="86"/>
      <c r="AG39" s="86"/>
      <c r="AH39" s="86"/>
    </row>
    <row r="40">
      <c r="A40" s="86"/>
      <c r="B40" s="86"/>
      <c r="C40" s="86"/>
      <c r="D40" s="86"/>
      <c r="E40" s="86"/>
      <c r="F40" s="86"/>
      <c r="G40" s="86"/>
      <c r="H40" s="86"/>
      <c r="I40" s="86"/>
      <c r="J40" s="86"/>
      <c r="K40" s="86"/>
      <c r="L40" s="86"/>
      <c r="M40" s="86"/>
      <c r="N40" s="137"/>
      <c r="O40" s="138"/>
      <c r="P40" s="86"/>
      <c r="Q40" s="86"/>
      <c r="R40" s="86"/>
      <c r="S40" s="86"/>
      <c r="T40" s="86"/>
      <c r="U40" s="86"/>
      <c r="V40" s="86"/>
      <c r="W40" s="86"/>
      <c r="X40" s="86"/>
      <c r="Y40" s="86"/>
      <c r="Z40" s="86"/>
      <c r="AA40" s="86"/>
      <c r="AB40" s="86"/>
      <c r="AC40" s="86"/>
      <c r="AD40" s="86"/>
      <c r="AE40" s="86"/>
      <c r="AF40" s="86"/>
      <c r="AG40" s="86"/>
      <c r="AH40" s="86"/>
    </row>
    <row r="41">
      <c r="A41" s="86"/>
      <c r="B41" s="86"/>
      <c r="C41" s="86"/>
      <c r="D41" s="86"/>
      <c r="E41" s="86"/>
      <c r="F41" s="86"/>
      <c r="G41" s="86"/>
      <c r="H41" s="86"/>
      <c r="I41" s="86"/>
      <c r="J41" s="86"/>
      <c r="K41" s="86"/>
      <c r="L41" s="86"/>
      <c r="M41" s="86"/>
      <c r="N41" s="137"/>
      <c r="O41" s="138"/>
      <c r="P41" s="86"/>
      <c r="Q41" s="86"/>
      <c r="R41" s="86"/>
      <c r="S41" s="86"/>
      <c r="T41" s="86"/>
      <c r="U41" s="86"/>
      <c r="V41" s="86"/>
      <c r="W41" s="86"/>
      <c r="X41" s="86"/>
      <c r="Y41" s="86"/>
      <c r="Z41" s="86"/>
      <c r="AA41" s="86"/>
      <c r="AB41" s="86"/>
      <c r="AC41" s="86"/>
      <c r="AD41" s="86"/>
      <c r="AE41" s="86"/>
      <c r="AF41" s="86"/>
      <c r="AG41" s="86"/>
      <c r="AH41" s="86"/>
    </row>
    <row r="42">
      <c r="A42" s="86"/>
      <c r="B42" s="86"/>
      <c r="C42" s="86"/>
      <c r="D42" s="86"/>
      <c r="E42" s="86"/>
      <c r="F42" s="86"/>
      <c r="G42" s="86"/>
      <c r="H42" s="86"/>
      <c r="I42" s="86"/>
      <c r="J42" s="86"/>
      <c r="K42" s="86"/>
      <c r="L42" s="86"/>
      <c r="M42" s="86"/>
      <c r="N42" s="137"/>
      <c r="O42" s="138"/>
      <c r="P42" s="86"/>
      <c r="Q42" s="86"/>
      <c r="R42" s="86"/>
      <c r="S42" s="86"/>
      <c r="T42" s="86"/>
      <c r="U42" s="86"/>
      <c r="V42" s="86"/>
      <c r="W42" s="86"/>
      <c r="X42" s="86"/>
      <c r="Y42" s="86"/>
      <c r="Z42" s="86"/>
      <c r="AA42" s="86"/>
      <c r="AB42" s="86"/>
      <c r="AC42" s="86"/>
      <c r="AD42" s="86"/>
      <c r="AE42" s="86"/>
      <c r="AF42" s="86"/>
      <c r="AG42" s="86"/>
      <c r="AH42" s="86"/>
    </row>
    <row r="43">
      <c r="A43" s="86"/>
      <c r="B43" s="86"/>
      <c r="C43" s="86"/>
      <c r="D43" s="86"/>
      <c r="E43" s="86"/>
      <c r="F43" s="86"/>
      <c r="G43" s="86"/>
      <c r="H43" s="86"/>
      <c r="I43" s="86"/>
      <c r="J43" s="86"/>
      <c r="K43" s="86"/>
      <c r="L43" s="86"/>
      <c r="M43" s="86"/>
      <c r="N43" s="138"/>
      <c r="O43" s="138"/>
      <c r="P43" s="86"/>
      <c r="Q43" s="86"/>
      <c r="R43" s="86"/>
      <c r="S43" s="86"/>
      <c r="T43" s="86"/>
      <c r="U43" s="86"/>
      <c r="V43" s="86"/>
      <c r="W43" s="86"/>
      <c r="X43" s="86"/>
      <c r="Y43" s="86"/>
      <c r="Z43" s="86"/>
      <c r="AA43" s="86"/>
      <c r="AB43" s="86"/>
      <c r="AC43" s="86"/>
      <c r="AD43" s="86"/>
      <c r="AE43" s="86"/>
      <c r="AF43" s="86"/>
      <c r="AG43" s="86"/>
      <c r="AH43" s="86"/>
    </row>
    <row r="44">
      <c r="A44" s="86"/>
      <c r="B44" s="86"/>
      <c r="C44" s="86"/>
      <c r="D44" s="86"/>
      <c r="E44" s="86"/>
      <c r="F44" s="86"/>
      <c r="G44" s="86"/>
      <c r="H44" s="86"/>
      <c r="I44" s="86"/>
      <c r="J44" s="86"/>
      <c r="K44" s="86"/>
      <c r="L44" s="86"/>
      <c r="M44" s="86"/>
      <c r="N44" s="138"/>
      <c r="O44" s="138"/>
      <c r="P44" s="86"/>
      <c r="Q44" s="86"/>
      <c r="R44" s="86"/>
      <c r="S44" s="86"/>
      <c r="T44" s="86"/>
      <c r="U44" s="86"/>
      <c r="V44" s="86"/>
      <c r="W44" s="86"/>
      <c r="X44" s="86"/>
      <c r="Y44" s="86"/>
      <c r="Z44" s="86"/>
      <c r="AA44" s="86"/>
      <c r="AB44" s="86"/>
      <c r="AC44" s="86"/>
      <c r="AD44" s="86"/>
      <c r="AE44" s="86"/>
      <c r="AF44" s="86"/>
      <c r="AG44" s="86"/>
      <c r="AH44" s="86"/>
    </row>
    <row r="45">
      <c r="A45" s="86"/>
      <c r="B45" s="86"/>
      <c r="C45" s="86"/>
      <c r="D45" s="86"/>
      <c r="E45" s="86"/>
      <c r="F45" s="86"/>
      <c r="G45" s="86"/>
      <c r="H45" s="86"/>
      <c r="I45" s="86"/>
      <c r="J45" s="86"/>
      <c r="K45" s="86"/>
      <c r="L45" s="86"/>
      <c r="M45" s="86"/>
      <c r="N45" s="138"/>
      <c r="O45" s="138"/>
      <c r="P45" s="86"/>
      <c r="Q45" s="86"/>
      <c r="R45" s="86"/>
      <c r="S45" s="86"/>
      <c r="T45" s="86"/>
      <c r="U45" s="86"/>
      <c r="V45" s="86"/>
      <c r="W45" s="86"/>
      <c r="X45" s="86"/>
      <c r="Y45" s="86"/>
      <c r="Z45" s="86"/>
      <c r="AA45" s="86"/>
      <c r="AB45" s="86"/>
      <c r="AC45" s="86"/>
      <c r="AD45" s="86"/>
      <c r="AE45" s="86"/>
      <c r="AF45" s="86"/>
      <c r="AG45" s="86"/>
      <c r="AH45" s="86"/>
    </row>
    <row r="46">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row>
    <row r="4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row>
    <row r="48">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row>
    <row r="49">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row>
    <row r="50">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row>
    <row r="51">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row>
    <row r="52">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row>
    <row r="53">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row>
    <row r="54">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row>
    <row r="55">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row>
    <row r="56">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row>
    <row r="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row>
    <row r="58">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row>
    <row r="59">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row>
    <row r="60">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row>
    <row r="61">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row>
    <row r="62">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row>
    <row r="63">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row>
    <row r="64">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row>
    <row r="65">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row>
    <row r="66">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row>
    <row r="6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row>
    <row r="68">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row>
    <row r="69">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row>
    <row r="70">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row>
    <row r="71">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row>
    <row r="72">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row>
    <row r="73">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row>
    <row r="74">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row>
    <row r="75">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row>
    <row r="76">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row>
    <row r="7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row>
    <row r="78">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row>
    <row r="79">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row>
    <row r="80">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row>
    <row r="81">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row>
    <row r="82">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row>
    <row r="83">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row>
    <row r="84">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row>
    <row r="85">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row>
    <row r="86">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row>
    <row r="87">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row>
    <row r="88">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row>
    <row r="89">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c r="AA89" s="86"/>
      <c r="AB89" s="86"/>
      <c r="AC89" s="86"/>
      <c r="AD89" s="86"/>
      <c r="AE89" s="86"/>
      <c r="AF89" s="86"/>
      <c r="AG89" s="86"/>
      <c r="AH89" s="86"/>
    </row>
    <row r="90">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c r="AA90" s="86"/>
      <c r="AB90" s="86"/>
      <c r="AC90" s="86"/>
      <c r="AD90" s="86"/>
      <c r="AE90" s="86"/>
      <c r="AF90" s="86"/>
      <c r="AG90" s="86"/>
      <c r="AH90" s="86"/>
    </row>
    <row r="9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c r="AA91" s="86"/>
      <c r="AB91" s="86"/>
      <c r="AC91" s="86"/>
      <c r="AD91" s="86"/>
      <c r="AE91" s="86"/>
      <c r="AF91" s="86"/>
      <c r="AG91" s="86"/>
      <c r="AH91" s="86"/>
    </row>
    <row r="92">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c r="AA92" s="86"/>
      <c r="AB92" s="86"/>
      <c r="AC92" s="86"/>
      <c r="AD92" s="86"/>
      <c r="AE92" s="86"/>
      <c r="AF92" s="86"/>
      <c r="AG92" s="86"/>
      <c r="AH92" s="86"/>
    </row>
    <row r="93">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c r="AA93" s="86"/>
      <c r="AB93" s="86"/>
      <c r="AC93" s="86"/>
      <c r="AD93" s="86"/>
      <c r="AE93" s="86"/>
      <c r="AF93" s="86"/>
      <c r="AG93" s="86"/>
      <c r="AH93" s="86"/>
    </row>
    <row r="94">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c r="AA94" s="86"/>
      <c r="AB94" s="86"/>
      <c r="AC94" s="86"/>
      <c r="AD94" s="86"/>
      <c r="AE94" s="86"/>
      <c r="AF94" s="86"/>
      <c r="AG94" s="86"/>
      <c r="AH94" s="86"/>
    </row>
    <row r="95">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c r="AA95" s="86"/>
      <c r="AB95" s="86"/>
      <c r="AC95" s="86"/>
      <c r="AD95" s="86"/>
      <c r="AE95" s="86"/>
      <c r="AF95" s="86"/>
      <c r="AG95" s="86"/>
      <c r="AH95" s="86"/>
    </row>
    <row r="96">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c r="AA96" s="86"/>
      <c r="AB96" s="86"/>
      <c r="AC96" s="86"/>
      <c r="AD96" s="86"/>
      <c r="AE96" s="86"/>
      <c r="AF96" s="86"/>
      <c r="AG96" s="86"/>
      <c r="AH96" s="86"/>
    </row>
    <row r="97">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c r="AA97" s="86"/>
      <c r="AB97" s="86"/>
      <c r="AC97" s="86"/>
      <c r="AD97" s="86"/>
      <c r="AE97" s="86"/>
      <c r="AF97" s="86"/>
      <c r="AG97" s="86"/>
      <c r="AH97" s="86"/>
    </row>
    <row r="98">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c r="AA98" s="86"/>
      <c r="AB98" s="86"/>
      <c r="AC98" s="86"/>
      <c r="AD98" s="86"/>
      <c r="AE98" s="86"/>
      <c r="AF98" s="86"/>
      <c r="AG98" s="86"/>
      <c r="AH98" s="86"/>
    </row>
    <row r="99">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c r="AA99" s="86"/>
      <c r="AB99" s="86"/>
      <c r="AC99" s="86"/>
      <c r="AD99" s="86"/>
      <c r="AE99" s="86"/>
      <c r="AF99" s="86"/>
      <c r="AG99" s="86"/>
      <c r="AH99" s="86"/>
    </row>
    <row r="100">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row>
    <row r="101">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row>
    <row r="102">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row>
    <row r="103">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row>
    <row r="104">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row>
    <row r="105">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row>
    <row r="106">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c r="AA106" s="86"/>
      <c r="AB106" s="86"/>
      <c r="AC106" s="86"/>
      <c r="AD106" s="86"/>
      <c r="AE106" s="86"/>
      <c r="AF106" s="86"/>
      <c r="AG106" s="86"/>
      <c r="AH106" s="86"/>
    </row>
    <row r="107">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row>
    <row r="108">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row>
    <row r="109">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row>
    <row r="110">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row>
    <row r="111">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row>
    <row r="112">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c r="AA112" s="86"/>
      <c r="AB112" s="86"/>
      <c r="AC112" s="86"/>
      <c r="AD112" s="86"/>
      <c r="AE112" s="86"/>
      <c r="AF112" s="86"/>
      <c r="AG112" s="86"/>
      <c r="AH112" s="86"/>
    </row>
    <row r="113">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row>
    <row r="114">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c r="AA114" s="86"/>
      <c r="AB114" s="86"/>
      <c r="AC114" s="86"/>
      <c r="AD114" s="86"/>
      <c r="AE114" s="86"/>
      <c r="AF114" s="86"/>
      <c r="AG114" s="86"/>
      <c r="AH114" s="86"/>
    </row>
    <row r="115">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row>
    <row r="116">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row>
    <row r="117">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row>
    <row r="118">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row>
    <row r="119">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row>
    <row r="120">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row>
    <row r="121">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row>
    <row r="122">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row>
    <row r="123">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row>
    <row r="124">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row>
    <row r="125">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row>
    <row r="126">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row>
    <row r="127">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row>
    <row r="128">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row>
    <row r="129">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c r="AA129" s="86"/>
      <c r="AB129" s="86"/>
      <c r="AC129" s="86"/>
      <c r="AD129" s="86"/>
      <c r="AE129" s="86"/>
      <c r="AF129" s="86"/>
      <c r="AG129" s="86"/>
      <c r="AH129" s="86"/>
    </row>
    <row r="130">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row>
    <row r="131">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row>
    <row r="132">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row>
    <row r="133">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row>
    <row r="134">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c r="AA134" s="86"/>
      <c r="AB134" s="86"/>
      <c r="AC134" s="86"/>
      <c r="AD134" s="86"/>
      <c r="AE134" s="86"/>
      <c r="AF134" s="86"/>
      <c r="AG134" s="86"/>
      <c r="AH134" s="86"/>
    </row>
    <row r="135">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c r="AA135" s="86"/>
      <c r="AB135" s="86"/>
      <c r="AC135" s="86"/>
      <c r="AD135" s="86"/>
      <c r="AE135" s="86"/>
      <c r="AF135" s="86"/>
      <c r="AG135" s="86"/>
      <c r="AH135" s="86"/>
    </row>
    <row r="136">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row>
    <row r="137">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row>
    <row r="138">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row>
    <row r="139">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row>
    <row r="140">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row>
    <row r="141">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row>
    <row r="142">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row>
    <row r="143">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row>
    <row r="144">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row>
    <row r="145">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row>
    <row r="146">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row>
    <row r="147">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row>
    <row r="148">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c r="AA148" s="86"/>
      <c r="AB148" s="86"/>
      <c r="AC148" s="86"/>
      <c r="AD148" s="86"/>
      <c r="AE148" s="86"/>
      <c r="AF148" s="86"/>
      <c r="AG148" s="86"/>
      <c r="AH148" s="86"/>
    </row>
    <row r="149">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row>
    <row r="150">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row>
    <row r="151">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row>
    <row r="152">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row>
    <row r="153">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row>
    <row r="154">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row>
    <row r="155">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row>
    <row r="156">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row>
    <row r="157">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row>
    <row r="158">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row>
    <row r="159">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row>
    <row r="160">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row>
    <row r="161">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row>
    <row r="162">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row>
    <row r="163">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row>
    <row r="164">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row>
    <row r="165">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row>
    <row r="166">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row>
    <row r="167">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c r="AA167" s="86"/>
      <c r="AB167" s="86"/>
      <c r="AC167" s="86"/>
      <c r="AD167" s="86"/>
      <c r="AE167" s="86"/>
      <c r="AF167" s="86"/>
      <c r="AG167" s="86"/>
      <c r="AH167" s="86"/>
    </row>
    <row r="168">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row>
    <row r="169">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c r="AA169" s="86"/>
      <c r="AB169" s="86"/>
      <c r="AC169" s="86"/>
      <c r="AD169" s="86"/>
      <c r="AE169" s="86"/>
      <c r="AF169" s="86"/>
      <c r="AG169" s="86"/>
      <c r="AH169" s="86"/>
    </row>
    <row r="170">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c r="AA170" s="86"/>
      <c r="AB170" s="86"/>
      <c r="AC170" s="86"/>
      <c r="AD170" s="86"/>
      <c r="AE170" s="86"/>
      <c r="AF170" s="86"/>
      <c r="AG170" s="86"/>
      <c r="AH170" s="86"/>
    </row>
    <row r="171">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row>
    <row r="172">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row>
    <row r="173">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row>
    <row r="174">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row>
    <row r="175">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row>
    <row r="176">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row>
    <row r="177">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row>
    <row r="178">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row>
    <row r="179">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row>
    <row r="180">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row>
    <row r="181">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row>
    <row r="182">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row>
    <row r="183">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row>
    <row r="184">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row>
    <row r="185">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row>
    <row r="186">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row>
    <row r="187">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row>
    <row r="188">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row>
    <row r="189">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c r="AA189" s="86"/>
      <c r="AB189" s="86"/>
      <c r="AC189" s="86"/>
      <c r="AD189" s="86"/>
      <c r="AE189" s="86"/>
      <c r="AF189" s="86"/>
      <c r="AG189" s="86"/>
      <c r="AH189" s="86"/>
    </row>
    <row r="190">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row>
    <row r="191">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row>
    <row r="192">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row>
    <row r="193">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row>
    <row r="194">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row>
    <row r="195">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row>
    <row r="196">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row>
    <row r="197">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c r="AA197" s="86"/>
      <c r="AB197" s="86"/>
      <c r="AC197" s="86"/>
      <c r="AD197" s="86"/>
      <c r="AE197" s="86"/>
      <c r="AF197" s="86"/>
      <c r="AG197" s="86"/>
      <c r="AH197" s="86"/>
    </row>
    <row r="198">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row>
    <row r="199">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c r="AA199" s="86"/>
      <c r="AB199" s="86"/>
      <c r="AC199" s="86"/>
      <c r="AD199" s="86"/>
      <c r="AE199" s="86"/>
      <c r="AF199" s="86"/>
      <c r="AG199" s="86"/>
      <c r="AH199" s="86"/>
    </row>
    <row r="200">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row>
    <row r="201">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row>
    <row r="202">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row>
    <row r="203">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row>
    <row r="204">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c r="AA204" s="86"/>
      <c r="AB204" s="86"/>
      <c r="AC204" s="86"/>
      <c r="AD204" s="86"/>
      <c r="AE204" s="86"/>
      <c r="AF204" s="86"/>
      <c r="AG204" s="86"/>
      <c r="AH204" s="86"/>
    </row>
    <row r="205">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c r="AA205" s="86"/>
      <c r="AB205" s="86"/>
      <c r="AC205" s="86"/>
      <c r="AD205" s="86"/>
      <c r="AE205" s="86"/>
      <c r="AF205" s="86"/>
      <c r="AG205" s="86"/>
      <c r="AH205" s="86"/>
    </row>
    <row r="206">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row>
    <row r="207">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row>
    <row r="208">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row>
    <row r="209">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row>
    <row r="210">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row>
    <row r="211">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row>
    <row r="212">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row>
    <row r="213">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row>
    <row r="214">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row>
    <row r="215">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row>
    <row r="216">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row>
    <row r="217">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row>
    <row r="218">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row>
    <row r="219">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row>
    <row r="220">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row>
    <row r="221">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row>
    <row r="222">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row>
    <row r="223">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row>
    <row r="224">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row>
    <row r="225">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row>
    <row r="226">
      <c r="A226" s="86"/>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row>
    <row r="227">
      <c r="A227" s="86"/>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row>
    <row r="228">
      <c r="A228" s="86"/>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row>
    <row r="229">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row>
    <row r="230">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row>
    <row r="231">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row>
    <row r="232">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row>
    <row r="233">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row>
    <row r="234">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row>
    <row r="235">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row>
    <row r="236">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row>
    <row r="237">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c r="AA237" s="86"/>
      <c r="AB237" s="86"/>
      <c r="AC237" s="86"/>
      <c r="AD237" s="86"/>
      <c r="AE237" s="86"/>
      <c r="AF237" s="86"/>
      <c r="AG237" s="86"/>
      <c r="AH237" s="86"/>
    </row>
    <row r="238">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row>
    <row r="239">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c r="AA239" s="86"/>
      <c r="AB239" s="86"/>
      <c r="AC239" s="86"/>
      <c r="AD239" s="86"/>
      <c r="AE239" s="86"/>
      <c r="AF239" s="86"/>
      <c r="AG239" s="86"/>
      <c r="AH239" s="86"/>
    </row>
    <row r="240">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row>
    <row r="241">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c r="AA241" s="86"/>
      <c r="AB241" s="86"/>
      <c r="AC241" s="86"/>
      <c r="AD241" s="86"/>
      <c r="AE241" s="86"/>
      <c r="AF241" s="86"/>
      <c r="AG241" s="86"/>
      <c r="AH241" s="86"/>
    </row>
    <row r="242">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row>
    <row r="243">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row>
    <row r="244">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row>
    <row r="245">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row>
    <row r="246">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row>
    <row r="247">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row>
    <row r="248">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row>
    <row r="249">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row>
    <row r="250">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row>
    <row r="251">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c r="AA251" s="86"/>
      <c r="AB251" s="86"/>
      <c r="AC251" s="86"/>
      <c r="AD251" s="86"/>
      <c r="AE251" s="86"/>
      <c r="AF251" s="86"/>
      <c r="AG251" s="86"/>
      <c r="AH251" s="86"/>
    </row>
    <row r="252">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c r="AA252" s="86"/>
      <c r="AB252" s="86"/>
      <c r="AC252" s="86"/>
      <c r="AD252" s="86"/>
      <c r="AE252" s="86"/>
      <c r="AF252" s="86"/>
      <c r="AG252" s="86"/>
      <c r="AH252" s="86"/>
    </row>
    <row r="253">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row>
    <row r="254">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row>
    <row r="255">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row>
    <row r="256">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c r="AA256" s="86"/>
      <c r="AB256" s="86"/>
      <c r="AC256" s="86"/>
      <c r="AD256" s="86"/>
      <c r="AE256" s="86"/>
      <c r="AF256" s="86"/>
      <c r="AG256" s="86"/>
      <c r="AH256" s="86"/>
    </row>
    <row r="257">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c r="AA257" s="86"/>
      <c r="AB257" s="86"/>
      <c r="AC257" s="86"/>
      <c r="AD257" s="86"/>
      <c r="AE257" s="86"/>
      <c r="AF257" s="86"/>
      <c r="AG257" s="86"/>
      <c r="AH257" s="86"/>
    </row>
    <row r="258">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row>
    <row r="259">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row>
    <row r="260">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row>
    <row r="261">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row>
    <row r="262">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row>
    <row r="263">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row>
    <row r="264">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row>
    <row r="265">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row>
    <row r="266">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row>
    <row r="267">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row>
    <row r="268">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row>
    <row r="269">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row>
    <row r="270">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row>
    <row r="271">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row>
    <row r="272">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row>
    <row r="273">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row>
    <row r="274">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row>
    <row r="275">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c r="AA275" s="86"/>
      <c r="AB275" s="86"/>
      <c r="AC275" s="86"/>
      <c r="AD275" s="86"/>
      <c r="AE275" s="86"/>
      <c r="AF275" s="86"/>
      <c r="AG275" s="86"/>
      <c r="AH275" s="86"/>
    </row>
    <row r="276">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c r="AA276" s="86"/>
      <c r="AB276" s="86"/>
      <c r="AC276" s="86"/>
      <c r="AD276" s="86"/>
      <c r="AE276" s="86"/>
      <c r="AF276" s="86"/>
      <c r="AG276" s="86"/>
      <c r="AH276" s="86"/>
    </row>
    <row r="277">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row>
    <row r="278">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row>
    <row r="279">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row>
    <row r="280">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row>
    <row r="281">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c r="AA281" s="86"/>
      <c r="AB281" s="86"/>
      <c r="AC281" s="86"/>
      <c r="AD281" s="86"/>
      <c r="AE281" s="86"/>
      <c r="AF281" s="86"/>
      <c r="AG281" s="86"/>
      <c r="AH281" s="86"/>
    </row>
    <row r="282">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c r="AA282" s="86"/>
      <c r="AB282" s="86"/>
      <c r="AC282" s="86"/>
      <c r="AD282" s="86"/>
      <c r="AE282" s="86"/>
      <c r="AF282" s="86"/>
      <c r="AG282" s="86"/>
      <c r="AH282" s="86"/>
    </row>
    <row r="283">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row>
    <row r="284">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row>
    <row r="285">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row>
    <row r="286">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row>
    <row r="287">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row>
    <row r="288">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row>
    <row r="289">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row>
    <row r="290">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row>
    <row r="291">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row>
    <row r="292">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row>
    <row r="293">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row>
    <row r="294">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row>
    <row r="295">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row>
    <row r="296">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row>
    <row r="297">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row>
    <row r="298">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row>
    <row r="299">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row>
    <row r="300">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row>
    <row r="301">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row>
    <row r="302">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row>
    <row r="303">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row>
    <row r="304">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row>
    <row r="305">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row>
    <row r="306">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row>
    <row r="307">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row>
    <row r="308">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row>
    <row r="309">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row>
    <row r="310">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row>
    <row r="311">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row>
    <row r="312">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row>
    <row r="313">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row>
    <row r="314">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row>
    <row r="315">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row>
    <row r="316">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row>
    <row r="317">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row>
    <row r="318">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row>
    <row r="319">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row>
    <row r="320">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row>
    <row r="321">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row>
    <row r="322">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row>
    <row r="323">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row>
    <row r="324">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c r="AA324" s="86"/>
      <c r="AB324" s="86"/>
      <c r="AC324" s="86"/>
      <c r="AD324" s="86"/>
      <c r="AE324" s="86"/>
      <c r="AF324" s="86"/>
      <c r="AG324" s="86"/>
      <c r="AH324" s="86"/>
    </row>
    <row r="325">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c r="AA325" s="86"/>
      <c r="AB325" s="86"/>
      <c r="AC325" s="86"/>
      <c r="AD325" s="86"/>
      <c r="AE325" s="86"/>
      <c r="AF325" s="86"/>
      <c r="AG325" s="86"/>
      <c r="AH325" s="86"/>
    </row>
    <row r="326">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c r="AA326" s="86"/>
      <c r="AB326" s="86"/>
      <c r="AC326" s="86"/>
      <c r="AD326" s="86"/>
      <c r="AE326" s="86"/>
      <c r="AF326" s="86"/>
      <c r="AG326" s="86"/>
      <c r="AH326" s="86"/>
    </row>
    <row r="327">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c r="AA327" s="86"/>
      <c r="AB327" s="86"/>
      <c r="AC327" s="86"/>
      <c r="AD327" s="86"/>
      <c r="AE327" s="86"/>
      <c r="AF327" s="86"/>
      <c r="AG327" s="86"/>
      <c r="AH327" s="86"/>
    </row>
    <row r="328">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row>
    <row r="329">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row>
    <row r="330">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c r="AA330" s="86"/>
      <c r="AB330" s="86"/>
      <c r="AC330" s="86"/>
      <c r="AD330" s="86"/>
      <c r="AE330" s="86"/>
      <c r="AF330" s="86"/>
      <c r="AG330" s="86"/>
      <c r="AH330" s="86"/>
    </row>
    <row r="331">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row>
    <row r="332">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row>
    <row r="333">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row>
    <row r="334">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row>
    <row r="335">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row>
    <row r="336">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c r="AA336" s="86"/>
      <c r="AB336" s="86"/>
      <c r="AC336" s="86"/>
      <c r="AD336" s="86"/>
      <c r="AE336" s="86"/>
      <c r="AF336" s="86"/>
      <c r="AG336" s="86"/>
      <c r="AH336" s="86"/>
    </row>
    <row r="337">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c r="AA337" s="86"/>
      <c r="AB337" s="86"/>
      <c r="AC337" s="86"/>
      <c r="AD337" s="86"/>
      <c r="AE337" s="86"/>
      <c r="AF337" s="86"/>
      <c r="AG337" s="86"/>
      <c r="AH337" s="86"/>
    </row>
    <row r="338">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c r="AA338" s="86"/>
      <c r="AB338" s="86"/>
      <c r="AC338" s="86"/>
      <c r="AD338" s="86"/>
      <c r="AE338" s="86"/>
      <c r="AF338" s="86"/>
      <c r="AG338" s="86"/>
      <c r="AH338" s="86"/>
    </row>
    <row r="339">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c r="AA339" s="86"/>
      <c r="AB339" s="86"/>
      <c r="AC339" s="86"/>
      <c r="AD339" s="86"/>
      <c r="AE339" s="86"/>
      <c r="AF339" s="86"/>
      <c r="AG339" s="86"/>
      <c r="AH339" s="86"/>
    </row>
    <row r="340">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c r="AA340" s="86"/>
      <c r="AB340" s="86"/>
      <c r="AC340" s="86"/>
      <c r="AD340" s="86"/>
      <c r="AE340" s="86"/>
      <c r="AF340" s="86"/>
      <c r="AG340" s="86"/>
      <c r="AH340" s="86"/>
    </row>
    <row r="341">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c r="AA341" s="86"/>
      <c r="AB341" s="86"/>
      <c r="AC341" s="86"/>
      <c r="AD341" s="86"/>
      <c r="AE341" s="86"/>
      <c r="AF341" s="86"/>
      <c r="AG341" s="86"/>
      <c r="AH341" s="86"/>
    </row>
    <row r="342">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c r="AA342" s="86"/>
      <c r="AB342" s="86"/>
      <c r="AC342" s="86"/>
      <c r="AD342" s="86"/>
      <c r="AE342" s="86"/>
      <c r="AF342" s="86"/>
      <c r="AG342" s="86"/>
      <c r="AH342" s="86"/>
    </row>
    <row r="343">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c r="AA343" s="86"/>
      <c r="AB343" s="86"/>
      <c r="AC343" s="86"/>
      <c r="AD343" s="86"/>
      <c r="AE343" s="86"/>
      <c r="AF343" s="86"/>
      <c r="AG343" s="86"/>
      <c r="AH343" s="86"/>
    </row>
    <row r="344">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row>
    <row r="345">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row>
    <row r="346">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row>
    <row r="347">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c r="AA347" s="86"/>
      <c r="AB347" s="86"/>
      <c r="AC347" s="86"/>
      <c r="AD347" s="86"/>
      <c r="AE347" s="86"/>
      <c r="AF347" s="86"/>
      <c r="AG347" s="86"/>
      <c r="AH347" s="86"/>
    </row>
    <row r="348">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row>
    <row r="349">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row>
    <row r="350">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c r="AA350" s="86"/>
      <c r="AB350" s="86"/>
      <c r="AC350" s="86"/>
      <c r="AD350" s="86"/>
      <c r="AE350" s="86"/>
      <c r="AF350" s="86"/>
      <c r="AG350" s="86"/>
      <c r="AH350" s="86"/>
    </row>
    <row r="351">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row>
    <row r="352">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row>
    <row r="353">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row>
    <row r="354">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c r="AA354" s="86"/>
      <c r="AB354" s="86"/>
      <c r="AC354" s="86"/>
      <c r="AD354" s="86"/>
      <c r="AE354" s="86"/>
      <c r="AF354" s="86"/>
      <c r="AG354" s="86"/>
      <c r="AH354" s="86"/>
    </row>
    <row r="355">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c r="AA355" s="86"/>
      <c r="AB355" s="86"/>
      <c r="AC355" s="86"/>
      <c r="AD355" s="86"/>
      <c r="AE355" s="86"/>
      <c r="AF355" s="86"/>
      <c r="AG355" s="86"/>
      <c r="AH355" s="86"/>
    </row>
    <row r="356">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c r="AA356" s="86"/>
      <c r="AB356" s="86"/>
      <c r="AC356" s="86"/>
      <c r="AD356" s="86"/>
      <c r="AE356" s="86"/>
      <c r="AF356" s="86"/>
      <c r="AG356" s="86"/>
      <c r="AH356" s="86"/>
    </row>
    <row r="357">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row>
    <row r="358">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row>
    <row r="359">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row>
    <row r="360">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row>
    <row r="361">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row>
    <row r="362">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row>
    <row r="363">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c r="AA363" s="86"/>
      <c r="AB363" s="86"/>
      <c r="AC363" s="86"/>
      <c r="AD363" s="86"/>
      <c r="AE363" s="86"/>
      <c r="AF363" s="86"/>
      <c r="AG363" s="86"/>
      <c r="AH363" s="86"/>
    </row>
    <row r="364">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c r="AA364" s="86"/>
      <c r="AB364" s="86"/>
      <c r="AC364" s="86"/>
      <c r="AD364" s="86"/>
      <c r="AE364" s="86"/>
      <c r="AF364" s="86"/>
      <c r="AG364" s="86"/>
      <c r="AH364" s="86"/>
    </row>
    <row r="365">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row>
    <row r="366">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row>
    <row r="367">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row>
    <row r="368">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row>
    <row r="369">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row>
    <row r="370">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row>
    <row r="371">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c r="AA371" s="86"/>
      <c r="AB371" s="86"/>
      <c r="AC371" s="86"/>
      <c r="AD371" s="86"/>
      <c r="AE371" s="86"/>
      <c r="AF371" s="86"/>
      <c r="AG371" s="86"/>
      <c r="AH371" s="86"/>
    </row>
    <row r="372">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row>
    <row r="373">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row>
    <row r="374">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row>
    <row r="375">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row>
    <row r="376">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row>
    <row r="377">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c r="AA377" s="86"/>
      <c r="AB377" s="86"/>
      <c r="AC377" s="86"/>
      <c r="AD377" s="86"/>
      <c r="AE377" s="86"/>
      <c r="AF377" s="86"/>
      <c r="AG377" s="86"/>
      <c r="AH377" s="86"/>
    </row>
    <row r="378">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c r="AA378" s="86"/>
      <c r="AB378" s="86"/>
      <c r="AC378" s="86"/>
      <c r="AD378" s="86"/>
      <c r="AE378" s="86"/>
      <c r="AF378" s="86"/>
      <c r="AG378" s="86"/>
      <c r="AH378" s="86"/>
    </row>
    <row r="379">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row>
    <row r="380">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row>
    <row r="381">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row>
    <row r="382">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row>
    <row r="383">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row>
    <row r="384">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row>
    <row r="385">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row>
    <row r="386">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row>
    <row r="387">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row>
    <row r="388">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row>
    <row r="389">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row>
    <row r="390">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row>
    <row r="391">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row>
    <row r="392">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c r="AA392" s="86"/>
      <c r="AB392" s="86"/>
      <c r="AC392" s="86"/>
      <c r="AD392" s="86"/>
      <c r="AE392" s="86"/>
      <c r="AF392" s="86"/>
      <c r="AG392" s="86"/>
      <c r="AH392" s="86"/>
    </row>
    <row r="393">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row>
    <row r="394">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c r="AA394" s="86"/>
      <c r="AB394" s="86"/>
      <c r="AC394" s="86"/>
      <c r="AD394" s="86"/>
      <c r="AE394" s="86"/>
      <c r="AF394" s="86"/>
      <c r="AG394" s="86"/>
      <c r="AH394" s="86"/>
    </row>
    <row r="395">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row>
    <row r="396">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row>
    <row r="397">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row>
    <row r="398">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row>
    <row r="399">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row>
    <row r="400">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c r="AA400" s="86"/>
      <c r="AB400" s="86"/>
      <c r="AC400" s="86"/>
      <c r="AD400" s="86"/>
      <c r="AE400" s="86"/>
      <c r="AF400" s="86"/>
      <c r="AG400" s="86"/>
      <c r="AH400" s="86"/>
    </row>
    <row r="401">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row>
    <row r="402">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row>
    <row r="403">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c r="AA403" s="86"/>
      <c r="AB403" s="86"/>
      <c r="AC403" s="86"/>
      <c r="AD403" s="86"/>
      <c r="AE403" s="86"/>
      <c r="AF403" s="86"/>
      <c r="AG403" s="86"/>
      <c r="AH403" s="86"/>
    </row>
    <row r="404">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c r="AA404" s="86"/>
      <c r="AB404" s="86"/>
      <c r="AC404" s="86"/>
      <c r="AD404" s="86"/>
      <c r="AE404" s="86"/>
      <c r="AF404" s="86"/>
      <c r="AG404" s="86"/>
      <c r="AH404" s="86"/>
    </row>
    <row r="405">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c r="AA405" s="86"/>
      <c r="AB405" s="86"/>
      <c r="AC405" s="86"/>
      <c r="AD405" s="86"/>
      <c r="AE405" s="86"/>
      <c r="AF405" s="86"/>
      <c r="AG405" s="86"/>
      <c r="AH405" s="86"/>
    </row>
    <row r="406">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row>
    <row r="407">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row>
    <row r="408">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row>
    <row r="409">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row>
    <row r="410">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row>
    <row r="411">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row>
    <row r="412">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row>
    <row r="413">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row>
    <row r="414">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row>
    <row r="415">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row>
    <row r="416">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c r="AA416" s="86"/>
      <c r="AB416" s="86"/>
      <c r="AC416" s="86"/>
      <c r="AD416" s="86"/>
      <c r="AE416" s="86"/>
      <c r="AF416" s="86"/>
      <c r="AG416" s="86"/>
      <c r="AH416" s="86"/>
    </row>
    <row r="417">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row>
    <row r="418">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row>
    <row r="419">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c r="AA419" s="86"/>
      <c r="AB419" s="86"/>
      <c r="AC419" s="86"/>
      <c r="AD419" s="86"/>
      <c r="AE419" s="86"/>
      <c r="AF419" s="86"/>
      <c r="AG419" s="86"/>
      <c r="AH419" s="86"/>
    </row>
    <row r="420">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row>
    <row r="421">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row>
    <row r="422">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row>
    <row r="423">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row>
    <row r="424">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row>
    <row r="425">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row>
    <row r="426">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row>
    <row r="427">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row>
    <row r="428">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row>
    <row r="429">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row>
    <row r="430">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row>
    <row r="431">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row>
    <row r="432">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row>
    <row r="433">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row>
    <row r="434">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row>
    <row r="435">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row>
    <row r="436">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row>
    <row r="437">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row>
    <row r="438">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row>
    <row r="439">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c r="AA439" s="86"/>
      <c r="AB439" s="86"/>
      <c r="AC439" s="86"/>
      <c r="AD439" s="86"/>
      <c r="AE439" s="86"/>
      <c r="AF439" s="86"/>
      <c r="AG439" s="86"/>
      <c r="AH439" s="86"/>
    </row>
    <row r="440">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row>
    <row r="441">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c r="AA441" s="86"/>
      <c r="AB441" s="86"/>
      <c r="AC441" s="86"/>
      <c r="AD441" s="86"/>
      <c r="AE441" s="86"/>
      <c r="AF441" s="86"/>
      <c r="AG441" s="86"/>
      <c r="AH441" s="86"/>
    </row>
    <row r="442">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c r="AA442" s="86"/>
      <c r="AB442" s="86"/>
      <c r="AC442" s="86"/>
      <c r="AD442" s="86"/>
      <c r="AE442" s="86"/>
      <c r="AF442" s="86"/>
      <c r="AG442" s="86"/>
      <c r="AH442" s="86"/>
    </row>
    <row r="443">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row>
    <row r="444">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row>
    <row r="445">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row>
    <row r="446">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row>
    <row r="447">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c r="AA447" s="86"/>
      <c r="AB447" s="86"/>
      <c r="AC447" s="86"/>
      <c r="AD447" s="86"/>
      <c r="AE447" s="86"/>
      <c r="AF447" s="86"/>
      <c r="AG447" s="86"/>
      <c r="AH447" s="86"/>
    </row>
    <row r="448">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row>
    <row r="449">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row>
    <row r="450">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row>
    <row r="451">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row>
    <row r="452">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row>
    <row r="453">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row>
    <row r="454">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row>
    <row r="455">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row>
    <row r="456">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row>
    <row r="457">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row>
    <row r="458">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row>
    <row r="459">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row>
    <row r="460">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row>
    <row r="461">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row>
    <row r="462">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row>
    <row r="463">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row>
    <row r="464">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row>
    <row r="465">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c r="AA465" s="86"/>
      <c r="AB465" s="86"/>
      <c r="AC465" s="86"/>
      <c r="AD465" s="86"/>
      <c r="AE465" s="86"/>
      <c r="AF465" s="86"/>
      <c r="AG465" s="86"/>
      <c r="AH465" s="86"/>
    </row>
    <row r="466">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c r="AA466" s="86"/>
      <c r="AB466" s="86"/>
      <c r="AC466" s="86"/>
      <c r="AD466" s="86"/>
      <c r="AE466" s="86"/>
      <c r="AF466" s="86"/>
      <c r="AG466" s="86"/>
      <c r="AH466" s="86"/>
    </row>
    <row r="467">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c r="AA467" s="86"/>
      <c r="AB467" s="86"/>
      <c r="AC467" s="86"/>
      <c r="AD467" s="86"/>
      <c r="AE467" s="86"/>
      <c r="AF467" s="86"/>
      <c r="AG467" s="86"/>
      <c r="AH467" s="86"/>
    </row>
    <row r="468">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row>
    <row r="469">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row>
    <row r="470">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row>
    <row r="471">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row>
    <row r="472">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row>
    <row r="473">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row>
    <row r="474">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row>
    <row r="475">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row>
    <row r="476">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c r="AA476" s="86"/>
      <c r="AB476" s="86"/>
      <c r="AC476" s="86"/>
      <c r="AD476" s="86"/>
      <c r="AE476" s="86"/>
      <c r="AF476" s="86"/>
      <c r="AG476" s="86"/>
      <c r="AH476" s="86"/>
    </row>
    <row r="477">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row>
    <row r="478">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row>
    <row r="479">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row>
    <row r="480">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row>
    <row r="481">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row>
    <row r="482">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row>
    <row r="483">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row>
    <row r="484">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row>
    <row r="485">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c r="AA485" s="86"/>
      <c r="AB485" s="86"/>
      <c r="AC485" s="86"/>
      <c r="AD485" s="86"/>
      <c r="AE485" s="86"/>
      <c r="AF485" s="86"/>
      <c r="AG485" s="86"/>
      <c r="AH485" s="86"/>
    </row>
    <row r="486">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c r="AA486" s="86"/>
      <c r="AB486" s="86"/>
      <c r="AC486" s="86"/>
      <c r="AD486" s="86"/>
      <c r="AE486" s="86"/>
      <c r="AF486" s="86"/>
      <c r="AG486" s="86"/>
      <c r="AH486" s="86"/>
    </row>
    <row r="487">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c r="AA487" s="86"/>
      <c r="AB487" s="86"/>
      <c r="AC487" s="86"/>
      <c r="AD487" s="86"/>
      <c r="AE487" s="86"/>
      <c r="AF487" s="86"/>
      <c r="AG487" s="86"/>
      <c r="AH487" s="86"/>
    </row>
    <row r="488">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c r="AA488" s="86"/>
      <c r="AB488" s="86"/>
      <c r="AC488" s="86"/>
      <c r="AD488" s="86"/>
      <c r="AE488" s="86"/>
      <c r="AF488" s="86"/>
      <c r="AG488" s="86"/>
      <c r="AH488" s="86"/>
    </row>
    <row r="489">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c r="AA489" s="86"/>
      <c r="AB489" s="86"/>
      <c r="AC489" s="86"/>
      <c r="AD489" s="86"/>
      <c r="AE489" s="86"/>
      <c r="AF489" s="86"/>
      <c r="AG489" s="86"/>
      <c r="AH489" s="86"/>
    </row>
    <row r="490">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c r="AA490" s="86"/>
      <c r="AB490" s="86"/>
      <c r="AC490" s="86"/>
      <c r="AD490" s="86"/>
      <c r="AE490" s="86"/>
      <c r="AF490" s="86"/>
      <c r="AG490" s="86"/>
      <c r="AH490" s="86"/>
    </row>
    <row r="491">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c r="AA491" s="86"/>
      <c r="AB491" s="86"/>
      <c r="AC491" s="86"/>
      <c r="AD491" s="86"/>
      <c r="AE491" s="86"/>
      <c r="AF491" s="86"/>
      <c r="AG491" s="86"/>
      <c r="AH491" s="86"/>
    </row>
    <row r="492">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c r="AA492" s="86"/>
      <c r="AB492" s="86"/>
      <c r="AC492" s="86"/>
      <c r="AD492" s="86"/>
      <c r="AE492" s="86"/>
      <c r="AF492" s="86"/>
      <c r="AG492" s="86"/>
      <c r="AH492" s="86"/>
    </row>
    <row r="493">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row>
    <row r="494">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c r="AA494" s="86"/>
      <c r="AB494" s="86"/>
      <c r="AC494" s="86"/>
      <c r="AD494" s="86"/>
      <c r="AE494" s="86"/>
      <c r="AF494" s="86"/>
      <c r="AG494" s="86"/>
      <c r="AH494" s="86"/>
    </row>
    <row r="495">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row>
    <row r="496">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row>
    <row r="497">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row>
    <row r="498">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row>
    <row r="499">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c r="AA499" s="86"/>
      <c r="AB499" s="86"/>
      <c r="AC499" s="86"/>
      <c r="AD499" s="86"/>
      <c r="AE499" s="86"/>
      <c r="AF499" s="86"/>
      <c r="AG499" s="86"/>
      <c r="AH499" s="86"/>
    </row>
    <row r="500">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c r="AA500" s="86"/>
      <c r="AB500" s="86"/>
      <c r="AC500" s="86"/>
      <c r="AD500" s="86"/>
      <c r="AE500" s="86"/>
      <c r="AF500" s="86"/>
      <c r="AG500" s="86"/>
      <c r="AH500" s="86"/>
    </row>
    <row r="501">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c r="AA501" s="86"/>
      <c r="AB501" s="86"/>
      <c r="AC501" s="86"/>
      <c r="AD501" s="86"/>
      <c r="AE501" s="86"/>
      <c r="AF501" s="86"/>
      <c r="AG501" s="86"/>
      <c r="AH501" s="86"/>
    </row>
    <row r="502">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c r="AA502" s="86"/>
      <c r="AB502" s="86"/>
      <c r="AC502" s="86"/>
      <c r="AD502" s="86"/>
      <c r="AE502" s="86"/>
      <c r="AF502" s="86"/>
      <c r="AG502" s="86"/>
      <c r="AH502" s="86"/>
    </row>
    <row r="503">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c r="AA503" s="86"/>
      <c r="AB503" s="86"/>
      <c r="AC503" s="86"/>
      <c r="AD503" s="86"/>
      <c r="AE503" s="86"/>
      <c r="AF503" s="86"/>
      <c r="AG503" s="86"/>
      <c r="AH503" s="86"/>
    </row>
    <row r="504">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c r="AA504" s="86"/>
      <c r="AB504" s="86"/>
      <c r="AC504" s="86"/>
      <c r="AD504" s="86"/>
      <c r="AE504" s="86"/>
      <c r="AF504" s="86"/>
      <c r="AG504" s="86"/>
      <c r="AH504" s="86"/>
    </row>
    <row r="505">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row>
    <row r="506">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row>
    <row r="507">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c r="AA507" s="86"/>
      <c r="AB507" s="86"/>
      <c r="AC507" s="86"/>
      <c r="AD507" s="86"/>
      <c r="AE507" s="86"/>
      <c r="AF507" s="86"/>
      <c r="AG507" s="86"/>
      <c r="AH507" s="86"/>
    </row>
    <row r="508">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c r="AA508" s="86"/>
      <c r="AB508" s="86"/>
      <c r="AC508" s="86"/>
      <c r="AD508" s="86"/>
      <c r="AE508" s="86"/>
      <c r="AF508" s="86"/>
      <c r="AG508" s="86"/>
      <c r="AH508" s="86"/>
    </row>
    <row r="509">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c r="AA509" s="86"/>
      <c r="AB509" s="86"/>
      <c r="AC509" s="86"/>
      <c r="AD509" s="86"/>
      <c r="AE509" s="86"/>
      <c r="AF509" s="86"/>
      <c r="AG509" s="86"/>
      <c r="AH509" s="86"/>
    </row>
    <row r="510">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c r="AA510" s="86"/>
      <c r="AB510" s="86"/>
      <c r="AC510" s="86"/>
      <c r="AD510" s="86"/>
      <c r="AE510" s="86"/>
      <c r="AF510" s="86"/>
      <c r="AG510" s="86"/>
      <c r="AH510" s="86"/>
    </row>
    <row r="511">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c r="AA511" s="86"/>
      <c r="AB511" s="86"/>
      <c r="AC511" s="86"/>
      <c r="AD511" s="86"/>
      <c r="AE511" s="86"/>
      <c r="AF511" s="86"/>
      <c r="AG511" s="86"/>
      <c r="AH511" s="86"/>
    </row>
    <row r="512">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c r="AA512" s="86"/>
      <c r="AB512" s="86"/>
      <c r="AC512" s="86"/>
      <c r="AD512" s="86"/>
      <c r="AE512" s="86"/>
      <c r="AF512" s="86"/>
      <c r="AG512" s="86"/>
      <c r="AH512" s="86"/>
    </row>
    <row r="513">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c r="AA513" s="86"/>
      <c r="AB513" s="86"/>
      <c r="AC513" s="86"/>
      <c r="AD513" s="86"/>
      <c r="AE513" s="86"/>
      <c r="AF513" s="86"/>
      <c r="AG513" s="86"/>
      <c r="AH513" s="86"/>
    </row>
    <row r="514">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c r="AA514" s="86"/>
      <c r="AB514" s="86"/>
      <c r="AC514" s="86"/>
      <c r="AD514" s="86"/>
      <c r="AE514" s="86"/>
      <c r="AF514" s="86"/>
      <c r="AG514" s="86"/>
      <c r="AH514" s="86"/>
    </row>
    <row r="515">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c r="AA515" s="86"/>
      <c r="AB515" s="86"/>
      <c r="AC515" s="86"/>
      <c r="AD515" s="86"/>
      <c r="AE515" s="86"/>
      <c r="AF515" s="86"/>
      <c r="AG515" s="86"/>
      <c r="AH515" s="86"/>
    </row>
    <row r="516">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c r="AA516" s="86"/>
      <c r="AB516" s="86"/>
      <c r="AC516" s="86"/>
      <c r="AD516" s="86"/>
      <c r="AE516" s="86"/>
      <c r="AF516" s="86"/>
      <c r="AG516" s="86"/>
      <c r="AH516" s="86"/>
    </row>
    <row r="517">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c r="AA517" s="86"/>
      <c r="AB517" s="86"/>
      <c r="AC517" s="86"/>
      <c r="AD517" s="86"/>
      <c r="AE517" s="86"/>
      <c r="AF517" s="86"/>
      <c r="AG517" s="86"/>
      <c r="AH517" s="86"/>
    </row>
    <row r="518">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c r="AA518" s="86"/>
      <c r="AB518" s="86"/>
      <c r="AC518" s="86"/>
      <c r="AD518" s="86"/>
      <c r="AE518" s="86"/>
      <c r="AF518" s="86"/>
      <c r="AG518" s="86"/>
      <c r="AH518" s="86"/>
    </row>
    <row r="519">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c r="AA519" s="86"/>
      <c r="AB519" s="86"/>
      <c r="AC519" s="86"/>
      <c r="AD519" s="86"/>
      <c r="AE519" s="86"/>
      <c r="AF519" s="86"/>
      <c r="AG519" s="86"/>
      <c r="AH519" s="86"/>
    </row>
    <row r="520">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c r="AA520" s="86"/>
      <c r="AB520" s="86"/>
      <c r="AC520" s="86"/>
      <c r="AD520" s="86"/>
      <c r="AE520" s="86"/>
      <c r="AF520" s="86"/>
      <c r="AG520" s="86"/>
      <c r="AH520" s="86"/>
    </row>
    <row r="521">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c r="AA521" s="86"/>
      <c r="AB521" s="86"/>
      <c r="AC521" s="86"/>
      <c r="AD521" s="86"/>
      <c r="AE521" s="86"/>
      <c r="AF521" s="86"/>
      <c r="AG521" s="86"/>
      <c r="AH521" s="86"/>
    </row>
    <row r="522">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c r="AA522" s="86"/>
      <c r="AB522" s="86"/>
      <c r="AC522" s="86"/>
      <c r="AD522" s="86"/>
      <c r="AE522" s="86"/>
      <c r="AF522" s="86"/>
      <c r="AG522" s="86"/>
      <c r="AH522" s="86"/>
    </row>
    <row r="523">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c r="AA523" s="86"/>
      <c r="AB523" s="86"/>
      <c r="AC523" s="86"/>
      <c r="AD523" s="86"/>
      <c r="AE523" s="86"/>
      <c r="AF523" s="86"/>
      <c r="AG523" s="86"/>
      <c r="AH523" s="86"/>
    </row>
    <row r="524">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c r="AA524" s="86"/>
      <c r="AB524" s="86"/>
      <c r="AC524" s="86"/>
      <c r="AD524" s="86"/>
      <c r="AE524" s="86"/>
      <c r="AF524" s="86"/>
      <c r="AG524" s="86"/>
      <c r="AH524" s="86"/>
    </row>
    <row r="525">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c r="AA525" s="86"/>
      <c r="AB525" s="86"/>
      <c r="AC525" s="86"/>
      <c r="AD525" s="86"/>
      <c r="AE525" s="86"/>
      <c r="AF525" s="86"/>
      <c r="AG525" s="86"/>
      <c r="AH525" s="86"/>
    </row>
    <row r="526">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c r="AA526" s="86"/>
      <c r="AB526" s="86"/>
      <c r="AC526" s="86"/>
      <c r="AD526" s="86"/>
      <c r="AE526" s="86"/>
      <c r="AF526" s="86"/>
      <c r="AG526" s="86"/>
      <c r="AH526" s="86"/>
    </row>
    <row r="527">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c r="AA527" s="86"/>
      <c r="AB527" s="86"/>
      <c r="AC527" s="86"/>
      <c r="AD527" s="86"/>
      <c r="AE527" s="86"/>
      <c r="AF527" s="86"/>
      <c r="AG527" s="86"/>
      <c r="AH527" s="86"/>
    </row>
    <row r="528">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c r="AA528" s="86"/>
      <c r="AB528" s="86"/>
      <c r="AC528" s="86"/>
      <c r="AD528" s="86"/>
      <c r="AE528" s="86"/>
      <c r="AF528" s="86"/>
      <c r="AG528" s="86"/>
      <c r="AH528" s="86"/>
    </row>
    <row r="529">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c r="AA529" s="86"/>
      <c r="AB529" s="86"/>
      <c r="AC529" s="86"/>
      <c r="AD529" s="86"/>
      <c r="AE529" s="86"/>
      <c r="AF529" s="86"/>
      <c r="AG529" s="86"/>
      <c r="AH529" s="86"/>
    </row>
    <row r="530">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c r="AA530" s="86"/>
      <c r="AB530" s="86"/>
      <c r="AC530" s="86"/>
      <c r="AD530" s="86"/>
      <c r="AE530" s="86"/>
      <c r="AF530" s="86"/>
      <c r="AG530" s="86"/>
      <c r="AH530" s="86"/>
    </row>
    <row r="531">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c r="AA531" s="86"/>
      <c r="AB531" s="86"/>
      <c r="AC531" s="86"/>
      <c r="AD531" s="86"/>
      <c r="AE531" s="86"/>
      <c r="AF531" s="86"/>
      <c r="AG531" s="86"/>
      <c r="AH531" s="86"/>
    </row>
    <row r="532">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c r="AB532" s="86"/>
      <c r="AC532" s="86"/>
      <c r="AD532" s="86"/>
      <c r="AE532" s="86"/>
      <c r="AF532" s="86"/>
      <c r="AG532" s="86"/>
      <c r="AH532" s="86"/>
    </row>
    <row r="533">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row>
    <row r="534">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c r="AB534" s="86"/>
      <c r="AC534" s="86"/>
      <c r="AD534" s="86"/>
      <c r="AE534" s="86"/>
      <c r="AF534" s="86"/>
      <c r="AG534" s="86"/>
      <c r="AH534" s="86"/>
    </row>
    <row r="535">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c r="AA535" s="86"/>
      <c r="AB535" s="86"/>
      <c r="AC535" s="86"/>
      <c r="AD535" s="86"/>
      <c r="AE535" s="86"/>
      <c r="AF535" s="86"/>
      <c r="AG535" s="86"/>
      <c r="AH535" s="86"/>
    </row>
    <row r="536">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c r="AA536" s="86"/>
      <c r="AB536" s="86"/>
      <c r="AC536" s="86"/>
      <c r="AD536" s="86"/>
      <c r="AE536" s="86"/>
      <c r="AF536" s="86"/>
      <c r="AG536" s="86"/>
      <c r="AH536" s="86"/>
    </row>
    <row r="537">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c r="AA537" s="86"/>
      <c r="AB537" s="86"/>
      <c r="AC537" s="86"/>
      <c r="AD537" s="86"/>
      <c r="AE537" s="86"/>
      <c r="AF537" s="86"/>
      <c r="AG537" s="86"/>
      <c r="AH537" s="86"/>
    </row>
    <row r="538">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c r="AA538" s="86"/>
      <c r="AB538" s="86"/>
      <c r="AC538" s="86"/>
      <c r="AD538" s="86"/>
      <c r="AE538" s="86"/>
      <c r="AF538" s="86"/>
      <c r="AG538" s="86"/>
      <c r="AH538" s="86"/>
    </row>
    <row r="539">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c r="AA539" s="86"/>
      <c r="AB539" s="86"/>
      <c r="AC539" s="86"/>
      <c r="AD539" s="86"/>
      <c r="AE539" s="86"/>
      <c r="AF539" s="86"/>
      <c r="AG539" s="86"/>
      <c r="AH539" s="86"/>
    </row>
    <row r="540">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c r="AA540" s="86"/>
      <c r="AB540" s="86"/>
      <c r="AC540" s="86"/>
      <c r="AD540" s="86"/>
      <c r="AE540" s="86"/>
      <c r="AF540" s="86"/>
      <c r="AG540" s="86"/>
      <c r="AH540" s="86"/>
    </row>
    <row r="541">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c r="AA541" s="86"/>
      <c r="AB541" s="86"/>
      <c r="AC541" s="86"/>
      <c r="AD541" s="86"/>
      <c r="AE541" s="86"/>
      <c r="AF541" s="86"/>
      <c r="AG541" s="86"/>
      <c r="AH541" s="86"/>
    </row>
    <row r="542">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c r="AA542" s="86"/>
      <c r="AB542" s="86"/>
      <c r="AC542" s="86"/>
      <c r="AD542" s="86"/>
      <c r="AE542" s="86"/>
      <c r="AF542" s="86"/>
      <c r="AG542" s="86"/>
      <c r="AH542" s="86"/>
    </row>
    <row r="543">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c r="AA543" s="86"/>
      <c r="AB543" s="86"/>
      <c r="AC543" s="86"/>
      <c r="AD543" s="86"/>
      <c r="AE543" s="86"/>
      <c r="AF543" s="86"/>
      <c r="AG543" s="86"/>
      <c r="AH543" s="86"/>
    </row>
    <row r="544">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c r="AA544" s="86"/>
      <c r="AB544" s="86"/>
      <c r="AC544" s="86"/>
      <c r="AD544" s="86"/>
      <c r="AE544" s="86"/>
      <c r="AF544" s="86"/>
      <c r="AG544" s="86"/>
      <c r="AH544" s="86"/>
    </row>
    <row r="545">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c r="AA545" s="86"/>
      <c r="AB545" s="86"/>
      <c r="AC545" s="86"/>
      <c r="AD545" s="86"/>
      <c r="AE545" s="86"/>
      <c r="AF545" s="86"/>
      <c r="AG545" s="86"/>
      <c r="AH545" s="86"/>
    </row>
    <row r="546">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c r="AA546" s="86"/>
      <c r="AB546" s="86"/>
      <c r="AC546" s="86"/>
      <c r="AD546" s="86"/>
      <c r="AE546" s="86"/>
      <c r="AF546" s="86"/>
      <c r="AG546" s="86"/>
      <c r="AH546" s="86"/>
    </row>
    <row r="547">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c r="AA547" s="86"/>
      <c r="AB547" s="86"/>
      <c r="AC547" s="86"/>
      <c r="AD547" s="86"/>
      <c r="AE547" s="86"/>
      <c r="AF547" s="86"/>
      <c r="AG547" s="86"/>
      <c r="AH547" s="86"/>
    </row>
    <row r="548">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c r="AA548" s="86"/>
      <c r="AB548" s="86"/>
      <c r="AC548" s="86"/>
      <c r="AD548" s="86"/>
      <c r="AE548" s="86"/>
      <c r="AF548" s="86"/>
      <c r="AG548" s="86"/>
      <c r="AH548" s="86"/>
    </row>
    <row r="549">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c r="AA549" s="86"/>
      <c r="AB549" s="86"/>
      <c r="AC549" s="86"/>
      <c r="AD549" s="86"/>
      <c r="AE549" s="86"/>
      <c r="AF549" s="86"/>
      <c r="AG549" s="86"/>
      <c r="AH549" s="86"/>
    </row>
    <row r="550">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c r="AA550" s="86"/>
      <c r="AB550" s="86"/>
      <c r="AC550" s="86"/>
      <c r="AD550" s="86"/>
      <c r="AE550" s="86"/>
      <c r="AF550" s="86"/>
      <c r="AG550" s="86"/>
      <c r="AH550" s="86"/>
    </row>
    <row r="551">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c r="AA551" s="86"/>
      <c r="AB551" s="86"/>
      <c r="AC551" s="86"/>
      <c r="AD551" s="86"/>
      <c r="AE551" s="86"/>
      <c r="AF551" s="86"/>
      <c r="AG551" s="86"/>
      <c r="AH551" s="86"/>
    </row>
    <row r="552">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c r="AA552" s="86"/>
      <c r="AB552" s="86"/>
      <c r="AC552" s="86"/>
      <c r="AD552" s="86"/>
      <c r="AE552" s="86"/>
      <c r="AF552" s="86"/>
      <c r="AG552" s="86"/>
      <c r="AH552" s="86"/>
    </row>
    <row r="553">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c r="AA553" s="86"/>
      <c r="AB553" s="86"/>
      <c r="AC553" s="86"/>
      <c r="AD553" s="86"/>
      <c r="AE553" s="86"/>
      <c r="AF553" s="86"/>
      <c r="AG553" s="86"/>
      <c r="AH553" s="86"/>
    </row>
    <row r="554">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c r="AA554" s="86"/>
      <c r="AB554" s="86"/>
      <c r="AC554" s="86"/>
      <c r="AD554" s="86"/>
      <c r="AE554" s="86"/>
      <c r="AF554" s="86"/>
      <c r="AG554" s="86"/>
      <c r="AH554" s="86"/>
    </row>
    <row r="555">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c r="AA555" s="86"/>
      <c r="AB555" s="86"/>
      <c r="AC555" s="86"/>
      <c r="AD555" s="86"/>
      <c r="AE555" s="86"/>
      <c r="AF555" s="86"/>
      <c r="AG555" s="86"/>
      <c r="AH555" s="86"/>
    </row>
    <row r="556">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c r="AA556" s="86"/>
      <c r="AB556" s="86"/>
      <c r="AC556" s="86"/>
      <c r="AD556" s="86"/>
      <c r="AE556" s="86"/>
      <c r="AF556" s="86"/>
      <c r="AG556" s="86"/>
      <c r="AH556" s="86"/>
    </row>
    <row r="557">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c r="AA557" s="86"/>
      <c r="AB557" s="86"/>
      <c r="AC557" s="86"/>
      <c r="AD557" s="86"/>
      <c r="AE557" s="86"/>
      <c r="AF557" s="86"/>
      <c r="AG557" s="86"/>
      <c r="AH557" s="86"/>
    </row>
    <row r="558">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c r="AA558" s="86"/>
      <c r="AB558" s="86"/>
      <c r="AC558" s="86"/>
      <c r="AD558" s="86"/>
      <c r="AE558" s="86"/>
      <c r="AF558" s="86"/>
      <c r="AG558" s="86"/>
      <c r="AH558" s="86"/>
    </row>
    <row r="559">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c r="AA559" s="86"/>
      <c r="AB559" s="86"/>
      <c r="AC559" s="86"/>
      <c r="AD559" s="86"/>
      <c r="AE559" s="86"/>
      <c r="AF559" s="86"/>
      <c r="AG559" s="86"/>
      <c r="AH559" s="86"/>
    </row>
    <row r="560">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c r="AA560" s="86"/>
      <c r="AB560" s="86"/>
      <c r="AC560" s="86"/>
      <c r="AD560" s="86"/>
      <c r="AE560" s="86"/>
      <c r="AF560" s="86"/>
      <c r="AG560" s="86"/>
      <c r="AH560" s="86"/>
    </row>
    <row r="561">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c r="AA561" s="86"/>
      <c r="AB561" s="86"/>
      <c r="AC561" s="86"/>
      <c r="AD561" s="86"/>
      <c r="AE561" s="86"/>
      <c r="AF561" s="86"/>
      <c r="AG561" s="86"/>
      <c r="AH561" s="86"/>
    </row>
    <row r="562">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c r="AA562" s="86"/>
      <c r="AB562" s="86"/>
      <c r="AC562" s="86"/>
      <c r="AD562" s="86"/>
      <c r="AE562" s="86"/>
      <c r="AF562" s="86"/>
      <c r="AG562" s="86"/>
      <c r="AH562" s="86"/>
    </row>
    <row r="563">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c r="AA563" s="86"/>
      <c r="AB563" s="86"/>
      <c r="AC563" s="86"/>
      <c r="AD563" s="86"/>
      <c r="AE563" s="86"/>
      <c r="AF563" s="86"/>
      <c r="AG563" s="86"/>
      <c r="AH563" s="86"/>
    </row>
    <row r="564">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c r="AA564" s="86"/>
      <c r="AB564" s="86"/>
      <c r="AC564" s="86"/>
      <c r="AD564" s="86"/>
      <c r="AE564" s="86"/>
      <c r="AF564" s="86"/>
      <c r="AG564" s="86"/>
      <c r="AH564" s="86"/>
    </row>
    <row r="565">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c r="AA565" s="86"/>
      <c r="AB565" s="86"/>
      <c r="AC565" s="86"/>
      <c r="AD565" s="86"/>
      <c r="AE565" s="86"/>
      <c r="AF565" s="86"/>
      <c r="AG565" s="86"/>
      <c r="AH565" s="86"/>
    </row>
    <row r="566">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c r="AA566" s="86"/>
      <c r="AB566" s="86"/>
      <c r="AC566" s="86"/>
      <c r="AD566" s="86"/>
      <c r="AE566" s="86"/>
      <c r="AF566" s="86"/>
      <c r="AG566" s="86"/>
      <c r="AH566" s="86"/>
    </row>
    <row r="567">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c r="AA567" s="86"/>
      <c r="AB567" s="86"/>
      <c r="AC567" s="86"/>
      <c r="AD567" s="86"/>
      <c r="AE567" s="86"/>
      <c r="AF567" s="86"/>
      <c r="AG567" s="86"/>
      <c r="AH567" s="86"/>
    </row>
    <row r="568">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c r="AA568" s="86"/>
      <c r="AB568" s="86"/>
      <c r="AC568" s="86"/>
      <c r="AD568" s="86"/>
      <c r="AE568" s="86"/>
      <c r="AF568" s="86"/>
      <c r="AG568" s="86"/>
      <c r="AH568" s="86"/>
    </row>
    <row r="569">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c r="AA569" s="86"/>
      <c r="AB569" s="86"/>
      <c r="AC569" s="86"/>
      <c r="AD569" s="86"/>
      <c r="AE569" s="86"/>
      <c r="AF569" s="86"/>
      <c r="AG569" s="86"/>
      <c r="AH569" s="86"/>
    </row>
    <row r="570">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c r="AA570" s="86"/>
      <c r="AB570" s="86"/>
      <c r="AC570" s="86"/>
      <c r="AD570" s="86"/>
      <c r="AE570" s="86"/>
      <c r="AF570" s="86"/>
      <c r="AG570" s="86"/>
      <c r="AH570" s="86"/>
    </row>
    <row r="571">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c r="AA571" s="86"/>
      <c r="AB571" s="86"/>
      <c r="AC571" s="86"/>
      <c r="AD571" s="86"/>
      <c r="AE571" s="86"/>
      <c r="AF571" s="86"/>
      <c r="AG571" s="86"/>
      <c r="AH571" s="86"/>
    </row>
    <row r="572">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c r="AA572" s="86"/>
      <c r="AB572" s="86"/>
      <c r="AC572" s="86"/>
      <c r="AD572" s="86"/>
      <c r="AE572" s="86"/>
      <c r="AF572" s="86"/>
      <c r="AG572" s="86"/>
      <c r="AH572" s="86"/>
    </row>
    <row r="573">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c r="AA573" s="86"/>
      <c r="AB573" s="86"/>
      <c r="AC573" s="86"/>
      <c r="AD573" s="86"/>
      <c r="AE573" s="86"/>
      <c r="AF573" s="86"/>
      <c r="AG573" s="86"/>
      <c r="AH573" s="86"/>
    </row>
    <row r="574">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c r="AA574" s="86"/>
      <c r="AB574" s="86"/>
      <c r="AC574" s="86"/>
      <c r="AD574" s="86"/>
      <c r="AE574" s="86"/>
      <c r="AF574" s="86"/>
      <c r="AG574" s="86"/>
      <c r="AH574" s="86"/>
    </row>
    <row r="575">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c r="AA575" s="86"/>
      <c r="AB575" s="86"/>
      <c r="AC575" s="86"/>
      <c r="AD575" s="86"/>
      <c r="AE575" s="86"/>
      <c r="AF575" s="86"/>
      <c r="AG575" s="86"/>
      <c r="AH575" s="86"/>
    </row>
    <row r="576">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c r="AA576" s="86"/>
      <c r="AB576" s="86"/>
      <c r="AC576" s="86"/>
      <c r="AD576" s="86"/>
      <c r="AE576" s="86"/>
      <c r="AF576" s="86"/>
      <c r="AG576" s="86"/>
      <c r="AH576" s="86"/>
    </row>
    <row r="577">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c r="AA577" s="86"/>
      <c r="AB577" s="86"/>
      <c r="AC577" s="86"/>
      <c r="AD577" s="86"/>
      <c r="AE577" s="86"/>
      <c r="AF577" s="86"/>
      <c r="AG577" s="86"/>
      <c r="AH577" s="86"/>
    </row>
    <row r="578">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c r="AA578" s="86"/>
      <c r="AB578" s="86"/>
      <c r="AC578" s="86"/>
      <c r="AD578" s="86"/>
      <c r="AE578" s="86"/>
      <c r="AF578" s="86"/>
      <c r="AG578" s="86"/>
      <c r="AH578" s="86"/>
    </row>
    <row r="579">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c r="AA579" s="86"/>
      <c r="AB579" s="86"/>
      <c r="AC579" s="86"/>
      <c r="AD579" s="86"/>
      <c r="AE579" s="86"/>
      <c r="AF579" s="86"/>
      <c r="AG579" s="86"/>
      <c r="AH579" s="86"/>
    </row>
    <row r="580">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c r="AA580" s="86"/>
      <c r="AB580" s="86"/>
      <c r="AC580" s="86"/>
      <c r="AD580" s="86"/>
      <c r="AE580" s="86"/>
      <c r="AF580" s="86"/>
      <c r="AG580" s="86"/>
      <c r="AH580" s="86"/>
    </row>
    <row r="581">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c r="AA581" s="86"/>
      <c r="AB581" s="86"/>
      <c r="AC581" s="86"/>
      <c r="AD581" s="86"/>
      <c r="AE581" s="86"/>
      <c r="AF581" s="86"/>
      <c r="AG581" s="86"/>
      <c r="AH581" s="86"/>
    </row>
    <row r="582">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c r="AA582" s="86"/>
      <c r="AB582" s="86"/>
      <c r="AC582" s="86"/>
      <c r="AD582" s="86"/>
      <c r="AE582" s="86"/>
      <c r="AF582" s="86"/>
      <c r="AG582" s="86"/>
      <c r="AH582" s="86"/>
    </row>
    <row r="583">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c r="AA583" s="86"/>
      <c r="AB583" s="86"/>
      <c r="AC583" s="86"/>
      <c r="AD583" s="86"/>
      <c r="AE583" s="86"/>
      <c r="AF583" s="86"/>
      <c r="AG583" s="86"/>
      <c r="AH583" s="86"/>
    </row>
    <row r="584">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c r="AA584" s="86"/>
      <c r="AB584" s="86"/>
      <c r="AC584" s="86"/>
      <c r="AD584" s="86"/>
      <c r="AE584" s="86"/>
      <c r="AF584" s="86"/>
      <c r="AG584" s="86"/>
      <c r="AH584" s="86"/>
    </row>
    <row r="585">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c r="AA585" s="86"/>
      <c r="AB585" s="86"/>
      <c r="AC585" s="86"/>
      <c r="AD585" s="86"/>
      <c r="AE585" s="86"/>
      <c r="AF585" s="86"/>
      <c r="AG585" s="86"/>
      <c r="AH585" s="86"/>
    </row>
    <row r="586">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c r="AA586" s="86"/>
      <c r="AB586" s="86"/>
      <c r="AC586" s="86"/>
      <c r="AD586" s="86"/>
      <c r="AE586" s="86"/>
      <c r="AF586" s="86"/>
      <c r="AG586" s="86"/>
      <c r="AH586" s="86"/>
    </row>
    <row r="587">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c r="AA587" s="86"/>
      <c r="AB587" s="86"/>
      <c r="AC587" s="86"/>
      <c r="AD587" s="86"/>
      <c r="AE587" s="86"/>
      <c r="AF587" s="86"/>
      <c r="AG587" s="86"/>
      <c r="AH587" s="86"/>
    </row>
    <row r="588">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c r="AA588" s="86"/>
      <c r="AB588" s="86"/>
      <c r="AC588" s="86"/>
      <c r="AD588" s="86"/>
      <c r="AE588" s="86"/>
      <c r="AF588" s="86"/>
      <c r="AG588" s="86"/>
      <c r="AH588" s="86"/>
    </row>
    <row r="589">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c r="AA589" s="86"/>
      <c r="AB589" s="86"/>
      <c r="AC589" s="86"/>
      <c r="AD589" s="86"/>
      <c r="AE589" s="86"/>
      <c r="AF589" s="86"/>
      <c r="AG589" s="86"/>
      <c r="AH589" s="86"/>
    </row>
    <row r="590">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c r="AA590" s="86"/>
      <c r="AB590" s="86"/>
      <c r="AC590" s="86"/>
      <c r="AD590" s="86"/>
      <c r="AE590" s="86"/>
      <c r="AF590" s="86"/>
      <c r="AG590" s="86"/>
      <c r="AH590" s="86"/>
    </row>
    <row r="591">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c r="AA591" s="86"/>
      <c r="AB591" s="86"/>
      <c r="AC591" s="86"/>
      <c r="AD591" s="86"/>
      <c r="AE591" s="86"/>
      <c r="AF591" s="86"/>
      <c r="AG591" s="86"/>
      <c r="AH591" s="86"/>
    </row>
    <row r="592">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c r="AA592" s="86"/>
      <c r="AB592" s="86"/>
      <c r="AC592" s="86"/>
      <c r="AD592" s="86"/>
      <c r="AE592" s="86"/>
      <c r="AF592" s="86"/>
      <c r="AG592" s="86"/>
      <c r="AH592" s="86"/>
    </row>
    <row r="593">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c r="AA593" s="86"/>
      <c r="AB593" s="86"/>
      <c r="AC593" s="86"/>
      <c r="AD593" s="86"/>
      <c r="AE593" s="86"/>
      <c r="AF593" s="86"/>
      <c r="AG593" s="86"/>
      <c r="AH593" s="86"/>
    </row>
    <row r="594">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c r="AA594" s="86"/>
      <c r="AB594" s="86"/>
      <c r="AC594" s="86"/>
      <c r="AD594" s="86"/>
      <c r="AE594" s="86"/>
      <c r="AF594" s="86"/>
      <c r="AG594" s="86"/>
      <c r="AH594" s="86"/>
    </row>
    <row r="595">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c r="AA595" s="86"/>
      <c r="AB595" s="86"/>
      <c r="AC595" s="86"/>
      <c r="AD595" s="86"/>
      <c r="AE595" s="86"/>
      <c r="AF595" s="86"/>
      <c r="AG595" s="86"/>
      <c r="AH595" s="86"/>
    </row>
    <row r="596">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c r="AA596" s="86"/>
      <c r="AB596" s="86"/>
      <c r="AC596" s="86"/>
      <c r="AD596" s="86"/>
      <c r="AE596" s="86"/>
      <c r="AF596" s="86"/>
      <c r="AG596" s="86"/>
      <c r="AH596" s="86"/>
    </row>
    <row r="597">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c r="AA597" s="86"/>
      <c r="AB597" s="86"/>
      <c r="AC597" s="86"/>
      <c r="AD597" s="86"/>
      <c r="AE597" s="86"/>
      <c r="AF597" s="86"/>
      <c r="AG597" s="86"/>
      <c r="AH597" s="86"/>
    </row>
    <row r="598">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c r="AA598" s="86"/>
      <c r="AB598" s="86"/>
      <c r="AC598" s="86"/>
      <c r="AD598" s="86"/>
      <c r="AE598" s="86"/>
      <c r="AF598" s="86"/>
      <c r="AG598" s="86"/>
      <c r="AH598" s="86"/>
    </row>
    <row r="599">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c r="AA599" s="86"/>
      <c r="AB599" s="86"/>
      <c r="AC599" s="86"/>
      <c r="AD599" s="86"/>
      <c r="AE599" s="86"/>
      <c r="AF599" s="86"/>
      <c r="AG599" s="86"/>
      <c r="AH599" s="86"/>
    </row>
    <row r="600">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c r="AA600" s="86"/>
      <c r="AB600" s="86"/>
      <c r="AC600" s="86"/>
      <c r="AD600" s="86"/>
      <c r="AE600" s="86"/>
      <c r="AF600" s="86"/>
      <c r="AG600" s="86"/>
      <c r="AH600" s="86"/>
    </row>
    <row r="601">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c r="AA601" s="86"/>
      <c r="AB601" s="86"/>
      <c r="AC601" s="86"/>
      <c r="AD601" s="86"/>
      <c r="AE601" s="86"/>
      <c r="AF601" s="86"/>
      <c r="AG601" s="86"/>
      <c r="AH601" s="86"/>
    </row>
    <row r="602">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c r="AA602" s="86"/>
      <c r="AB602" s="86"/>
      <c r="AC602" s="86"/>
      <c r="AD602" s="86"/>
      <c r="AE602" s="86"/>
      <c r="AF602" s="86"/>
      <c r="AG602" s="86"/>
      <c r="AH602" s="86"/>
    </row>
    <row r="603">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c r="AA603" s="86"/>
      <c r="AB603" s="86"/>
      <c r="AC603" s="86"/>
      <c r="AD603" s="86"/>
      <c r="AE603" s="86"/>
      <c r="AF603" s="86"/>
      <c r="AG603" s="86"/>
      <c r="AH603" s="86"/>
    </row>
    <row r="604">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c r="AA604" s="86"/>
      <c r="AB604" s="86"/>
      <c r="AC604" s="86"/>
      <c r="AD604" s="86"/>
      <c r="AE604" s="86"/>
      <c r="AF604" s="86"/>
      <c r="AG604" s="86"/>
      <c r="AH604" s="86"/>
    </row>
    <row r="605">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c r="AA605" s="86"/>
      <c r="AB605" s="86"/>
      <c r="AC605" s="86"/>
      <c r="AD605" s="86"/>
      <c r="AE605" s="86"/>
      <c r="AF605" s="86"/>
      <c r="AG605" s="86"/>
      <c r="AH605" s="86"/>
    </row>
    <row r="606">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c r="AA606" s="86"/>
      <c r="AB606" s="86"/>
      <c r="AC606" s="86"/>
      <c r="AD606" s="86"/>
      <c r="AE606" s="86"/>
      <c r="AF606" s="86"/>
      <c r="AG606" s="86"/>
      <c r="AH606" s="86"/>
    </row>
    <row r="607">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c r="AA607" s="86"/>
      <c r="AB607" s="86"/>
      <c r="AC607" s="86"/>
      <c r="AD607" s="86"/>
      <c r="AE607" s="86"/>
      <c r="AF607" s="86"/>
      <c r="AG607" s="86"/>
      <c r="AH607" s="86"/>
    </row>
    <row r="608">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c r="AA608" s="86"/>
      <c r="AB608" s="86"/>
      <c r="AC608" s="86"/>
      <c r="AD608" s="86"/>
      <c r="AE608" s="86"/>
      <c r="AF608" s="86"/>
      <c r="AG608" s="86"/>
      <c r="AH608" s="86"/>
    </row>
    <row r="609">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c r="AA609" s="86"/>
      <c r="AB609" s="86"/>
      <c r="AC609" s="86"/>
      <c r="AD609" s="86"/>
      <c r="AE609" s="86"/>
      <c r="AF609" s="86"/>
      <c r="AG609" s="86"/>
      <c r="AH609" s="86"/>
    </row>
    <row r="610">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c r="AA610" s="86"/>
      <c r="AB610" s="86"/>
      <c r="AC610" s="86"/>
      <c r="AD610" s="86"/>
      <c r="AE610" s="86"/>
      <c r="AF610" s="86"/>
      <c r="AG610" s="86"/>
      <c r="AH610" s="86"/>
    </row>
    <row r="611">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c r="AA611" s="86"/>
      <c r="AB611" s="86"/>
      <c r="AC611" s="86"/>
      <c r="AD611" s="86"/>
      <c r="AE611" s="86"/>
      <c r="AF611" s="86"/>
      <c r="AG611" s="86"/>
      <c r="AH611" s="86"/>
    </row>
    <row r="612">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c r="AA612" s="86"/>
      <c r="AB612" s="86"/>
      <c r="AC612" s="86"/>
      <c r="AD612" s="86"/>
      <c r="AE612" s="86"/>
      <c r="AF612" s="86"/>
      <c r="AG612" s="86"/>
      <c r="AH612" s="86"/>
    </row>
    <row r="613">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c r="AA613" s="86"/>
      <c r="AB613" s="86"/>
      <c r="AC613" s="86"/>
      <c r="AD613" s="86"/>
      <c r="AE613" s="86"/>
      <c r="AF613" s="86"/>
      <c r="AG613" s="86"/>
      <c r="AH613" s="86"/>
    </row>
    <row r="614">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c r="AA614" s="86"/>
      <c r="AB614" s="86"/>
      <c r="AC614" s="86"/>
      <c r="AD614" s="86"/>
      <c r="AE614" s="86"/>
      <c r="AF614" s="86"/>
      <c r="AG614" s="86"/>
      <c r="AH614" s="86"/>
    </row>
    <row r="615">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c r="AA615" s="86"/>
      <c r="AB615" s="86"/>
      <c r="AC615" s="86"/>
      <c r="AD615" s="86"/>
      <c r="AE615" s="86"/>
      <c r="AF615" s="86"/>
      <c r="AG615" s="86"/>
      <c r="AH615" s="86"/>
    </row>
    <row r="616">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c r="AA616" s="86"/>
      <c r="AB616" s="86"/>
      <c r="AC616" s="86"/>
      <c r="AD616" s="86"/>
      <c r="AE616" s="86"/>
      <c r="AF616" s="86"/>
      <c r="AG616" s="86"/>
      <c r="AH616" s="86"/>
    </row>
    <row r="617">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c r="AA617" s="86"/>
      <c r="AB617" s="86"/>
      <c r="AC617" s="86"/>
      <c r="AD617" s="86"/>
      <c r="AE617" s="86"/>
      <c r="AF617" s="86"/>
      <c r="AG617" s="86"/>
      <c r="AH617" s="86"/>
    </row>
    <row r="618">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c r="AA618" s="86"/>
      <c r="AB618" s="86"/>
      <c r="AC618" s="86"/>
      <c r="AD618" s="86"/>
      <c r="AE618" s="86"/>
      <c r="AF618" s="86"/>
      <c r="AG618" s="86"/>
      <c r="AH618" s="86"/>
    </row>
    <row r="619">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c r="AA619" s="86"/>
      <c r="AB619" s="86"/>
      <c r="AC619" s="86"/>
      <c r="AD619" s="86"/>
      <c r="AE619" s="86"/>
      <c r="AF619" s="86"/>
      <c r="AG619" s="86"/>
      <c r="AH619" s="86"/>
    </row>
    <row r="620">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c r="AA620" s="86"/>
      <c r="AB620" s="86"/>
      <c r="AC620" s="86"/>
      <c r="AD620" s="86"/>
      <c r="AE620" s="86"/>
      <c r="AF620" s="86"/>
      <c r="AG620" s="86"/>
      <c r="AH620" s="86"/>
    </row>
    <row r="621">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c r="AA621" s="86"/>
      <c r="AB621" s="86"/>
      <c r="AC621" s="86"/>
      <c r="AD621" s="86"/>
      <c r="AE621" s="86"/>
      <c r="AF621" s="86"/>
      <c r="AG621" s="86"/>
      <c r="AH621" s="86"/>
    </row>
    <row r="622">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c r="AA622" s="86"/>
      <c r="AB622" s="86"/>
      <c r="AC622" s="86"/>
      <c r="AD622" s="86"/>
      <c r="AE622" s="86"/>
      <c r="AF622" s="86"/>
      <c r="AG622" s="86"/>
      <c r="AH622" s="86"/>
    </row>
    <row r="623">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c r="AA623" s="86"/>
      <c r="AB623" s="86"/>
      <c r="AC623" s="86"/>
      <c r="AD623" s="86"/>
      <c r="AE623" s="86"/>
      <c r="AF623" s="86"/>
      <c r="AG623" s="86"/>
      <c r="AH623" s="86"/>
    </row>
    <row r="624">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c r="AA624" s="86"/>
      <c r="AB624" s="86"/>
      <c r="AC624" s="86"/>
      <c r="AD624" s="86"/>
      <c r="AE624" s="86"/>
      <c r="AF624" s="86"/>
      <c r="AG624" s="86"/>
      <c r="AH624" s="86"/>
    </row>
    <row r="625">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c r="AA625" s="86"/>
      <c r="AB625" s="86"/>
      <c r="AC625" s="86"/>
      <c r="AD625" s="86"/>
      <c r="AE625" s="86"/>
      <c r="AF625" s="86"/>
      <c r="AG625" s="86"/>
      <c r="AH625" s="86"/>
    </row>
    <row r="626">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c r="AA626" s="86"/>
      <c r="AB626" s="86"/>
      <c r="AC626" s="86"/>
      <c r="AD626" s="86"/>
      <c r="AE626" s="86"/>
      <c r="AF626" s="86"/>
      <c r="AG626" s="86"/>
      <c r="AH626" s="86"/>
    </row>
    <row r="627">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c r="AA627" s="86"/>
      <c r="AB627" s="86"/>
      <c r="AC627" s="86"/>
      <c r="AD627" s="86"/>
      <c r="AE627" s="86"/>
      <c r="AF627" s="86"/>
      <c r="AG627" s="86"/>
      <c r="AH627" s="86"/>
    </row>
    <row r="628">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c r="AA628" s="86"/>
      <c r="AB628" s="86"/>
      <c r="AC628" s="86"/>
      <c r="AD628" s="86"/>
      <c r="AE628" s="86"/>
      <c r="AF628" s="86"/>
      <c r="AG628" s="86"/>
      <c r="AH628" s="86"/>
    </row>
    <row r="629">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c r="AA629" s="86"/>
      <c r="AB629" s="86"/>
      <c r="AC629" s="86"/>
      <c r="AD629" s="86"/>
      <c r="AE629" s="86"/>
      <c r="AF629" s="86"/>
      <c r="AG629" s="86"/>
      <c r="AH629" s="86"/>
    </row>
    <row r="630">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c r="AA630" s="86"/>
      <c r="AB630" s="86"/>
      <c r="AC630" s="86"/>
      <c r="AD630" s="86"/>
      <c r="AE630" s="86"/>
      <c r="AF630" s="86"/>
      <c r="AG630" s="86"/>
      <c r="AH630" s="86"/>
    </row>
    <row r="631">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c r="AA631" s="86"/>
      <c r="AB631" s="86"/>
      <c r="AC631" s="86"/>
      <c r="AD631" s="86"/>
      <c r="AE631" s="86"/>
      <c r="AF631" s="86"/>
      <c r="AG631" s="86"/>
      <c r="AH631" s="86"/>
    </row>
    <row r="632">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c r="AA632" s="86"/>
      <c r="AB632" s="86"/>
      <c r="AC632" s="86"/>
      <c r="AD632" s="86"/>
      <c r="AE632" s="86"/>
      <c r="AF632" s="86"/>
      <c r="AG632" s="86"/>
      <c r="AH632" s="86"/>
    </row>
    <row r="633">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c r="AA633" s="86"/>
      <c r="AB633" s="86"/>
      <c r="AC633" s="86"/>
      <c r="AD633" s="86"/>
      <c r="AE633" s="86"/>
      <c r="AF633" s="86"/>
      <c r="AG633" s="86"/>
      <c r="AH633" s="86"/>
    </row>
    <row r="634">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c r="AA634" s="86"/>
      <c r="AB634" s="86"/>
      <c r="AC634" s="86"/>
      <c r="AD634" s="86"/>
      <c r="AE634" s="86"/>
      <c r="AF634" s="86"/>
      <c r="AG634" s="86"/>
      <c r="AH634" s="86"/>
    </row>
    <row r="635">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c r="AA635" s="86"/>
      <c r="AB635" s="86"/>
      <c r="AC635" s="86"/>
      <c r="AD635" s="86"/>
      <c r="AE635" s="86"/>
      <c r="AF635" s="86"/>
      <c r="AG635" s="86"/>
      <c r="AH635" s="86"/>
    </row>
    <row r="636">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c r="AA636" s="86"/>
      <c r="AB636" s="86"/>
      <c r="AC636" s="86"/>
      <c r="AD636" s="86"/>
      <c r="AE636" s="86"/>
      <c r="AF636" s="86"/>
      <c r="AG636" s="86"/>
      <c r="AH636" s="86"/>
    </row>
    <row r="637">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c r="AA637" s="86"/>
      <c r="AB637" s="86"/>
      <c r="AC637" s="86"/>
      <c r="AD637" s="86"/>
      <c r="AE637" s="86"/>
      <c r="AF637" s="86"/>
      <c r="AG637" s="86"/>
      <c r="AH637" s="86"/>
    </row>
    <row r="638">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c r="AA638" s="86"/>
      <c r="AB638" s="86"/>
      <c r="AC638" s="86"/>
      <c r="AD638" s="86"/>
      <c r="AE638" s="86"/>
      <c r="AF638" s="86"/>
      <c r="AG638" s="86"/>
      <c r="AH638" s="86"/>
    </row>
    <row r="639">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c r="AA639" s="86"/>
      <c r="AB639" s="86"/>
      <c r="AC639" s="86"/>
      <c r="AD639" s="86"/>
      <c r="AE639" s="86"/>
      <c r="AF639" s="86"/>
      <c r="AG639" s="86"/>
      <c r="AH639" s="86"/>
    </row>
    <row r="640">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c r="AA640" s="86"/>
      <c r="AB640" s="86"/>
      <c r="AC640" s="86"/>
      <c r="AD640" s="86"/>
      <c r="AE640" s="86"/>
      <c r="AF640" s="86"/>
      <c r="AG640" s="86"/>
      <c r="AH640" s="86"/>
    </row>
    <row r="641">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c r="AA641" s="86"/>
      <c r="AB641" s="86"/>
      <c r="AC641" s="86"/>
      <c r="AD641" s="86"/>
      <c r="AE641" s="86"/>
      <c r="AF641" s="86"/>
      <c r="AG641" s="86"/>
      <c r="AH641" s="86"/>
    </row>
    <row r="642">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c r="AA642" s="86"/>
      <c r="AB642" s="86"/>
      <c r="AC642" s="86"/>
      <c r="AD642" s="86"/>
      <c r="AE642" s="86"/>
      <c r="AF642" s="86"/>
      <c r="AG642" s="86"/>
      <c r="AH642" s="86"/>
    </row>
    <row r="643">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c r="AA643" s="86"/>
      <c r="AB643" s="86"/>
      <c r="AC643" s="86"/>
      <c r="AD643" s="86"/>
      <c r="AE643" s="86"/>
      <c r="AF643" s="86"/>
      <c r="AG643" s="86"/>
      <c r="AH643" s="86"/>
    </row>
    <row r="644">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c r="AA644" s="86"/>
      <c r="AB644" s="86"/>
      <c r="AC644" s="86"/>
      <c r="AD644" s="86"/>
      <c r="AE644" s="86"/>
      <c r="AF644" s="86"/>
      <c r="AG644" s="86"/>
      <c r="AH644" s="86"/>
    </row>
    <row r="645">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c r="AA645" s="86"/>
      <c r="AB645" s="86"/>
      <c r="AC645" s="86"/>
      <c r="AD645" s="86"/>
      <c r="AE645" s="86"/>
      <c r="AF645" s="86"/>
      <c r="AG645" s="86"/>
      <c r="AH645" s="86"/>
    </row>
    <row r="646">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c r="AA646" s="86"/>
      <c r="AB646" s="86"/>
      <c r="AC646" s="86"/>
      <c r="AD646" s="86"/>
      <c r="AE646" s="86"/>
      <c r="AF646" s="86"/>
      <c r="AG646" s="86"/>
      <c r="AH646" s="86"/>
    </row>
    <row r="647">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c r="AA647" s="86"/>
      <c r="AB647" s="86"/>
      <c r="AC647" s="86"/>
      <c r="AD647" s="86"/>
      <c r="AE647" s="86"/>
      <c r="AF647" s="86"/>
      <c r="AG647" s="86"/>
      <c r="AH647" s="86"/>
    </row>
    <row r="648">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c r="AA648" s="86"/>
      <c r="AB648" s="86"/>
      <c r="AC648" s="86"/>
      <c r="AD648" s="86"/>
      <c r="AE648" s="86"/>
      <c r="AF648" s="86"/>
      <c r="AG648" s="86"/>
      <c r="AH648" s="86"/>
    </row>
    <row r="649">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c r="AA649" s="86"/>
      <c r="AB649" s="86"/>
      <c r="AC649" s="86"/>
      <c r="AD649" s="86"/>
      <c r="AE649" s="86"/>
      <c r="AF649" s="86"/>
      <c r="AG649" s="86"/>
      <c r="AH649" s="86"/>
    </row>
    <row r="650">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c r="AA650" s="86"/>
      <c r="AB650" s="86"/>
      <c r="AC650" s="86"/>
      <c r="AD650" s="86"/>
      <c r="AE650" s="86"/>
      <c r="AF650" s="86"/>
      <c r="AG650" s="86"/>
      <c r="AH650" s="86"/>
    </row>
    <row r="651">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c r="AA651" s="86"/>
      <c r="AB651" s="86"/>
      <c r="AC651" s="86"/>
      <c r="AD651" s="86"/>
      <c r="AE651" s="86"/>
      <c r="AF651" s="86"/>
      <c r="AG651" s="86"/>
      <c r="AH651" s="86"/>
    </row>
    <row r="652">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c r="AA652" s="86"/>
      <c r="AB652" s="86"/>
      <c r="AC652" s="86"/>
      <c r="AD652" s="86"/>
      <c r="AE652" s="86"/>
      <c r="AF652" s="86"/>
      <c r="AG652" s="86"/>
      <c r="AH652" s="86"/>
    </row>
    <row r="653">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c r="AA653" s="86"/>
      <c r="AB653" s="86"/>
      <c r="AC653" s="86"/>
      <c r="AD653" s="86"/>
      <c r="AE653" s="86"/>
      <c r="AF653" s="86"/>
      <c r="AG653" s="86"/>
      <c r="AH653" s="86"/>
    </row>
    <row r="654">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c r="AA654" s="86"/>
      <c r="AB654" s="86"/>
      <c r="AC654" s="86"/>
      <c r="AD654" s="86"/>
      <c r="AE654" s="86"/>
      <c r="AF654" s="86"/>
      <c r="AG654" s="86"/>
      <c r="AH654" s="86"/>
    </row>
    <row r="655">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c r="AA655" s="86"/>
      <c r="AB655" s="86"/>
      <c r="AC655" s="86"/>
      <c r="AD655" s="86"/>
      <c r="AE655" s="86"/>
      <c r="AF655" s="86"/>
      <c r="AG655" s="86"/>
      <c r="AH655" s="86"/>
    </row>
    <row r="656">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c r="AA656" s="86"/>
      <c r="AB656" s="86"/>
      <c r="AC656" s="86"/>
      <c r="AD656" s="86"/>
      <c r="AE656" s="86"/>
      <c r="AF656" s="86"/>
      <c r="AG656" s="86"/>
      <c r="AH656" s="86"/>
    </row>
    <row r="657">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c r="AA657" s="86"/>
      <c r="AB657" s="86"/>
      <c r="AC657" s="86"/>
      <c r="AD657" s="86"/>
      <c r="AE657" s="86"/>
      <c r="AF657" s="86"/>
      <c r="AG657" s="86"/>
      <c r="AH657" s="86"/>
    </row>
    <row r="658">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c r="AA658" s="86"/>
      <c r="AB658" s="86"/>
      <c r="AC658" s="86"/>
      <c r="AD658" s="86"/>
      <c r="AE658" s="86"/>
      <c r="AF658" s="86"/>
      <c r="AG658" s="86"/>
      <c r="AH658" s="86"/>
    </row>
    <row r="659">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c r="AA659" s="86"/>
      <c r="AB659" s="86"/>
      <c r="AC659" s="86"/>
      <c r="AD659" s="86"/>
      <c r="AE659" s="86"/>
      <c r="AF659" s="86"/>
      <c r="AG659" s="86"/>
      <c r="AH659" s="86"/>
    </row>
    <row r="660">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c r="AA660" s="86"/>
      <c r="AB660" s="86"/>
      <c r="AC660" s="86"/>
      <c r="AD660" s="86"/>
      <c r="AE660" s="86"/>
      <c r="AF660" s="86"/>
      <c r="AG660" s="86"/>
      <c r="AH660" s="86"/>
    </row>
    <row r="661">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c r="AA661" s="86"/>
      <c r="AB661" s="86"/>
      <c r="AC661" s="86"/>
      <c r="AD661" s="86"/>
      <c r="AE661" s="86"/>
      <c r="AF661" s="86"/>
      <c r="AG661" s="86"/>
      <c r="AH661" s="86"/>
    </row>
    <row r="662">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c r="AA662" s="86"/>
      <c r="AB662" s="86"/>
      <c r="AC662" s="86"/>
      <c r="AD662" s="86"/>
      <c r="AE662" s="86"/>
      <c r="AF662" s="86"/>
      <c r="AG662" s="86"/>
      <c r="AH662" s="86"/>
    </row>
    <row r="663">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c r="AA663" s="86"/>
      <c r="AB663" s="86"/>
      <c r="AC663" s="86"/>
      <c r="AD663" s="86"/>
      <c r="AE663" s="86"/>
      <c r="AF663" s="86"/>
      <c r="AG663" s="86"/>
      <c r="AH663" s="86"/>
    </row>
    <row r="664">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c r="AA664" s="86"/>
      <c r="AB664" s="86"/>
      <c r="AC664" s="86"/>
      <c r="AD664" s="86"/>
      <c r="AE664" s="86"/>
      <c r="AF664" s="86"/>
      <c r="AG664" s="86"/>
      <c r="AH664" s="86"/>
    </row>
    <row r="665">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c r="AA665" s="86"/>
      <c r="AB665" s="86"/>
      <c r="AC665" s="86"/>
      <c r="AD665" s="86"/>
      <c r="AE665" s="86"/>
      <c r="AF665" s="86"/>
      <c r="AG665" s="86"/>
      <c r="AH665" s="86"/>
    </row>
    <row r="666">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c r="AA666" s="86"/>
      <c r="AB666" s="86"/>
      <c r="AC666" s="86"/>
      <c r="AD666" s="86"/>
      <c r="AE666" s="86"/>
      <c r="AF666" s="86"/>
      <c r="AG666" s="86"/>
      <c r="AH666" s="86"/>
    </row>
    <row r="667">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c r="AA667" s="86"/>
      <c r="AB667" s="86"/>
      <c r="AC667" s="86"/>
      <c r="AD667" s="86"/>
      <c r="AE667" s="86"/>
      <c r="AF667" s="86"/>
      <c r="AG667" s="86"/>
      <c r="AH667" s="86"/>
    </row>
    <row r="668">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c r="AA668" s="86"/>
      <c r="AB668" s="86"/>
      <c r="AC668" s="86"/>
      <c r="AD668" s="86"/>
      <c r="AE668" s="86"/>
      <c r="AF668" s="86"/>
      <c r="AG668" s="86"/>
      <c r="AH668" s="86"/>
    </row>
    <row r="669">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c r="AA669" s="86"/>
      <c r="AB669" s="86"/>
      <c r="AC669" s="86"/>
      <c r="AD669" s="86"/>
      <c r="AE669" s="86"/>
      <c r="AF669" s="86"/>
      <c r="AG669" s="86"/>
      <c r="AH669" s="86"/>
    </row>
    <row r="670">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c r="AA670" s="86"/>
      <c r="AB670" s="86"/>
      <c r="AC670" s="86"/>
      <c r="AD670" s="86"/>
      <c r="AE670" s="86"/>
      <c r="AF670" s="86"/>
      <c r="AG670" s="86"/>
      <c r="AH670" s="86"/>
    </row>
    <row r="671">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c r="AA671" s="86"/>
      <c r="AB671" s="86"/>
      <c r="AC671" s="86"/>
      <c r="AD671" s="86"/>
      <c r="AE671" s="86"/>
      <c r="AF671" s="86"/>
      <c r="AG671" s="86"/>
      <c r="AH671" s="86"/>
    </row>
    <row r="672">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c r="AA672" s="86"/>
      <c r="AB672" s="86"/>
      <c r="AC672" s="86"/>
      <c r="AD672" s="86"/>
      <c r="AE672" s="86"/>
      <c r="AF672" s="86"/>
      <c r="AG672" s="86"/>
      <c r="AH672" s="86"/>
    </row>
    <row r="673">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c r="AA673" s="86"/>
      <c r="AB673" s="86"/>
      <c r="AC673" s="86"/>
      <c r="AD673" s="86"/>
      <c r="AE673" s="86"/>
      <c r="AF673" s="86"/>
      <c r="AG673" s="86"/>
      <c r="AH673" s="86"/>
    </row>
    <row r="674">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c r="AA674" s="86"/>
      <c r="AB674" s="86"/>
      <c r="AC674" s="86"/>
      <c r="AD674" s="86"/>
      <c r="AE674" s="86"/>
      <c r="AF674" s="86"/>
      <c r="AG674" s="86"/>
      <c r="AH674" s="86"/>
    </row>
    <row r="675">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c r="AA675" s="86"/>
      <c r="AB675" s="86"/>
      <c r="AC675" s="86"/>
      <c r="AD675" s="86"/>
      <c r="AE675" s="86"/>
      <c r="AF675" s="86"/>
      <c r="AG675" s="86"/>
      <c r="AH675" s="86"/>
    </row>
    <row r="676">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c r="AA676" s="86"/>
      <c r="AB676" s="86"/>
      <c r="AC676" s="86"/>
      <c r="AD676" s="86"/>
      <c r="AE676" s="86"/>
      <c r="AF676" s="86"/>
      <c r="AG676" s="86"/>
      <c r="AH676" s="86"/>
    </row>
    <row r="677">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c r="AA677" s="86"/>
      <c r="AB677" s="86"/>
      <c r="AC677" s="86"/>
      <c r="AD677" s="86"/>
      <c r="AE677" s="86"/>
      <c r="AF677" s="86"/>
      <c r="AG677" s="86"/>
      <c r="AH677" s="86"/>
    </row>
    <row r="678">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c r="AA678" s="86"/>
      <c r="AB678" s="86"/>
      <c r="AC678" s="86"/>
      <c r="AD678" s="86"/>
      <c r="AE678" s="86"/>
      <c r="AF678" s="86"/>
      <c r="AG678" s="86"/>
      <c r="AH678" s="86"/>
    </row>
    <row r="679">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c r="AA679" s="86"/>
      <c r="AB679" s="86"/>
      <c r="AC679" s="86"/>
      <c r="AD679" s="86"/>
      <c r="AE679" s="86"/>
      <c r="AF679" s="86"/>
      <c r="AG679" s="86"/>
      <c r="AH679" s="86"/>
    </row>
    <row r="680">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c r="AA680" s="86"/>
      <c r="AB680" s="86"/>
      <c r="AC680" s="86"/>
      <c r="AD680" s="86"/>
      <c r="AE680" s="86"/>
      <c r="AF680" s="86"/>
      <c r="AG680" s="86"/>
      <c r="AH680" s="86"/>
    </row>
    <row r="681">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c r="AA681" s="86"/>
      <c r="AB681" s="86"/>
      <c r="AC681" s="86"/>
      <c r="AD681" s="86"/>
      <c r="AE681" s="86"/>
      <c r="AF681" s="86"/>
      <c r="AG681" s="86"/>
      <c r="AH681" s="86"/>
    </row>
    <row r="682">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c r="AA682" s="86"/>
      <c r="AB682" s="86"/>
      <c r="AC682" s="86"/>
      <c r="AD682" s="86"/>
      <c r="AE682" s="86"/>
      <c r="AF682" s="86"/>
      <c r="AG682" s="86"/>
      <c r="AH682" s="86"/>
    </row>
    <row r="683">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c r="AA683" s="86"/>
      <c r="AB683" s="86"/>
      <c r="AC683" s="86"/>
      <c r="AD683" s="86"/>
      <c r="AE683" s="86"/>
      <c r="AF683" s="86"/>
      <c r="AG683" s="86"/>
      <c r="AH683" s="86"/>
    </row>
    <row r="684">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c r="AA684" s="86"/>
      <c r="AB684" s="86"/>
      <c r="AC684" s="86"/>
      <c r="AD684" s="86"/>
      <c r="AE684" s="86"/>
      <c r="AF684" s="86"/>
      <c r="AG684" s="86"/>
      <c r="AH684" s="86"/>
    </row>
    <row r="685">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c r="AA685" s="86"/>
      <c r="AB685" s="86"/>
      <c r="AC685" s="86"/>
      <c r="AD685" s="86"/>
      <c r="AE685" s="86"/>
      <c r="AF685" s="86"/>
      <c r="AG685" s="86"/>
      <c r="AH685" s="86"/>
    </row>
    <row r="686">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c r="AA686" s="86"/>
      <c r="AB686" s="86"/>
      <c r="AC686" s="86"/>
      <c r="AD686" s="86"/>
      <c r="AE686" s="86"/>
      <c r="AF686" s="86"/>
      <c r="AG686" s="86"/>
      <c r="AH686" s="86"/>
    </row>
    <row r="687">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c r="AA687" s="86"/>
      <c r="AB687" s="86"/>
      <c r="AC687" s="86"/>
      <c r="AD687" s="86"/>
      <c r="AE687" s="86"/>
      <c r="AF687" s="86"/>
      <c r="AG687" s="86"/>
      <c r="AH687" s="86"/>
    </row>
    <row r="688">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c r="AA688" s="86"/>
      <c r="AB688" s="86"/>
      <c r="AC688" s="86"/>
      <c r="AD688" s="86"/>
      <c r="AE688" s="86"/>
      <c r="AF688" s="86"/>
      <c r="AG688" s="86"/>
      <c r="AH688" s="86"/>
    </row>
    <row r="689">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c r="AA689" s="86"/>
      <c r="AB689" s="86"/>
      <c r="AC689" s="86"/>
      <c r="AD689" s="86"/>
      <c r="AE689" s="86"/>
      <c r="AF689" s="86"/>
      <c r="AG689" s="86"/>
      <c r="AH689" s="86"/>
    </row>
    <row r="690">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c r="AA690" s="86"/>
      <c r="AB690" s="86"/>
      <c r="AC690" s="86"/>
      <c r="AD690" s="86"/>
      <c r="AE690" s="86"/>
      <c r="AF690" s="86"/>
      <c r="AG690" s="86"/>
      <c r="AH690" s="86"/>
    </row>
    <row r="691">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c r="AA691" s="86"/>
      <c r="AB691" s="86"/>
      <c r="AC691" s="86"/>
      <c r="AD691" s="86"/>
      <c r="AE691" s="86"/>
      <c r="AF691" s="86"/>
      <c r="AG691" s="86"/>
      <c r="AH691" s="86"/>
    </row>
    <row r="692">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c r="AA692" s="86"/>
      <c r="AB692" s="86"/>
      <c r="AC692" s="86"/>
      <c r="AD692" s="86"/>
      <c r="AE692" s="86"/>
      <c r="AF692" s="86"/>
      <c r="AG692" s="86"/>
      <c r="AH692" s="86"/>
    </row>
    <row r="693">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c r="AA693" s="86"/>
      <c r="AB693" s="86"/>
      <c r="AC693" s="86"/>
      <c r="AD693" s="86"/>
      <c r="AE693" s="86"/>
      <c r="AF693" s="86"/>
      <c r="AG693" s="86"/>
      <c r="AH693" s="86"/>
    </row>
    <row r="694">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c r="AA694" s="86"/>
      <c r="AB694" s="86"/>
      <c r="AC694" s="86"/>
      <c r="AD694" s="86"/>
      <c r="AE694" s="86"/>
      <c r="AF694" s="86"/>
      <c r="AG694" s="86"/>
      <c r="AH694" s="86"/>
    </row>
    <row r="695">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c r="AA695" s="86"/>
      <c r="AB695" s="86"/>
      <c r="AC695" s="86"/>
      <c r="AD695" s="86"/>
      <c r="AE695" s="86"/>
      <c r="AF695" s="86"/>
      <c r="AG695" s="86"/>
      <c r="AH695" s="86"/>
    </row>
    <row r="696">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c r="AA696" s="86"/>
      <c r="AB696" s="86"/>
      <c r="AC696" s="86"/>
      <c r="AD696" s="86"/>
      <c r="AE696" s="86"/>
      <c r="AF696" s="86"/>
      <c r="AG696" s="86"/>
      <c r="AH696" s="86"/>
    </row>
    <row r="697">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c r="AA697" s="86"/>
      <c r="AB697" s="86"/>
      <c r="AC697" s="86"/>
      <c r="AD697" s="86"/>
      <c r="AE697" s="86"/>
      <c r="AF697" s="86"/>
      <c r="AG697" s="86"/>
      <c r="AH697" s="86"/>
    </row>
    <row r="698">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c r="AA698" s="86"/>
      <c r="AB698" s="86"/>
      <c r="AC698" s="86"/>
      <c r="AD698" s="86"/>
      <c r="AE698" s="86"/>
      <c r="AF698" s="86"/>
      <c r="AG698" s="86"/>
      <c r="AH698" s="86"/>
    </row>
    <row r="699">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c r="AA699" s="86"/>
      <c r="AB699" s="86"/>
      <c r="AC699" s="86"/>
      <c r="AD699" s="86"/>
      <c r="AE699" s="86"/>
      <c r="AF699" s="86"/>
      <c r="AG699" s="86"/>
      <c r="AH699" s="86"/>
    </row>
    <row r="700">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c r="AA700" s="86"/>
      <c r="AB700" s="86"/>
      <c r="AC700" s="86"/>
      <c r="AD700" s="86"/>
      <c r="AE700" s="86"/>
      <c r="AF700" s="86"/>
      <c r="AG700" s="86"/>
      <c r="AH700" s="86"/>
    </row>
    <row r="701">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c r="AA701" s="86"/>
      <c r="AB701" s="86"/>
      <c r="AC701" s="86"/>
      <c r="AD701" s="86"/>
      <c r="AE701" s="86"/>
      <c r="AF701" s="86"/>
      <c r="AG701" s="86"/>
      <c r="AH701" s="86"/>
    </row>
    <row r="702">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c r="AA702" s="86"/>
      <c r="AB702" s="86"/>
      <c r="AC702" s="86"/>
      <c r="AD702" s="86"/>
      <c r="AE702" s="86"/>
      <c r="AF702" s="86"/>
      <c r="AG702" s="86"/>
      <c r="AH702" s="86"/>
    </row>
    <row r="703">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c r="AA703" s="86"/>
      <c r="AB703" s="86"/>
      <c r="AC703" s="86"/>
      <c r="AD703" s="86"/>
      <c r="AE703" s="86"/>
      <c r="AF703" s="86"/>
      <c r="AG703" s="86"/>
      <c r="AH703" s="86"/>
    </row>
    <row r="704">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c r="AA704" s="86"/>
      <c r="AB704" s="86"/>
      <c r="AC704" s="86"/>
      <c r="AD704" s="86"/>
      <c r="AE704" s="86"/>
      <c r="AF704" s="86"/>
      <c r="AG704" s="86"/>
      <c r="AH704" s="86"/>
    </row>
    <row r="705">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c r="AA705" s="86"/>
      <c r="AB705" s="86"/>
      <c r="AC705" s="86"/>
      <c r="AD705" s="86"/>
      <c r="AE705" s="86"/>
      <c r="AF705" s="86"/>
      <c r="AG705" s="86"/>
      <c r="AH705" s="86"/>
    </row>
    <row r="706">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c r="AA706" s="86"/>
      <c r="AB706" s="86"/>
      <c r="AC706" s="86"/>
      <c r="AD706" s="86"/>
      <c r="AE706" s="86"/>
      <c r="AF706" s="86"/>
      <c r="AG706" s="86"/>
      <c r="AH706" s="86"/>
    </row>
    <row r="707">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c r="AA707" s="86"/>
      <c r="AB707" s="86"/>
      <c r="AC707" s="86"/>
      <c r="AD707" s="86"/>
      <c r="AE707" s="86"/>
      <c r="AF707" s="86"/>
      <c r="AG707" s="86"/>
      <c r="AH707" s="86"/>
    </row>
    <row r="708">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c r="AA708" s="86"/>
      <c r="AB708" s="86"/>
      <c r="AC708" s="86"/>
      <c r="AD708" s="86"/>
      <c r="AE708" s="86"/>
      <c r="AF708" s="86"/>
      <c r="AG708" s="86"/>
      <c r="AH708" s="86"/>
    </row>
    <row r="709">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c r="AA709" s="86"/>
      <c r="AB709" s="86"/>
      <c r="AC709" s="86"/>
      <c r="AD709" s="86"/>
      <c r="AE709" s="86"/>
      <c r="AF709" s="86"/>
      <c r="AG709" s="86"/>
      <c r="AH709" s="86"/>
    </row>
    <row r="710">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c r="AA710" s="86"/>
      <c r="AB710" s="86"/>
      <c r="AC710" s="86"/>
      <c r="AD710" s="86"/>
      <c r="AE710" s="86"/>
      <c r="AF710" s="86"/>
      <c r="AG710" s="86"/>
      <c r="AH710" s="86"/>
    </row>
    <row r="711">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c r="AA711" s="86"/>
      <c r="AB711" s="86"/>
      <c r="AC711" s="86"/>
      <c r="AD711" s="86"/>
      <c r="AE711" s="86"/>
      <c r="AF711" s="86"/>
      <c r="AG711" s="86"/>
      <c r="AH711" s="86"/>
    </row>
    <row r="712">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c r="AA712" s="86"/>
      <c r="AB712" s="86"/>
      <c r="AC712" s="86"/>
      <c r="AD712" s="86"/>
      <c r="AE712" s="86"/>
      <c r="AF712" s="86"/>
      <c r="AG712" s="86"/>
      <c r="AH712" s="86"/>
    </row>
    <row r="713">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c r="AA713" s="86"/>
      <c r="AB713" s="86"/>
      <c r="AC713" s="86"/>
      <c r="AD713" s="86"/>
      <c r="AE713" s="86"/>
      <c r="AF713" s="86"/>
      <c r="AG713" s="86"/>
      <c r="AH713" s="86"/>
    </row>
    <row r="714">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c r="AA714" s="86"/>
      <c r="AB714" s="86"/>
      <c r="AC714" s="86"/>
      <c r="AD714" s="86"/>
      <c r="AE714" s="86"/>
      <c r="AF714" s="86"/>
      <c r="AG714" s="86"/>
      <c r="AH714" s="86"/>
    </row>
    <row r="715">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c r="AA715" s="86"/>
      <c r="AB715" s="86"/>
      <c r="AC715" s="86"/>
      <c r="AD715" s="86"/>
      <c r="AE715" s="86"/>
      <c r="AF715" s="86"/>
      <c r="AG715" s="86"/>
      <c r="AH715" s="86"/>
    </row>
    <row r="716">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c r="AA716" s="86"/>
      <c r="AB716" s="86"/>
      <c r="AC716" s="86"/>
      <c r="AD716" s="86"/>
      <c r="AE716" s="86"/>
      <c r="AF716" s="86"/>
      <c r="AG716" s="86"/>
      <c r="AH716" s="86"/>
    </row>
    <row r="717">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c r="AA717" s="86"/>
      <c r="AB717" s="86"/>
      <c r="AC717" s="86"/>
      <c r="AD717" s="86"/>
      <c r="AE717" s="86"/>
      <c r="AF717" s="86"/>
      <c r="AG717" s="86"/>
      <c r="AH717" s="86"/>
    </row>
    <row r="718">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c r="AA718" s="86"/>
      <c r="AB718" s="86"/>
      <c r="AC718" s="86"/>
      <c r="AD718" s="86"/>
      <c r="AE718" s="86"/>
      <c r="AF718" s="86"/>
      <c r="AG718" s="86"/>
      <c r="AH718" s="86"/>
    </row>
    <row r="719">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c r="AA719" s="86"/>
      <c r="AB719" s="86"/>
      <c r="AC719" s="86"/>
      <c r="AD719" s="86"/>
      <c r="AE719" s="86"/>
      <c r="AF719" s="86"/>
      <c r="AG719" s="86"/>
      <c r="AH719" s="86"/>
    </row>
    <row r="720">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c r="AA720" s="86"/>
      <c r="AB720" s="86"/>
      <c r="AC720" s="86"/>
      <c r="AD720" s="86"/>
      <c r="AE720" s="86"/>
      <c r="AF720" s="86"/>
      <c r="AG720" s="86"/>
      <c r="AH720" s="86"/>
    </row>
    <row r="721">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c r="AA721" s="86"/>
      <c r="AB721" s="86"/>
      <c r="AC721" s="86"/>
      <c r="AD721" s="86"/>
      <c r="AE721" s="86"/>
      <c r="AF721" s="86"/>
      <c r="AG721" s="86"/>
      <c r="AH721" s="86"/>
    </row>
    <row r="722">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c r="AA722" s="86"/>
      <c r="AB722" s="86"/>
      <c r="AC722" s="86"/>
      <c r="AD722" s="86"/>
      <c r="AE722" s="86"/>
      <c r="AF722" s="86"/>
      <c r="AG722" s="86"/>
      <c r="AH722" s="86"/>
    </row>
    <row r="723">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c r="AA723" s="86"/>
      <c r="AB723" s="86"/>
      <c r="AC723" s="86"/>
      <c r="AD723" s="86"/>
      <c r="AE723" s="86"/>
      <c r="AF723" s="86"/>
      <c r="AG723" s="86"/>
      <c r="AH723" s="86"/>
    </row>
    <row r="724">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c r="AA724" s="86"/>
      <c r="AB724" s="86"/>
      <c r="AC724" s="86"/>
      <c r="AD724" s="86"/>
      <c r="AE724" s="86"/>
      <c r="AF724" s="86"/>
      <c r="AG724" s="86"/>
      <c r="AH724" s="86"/>
    </row>
    <row r="725">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c r="AA725" s="86"/>
      <c r="AB725" s="86"/>
      <c r="AC725" s="86"/>
      <c r="AD725" s="86"/>
      <c r="AE725" s="86"/>
      <c r="AF725" s="86"/>
      <c r="AG725" s="86"/>
      <c r="AH725" s="86"/>
    </row>
    <row r="726">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c r="AA726" s="86"/>
      <c r="AB726" s="86"/>
      <c r="AC726" s="86"/>
      <c r="AD726" s="86"/>
      <c r="AE726" s="86"/>
      <c r="AF726" s="86"/>
      <c r="AG726" s="86"/>
      <c r="AH726" s="86"/>
    </row>
    <row r="727">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c r="AA727" s="86"/>
      <c r="AB727" s="86"/>
      <c r="AC727" s="86"/>
      <c r="AD727" s="86"/>
      <c r="AE727" s="86"/>
      <c r="AF727" s="86"/>
      <c r="AG727" s="86"/>
      <c r="AH727" s="86"/>
    </row>
    <row r="728">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c r="AA728" s="86"/>
      <c r="AB728" s="86"/>
      <c r="AC728" s="86"/>
      <c r="AD728" s="86"/>
      <c r="AE728" s="86"/>
      <c r="AF728" s="86"/>
      <c r="AG728" s="86"/>
      <c r="AH728" s="86"/>
    </row>
    <row r="729">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c r="AA729" s="86"/>
      <c r="AB729" s="86"/>
      <c r="AC729" s="86"/>
      <c r="AD729" s="86"/>
      <c r="AE729" s="86"/>
      <c r="AF729" s="86"/>
      <c r="AG729" s="86"/>
      <c r="AH729" s="86"/>
    </row>
    <row r="730">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c r="AA730" s="86"/>
      <c r="AB730" s="86"/>
      <c r="AC730" s="86"/>
      <c r="AD730" s="86"/>
      <c r="AE730" s="86"/>
      <c r="AF730" s="86"/>
      <c r="AG730" s="86"/>
      <c r="AH730" s="86"/>
    </row>
    <row r="731">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c r="AA731" s="86"/>
      <c r="AB731" s="86"/>
      <c r="AC731" s="86"/>
      <c r="AD731" s="86"/>
      <c r="AE731" s="86"/>
      <c r="AF731" s="86"/>
      <c r="AG731" s="86"/>
      <c r="AH731" s="86"/>
    </row>
    <row r="732">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c r="AA732" s="86"/>
      <c r="AB732" s="86"/>
      <c r="AC732" s="86"/>
      <c r="AD732" s="86"/>
      <c r="AE732" s="86"/>
      <c r="AF732" s="86"/>
      <c r="AG732" s="86"/>
      <c r="AH732" s="86"/>
    </row>
    <row r="733">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c r="AA733" s="86"/>
      <c r="AB733" s="86"/>
      <c r="AC733" s="86"/>
      <c r="AD733" s="86"/>
      <c r="AE733" s="86"/>
      <c r="AF733" s="86"/>
      <c r="AG733" s="86"/>
      <c r="AH733" s="86"/>
    </row>
    <row r="734">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c r="AA734" s="86"/>
      <c r="AB734" s="86"/>
      <c r="AC734" s="86"/>
      <c r="AD734" s="86"/>
      <c r="AE734" s="86"/>
      <c r="AF734" s="86"/>
      <c r="AG734" s="86"/>
      <c r="AH734" s="86"/>
    </row>
    <row r="735">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c r="AA735" s="86"/>
      <c r="AB735" s="86"/>
      <c r="AC735" s="86"/>
      <c r="AD735" s="86"/>
      <c r="AE735" s="86"/>
      <c r="AF735" s="86"/>
      <c r="AG735" s="86"/>
      <c r="AH735" s="86"/>
    </row>
    <row r="736">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c r="AA736" s="86"/>
      <c r="AB736" s="86"/>
      <c r="AC736" s="86"/>
      <c r="AD736" s="86"/>
      <c r="AE736" s="86"/>
      <c r="AF736" s="86"/>
      <c r="AG736" s="86"/>
      <c r="AH736" s="86"/>
    </row>
    <row r="737">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c r="AA737" s="86"/>
      <c r="AB737" s="86"/>
      <c r="AC737" s="86"/>
      <c r="AD737" s="86"/>
      <c r="AE737" s="86"/>
      <c r="AF737" s="86"/>
      <c r="AG737" s="86"/>
      <c r="AH737" s="86"/>
    </row>
    <row r="738">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c r="AA738" s="86"/>
      <c r="AB738" s="86"/>
      <c r="AC738" s="86"/>
      <c r="AD738" s="86"/>
      <c r="AE738" s="86"/>
      <c r="AF738" s="86"/>
      <c r="AG738" s="86"/>
      <c r="AH738" s="86"/>
    </row>
    <row r="739">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c r="AA739" s="86"/>
      <c r="AB739" s="86"/>
      <c r="AC739" s="86"/>
      <c r="AD739" s="86"/>
      <c r="AE739" s="86"/>
      <c r="AF739" s="86"/>
      <c r="AG739" s="86"/>
      <c r="AH739" s="86"/>
    </row>
    <row r="740">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c r="AA740" s="86"/>
      <c r="AB740" s="86"/>
      <c r="AC740" s="86"/>
      <c r="AD740" s="86"/>
      <c r="AE740" s="86"/>
      <c r="AF740" s="86"/>
      <c r="AG740" s="86"/>
      <c r="AH740" s="86"/>
    </row>
    <row r="741">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c r="AA741" s="86"/>
      <c r="AB741" s="86"/>
      <c r="AC741" s="86"/>
      <c r="AD741" s="86"/>
      <c r="AE741" s="86"/>
      <c r="AF741" s="86"/>
      <c r="AG741" s="86"/>
      <c r="AH741" s="86"/>
    </row>
    <row r="742">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c r="AA742" s="86"/>
      <c r="AB742" s="86"/>
      <c r="AC742" s="86"/>
      <c r="AD742" s="86"/>
      <c r="AE742" s="86"/>
      <c r="AF742" s="86"/>
      <c r="AG742" s="86"/>
      <c r="AH742" s="86"/>
    </row>
    <row r="743">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c r="AA743" s="86"/>
      <c r="AB743" s="86"/>
      <c r="AC743" s="86"/>
      <c r="AD743" s="86"/>
      <c r="AE743" s="86"/>
      <c r="AF743" s="86"/>
      <c r="AG743" s="86"/>
      <c r="AH743" s="86"/>
    </row>
    <row r="744">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c r="AA744" s="86"/>
      <c r="AB744" s="86"/>
      <c r="AC744" s="86"/>
      <c r="AD744" s="86"/>
      <c r="AE744" s="86"/>
      <c r="AF744" s="86"/>
      <c r="AG744" s="86"/>
      <c r="AH744" s="86"/>
    </row>
    <row r="745">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c r="AA745" s="86"/>
      <c r="AB745" s="86"/>
      <c r="AC745" s="86"/>
      <c r="AD745" s="86"/>
      <c r="AE745" s="86"/>
      <c r="AF745" s="86"/>
      <c r="AG745" s="86"/>
      <c r="AH745" s="86"/>
    </row>
    <row r="746">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c r="AA746" s="86"/>
      <c r="AB746" s="86"/>
      <c r="AC746" s="86"/>
      <c r="AD746" s="86"/>
      <c r="AE746" s="86"/>
      <c r="AF746" s="86"/>
      <c r="AG746" s="86"/>
      <c r="AH746" s="86"/>
    </row>
    <row r="747">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c r="AA747" s="86"/>
      <c r="AB747" s="86"/>
      <c r="AC747" s="86"/>
      <c r="AD747" s="86"/>
      <c r="AE747" s="86"/>
      <c r="AF747" s="86"/>
      <c r="AG747" s="86"/>
      <c r="AH747" s="86"/>
    </row>
    <row r="748">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c r="AA748" s="86"/>
      <c r="AB748" s="86"/>
      <c r="AC748" s="86"/>
      <c r="AD748" s="86"/>
      <c r="AE748" s="86"/>
      <c r="AF748" s="86"/>
      <c r="AG748" s="86"/>
      <c r="AH748" s="86"/>
    </row>
    <row r="749">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c r="AA749" s="86"/>
      <c r="AB749" s="86"/>
      <c r="AC749" s="86"/>
      <c r="AD749" s="86"/>
      <c r="AE749" s="86"/>
      <c r="AF749" s="86"/>
      <c r="AG749" s="86"/>
      <c r="AH749" s="86"/>
    </row>
    <row r="750">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c r="AA750" s="86"/>
      <c r="AB750" s="86"/>
      <c r="AC750" s="86"/>
      <c r="AD750" s="86"/>
      <c r="AE750" s="86"/>
      <c r="AF750" s="86"/>
      <c r="AG750" s="86"/>
      <c r="AH750" s="86"/>
    </row>
    <row r="751">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c r="AA751" s="86"/>
      <c r="AB751" s="86"/>
      <c r="AC751" s="86"/>
      <c r="AD751" s="86"/>
      <c r="AE751" s="86"/>
      <c r="AF751" s="86"/>
      <c r="AG751" s="86"/>
      <c r="AH751" s="86"/>
    </row>
    <row r="752">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c r="AA752" s="86"/>
      <c r="AB752" s="86"/>
      <c r="AC752" s="86"/>
      <c r="AD752" s="86"/>
      <c r="AE752" s="86"/>
      <c r="AF752" s="86"/>
      <c r="AG752" s="86"/>
      <c r="AH752" s="86"/>
    </row>
    <row r="753">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c r="AA753" s="86"/>
      <c r="AB753" s="86"/>
      <c r="AC753" s="86"/>
      <c r="AD753" s="86"/>
      <c r="AE753" s="86"/>
      <c r="AF753" s="86"/>
      <c r="AG753" s="86"/>
      <c r="AH753" s="86"/>
    </row>
    <row r="754">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c r="AA754" s="86"/>
      <c r="AB754" s="86"/>
      <c r="AC754" s="86"/>
      <c r="AD754" s="86"/>
      <c r="AE754" s="86"/>
      <c r="AF754" s="86"/>
      <c r="AG754" s="86"/>
      <c r="AH754" s="86"/>
    </row>
    <row r="755">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c r="AA755" s="86"/>
      <c r="AB755" s="86"/>
      <c r="AC755" s="86"/>
      <c r="AD755" s="86"/>
      <c r="AE755" s="86"/>
      <c r="AF755" s="86"/>
      <c r="AG755" s="86"/>
      <c r="AH755" s="86"/>
    </row>
    <row r="756">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c r="AA756" s="86"/>
      <c r="AB756" s="86"/>
      <c r="AC756" s="86"/>
      <c r="AD756" s="86"/>
      <c r="AE756" s="86"/>
      <c r="AF756" s="86"/>
      <c r="AG756" s="86"/>
      <c r="AH756" s="86"/>
    </row>
    <row r="757">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c r="AA757" s="86"/>
      <c r="AB757" s="86"/>
      <c r="AC757" s="86"/>
      <c r="AD757" s="86"/>
      <c r="AE757" s="86"/>
      <c r="AF757" s="86"/>
      <c r="AG757" s="86"/>
      <c r="AH757" s="86"/>
    </row>
    <row r="758">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c r="AA758" s="86"/>
      <c r="AB758" s="86"/>
      <c r="AC758" s="86"/>
      <c r="AD758" s="86"/>
      <c r="AE758" s="86"/>
      <c r="AF758" s="86"/>
      <c r="AG758" s="86"/>
      <c r="AH758" s="86"/>
    </row>
    <row r="759">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c r="AA759" s="86"/>
      <c r="AB759" s="86"/>
      <c r="AC759" s="86"/>
      <c r="AD759" s="86"/>
      <c r="AE759" s="86"/>
      <c r="AF759" s="86"/>
      <c r="AG759" s="86"/>
      <c r="AH759" s="86"/>
    </row>
    <row r="760">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c r="AA760" s="86"/>
      <c r="AB760" s="86"/>
      <c r="AC760" s="86"/>
      <c r="AD760" s="86"/>
      <c r="AE760" s="86"/>
      <c r="AF760" s="86"/>
      <c r="AG760" s="86"/>
      <c r="AH760" s="86"/>
    </row>
    <row r="761">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c r="AA761" s="86"/>
      <c r="AB761" s="86"/>
      <c r="AC761" s="86"/>
      <c r="AD761" s="86"/>
      <c r="AE761" s="86"/>
      <c r="AF761" s="86"/>
      <c r="AG761" s="86"/>
      <c r="AH761" s="86"/>
    </row>
    <row r="762">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c r="AA762" s="86"/>
      <c r="AB762" s="86"/>
      <c r="AC762" s="86"/>
      <c r="AD762" s="86"/>
      <c r="AE762" s="86"/>
      <c r="AF762" s="86"/>
      <c r="AG762" s="86"/>
      <c r="AH762" s="86"/>
    </row>
    <row r="763">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c r="AA763" s="86"/>
      <c r="AB763" s="86"/>
      <c r="AC763" s="86"/>
      <c r="AD763" s="86"/>
      <c r="AE763" s="86"/>
      <c r="AF763" s="86"/>
      <c r="AG763" s="86"/>
      <c r="AH763" s="86"/>
    </row>
    <row r="764">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c r="AA764" s="86"/>
      <c r="AB764" s="86"/>
      <c r="AC764" s="86"/>
      <c r="AD764" s="86"/>
      <c r="AE764" s="86"/>
      <c r="AF764" s="86"/>
      <c r="AG764" s="86"/>
      <c r="AH764" s="86"/>
    </row>
    <row r="765">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c r="AA765" s="86"/>
      <c r="AB765" s="86"/>
      <c r="AC765" s="86"/>
      <c r="AD765" s="86"/>
      <c r="AE765" s="86"/>
      <c r="AF765" s="86"/>
      <c r="AG765" s="86"/>
      <c r="AH765" s="86"/>
    </row>
    <row r="766">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c r="AA766" s="86"/>
      <c r="AB766" s="86"/>
      <c r="AC766" s="86"/>
      <c r="AD766" s="86"/>
      <c r="AE766" s="86"/>
      <c r="AF766" s="86"/>
      <c r="AG766" s="86"/>
      <c r="AH766" s="86"/>
    </row>
    <row r="767">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c r="AA767" s="86"/>
      <c r="AB767" s="86"/>
      <c r="AC767" s="86"/>
      <c r="AD767" s="86"/>
      <c r="AE767" s="86"/>
      <c r="AF767" s="86"/>
      <c r="AG767" s="86"/>
      <c r="AH767" s="86"/>
    </row>
    <row r="768">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c r="AA768" s="86"/>
      <c r="AB768" s="86"/>
      <c r="AC768" s="86"/>
      <c r="AD768" s="86"/>
      <c r="AE768" s="86"/>
      <c r="AF768" s="86"/>
      <c r="AG768" s="86"/>
      <c r="AH768" s="86"/>
    </row>
    <row r="769">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c r="AA769" s="86"/>
      <c r="AB769" s="86"/>
      <c r="AC769" s="86"/>
      <c r="AD769" s="86"/>
      <c r="AE769" s="86"/>
      <c r="AF769" s="86"/>
      <c r="AG769" s="86"/>
      <c r="AH769" s="86"/>
    </row>
    <row r="770">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c r="AA770" s="86"/>
      <c r="AB770" s="86"/>
      <c r="AC770" s="86"/>
      <c r="AD770" s="86"/>
      <c r="AE770" s="86"/>
      <c r="AF770" s="86"/>
      <c r="AG770" s="86"/>
      <c r="AH770" s="86"/>
    </row>
    <row r="771">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c r="AA771" s="86"/>
      <c r="AB771" s="86"/>
      <c r="AC771" s="86"/>
      <c r="AD771" s="86"/>
      <c r="AE771" s="86"/>
      <c r="AF771" s="86"/>
      <c r="AG771" s="86"/>
      <c r="AH771" s="86"/>
    </row>
    <row r="772">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c r="AA772" s="86"/>
      <c r="AB772" s="86"/>
      <c r="AC772" s="86"/>
      <c r="AD772" s="86"/>
      <c r="AE772" s="86"/>
      <c r="AF772" s="86"/>
      <c r="AG772" s="86"/>
      <c r="AH772" s="86"/>
    </row>
    <row r="773">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c r="AA773" s="86"/>
      <c r="AB773" s="86"/>
      <c r="AC773" s="86"/>
      <c r="AD773" s="86"/>
      <c r="AE773" s="86"/>
      <c r="AF773" s="86"/>
      <c r="AG773" s="86"/>
      <c r="AH773" s="86"/>
    </row>
    <row r="774">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c r="AA774" s="86"/>
      <c r="AB774" s="86"/>
      <c r="AC774" s="86"/>
      <c r="AD774" s="86"/>
      <c r="AE774" s="86"/>
      <c r="AF774" s="86"/>
      <c r="AG774" s="86"/>
      <c r="AH774" s="86"/>
    </row>
    <row r="775">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c r="AA775" s="86"/>
      <c r="AB775" s="86"/>
      <c r="AC775" s="86"/>
      <c r="AD775" s="86"/>
      <c r="AE775" s="86"/>
      <c r="AF775" s="86"/>
      <c r="AG775" s="86"/>
      <c r="AH775" s="86"/>
    </row>
    <row r="776">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c r="AA776" s="86"/>
      <c r="AB776" s="86"/>
      <c r="AC776" s="86"/>
      <c r="AD776" s="86"/>
      <c r="AE776" s="86"/>
      <c r="AF776" s="86"/>
      <c r="AG776" s="86"/>
      <c r="AH776" s="86"/>
    </row>
    <row r="777">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c r="AA777" s="86"/>
      <c r="AB777" s="86"/>
      <c r="AC777" s="86"/>
      <c r="AD777" s="86"/>
      <c r="AE777" s="86"/>
      <c r="AF777" s="86"/>
      <c r="AG777" s="86"/>
      <c r="AH777" s="86"/>
    </row>
    <row r="778">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c r="AA778" s="86"/>
      <c r="AB778" s="86"/>
      <c r="AC778" s="86"/>
      <c r="AD778" s="86"/>
      <c r="AE778" s="86"/>
      <c r="AF778" s="86"/>
      <c r="AG778" s="86"/>
      <c r="AH778" s="86"/>
    </row>
    <row r="779">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c r="AA779" s="86"/>
      <c r="AB779" s="86"/>
      <c r="AC779" s="86"/>
      <c r="AD779" s="86"/>
      <c r="AE779" s="86"/>
      <c r="AF779" s="86"/>
      <c r="AG779" s="86"/>
      <c r="AH779" s="86"/>
    </row>
    <row r="780">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c r="AA780" s="86"/>
      <c r="AB780" s="86"/>
      <c r="AC780" s="86"/>
      <c r="AD780" s="86"/>
      <c r="AE780" s="86"/>
      <c r="AF780" s="86"/>
      <c r="AG780" s="86"/>
      <c r="AH780" s="86"/>
    </row>
    <row r="781">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c r="AA781" s="86"/>
      <c r="AB781" s="86"/>
      <c r="AC781" s="86"/>
      <c r="AD781" s="86"/>
      <c r="AE781" s="86"/>
      <c r="AF781" s="86"/>
      <c r="AG781" s="86"/>
      <c r="AH781" s="86"/>
    </row>
    <row r="782">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c r="AA782" s="86"/>
      <c r="AB782" s="86"/>
      <c r="AC782" s="86"/>
      <c r="AD782" s="86"/>
      <c r="AE782" s="86"/>
      <c r="AF782" s="86"/>
      <c r="AG782" s="86"/>
      <c r="AH782" s="86"/>
    </row>
    <row r="783">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c r="AA783" s="86"/>
      <c r="AB783" s="86"/>
      <c r="AC783" s="86"/>
      <c r="AD783" s="86"/>
      <c r="AE783" s="86"/>
      <c r="AF783" s="86"/>
      <c r="AG783" s="86"/>
      <c r="AH783" s="86"/>
    </row>
    <row r="784">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c r="AA784" s="86"/>
      <c r="AB784" s="86"/>
      <c r="AC784" s="86"/>
      <c r="AD784" s="86"/>
      <c r="AE784" s="86"/>
      <c r="AF784" s="86"/>
      <c r="AG784" s="86"/>
      <c r="AH784" s="86"/>
    </row>
    <row r="785">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c r="AA785" s="86"/>
      <c r="AB785" s="86"/>
      <c r="AC785" s="86"/>
      <c r="AD785" s="86"/>
      <c r="AE785" s="86"/>
      <c r="AF785" s="86"/>
      <c r="AG785" s="86"/>
      <c r="AH785" s="86"/>
    </row>
    <row r="786">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c r="AA786" s="86"/>
      <c r="AB786" s="86"/>
      <c r="AC786" s="86"/>
      <c r="AD786" s="86"/>
      <c r="AE786" s="86"/>
      <c r="AF786" s="86"/>
      <c r="AG786" s="86"/>
      <c r="AH786" s="86"/>
    </row>
    <row r="787">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c r="AA787" s="86"/>
      <c r="AB787" s="86"/>
      <c r="AC787" s="86"/>
      <c r="AD787" s="86"/>
      <c r="AE787" s="86"/>
      <c r="AF787" s="86"/>
      <c r="AG787" s="86"/>
      <c r="AH787" s="86"/>
    </row>
    <row r="788">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c r="AA788" s="86"/>
      <c r="AB788" s="86"/>
      <c r="AC788" s="86"/>
      <c r="AD788" s="86"/>
      <c r="AE788" s="86"/>
      <c r="AF788" s="86"/>
      <c r="AG788" s="86"/>
      <c r="AH788" s="86"/>
    </row>
    <row r="789">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c r="AA789" s="86"/>
      <c r="AB789" s="86"/>
      <c r="AC789" s="86"/>
      <c r="AD789" s="86"/>
      <c r="AE789" s="86"/>
      <c r="AF789" s="86"/>
      <c r="AG789" s="86"/>
      <c r="AH789" s="86"/>
    </row>
    <row r="790">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c r="AA790" s="86"/>
      <c r="AB790" s="86"/>
      <c r="AC790" s="86"/>
      <c r="AD790" s="86"/>
      <c r="AE790" s="86"/>
      <c r="AF790" s="86"/>
      <c r="AG790" s="86"/>
      <c r="AH790" s="86"/>
    </row>
    <row r="791">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c r="AA791" s="86"/>
      <c r="AB791" s="86"/>
      <c r="AC791" s="86"/>
      <c r="AD791" s="86"/>
      <c r="AE791" s="86"/>
      <c r="AF791" s="86"/>
      <c r="AG791" s="86"/>
      <c r="AH791" s="86"/>
    </row>
    <row r="792">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c r="AA792" s="86"/>
      <c r="AB792" s="86"/>
      <c r="AC792" s="86"/>
      <c r="AD792" s="86"/>
      <c r="AE792" s="86"/>
      <c r="AF792" s="86"/>
      <c r="AG792" s="86"/>
      <c r="AH792" s="86"/>
    </row>
    <row r="793">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c r="AA793" s="86"/>
      <c r="AB793" s="86"/>
      <c r="AC793" s="86"/>
      <c r="AD793" s="86"/>
      <c r="AE793" s="86"/>
      <c r="AF793" s="86"/>
      <c r="AG793" s="86"/>
      <c r="AH793" s="86"/>
    </row>
    <row r="794">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c r="AA794" s="86"/>
      <c r="AB794" s="86"/>
      <c r="AC794" s="86"/>
      <c r="AD794" s="86"/>
      <c r="AE794" s="86"/>
      <c r="AF794" s="86"/>
      <c r="AG794" s="86"/>
      <c r="AH794" s="86"/>
    </row>
    <row r="795">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c r="AA795" s="86"/>
      <c r="AB795" s="86"/>
      <c r="AC795" s="86"/>
      <c r="AD795" s="86"/>
      <c r="AE795" s="86"/>
      <c r="AF795" s="86"/>
      <c r="AG795" s="86"/>
      <c r="AH795" s="86"/>
    </row>
    <row r="796">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c r="AA796" s="86"/>
      <c r="AB796" s="86"/>
      <c r="AC796" s="86"/>
      <c r="AD796" s="86"/>
      <c r="AE796" s="86"/>
      <c r="AF796" s="86"/>
      <c r="AG796" s="86"/>
      <c r="AH796" s="86"/>
    </row>
    <row r="797">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c r="AA797" s="86"/>
      <c r="AB797" s="86"/>
      <c r="AC797" s="86"/>
      <c r="AD797" s="86"/>
      <c r="AE797" s="86"/>
      <c r="AF797" s="86"/>
      <c r="AG797" s="86"/>
      <c r="AH797" s="86"/>
    </row>
    <row r="798">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c r="AA798" s="86"/>
      <c r="AB798" s="86"/>
      <c r="AC798" s="86"/>
      <c r="AD798" s="86"/>
      <c r="AE798" s="86"/>
      <c r="AF798" s="86"/>
      <c r="AG798" s="86"/>
      <c r="AH798" s="86"/>
    </row>
    <row r="799">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c r="AA799" s="86"/>
      <c r="AB799" s="86"/>
      <c r="AC799" s="86"/>
      <c r="AD799" s="86"/>
      <c r="AE799" s="86"/>
      <c r="AF799" s="86"/>
      <c r="AG799" s="86"/>
      <c r="AH799" s="86"/>
    </row>
    <row r="800">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c r="AA800" s="86"/>
      <c r="AB800" s="86"/>
      <c r="AC800" s="86"/>
      <c r="AD800" s="86"/>
      <c r="AE800" s="86"/>
      <c r="AF800" s="86"/>
      <c r="AG800" s="86"/>
      <c r="AH800" s="86"/>
    </row>
    <row r="801">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c r="AA801" s="86"/>
      <c r="AB801" s="86"/>
      <c r="AC801" s="86"/>
      <c r="AD801" s="86"/>
      <c r="AE801" s="86"/>
      <c r="AF801" s="86"/>
      <c r="AG801" s="86"/>
      <c r="AH801" s="86"/>
    </row>
    <row r="802">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c r="AA802" s="86"/>
      <c r="AB802" s="86"/>
      <c r="AC802" s="86"/>
      <c r="AD802" s="86"/>
      <c r="AE802" s="86"/>
      <c r="AF802" s="86"/>
      <c r="AG802" s="86"/>
      <c r="AH802" s="86"/>
    </row>
    <row r="803">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c r="AA803" s="86"/>
      <c r="AB803" s="86"/>
      <c r="AC803" s="86"/>
      <c r="AD803" s="86"/>
      <c r="AE803" s="86"/>
      <c r="AF803" s="86"/>
      <c r="AG803" s="86"/>
      <c r="AH803" s="86"/>
    </row>
    <row r="804">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c r="AA804" s="86"/>
      <c r="AB804" s="86"/>
      <c r="AC804" s="86"/>
      <c r="AD804" s="86"/>
      <c r="AE804" s="86"/>
      <c r="AF804" s="86"/>
      <c r="AG804" s="86"/>
      <c r="AH804" s="86"/>
    </row>
    <row r="805">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c r="AA805" s="86"/>
      <c r="AB805" s="86"/>
      <c r="AC805" s="86"/>
      <c r="AD805" s="86"/>
      <c r="AE805" s="86"/>
      <c r="AF805" s="86"/>
      <c r="AG805" s="86"/>
      <c r="AH805" s="86"/>
    </row>
    <row r="806">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c r="AA806" s="86"/>
      <c r="AB806" s="86"/>
      <c r="AC806" s="86"/>
      <c r="AD806" s="86"/>
      <c r="AE806" s="86"/>
      <c r="AF806" s="86"/>
      <c r="AG806" s="86"/>
      <c r="AH806" s="86"/>
    </row>
    <row r="807">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c r="AA807" s="86"/>
      <c r="AB807" s="86"/>
      <c r="AC807" s="86"/>
      <c r="AD807" s="86"/>
      <c r="AE807" s="86"/>
      <c r="AF807" s="86"/>
      <c r="AG807" s="86"/>
      <c r="AH807" s="86"/>
    </row>
    <row r="808">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c r="AA808" s="86"/>
      <c r="AB808" s="86"/>
      <c r="AC808" s="86"/>
      <c r="AD808" s="86"/>
      <c r="AE808" s="86"/>
      <c r="AF808" s="86"/>
      <c r="AG808" s="86"/>
      <c r="AH808" s="86"/>
    </row>
    <row r="809">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c r="AA809" s="86"/>
      <c r="AB809" s="86"/>
      <c r="AC809" s="86"/>
      <c r="AD809" s="86"/>
      <c r="AE809" s="86"/>
      <c r="AF809" s="86"/>
      <c r="AG809" s="86"/>
      <c r="AH809" s="86"/>
    </row>
    <row r="810">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c r="AA810" s="86"/>
      <c r="AB810" s="86"/>
      <c r="AC810" s="86"/>
      <c r="AD810" s="86"/>
      <c r="AE810" s="86"/>
      <c r="AF810" s="86"/>
      <c r="AG810" s="86"/>
      <c r="AH810" s="86"/>
    </row>
    <row r="811">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c r="AA811" s="86"/>
      <c r="AB811" s="86"/>
      <c r="AC811" s="86"/>
      <c r="AD811" s="86"/>
      <c r="AE811" s="86"/>
      <c r="AF811" s="86"/>
      <c r="AG811" s="86"/>
      <c r="AH811" s="86"/>
    </row>
    <row r="812">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c r="AA812" s="86"/>
      <c r="AB812" s="86"/>
      <c r="AC812" s="86"/>
      <c r="AD812" s="86"/>
      <c r="AE812" s="86"/>
      <c r="AF812" s="86"/>
      <c r="AG812" s="86"/>
      <c r="AH812" s="86"/>
    </row>
    <row r="813">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c r="AA813" s="86"/>
      <c r="AB813" s="86"/>
      <c r="AC813" s="86"/>
      <c r="AD813" s="86"/>
      <c r="AE813" s="86"/>
      <c r="AF813" s="86"/>
      <c r="AG813" s="86"/>
      <c r="AH813" s="86"/>
    </row>
    <row r="814">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c r="AA814" s="86"/>
      <c r="AB814" s="86"/>
      <c r="AC814" s="86"/>
      <c r="AD814" s="86"/>
      <c r="AE814" s="86"/>
      <c r="AF814" s="86"/>
      <c r="AG814" s="86"/>
      <c r="AH814" s="86"/>
    </row>
    <row r="815">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c r="AA815" s="86"/>
      <c r="AB815" s="86"/>
      <c r="AC815" s="86"/>
      <c r="AD815" s="86"/>
      <c r="AE815" s="86"/>
      <c r="AF815" s="86"/>
      <c r="AG815" s="86"/>
      <c r="AH815" s="86"/>
    </row>
    <row r="816">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c r="AA816" s="86"/>
      <c r="AB816" s="86"/>
      <c r="AC816" s="86"/>
      <c r="AD816" s="86"/>
      <c r="AE816" s="86"/>
      <c r="AF816" s="86"/>
      <c r="AG816" s="86"/>
      <c r="AH816" s="86"/>
    </row>
    <row r="817">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c r="AA817" s="86"/>
      <c r="AB817" s="86"/>
      <c r="AC817" s="86"/>
      <c r="AD817" s="86"/>
      <c r="AE817" s="86"/>
      <c r="AF817" s="86"/>
      <c r="AG817" s="86"/>
      <c r="AH817" s="86"/>
    </row>
    <row r="818">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c r="AA818" s="86"/>
      <c r="AB818" s="86"/>
      <c r="AC818" s="86"/>
      <c r="AD818" s="86"/>
      <c r="AE818" s="86"/>
      <c r="AF818" s="86"/>
      <c r="AG818" s="86"/>
      <c r="AH818" s="86"/>
    </row>
    <row r="819">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c r="AA819" s="86"/>
      <c r="AB819" s="86"/>
      <c r="AC819" s="86"/>
      <c r="AD819" s="86"/>
      <c r="AE819" s="86"/>
      <c r="AF819" s="86"/>
      <c r="AG819" s="86"/>
      <c r="AH819" s="86"/>
    </row>
    <row r="820">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c r="AA820" s="86"/>
      <c r="AB820" s="86"/>
      <c r="AC820" s="86"/>
      <c r="AD820" s="86"/>
      <c r="AE820" s="86"/>
      <c r="AF820" s="86"/>
      <c r="AG820" s="86"/>
      <c r="AH820" s="86"/>
    </row>
    <row r="821">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c r="AA821" s="86"/>
      <c r="AB821" s="86"/>
      <c r="AC821" s="86"/>
      <c r="AD821" s="86"/>
      <c r="AE821" s="86"/>
      <c r="AF821" s="86"/>
      <c r="AG821" s="86"/>
      <c r="AH821" s="86"/>
    </row>
    <row r="822">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c r="AA822" s="86"/>
      <c r="AB822" s="86"/>
      <c r="AC822" s="86"/>
      <c r="AD822" s="86"/>
      <c r="AE822" s="86"/>
      <c r="AF822" s="86"/>
      <c r="AG822" s="86"/>
      <c r="AH822" s="86"/>
    </row>
    <row r="823">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c r="AA823" s="86"/>
      <c r="AB823" s="86"/>
      <c r="AC823" s="86"/>
      <c r="AD823" s="86"/>
      <c r="AE823" s="86"/>
      <c r="AF823" s="86"/>
      <c r="AG823" s="86"/>
      <c r="AH823" s="86"/>
    </row>
    <row r="824">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c r="AA824" s="86"/>
      <c r="AB824" s="86"/>
      <c r="AC824" s="86"/>
      <c r="AD824" s="86"/>
      <c r="AE824" s="86"/>
      <c r="AF824" s="86"/>
      <c r="AG824" s="86"/>
      <c r="AH824" s="86"/>
    </row>
    <row r="825">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c r="AA825" s="86"/>
      <c r="AB825" s="86"/>
      <c r="AC825" s="86"/>
      <c r="AD825" s="86"/>
      <c r="AE825" s="86"/>
      <c r="AF825" s="86"/>
      <c r="AG825" s="86"/>
      <c r="AH825" s="86"/>
    </row>
    <row r="826">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c r="AA826" s="86"/>
      <c r="AB826" s="86"/>
      <c r="AC826" s="86"/>
      <c r="AD826" s="86"/>
      <c r="AE826" s="86"/>
      <c r="AF826" s="86"/>
      <c r="AG826" s="86"/>
      <c r="AH826" s="86"/>
    </row>
    <row r="827">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c r="AA827" s="86"/>
      <c r="AB827" s="86"/>
      <c r="AC827" s="86"/>
      <c r="AD827" s="86"/>
      <c r="AE827" s="86"/>
      <c r="AF827" s="86"/>
      <c r="AG827" s="86"/>
      <c r="AH827" s="86"/>
    </row>
    <row r="828">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c r="AA828" s="86"/>
      <c r="AB828" s="86"/>
      <c r="AC828" s="86"/>
      <c r="AD828" s="86"/>
      <c r="AE828" s="86"/>
      <c r="AF828" s="86"/>
      <c r="AG828" s="86"/>
      <c r="AH828" s="86"/>
    </row>
    <row r="829">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c r="AA829" s="86"/>
      <c r="AB829" s="86"/>
      <c r="AC829" s="86"/>
      <c r="AD829" s="86"/>
      <c r="AE829" s="86"/>
      <c r="AF829" s="86"/>
      <c r="AG829" s="86"/>
      <c r="AH829" s="86"/>
    </row>
    <row r="830">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c r="AA830" s="86"/>
      <c r="AB830" s="86"/>
      <c r="AC830" s="86"/>
      <c r="AD830" s="86"/>
      <c r="AE830" s="86"/>
      <c r="AF830" s="86"/>
      <c r="AG830" s="86"/>
      <c r="AH830" s="86"/>
    </row>
    <row r="831">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c r="AA831" s="86"/>
      <c r="AB831" s="86"/>
      <c r="AC831" s="86"/>
      <c r="AD831" s="86"/>
      <c r="AE831" s="86"/>
      <c r="AF831" s="86"/>
      <c r="AG831" s="86"/>
      <c r="AH831" s="86"/>
    </row>
    <row r="832">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c r="AA832" s="86"/>
      <c r="AB832" s="86"/>
      <c r="AC832" s="86"/>
      <c r="AD832" s="86"/>
      <c r="AE832" s="86"/>
      <c r="AF832" s="86"/>
      <c r="AG832" s="86"/>
      <c r="AH832" s="86"/>
    </row>
    <row r="833">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c r="AA833" s="86"/>
      <c r="AB833" s="86"/>
      <c r="AC833" s="86"/>
      <c r="AD833" s="86"/>
      <c r="AE833" s="86"/>
      <c r="AF833" s="86"/>
      <c r="AG833" s="86"/>
      <c r="AH833" s="86"/>
    </row>
    <row r="834">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c r="AA834" s="86"/>
      <c r="AB834" s="86"/>
      <c r="AC834" s="86"/>
      <c r="AD834" s="86"/>
      <c r="AE834" s="86"/>
      <c r="AF834" s="86"/>
      <c r="AG834" s="86"/>
      <c r="AH834" s="86"/>
    </row>
    <row r="835">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c r="AA835" s="86"/>
      <c r="AB835" s="86"/>
      <c r="AC835" s="86"/>
      <c r="AD835" s="86"/>
      <c r="AE835" s="86"/>
      <c r="AF835" s="86"/>
      <c r="AG835" s="86"/>
      <c r="AH835" s="86"/>
    </row>
    <row r="836">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c r="AA836" s="86"/>
      <c r="AB836" s="86"/>
      <c r="AC836" s="86"/>
      <c r="AD836" s="86"/>
      <c r="AE836" s="86"/>
      <c r="AF836" s="86"/>
      <c r="AG836" s="86"/>
      <c r="AH836" s="86"/>
    </row>
    <row r="837">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c r="AA837" s="86"/>
      <c r="AB837" s="86"/>
      <c r="AC837" s="86"/>
      <c r="AD837" s="86"/>
      <c r="AE837" s="86"/>
      <c r="AF837" s="86"/>
      <c r="AG837" s="86"/>
      <c r="AH837" s="86"/>
    </row>
    <row r="838">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c r="AA838" s="86"/>
      <c r="AB838" s="86"/>
      <c r="AC838" s="86"/>
      <c r="AD838" s="86"/>
      <c r="AE838" s="86"/>
      <c r="AF838" s="86"/>
      <c r="AG838" s="86"/>
      <c r="AH838" s="86"/>
    </row>
    <row r="839">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c r="AA839" s="86"/>
      <c r="AB839" s="86"/>
      <c r="AC839" s="86"/>
      <c r="AD839" s="86"/>
      <c r="AE839" s="86"/>
      <c r="AF839" s="86"/>
      <c r="AG839" s="86"/>
      <c r="AH839" s="86"/>
    </row>
    <row r="840">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c r="AA840" s="86"/>
      <c r="AB840" s="86"/>
      <c r="AC840" s="86"/>
      <c r="AD840" s="86"/>
      <c r="AE840" s="86"/>
      <c r="AF840" s="86"/>
      <c r="AG840" s="86"/>
      <c r="AH840" s="86"/>
    </row>
    <row r="841">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c r="AA841" s="86"/>
      <c r="AB841" s="86"/>
      <c r="AC841" s="86"/>
      <c r="AD841" s="86"/>
      <c r="AE841" s="86"/>
      <c r="AF841" s="86"/>
      <c r="AG841" s="86"/>
      <c r="AH841" s="86"/>
    </row>
    <row r="842">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c r="AA842" s="86"/>
      <c r="AB842" s="86"/>
      <c r="AC842" s="86"/>
      <c r="AD842" s="86"/>
      <c r="AE842" s="86"/>
      <c r="AF842" s="86"/>
      <c r="AG842" s="86"/>
      <c r="AH842" s="86"/>
    </row>
    <row r="843">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c r="AA843" s="86"/>
      <c r="AB843" s="86"/>
      <c r="AC843" s="86"/>
      <c r="AD843" s="86"/>
      <c r="AE843" s="86"/>
      <c r="AF843" s="86"/>
      <c r="AG843" s="86"/>
      <c r="AH843" s="86"/>
    </row>
    <row r="844">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c r="AA844" s="86"/>
      <c r="AB844" s="86"/>
      <c r="AC844" s="86"/>
      <c r="AD844" s="86"/>
      <c r="AE844" s="86"/>
      <c r="AF844" s="86"/>
      <c r="AG844" s="86"/>
      <c r="AH844" s="86"/>
    </row>
    <row r="845">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c r="AA845" s="86"/>
      <c r="AB845" s="86"/>
      <c r="AC845" s="86"/>
      <c r="AD845" s="86"/>
      <c r="AE845" s="86"/>
      <c r="AF845" s="86"/>
      <c r="AG845" s="86"/>
      <c r="AH845" s="86"/>
    </row>
    <row r="846">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c r="AA846" s="86"/>
      <c r="AB846" s="86"/>
      <c r="AC846" s="86"/>
      <c r="AD846" s="86"/>
      <c r="AE846" s="86"/>
      <c r="AF846" s="86"/>
      <c r="AG846" s="86"/>
      <c r="AH846" s="86"/>
    </row>
    <row r="847">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c r="AA847" s="86"/>
      <c r="AB847" s="86"/>
      <c r="AC847" s="86"/>
      <c r="AD847" s="86"/>
      <c r="AE847" s="86"/>
      <c r="AF847" s="86"/>
      <c r="AG847" s="86"/>
      <c r="AH847" s="86"/>
    </row>
    <row r="848">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c r="AA848" s="86"/>
      <c r="AB848" s="86"/>
      <c r="AC848" s="86"/>
      <c r="AD848" s="86"/>
      <c r="AE848" s="86"/>
      <c r="AF848" s="86"/>
      <c r="AG848" s="86"/>
      <c r="AH848" s="86"/>
    </row>
    <row r="849">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c r="AA849" s="86"/>
      <c r="AB849" s="86"/>
      <c r="AC849" s="86"/>
      <c r="AD849" s="86"/>
      <c r="AE849" s="86"/>
      <c r="AF849" s="86"/>
      <c r="AG849" s="86"/>
      <c r="AH849" s="86"/>
    </row>
    <row r="850">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c r="AA850" s="86"/>
      <c r="AB850" s="86"/>
      <c r="AC850" s="86"/>
      <c r="AD850" s="86"/>
      <c r="AE850" s="86"/>
      <c r="AF850" s="86"/>
      <c r="AG850" s="86"/>
      <c r="AH850" s="86"/>
    </row>
    <row r="851">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c r="AA851" s="86"/>
      <c r="AB851" s="86"/>
      <c r="AC851" s="86"/>
      <c r="AD851" s="86"/>
      <c r="AE851" s="86"/>
      <c r="AF851" s="86"/>
      <c r="AG851" s="86"/>
      <c r="AH851" s="86"/>
    </row>
    <row r="852">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c r="AA852" s="86"/>
      <c r="AB852" s="86"/>
      <c r="AC852" s="86"/>
      <c r="AD852" s="86"/>
      <c r="AE852" s="86"/>
      <c r="AF852" s="86"/>
      <c r="AG852" s="86"/>
      <c r="AH852" s="86"/>
    </row>
    <row r="853">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c r="AA853" s="86"/>
      <c r="AB853" s="86"/>
      <c r="AC853" s="86"/>
      <c r="AD853" s="86"/>
      <c r="AE853" s="86"/>
      <c r="AF853" s="86"/>
      <c r="AG853" s="86"/>
      <c r="AH853" s="86"/>
    </row>
    <row r="854">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c r="AA854" s="86"/>
      <c r="AB854" s="86"/>
      <c r="AC854" s="86"/>
      <c r="AD854" s="86"/>
      <c r="AE854" s="86"/>
      <c r="AF854" s="86"/>
      <c r="AG854" s="86"/>
      <c r="AH854" s="86"/>
    </row>
    <row r="855">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c r="AA855" s="86"/>
      <c r="AB855" s="86"/>
      <c r="AC855" s="86"/>
      <c r="AD855" s="86"/>
      <c r="AE855" s="86"/>
      <c r="AF855" s="86"/>
      <c r="AG855" s="86"/>
      <c r="AH855" s="86"/>
    </row>
    <row r="856">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c r="AA856" s="86"/>
      <c r="AB856" s="86"/>
      <c r="AC856" s="86"/>
      <c r="AD856" s="86"/>
      <c r="AE856" s="86"/>
      <c r="AF856" s="86"/>
      <c r="AG856" s="86"/>
      <c r="AH856" s="86"/>
    </row>
    <row r="857">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c r="AA857" s="86"/>
      <c r="AB857" s="86"/>
      <c r="AC857" s="86"/>
      <c r="AD857" s="86"/>
      <c r="AE857" s="86"/>
      <c r="AF857" s="86"/>
      <c r="AG857" s="86"/>
      <c r="AH857" s="86"/>
    </row>
    <row r="858">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c r="AA858" s="86"/>
      <c r="AB858" s="86"/>
      <c r="AC858" s="86"/>
      <c r="AD858" s="86"/>
      <c r="AE858" s="86"/>
      <c r="AF858" s="86"/>
      <c r="AG858" s="86"/>
      <c r="AH858" s="86"/>
    </row>
    <row r="859">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c r="AA859" s="86"/>
      <c r="AB859" s="86"/>
      <c r="AC859" s="86"/>
      <c r="AD859" s="86"/>
      <c r="AE859" s="86"/>
      <c r="AF859" s="86"/>
      <c r="AG859" s="86"/>
      <c r="AH859" s="86"/>
    </row>
    <row r="860">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c r="AA860" s="86"/>
      <c r="AB860" s="86"/>
      <c r="AC860" s="86"/>
      <c r="AD860" s="86"/>
      <c r="AE860" s="86"/>
      <c r="AF860" s="86"/>
      <c r="AG860" s="86"/>
      <c r="AH860" s="86"/>
    </row>
    <row r="861">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c r="AA861" s="86"/>
      <c r="AB861" s="86"/>
      <c r="AC861" s="86"/>
      <c r="AD861" s="86"/>
      <c r="AE861" s="86"/>
      <c r="AF861" s="86"/>
      <c r="AG861" s="86"/>
      <c r="AH861" s="86"/>
    </row>
    <row r="862">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c r="AA862" s="86"/>
      <c r="AB862" s="86"/>
      <c r="AC862" s="86"/>
      <c r="AD862" s="86"/>
      <c r="AE862" s="86"/>
      <c r="AF862" s="86"/>
      <c r="AG862" s="86"/>
      <c r="AH862" s="86"/>
    </row>
    <row r="863">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c r="AA863" s="86"/>
      <c r="AB863" s="86"/>
      <c r="AC863" s="86"/>
      <c r="AD863" s="86"/>
      <c r="AE863" s="86"/>
      <c r="AF863" s="86"/>
      <c r="AG863" s="86"/>
      <c r="AH863" s="86"/>
    </row>
    <row r="864">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c r="AA864" s="86"/>
      <c r="AB864" s="86"/>
      <c r="AC864" s="86"/>
      <c r="AD864" s="86"/>
      <c r="AE864" s="86"/>
      <c r="AF864" s="86"/>
      <c r="AG864" s="86"/>
      <c r="AH864" s="86"/>
    </row>
    <row r="865">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c r="AA865" s="86"/>
      <c r="AB865" s="86"/>
      <c r="AC865" s="86"/>
      <c r="AD865" s="86"/>
      <c r="AE865" s="86"/>
      <c r="AF865" s="86"/>
      <c r="AG865" s="86"/>
      <c r="AH865" s="86"/>
    </row>
    <row r="866">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c r="AA866" s="86"/>
      <c r="AB866" s="86"/>
      <c r="AC866" s="86"/>
      <c r="AD866" s="86"/>
      <c r="AE866" s="86"/>
      <c r="AF866" s="86"/>
      <c r="AG866" s="86"/>
      <c r="AH866" s="86"/>
    </row>
    <row r="867">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c r="AA867" s="86"/>
      <c r="AB867" s="86"/>
      <c r="AC867" s="86"/>
      <c r="AD867" s="86"/>
      <c r="AE867" s="86"/>
      <c r="AF867" s="86"/>
      <c r="AG867" s="86"/>
      <c r="AH867" s="86"/>
    </row>
    <row r="868">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c r="AA868" s="86"/>
      <c r="AB868" s="86"/>
      <c r="AC868" s="86"/>
      <c r="AD868" s="86"/>
      <c r="AE868" s="86"/>
      <c r="AF868" s="86"/>
      <c r="AG868" s="86"/>
      <c r="AH868" s="86"/>
    </row>
    <row r="869">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c r="AA869" s="86"/>
      <c r="AB869" s="86"/>
      <c r="AC869" s="86"/>
      <c r="AD869" s="86"/>
      <c r="AE869" s="86"/>
      <c r="AF869" s="86"/>
      <c r="AG869" s="86"/>
      <c r="AH869" s="86"/>
    </row>
    <row r="870">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c r="AA870" s="86"/>
      <c r="AB870" s="86"/>
      <c r="AC870" s="86"/>
      <c r="AD870" s="86"/>
      <c r="AE870" s="86"/>
      <c r="AF870" s="86"/>
      <c r="AG870" s="86"/>
      <c r="AH870" s="86"/>
    </row>
    <row r="871">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c r="AA871" s="86"/>
      <c r="AB871" s="86"/>
      <c r="AC871" s="86"/>
      <c r="AD871" s="86"/>
      <c r="AE871" s="86"/>
      <c r="AF871" s="86"/>
      <c r="AG871" s="86"/>
      <c r="AH871" s="86"/>
    </row>
    <row r="872">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c r="AA872" s="86"/>
      <c r="AB872" s="86"/>
      <c r="AC872" s="86"/>
      <c r="AD872" s="86"/>
      <c r="AE872" s="86"/>
      <c r="AF872" s="86"/>
      <c r="AG872" s="86"/>
      <c r="AH872" s="86"/>
    </row>
    <row r="873">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c r="AA873" s="86"/>
      <c r="AB873" s="86"/>
      <c r="AC873" s="86"/>
      <c r="AD873" s="86"/>
      <c r="AE873" s="86"/>
      <c r="AF873" s="86"/>
      <c r="AG873" s="86"/>
      <c r="AH873" s="86"/>
    </row>
    <row r="874">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c r="AA874" s="86"/>
      <c r="AB874" s="86"/>
      <c r="AC874" s="86"/>
      <c r="AD874" s="86"/>
      <c r="AE874" s="86"/>
      <c r="AF874" s="86"/>
      <c r="AG874" s="86"/>
      <c r="AH874" s="86"/>
    </row>
    <row r="875">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c r="AA875" s="86"/>
      <c r="AB875" s="86"/>
      <c r="AC875" s="86"/>
      <c r="AD875" s="86"/>
      <c r="AE875" s="86"/>
      <c r="AF875" s="86"/>
      <c r="AG875" s="86"/>
      <c r="AH875" s="86"/>
    </row>
    <row r="876">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c r="AA876" s="86"/>
      <c r="AB876" s="86"/>
      <c r="AC876" s="86"/>
      <c r="AD876" s="86"/>
      <c r="AE876" s="86"/>
      <c r="AF876" s="86"/>
      <c r="AG876" s="86"/>
      <c r="AH876" s="86"/>
    </row>
    <row r="877">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c r="AA877" s="86"/>
      <c r="AB877" s="86"/>
      <c r="AC877" s="86"/>
      <c r="AD877" s="86"/>
      <c r="AE877" s="86"/>
      <c r="AF877" s="86"/>
      <c r="AG877" s="86"/>
      <c r="AH877" s="86"/>
    </row>
    <row r="878">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c r="AA878" s="86"/>
      <c r="AB878" s="86"/>
      <c r="AC878" s="86"/>
      <c r="AD878" s="86"/>
      <c r="AE878" s="86"/>
      <c r="AF878" s="86"/>
      <c r="AG878" s="86"/>
      <c r="AH878" s="86"/>
    </row>
    <row r="879">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c r="AA879" s="86"/>
      <c r="AB879" s="86"/>
      <c r="AC879" s="86"/>
      <c r="AD879" s="86"/>
      <c r="AE879" s="86"/>
      <c r="AF879" s="86"/>
      <c r="AG879" s="86"/>
      <c r="AH879" s="86"/>
    </row>
    <row r="880">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c r="AA880" s="86"/>
      <c r="AB880" s="86"/>
      <c r="AC880" s="86"/>
      <c r="AD880" s="86"/>
      <c r="AE880" s="86"/>
      <c r="AF880" s="86"/>
      <c r="AG880" s="86"/>
      <c r="AH880" s="86"/>
    </row>
    <row r="881">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c r="AA881" s="86"/>
      <c r="AB881" s="86"/>
      <c r="AC881" s="86"/>
      <c r="AD881" s="86"/>
      <c r="AE881" s="86"/>
      <c r="AF881" s="86"/>
      <c r="AG881" s="86"/>
      <c r="AH881" s="86"/>
    </row>
    <row r="882">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c r="AA882" s="86"/>
      <c r="AB882" s="86"/>
      <c r="AC882" s="86"/>
      <c r="AD882" s="86"/>
      <c r="AE882" s="86"/>
      <c r="AF882" s="86"/>
      <c r="AG882" s="86"/>
      <c r="AH882" s="86"/>
    </row>
    <row r="883">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c r="AA883" s="86"/>
      <c r="AB883" s="86"/>
      <c r="AC883" s="86"/>
      <c r="AD883" s="86"/>
      <c r="AE883" s="86"/>
      <c r="AF883" s="86"/>
      <c r="AG883" s="86"/>
      <c r="AH883" s="86"/>
    </row>
    <row r="884">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c r="AA884" s="86"/>
      <c r="AB884" s="86"/>
      <c r="AC884" s="86"/>
      <c r="AD884" s="86"/>
      <c r="AE884" s="86"/>
      <c r="AF884" s="86"/>
      <c r="AG884" s="86"/>
      <c r="AH884" s="86"/>
    </row>
    <row r="885">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c r="AA885" s="86"/>
      <c r="AB885" s="86"/>
      <c r="AC885" s="86"/>
      <c r="AD885" s="86"/>
      <c r="AE885" s="86"/>
      <c r="AF885" s="86"/>
      <c r="AG885" s="86"/>
      <c r="AH885" s="86"/>
    </row>
    <row r="886">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c r="AA886" s="86"/>
      <c r="AB886" s="86"/>
      <c r="AC886" s="86"/>
      <c r="AD886" s="86"/>
      <c r="AE886" s="86"/>
      <c r="AF886" s="86"/>
      <c r="AG886" s="86"/>
      <c r="AH886" s="86"/>
    </row>
    <row r="887">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c r="AA887" s="86"/>
      <c r="AB887" s="86"/>
      <c r="AC887" s="86"/>
      <c r="AD887" s="86"/>
      <c r="AE887" s="86"/>
      <c r="AF887" s="86"/>
      <c r="AG887" s="86"/>
      <c r="AH887" s="86"/>
    </row>
    <row r="888">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c r="AA888" s="86"/>
      <c r="AB888" s="86"/>
      <c r="AC888" s="86"/>
      <c r="AD888" s="86"/>
      <c r="AE888" s="86"/>
      <c r="AF888" s="86"/>
      <c r="AG888" s="86"/>
      <c r="AH888" s="86"/>
    </row>
    <row r="889">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c r="AA889" s="86"/>
      <c r="AB889" s="86"/>
      <c r="AC889" s="86"/>
      <c r="AD889" s="86"/>
      <c r="AE889" s="86"/>
      <c r="AF889" s="86"/>
      <c r="AG889" s="86"/>
      <c r="AH889" s="86"/>
    </row>
    <row r="890">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c r="AA890" s="86"/>
      <c r="AB890" s="86"/>
      <c r="AC890" s="86"/>
      <c r="AD890" s="86"/>
      <c r="AE890" s="86"/>
      <c r="AF890" s="86"/>
      <c r="AG890" s="86"/>
      <c r="AH890" s="86"/>
    </row>
    <row r="891">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c r="AA891" s="86"/>
      <c r="AB891" s="86"/>
      <c r="AC891" s="86"/>
      <c r="AD891" s="86"/>
      <c r="AE891" s="86"/>
      <c r="AF891" s="86"/>
      <c r="AG891" s="86"/>
      <c r="AH891" s="86"/>
    </row>
    <row r="892">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c r="AA892" s="86"/>
      <c r="AB892" s="86"/>
      <c r="AC892" s="86"/>
      <c r="AD892" s="86"/>
      <c r="AE892" s="86"/>
      <c r="AF892" s="86"/>
      <c r="AG892" s="86"/>
      <c r="AH892" s="86"/>
    </row>
    <row r="893">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c r="AA893" s="86"/>
      <c r="AB893" s="86"/>
      <c r="AC893" s="86"/>
      <c r="AD893" s="86"/>
      <c r="AE893" s="86"/>
      <c r="AF893" s="86"/>
      <c r="AG893" s="86"/>
      <c r="AH893" s="86"/>
    </row>
    <row r="894">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c r="AA894" s="86"/>
      <c r="AB894" s="86"/>
      <c r="AC894" s="86"/>
      <c r="AD894" s="86"/>
      <c r="AE894" s="86"/>
      <c r="AF894" s="86"/>
      <c r="AG894" s="86"/>
      <c r="AH894" s="86"/>
    </row>
    <row r="895">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c r="AA895" s="86"/>
      <c r="AB895" s="86"/>
      <c r="AC895" s="86"/>
      <c r="AD895" s="86"/>
      <c r="AE895" s="86"/>
      <c r="AF895" s="86"/>
      <c r="AG895" s="86"/>
      <c r="AH895" s="86"/>
    </row>
    <row r="896">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c r="AA896" s="86"/>
      <c r="AB896" s="86"/>
      <c r="AC896" s="86"/>
      <c r="AD896" s="86"/>
      <c r="AE896" s="86"/>
      <c r="AF896" s="86"/>
      <c r="AG896" s="86"/>
      <c r="AH896" s="86"/>
    </row>
    <row r="897">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c r="AA897" s="86"/>
      <c r="AB897" s="86"/>
      <c r="AC897" s="86"/>
      <c r="AD897" s="86"/>
      <c r="AE897" s="86"/>
      <c r="AF897" s="86"/>
      <c r="AG897" s="86"/>
      <c r="AH897" s="86"/>
    </row>
    <row r="898">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c r="AA898" s="86"/>
      <c r="AB898" s="86"/>
      <c r="AC898" s="86"/>
      <c r="AD898" s="86"/>
      <c r="AE898" s="86"/>
      <c r="AF898" s="86"/>
      <c r="AG898" s="86"/>
      <c r="AH898" s="86"/>
    </row>
    <row r="899">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c r="AA899" s="86"/>
      <c r="AB899" s="86"/>
      <c r="AC899" s="86"/>
      <c r="AD899" s="86"/>
      <c r="AE899" s="86"/>
      <c r="AF899" s="86"/>
      <c r="AG899" s="86"/>
      <c r="AH899" s="86"/>
    </row>
    <row r="900">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c r="AA900" s="86"/>
      <c r="AB900" s="86"/>
      <c r="AC900" s="86"/>
      <c r="AD900" s="86"/>
      <c r="AE900" s="86"/>
      <c r="AF900" s="86"/>
      <c r="AG900" s="86"/>
      <c r="AH900" s="86"/>
    </row>
    <row r="901">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c r="AA901" s="86"/>
      <c r="AB901" s="86"/>
      <c r="AC901" s="86"/>
      <c r="AD901" s="86"/>
      <c r="AE901" s="86"/>
      <c r="AF901" s="86"/>
      <c r="AG901" s="86"/>
      <c r="AH901" s="86"/>
    </row>
    <row r="902">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c r="AA902" s="86"/>
      <c r="AB902" s="86"/>
      <c r="AC902" s="86"/>
      <c r="AD902" s="86"/>
      <c r="AE902" s="86"/>
      <c r="AF902" s="86"/>
      <c r="AG902" s="86"/>
      <c r="AH902" s="86"/>
    </row>
    <row r="903">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c r="AA903" s="86"/>
      <c r="AB903" s="86"/>
      <c r="AC903" s="86"/>
      <c r="AD903" s="86"/>
      <c r="AE903" s="86"/>
      <c r="AF903" s="86"/>
      <c r="AG903" s="86"/>
      <c r="AH903" s="86"/>
    </row>
    <row r="904">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c r="AA904" s="86"/>
      <c r="AB904" s="86"/>
      <c r="AC904" s="86"/>
      <c r="AD904" s="86"/>
      <c r="AE904" s="86"/>
      <c r="AF904" s="86"/>
      <c r="AG904" s="86"/>
      <c r="AH904" s="86"/>
    </row>
    <row r="905">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c r="AA905" s="86"/>
      <c r="AB905" s="86"/>
      <c r="AC905" s="86"/>
      <c r="AD905" s="86"/>
      <c r="AE905" s="86"/>
      <c r="AF905" s="86"/>
      <c r="AG905" s="86"/>
      <c r="AH905" s="86"/>
    </row>
    <row r="906">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c r="AA906" s="86"/>
      <c r="AB906" s="86"/>
      <c r="AC906" s="86"/>
      <c r="AD906" s="86"/>
      <c r="AE906" s="86"/>
      <c r="AF906" s="86"/>
      <c r="AG906" s="86"/>
      <c r="AH906" s="86"/>
    </row>
    <row r="907">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c r="AA907" s="86"/>
      <c r="AB907" s="86"/>
      <c r="AC907" s="86"/>
      <c r="AD907" s="86"/>
      <c r="AE907" s="86"/>
      <c r="AF907" s="86"/>
      <c r="AG907" s="86"/>
      <c r="AH907" s="86"/>
    </row>
    <row r="908">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c r="AA908" s="86"/>
      <c r="AB908" s="86"/>
      <c r="AC908" s="86"/>
      <c r="AD908" s="86"/>
      <c r="AE908" s="86"/>
      <c r="AF908" s="86"/>
      <c r="AG908" s="86"/>
      <c r="AH908" s="86"/>
    </row>
    <row r="909">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c r="AA909" s="86"/>
      <c r="AB909" s="86"/>
      <c r="AC909" s="86"/>
      <c r="AD909" s="86"/>
      <c r="AE909" s="86"/>
      <c r="AF909" s="86"/>
      <c r="AG909" s="86"/>
      <c r="AH909" s="86"/>
    </row>
    <row r="910">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c r="AA910" s="86"/>
      <c r="AB910" s="86"/>
      <c r="AC910" s="86"/>
      <c r="AD910" s="86"/>
      <c r="AE910" s="86"/>
      <c r="AF910" s="86"/>
      <c r="AG910" s="86"/>
      <c r="AH910" s="86"/>
    </row>
    <row r="911">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c r="AA911" s="86"/>
      <c r="AB911" s="86"/>
      <c r="AC911" s="86"/>
      <c r="AD911" s="86"/>
      <c r="AE911" s="86"/>
      <c r="AF911" s="86"/>
      <c r="AG911" s="86"/>
      <c r="AH911" s="86"/>
    </row>
    <row r="912">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c r="AA912" s="86"/>
      <c r="AB912" s="86"/>
      <c r="AC912" s="86"/>
      <c r="AD912" s="86"/>
      <c r="AE912" s="86"/>
      <c r="AF912" s="86"/>
      <c r="AG912" s="86"/>
      <c r="AH912" s="86"/>
    </row>
    <row r="913">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c r="AA913" s="86"/>
      <c r="AB913" s="86"/>
      <c r="AC913" s="86"/>
      <c r="AD913" s="86"/>
      <c r="AE913" s="86"/>
      <c r="AF913" s="86"/>
      <c r="AG913" s="86"/>
      <c r="AH913" s="86"/>
    </row>
    <row r="914">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c r="AA914" s="86"/>
      <c r="AB914" s="86"/>
      <c r="AC914" s="86"/>
      <c r="AD914" s="86"/>
      <c r="AE914" s="86"/>
      <c r="AF914" s="86"/>
      <c r="AG914" s="86"/>
      <c r="AH914" s="86"/>
    </row>
    <row r="915">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c r="AA915" s="86"/>
      <c r="AB915" s="86"/>
      <c r="AC915" s="86"/>
      <c r="AD915" s="86"/>
      <c r="AE915" s="86"/>
      <c r="AF915" s="86"/>
      <c r="AG915" s="86"/>
      <c r="AH915" s="86"/>
    </row>
    <row r="916">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c r="AA916" s="86"/>
      <c r="AB916" s="86"/>
      <c r="AC916" s="86"/>
      <c r="AD916" s="86"/>
      <c r="AE916" s="86"/>
      <c r="AF916" s="86"/>
      <c r="AG916" s="86"/>
      <c r="AH916" s="86"/>
    </row>
    <row r="917">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c r="AA917" s="86"/>
      <c r="AB917" s="86"/>
      <c r="AC917" s="86"/>
      <c r="AD917" s="86"/>
      <c r="AE917" s="86"/>
      <c r="AF917" s="86"/>
      <c r="AG917" s="86"/>
      <c r="AH917" s="86"/>
    </row>
    <row r="918">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c r="AA918" s="86"/>
      <c r="AB918" s="86"/>
      <c r="AC918" s="86"/>
      <c r="AD918" s="86"/>
      <c r="AE918" s="86"/>
      <c r="AF918" s="86"/>
      <c r="AG918" s="86"/>
      <c r="AH918" s="86"/>
    </row>
    <row r="919">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c r="AA919" s="86"/>
      <c r="AB919" s="86"/>
      <c r="AC919" s="86"/>
      <c r="AD919" s="86"/>
      <c r="AE919" s="86"/>
      <c r="AF919" s="86"/>
      <c r="AG919" s="86"/>
      <c r="AH919" s="86"/>
    </row>
    <row r="920">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c r="AA920" s="86"/>
      <c r="AB920" s="86"/>
      <c r="AC920" s="86"/>
      <c r="AD920" s="86"/>
      <c r="AE920" s="86"/>
      <c r="AF920" s="86"/>
      <c r="AG920" s="86"/>
      <c r="AH920" s="86"/>
    </row>
    <row r="921">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c r="AA921" s="86"/>
      <c r="AB921" s="86"/>
      <c r="AC921" s="86"/>
      <c r="AD921" s="86"/>
      <c r="AE921" s="86"/>
      <c r="AF921" s="86"/>
      <c r="AG921" s="86"/>
      <c r="AH921" s="86"/>
    </row>
    <row r="922">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c r="AA922" s="86"/>
      <c r="AB922" s="86"/>
      <c r="AC922" s="86"/>
      <c r="AD922" s="86"/>
      <c r="AE922" s="86"/>
      <c r="AF922" s="86"/>
      <c r="AG922" s="86"/>
      <c r="AH922" s="86"/>
    </row>
    <row r="923">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c r="AA923" s="86"/>
      <c r="AB923" s="86"/>
      <c r="AC923" s="86"/>
      <c r="AD923" s="86"/>
      <c r="AE923" s="86"/>
      <c r="AF923" s="86"/>
      <c r="AG923" s="86"/>
      <c r="AH923" s="86"/>
    </row>
    <row r="924">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c r="AA924" s="86"/>
      <c r="AB924" s="86"/>
      <c r="AC924" s="86"/>
      <c r="AD924" s="86"/>
      <c r="AE924" s="86"/>
      <c r="AF924" s="86"/>
      <c r="AG924" s="86"/>
      <c r="AH924" s="86"/>
    </row>
    <row r="925">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c r="AA925" s="86"/>
      <c r="AB925" s="86"/>
      <c r="AC925" s="86"/>
      <c r="AD925" s="86"/>
      <c r="AE925" s="86"/>
      <c r="AF925" s="86"/>
      <c r="AG925" s="86"/>
      <c r="AH925" s="86"/>
    </row>
    <row r="926">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c r="AA926" s="86"/>
      <c r="AB926" s="86"/>
      <c r="AC926" s="86"/>
      <c r="AD926" s="86"/>
      <c r="AE926" s="86"/>
      <c r="AF926" s="86"/>
      <c r="AG926" s="86"/>
      <c r="AH926" s="86"/>
    </row>
    <row r="927">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c r="AA927" s="86"/>
      <c r="AB927" s="86"/>
      <c r="AC927" s="86"/>
      <c r="AD927" s="86"/>
      <c r="AE927" s="86"/>
      <c r="AF927" s="86"/>
      <c r="AG927" s="86"/>
      <c r="AH927" s="86"/>
    </row>
    <row r="928">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c r="AA928" s="86"/>
      <c r="AB928" s="86"/>
      <c r="AC928" s="86"/>
      <c r="AD928" s="86"/>
      <c r="AE928" s="86"/>
      <c r="AF928" s="86"/>
      <c r="AG928" s="86"/>
      <c r="AH928" s="86"/>
    </row>
    <row r="929">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c r="AA929" s="86"/>
      <c r="AB929" s="86"/>
      <c r="AC929" s="86"/>
      <c r="AD929" s="86"/>
      <c r="AE929" s="86"/>
      <c r="AF929" s="86"/>
      <c r="AG929" s="86"/>
      <c r="AH929" s="86"/>
    </row>
    <row r="930">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c r="AA930" s="86"/>
      <c r="AB930" s="86"/>
      <c r="AC930" s="86"/>
      <c r="AD930" s="86"/>
      <c r="AE930" s="86"/>
      <c r="AF930" s="86"/>
      <c r="AG930" s="86"/>
      <c r="AH930" s="86"/>
    </row>
    <row r="931">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c r="AA931" s="86"/>
      <c r="AB931" s="86"/>
      <c r="AC931" s="86"/>
      <c r="AD931" s="86"/>
      <c r="AE931" s="86"/>
      <c r="AF931" s="86"/>
      <c r="AG931" s="86"/>
      <c r="AH931" s="86"/>
    </row>
    <row r="932">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c r="AA932" s="86"/>
      <c r="AB932" s="86"/>
      <c r="AC932" s="86"/>
      <c r="AD932" s="86"/>
      <c r="AE932" s="86"/>
      <c r="AF932" s="86"/>
      <c r="AG932" s="86"/>
      <c r="AH932" s="86"/>
    </row>
    <row r="933">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c r="AA933" s="86"/>
      <c r="AB933" s="86"/>
      <c r="AC933" s="86"/>
      <c r="AD933" s="86"/>
      <c r="AE933" s="86"/>
      <c r="AF933" s="86"/>
      <c r="AG933" s="86"/>
      <c r="AH933" s="86"/>
    </row>
    <row r="934">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c r="AA934" s="86"/>
      <c r="AB934" s="86"/>
      <c r="AC934" s="86"/>
      <c r="AD934" s="86"/>
      <c r="AE934" s="86"/>
      <c r="AF934" s="86"/>
      <c r="AG934" s="86"/>
      <c r="AH934" s="86"/>
    </row>
    <row r="935">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c r="AA935" s="86"/>
      <c r="AB935" s="86"/>
      <c r="AC935" s="86"/>
      <c r="AD935" s="86"/>
      <c r="AE935" s="86"/>
      <c r="AF935" s="86"/>
      <c r="AG935" s="86"/>
      <c r="AH935" s="86"/>
    </row>
    <row r="936">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c r="AA936" s="86"/>
      <c r="AB936" s="86"/>
      <c r="AC936" s="86"/>
      <c r="AD936" s="86"/>
      <c r="AE936" s="86"/>
      <c r="AF936" s="86"/>
      <c r="AG936" s="86"/>
      <c r="AH936" s="86"/>
    </row>
    <row r="937">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c r="AA937" s="86"/>
      <c r="AB937" s="86"/>
      <c r="AC937" s="86"/>
      <c r="AD937" s="86"/>
      <c r="AE937" s="86"/>
      <c r="AF937" s="86"/>
      <c r="AG937" s="86"/>
      <c r="AH937" s="86"/>
    </row>
    <row r="938">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c r="AA938" s="86"/>
      <c r="AB938" s="86"/>
      <c r="AC938" s="86"/>
      <c r="AD938" s="86"/>
      <c r="AE938" s="86"/>
      <c r="AF938" s="86"/>
      <c r="AG938" s="86"/>
      <c r="AH938" s="86"/>
    </row>
    <row r="939">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c r="AA939" s="86"/>
      <c r="AB939" s="86"/>
      <c r="AC939" s="86"/>
      <c r="AD939" s="86"/>
      <c r="AE939" s="86"/>
      <c r="AF939" s="86"/>
      <c r="AG939" s="86"/>
      <c r="AH939" s="86"/>
    </row>
    <row r="940">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c r="AA940" s="86"/>
      <c r="AB940" s="86"/>
      <c r="AC940" s="86"/>
      <c r="AD940" s="86"/>
      <c r="AE940" s="86"/>
      <c r="AF940" s="86"/>
      <c r="AG940" s="86"/>
      <c r="AH940" s="86"/>
    </row>
    <row r="941">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c r="AA941" s="86"/>
      <c r="AB941" s="86"/>
      <c r="AC941" s="86"/>
      <c r="AD941" s="86"/>
      <c r="AE941" s="86"/>
      <c r="AF941" s="86"/>
      <c r="AG941" s="86"/>
      <c r="AH941" s="86"/>
    </row>
    <row r="942">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c r="AA942" s="86"/>
      <c r="AB942" s="86"/>
      <c r="AC942" s="86"/>
      <c r="AD942" s="86"/>
      <c r="AE942" s="86"/>
      <c r="AF942" s="86"/>
      <c r="AG942" s="86"/>
      <c r="AH942" s="86"/>
    </row>
    <row r="943">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c r="AA943" s="86"/>
      <c r="AB943" s="86"/>
      <c r="AC943" s="86"/>
      <c r="AD943" s="86"/>
      <c r="AE943" s="86"/>
      <c r="AF943" s="86"/>
      <c r="AG943" s="86"/>
      <c r="AH943" s="86"/>
    </row>
    <row r="944">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c r="AA944" s="86"/>
      <c r="AB944" s="86"/>
      <c r="AC944" s="86"/>
      <c r="AD944" s="86"/>
      <c r="AE944" s="86"/>
      <c r="AF944" s="86"/>
      <c r="AG944" s="86"/>
      <c r="AH944" s="86"/>
    </row>
    <row r="945">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c r="AA945" s="86"/>
      <c r="AB945" s="86"/>
      <c r="AC945" s="86"/>
      <c r="AD945" s="86"/>
      <c r="AE945" s="86"/>
      <c r="AF945" s="86"/>
      <c r="AG945" s="86"/>
      <c r="AH945" s="86"/>
    </row>
    <row r="946">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c r="AA946" s="86"/>
      <c r="AB946" s="86"/>
      <c r="AC946" s="86"/>
      <c r="AD946" s="86"/>
      <c r="AE946" s="86"/>
      <c r="AF946" s="86"/>
      <c r="AG946" s="86"/>
      <c r="AH946" s="86"/>
    </row>
    <row r="947">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c r="AA947" s="86"/>
      <c r="AB947" s="86"/>
      <c r="AC947" s="86"/>
      <c r="AD947" s="86"/>
      <c r="AE947" s="86"/>
      <c r="AF947" s="86"/>
      <c r="AG947" s="86"/>
      <c r="AH947" s="86"/>
    </row>
    <row r="948">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c r="AA948" s="86"/>
      <c r="AB948" s="86"/>
      <c r="AC948" s="86"/>
      <c r="AD948" s="86"/>
      <c r="AE948" s="86"/>
      <c r="AF948" s="86"/>
      <c r="AG948" s="86"/>
      <c r="AH948" s="86"/>
    </row>
    <row r="949">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c r="AA949" s="86"/>
      <c r="AB949" s="86"/>
      <c r="AC949" s="86"/>
      <c r="AD949" s="86"/>
      <c r="AE949" s="86"/>
      <c r="AF949" s="86"/>
      <c r="AG949" s="86"/>
      <c r="AH949" s="86"/>
    </row>
    <row r="950">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c r="AA950" s="86"/>
      <c r="AB950" s="86"/>
      <c r="AC950" s="86"/>
      <c r="AD950" s="86"/>
      <c r="AE950" s="86"/>
      <c r="AF950" s="86"/>
      <c r="AG950" s="86"/>
      <c r="AH950" s="86"/>
    </row>
    <row r="951">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c r="AA951" s="86"/>
      <c r="AB951" s="86"/>
      <c r="AC951" s="86"/>
      <c r="AD951" s="86"/>
      <c r="AE951" s="86"/>
      <c r="AF951" s="86"/>
      <c r="AG951" s="86"/>
      <c r="AH951" s="86"/>
    </row>
    <row r="952">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c r="AA952" s="86"/>
      <c r="AB952" s="86"/>
      <c r="AC952" s="86"/>
      <c r="AD952" s="86"/>
      <c r="AE952" s="86"/>
      <c r="AF952" s="86"/>
      <c r="AG952" s="86"/>
      <c r="AH952" s="86"/>
    </row>
    <row r="953">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c r="AA953" s="86"/>
      <c r="AB953" s="86"/>
      <c r="AC953" s="86"/>
      <c r="AD953" s="86"/>
      <c r="AE953" s="86"/>
      <c r="AF953" s="86"/>
      <c r="AG953" s="86"/>
      <c r="AH953" s="86"/>
    </row>
    <row r="954">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c r="AA954" s="86"/>
      <c r="AB954" s="86"/>
      <c r="AC954" s="86"/>
      <c r="AD954" s="86"/>
      <c r="AE954" s="86"/>
      <c r="AF954" s="86"/>
      <c r="AG954" s="86"/>
      <c r="AH954" s="86"/>
    </row>
    <row r="955">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c r="AA955" s="86"/>
      <c r="AB955" s="86"/>
      <c r="AC955" s="86"/>
      <c r="AD955" s="86"/>
      <c r="AE955" s="86"/>
      <c r="AF955" s="86"/>
      <c r="AG955" s="86"/>
      <c r="AH955" s="86"/>
    </row>
    <row r="956">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c r="AA956" s="86"/>
      <c r="AB956" s="86"/>
      <c r="AC956" s="86"/>
      <c r="AD956" s="86"/>
      <c r="AE956" s="86"/>
      <c r="AF956" s="86"/>
      <c r="AG956" s="86"/>
      <c r="AH956" s="86"/>
    </row>
    <row r="957">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c r="AA957" s="86"/>
      <c r="AB957" s="86"/>
      <c r="AC957" s="86"/>
      <c r="AD957" s="86"/>
      <c r="AE957" s="86"/>
      <c r="AF957" s="86"/>
      <c r="AG957" s="86"/>
      <c r="AH957" s="86"/>
    </row>
    <row r="958">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c r="AA958" s="86"/>
      <c r="AB958" s="86"/>
      <c r="AC958" s="86"/>
      <c r="AD958" s="86"/>
      <c r="AE958" s="86"/>
      <c r="AF958" s="86"/>
      <c r="AG958" s="86"/>
      <c r="AH958" s="86"/>
    </row>
    <row r="959">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c r="AA959" s="86"/>
      <c r="AB959" s="86"/>
      <c r="AC959" s="86"/>
      <c r="AD959" s="86"/>
      <c r="AE959" s="86"/>
      <c r="AF959" s="86"/>
      <c r="AG959" s="86"/>
      <c r="AH959" s="86"/>
    </row>
    <row r="960">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c r="AA960" s="86"/>
      <c r="AB960" s="86"/>
      <c r="AC960" s="86"/>
      <c r="AD960" s="86"/>
      <c r="AE960" s="86"/>
      <c r="AF960" s="86"/>
      <c r="AG960" s="86"/>
      <c r="AH960" s="86"/>
    </row>
    <row r="961">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c r="AA961" s="86"/>
      <c r="AB961" s="86"/>
      <c r="AC961" s="86"/>
      <c r="AD961" s="86"/>
      <c r="AE961" s="86"/>
      <c r="AF961" s="86"/>
      <c r="AG961" s="86"/>
      <c r="AH961" s="86"/>
    </row>
    <row r="962">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c r="AA962" s="86"/>
      <c r="AB962" s="86"/>
      <c r="AC962" s="86"/>
      <c r="AD962" s="86"/>
      <c r="AE962" s="86"/>
      <c r="AF962" s="86"/>
      <c r="AG962" s="86"/>
      <c r="AH962" s="86"/>
    </row>
    <row r="963">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c r="AA963" s="86"/>
      <c r="AB963" s="86"/>
      <c r="AC963" s="86"/>
      <c r="AD963" s="86"/>
      <c r="AE963" s="86"/>
      <c r="AF963" s="86"/>
      <c r="AG963" s="86"/>
      <c r="AH963" s="86"/>
    </row>
    <row r="964">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c r="AA964" s="86"/>
      <c r="AB964" s="86"/>
      <c r="AC964" s="86"/>
      <c r="AD964" s="86"/>
      <c r="AE964" s="86"/>
      <c r="AF964" s="86"/>
      <c r="AG964" s="86"/>
      <c r="AH964" s="86"/>
    </row>
    <row r="965">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c r="AA965" s="86"/>
      <c r="AB965" s="86"/>
      <c r="AC965" s="86"/>
      <c r="AD965" s="86"/>
      <c r="AE965" s="86"/>
      <c r="AF965" s="86"/>
      <c r="AG965" s="86"/>
      <c r="AH965" s="86"/>
    </row>
    <row r="966">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c r="AA966" s="86"/>
      <c r="AB966" s="86"/>
      <c r="AC966" s="86"/>
      <c r="AD966" s="86"/>
      <c r="AE966" s="86"/>
      <c r="AF966" s="86"/>
      <c r="AG966" s="86"/>
      <c r="AH966" s="86"/>
    </row>
    <row r="967">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c r="AA967" s="86"/>
      <c r="AB967" s="86"/>
      <c r="AC967" s="86"/>
      <c r="AD967" s="86"/>
      <c r="AE967" s="86"/>
      <c r="AF967" s="86"/>
      <c r="AG967" s="86"/>
      <c r="AH967" s="86"/>
    </row>
    <row r="968">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c r="AA968" s="86"/>
      <c r="AB968" s="86"/>
      <c r="AC968" s="86"/>
      <c r="AD968" s="86"/>
      <c r="AE968" s="86"/>
      <c r="AF968" s="86"/>
      <c r="AG968" s="86"/>
      <c r="AH968" s="86"/>
    </row>
    <row r="969">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c r="AA969" s="86"/>
      <c r="AB969" s="86"/>
      <c r="AC969" s="86"/>
      <c r="AD969" s="86"/>
      <c r="AE969" s="86"/>
      <c r="AF969" s="86"/>
      <c r="AG969" s="86"/>
      <c r="AH969" s="86"/>
    </row>
    <row r="970">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c r="AA970" s="86"/>
      <c r="AB970" s="86"/>
      <c r="AC970" s="86"/>
      <c r="AD970" s="86"/>
      <c r="AE970" s="86"/>
      <c r="AF970" s="86"/>
      <c r="AG970" s="86"/>
      <c r="AH970" s="86"/>
    </row>
    <row r="971">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c r="AA971" s="86"/>
      <c r="AB971" s="86"/>
      <c r="AC971" s="86"/>
      <c r="AD971" s="86"/>
      <c r="AE971" s="86"/>
      <c r="AF971" s="86"/>
      <c r="AG971" s="86"/>
      <c r="AH971" s="86"/>
    </row>
    <row r="972">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c r="AA972" s="86"/>
      <c r="AB972" s="86"/>
      <c r="AC972" s="86"/>
      <c r="AD972" s="86"/>
      <c r="AE972" s="86"/>
      <c r="AF972" s="86"/>
      <c r="AG972" s="86"/>
      <c r="AH972" s="86"/>
    </row>
    <row r="973">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c r="AA973" s="86"/>
      <c r="AB973" s="86"/>
      <c r="AC973" s="86"/>
      <c r="AD973" s="86"/>
      <c r="AE973" s="86"/>
      <c r="AF973" s="86"/>
      <c r="AG973" s="86"/>
      <c r="AH973" s="86"/>
    </row>
    <row r="974">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c r="AA974" s="86"/>
      <c r="AB974" s="86"/>
      <c r="AC974" s="86"/>
      <c r="AD974" s="86"/>
      <c r="AE974" s="86"/>
      <c r="AF974" s="86"/>
      <c r="AG974" s="86"/>
      <c r="AH974" s="86"/>
    </row>
    <row r="975">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c r="AA975" s="86"/>
      <c r="AB975" s="86"/>
      <c r="AC975" s="86"/>
      <c r="AD975" s="86"/>
      <c r="AE975" s="86"/>
      <c r="AF975" s="86"/>
      <c r="AG975" s="86"/>
      <c r="AH975" s="86"/>
    </row>
    <row r="976">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c r="AA976" s="86"/>
      <c r="AB976" s="86"/>
      <c r="AC976" s="86"/>
      <c r="AD976" s="86"/>
      <c r="AE976" s="86"/>
      <c r="AF976" s="86"/>
      <c r="AG976" s="86"/>
      <c r="AH976" s="86"/>
    </row>
    <row r="977">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c r="AA977" s="86"/>
      <c r="AB977" s="86"/>
      <c r="AC977" s="86"/>
      <c r="AD977" s="86"/>
      <c r="AE977" s="86"/>
      <c r="AF977" s="86"/>
      <c r="AG977" s="86"/>
      <c r="AH977" s="86"/>
    </row>
    <row r="978">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c r="AA978" s="86"/>
      <c r="AB978" s="86"/>
      <c r="AC978" s="86"/>
      <c r="AD978" s="86"/>
      <c r="AE978" s="86"/>
      <c r="AF978" s="86"/>
      <c r="AG978" s="86"/>
      <c r="AH978" s="86"/>
    </row>
    <row r="979">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c r="AA979" s="86"/>
      <c r="AB979" s="86"/>
      <c r="AC979" s="86"/>
      <c r="AD979" s="86"/>
      <c r="AE979" s="86"/>
      <c r="AF979" s="86"/>
      <c r="AG979" s="86"/>
      <c r="AH979" s="86"/>
    </row>
    <row r="980">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c r="AA980" s="86"/>
      <c r="AB980" s="86"/>
      <c r="AC980" s="86"/>
      <c r="AD980" s="86"/>
      <c r="AE980" s="86"/>
      <c r="AF980" s="86"/>
      <c r="AG980" s="86"/>
      <c r="AH980" s="86"/>
    </row>
    <row r="981">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c r="AA981" s="86"/>
      <c r="AB981" s="86"/>
      <c r="AC981" s="86"/>
      <c r="AD981" s="86"/>
      <c r="AE981" s="86"/>
      <c r="AF981" s="86"/>
      <c r="AG981" s="86"/>
      <c r="AH981" s="86"/>
    </row>
    <row r="982">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c r="AA982" s="86"/>
      <c r="AB982" s="86"/>
      <c r="AC982" s="86"/>
      <c r="AD982" s="86"/>
      <c r="AE982" s="86"/>
      <c r="AF982" s="86"/>
      <c r="AG982" s="86"/>
      <c r="AH982" s="86"/>
    </row>
    <row r="983">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c r="AA983" s="86"/>
      <c r="AB983" s="86"/>
      <c r="AC983" s="86"/>
      <c r="AD983" s="86"/>
      <c r="AE983" s="86"/>
      <c r="AF983" s="86"/>
      <c r="AG983" s="86"/>
      <c r="AH983" s="86"/>
    </row>
    <row r="984">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c r="AA984" s="86"/>
      <c r="AB984" s="86"/>
      <c r="AC984" s="86"/>
      <c r="AD984" s="86"/>
      <c r="AE984" s="86"/>
      <c r="AF984" s="86"/>
      <c r="AG984" s="86"/>
      <c r="AH984" s="86"/>
    </row>
    <row r="985">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c r="AA985" s="86"/>
      <c r="AB985" s="86"/>
      <c r="AC985" s="86"/>
      <c r="AD985" s="86"/>
      <c r="AE985" s="86"/>
      <c r="AF985" s="86"/>
      <c r="AG985" s="86"/>
      <c r="AH985" s="86"/>
    </row>
    <row r="986">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c r="AA986" s="86"/>
      <c r="AB986" s="86"/>
      <c r="AC986" s="86"/>
      <c r="AD986" s="86"/>
      <c r="AE986" s="86"/>
      <c r="AF986" s="86"/>
      <c r="AG986" s="86"/>
      <c r="AH986" s="86"/>
    </row>
    <row r="987">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c r="AA987" s="86"/>
      <c r="AB987" s="86"/>
      <c r="AC987" s="86"/>
      <c r="AD987" s="86"/>
      <c r="AE987" s="86"/>
      <c r="AF987" s="86"/>
      <c r="AG987" s="86"/>
      <c r="AH987" s="86"/>
    </row>
    <row r="988">
      <c r="A988" s="86"/>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c r="AA988" s="86"/>
      <c r="AB988" s="86"/>
      <c r="AC988" s="86"/>
      <c r="AD988" s="86"/>
      <c r="AE988" s="86"/>
      <c r="AF988" s="86"/>
      <c r="AG988" s="86"/>
      <c r="AH988" s="86"/>
    </row>
    <row r="989">
      <c r="A989" s="86"/>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c r="AA989" s="86"/>
      <c r="AB989" s="86"/>
      <c r="AC989" s="86"/>
      <c r="AD989" s="86"/>
      <c r="AE989" s="86"/>
      <c r="AF989" s="86"/>
      <c r="AG989" s="86"/>
      <c r="AH989" s="86"/>
    </row>
    <row r="990">
      <c r="A990" s="86"/>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c r="AA990" s="86"/>
      <c r="AB990" s="86"/>
      <c r="AC990" s="86"/>
      <c r="AD990" s="86"/>
      <c r="AE990" s="86"/>
      <c r="AF990" s="86"/>
      <c r="AG990" s="86"/>
      <c r="AH990" s="86"/>
    </row>
    <row r="991">
      <c r="A991" s="86"/>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c r="AA991" s="86"/>
      <c r="AB991" s="86"/>
      <c r="AC991" s="86"/>
      <c r="AD991" s="86"/>
      <c r="AE991" s="86"/>
      <c r="AF991" s="86"/>
      <c r="AG991" s="86"/>
      <c r="AH991" s="86"/>
    </row>
    <row r="992">
      <c r="A992" s="86"/>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c r="AA992" s="86"/>
      <c r="AB992" s="86"/>
      <c r="AC992" s="86"/>
      <c r="AD992" s="86"/>
      <c r="AE992" s="86"/>
      <c r="AF992" s="86"/>
      <c r="AG992" s="86"/>
      <c r="AH992" s="86"/>
    </row>
    <row r="993">
      <c r="A993" s="86"/>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c r="Z993" s="86"/>
      <c r="AA993" s="86"/>
      <c r="AB993" s="86"/>
      <c r="AC993" s="86"/>
      <c r="AD993" s="86"/>
      <c r="AE993" s="86"/>
      <c r="AF993" s="86"/>
      <c r="AG993" s="86"/>
      <c r="AH993" s="86"/>
    </row>
    <row r="994">
      <c r="A994" s="86"/>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c r="Z994" s="86"/>
      <c r="AA994" s="86"/>
      <c r="AB994" s="86"/>
      <c r="AC994" s="86"/>
      <c r="AD994" s="86"/>
      <c r="AE994" s="86"/>
      <c r="AF994" s="86"/>
      <c r="AG994" s="86"/>
      <c r="AH994" s="86"/>
    </row>
    <row r="995">
      <c r="A995" s="86"/>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c r="Z995" s="86"/>
      <c r="AA995" s="86"/>
      <c r="AB995" s="86"/>
      <c r="AC995" s="86"/>
      <c r="AD995" s="86"/>
      <c r="AE995" s="86"/>
      <c r="AF995" s="86"/>
      <c r="AG995" s="86"/>
      <c r="AH995" s="86"/>
    </row>
    <row r="996">
      <c r="A996" s="86"/>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c r="Z996" s="86"/>
      <c r="AA996" s="86"/>
      <c r="AB996" s="86"/>
      <c r="AC996" s="86"/>
      <c r="AD996" s="86"/>
      <c r="AE996" s="86"/>
      <c r="AF996" s="86"/>
      <c r="AG996" s="86"/>
      <c r="AH996" s="86"/>
    </row>
    <row r="997">
      <c r="A997" s="86"/>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c r="Z997" s="86"/>
      <c r="AA997" s="86"/>
      <c r="AB997" s="86"/>
      <c r="AC997" s="86"/>
      <c r="AD997" s="86"/>
      <c r="AE997" s="86"/>
      <c r="AF997" s="86"/>
      <c r="AG997" s="86"/>
      <c r="AH997" s="86"/>
    </row>
    <row r="998">
      <c r="A998" s="86"/>
      <c r="B998" s="86"/>
      <c r="C998" s="86"/>
      <c r="D998" s="86"/>
      <c r="E998" s="86"/>
      <c r="F998" s="86"/>
      <c r="G998" s="86"/>
      <c r="H998" s="86"/>
      <c r="I998" s="86"/>
      <c r="J998" s="86"/>
      <c r="K998" s="86"/>
      <c r="L998" s="86"/>
      <c r="M998" s="86"/>
      <c r="N998" s="86"/>
      <c r="O998" s="86"/>
      <c r="P998" s="86"/>
      <c r="Q998" s="86"/>
      <c r="R998" s="86"/>
      <c r="S998" s="86"/>
      <c r="T998" s="86"/>
      <c r="U998" s="86"/>
      <c r="V998" s="86"/>
      <c r="W998" s="86"/>
      <c r="X998" s="86"/>
      <c r="Y998" s="86"/>
      <c r="Z998" s="86"/>
      <c r="AA998" s="86"/>
      <c r="AB998" s="86"/>
      <c r="AC998" s="86"/>
      <c r="AD998" s="86"/>
      <c r="AE998" s="86"/>
      <c r="AF998" s="86"/>
      <c r="AG998" s="86"/>
      <c r="AH998" s="86"/>
    </row>
    <row r="999">
      <c r="A999" s="86"/>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c r="Z999" s="86"/>
      <c r="AA999" s="86"/>
      <c r="AB999" s="86"/>
      <c r="AC999" s="86"/>
      <c r="AD999" s="86"/>
      <c r="AE999" s="86"/>
      <c r="AF999" s="86"/>
      <c r="AG999" s="86"/>
      <c r="AH999" s="86"/>
    </row>
    <row r="1000">
      <c r="A1000" s="86"/>
      <c r="B1000" s="86"/>
      <c r="C1000" s="86"/>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c r="AA1000" s="86"/>
      <c r="AB1000" s="86"/>
      <c r="AC1000" s="86"/>
      <c r="AD1000" s="86"/>
      <c r="AE1000" s="86"/>
      <c r="AF1000" s="86"/>
      <c r="AG1000" s="86"/>
      <c r="AH1000" s="86"/>
    </row>
    <row r="1001">
      <c r="A1001" s="86"/>
      <c r="B1001" s="86"/>
      <c r="C1001" s="86"/>
      <c r="D1001" s="86"/>
      <c r="E1001" s="86"/>
      <c r="F1001" s="86"/>
      <c r="G1001" s="86"/>
      <c r="H1001" s="86"/>
      <c r="I1001" s="86"/>
      <c r="J1001" s="86"/>
      <c r="K1001" s="86"/>
      <c r="L1001" s="86"/>
      <c r="M1001" s="86"/>
      <c r="N1001" s="86"/>
      <c r="O1001" s="86"/>
      <c r="P1001" s="86"/>
      <c r="Q1001" s="86"/>
      <c r="R1001" s="86"/>
      <c r="S1001" s="86"/>
      <c r="T1001" s="86"/>
      <c r="U1001" s="86"/>
      <c r="V1001" s="86"/>
      <c r="W1001" s="86"/>
      <c r="X1001" s="86"/>
      <c r="Y1001" s="86"/>
      <c r="Z1001" s="86"/>
      <c r="AA1001" s="86"/>
      <c r="AB1001" s="86"/>
      <c r="AC1001" s="86"/>
      <c r="AD1001" s="86"/>
      <c r="AE1001" s="86"/>
      <c r="AF1001" s="86"/>
      <c r="AG1001" s="86"/>
      <c r="AH1001" s="86"/>
    </row>
    <row r="1002">
      <c r="A1002" s="86"/>
      <c r="B1002" s="86"/>
      <c r="C1002" s="86"/>
      <c r="D1002" s="86"/>
      <c r="E1002" s="86"/>
      <c r="F1002" s="86"/>
      <c r="G1002" s="86"/>
      <c r="H1002" s="86"/>
      <c r="I1002" s="86"/>
      <c r="J1002" s="86"/>
      <c r="K1002" s="86"/>
      <c r="L1002" s="86"/>
      <c r="M1002" s="86"/>
      <c r="N1002" s="86"/>
      <c r="O1002" s="86"/>
      <c r="P1002" s="86"/>
      <c r="Q1002" s="86"/>
      <c r="R1002" s="86"/>
      <c r="S1002" s="86"/>
      <c r="T1002" s="86"/>
      <c r="U1002" s="86"/>
      <c r="V1002" s="86"/>
      <c r="W1002" s="86"/>
      <c r="X1002" s="86"/>
      <c r="Y1002" s="86"/>
      <c r="Z1002" s="86"/>
      <c r="AA1002" s="86"/>
      <c r="AB1002" s="86"/>
      <c r="AC1002" s="86"/>
      <c r="AD1002" s="86"/>
      <c r="AE1002" s="86"/>
      <c r="AF1002" s="86"/>
      <c r="AG1002" s="86"/>
      <c r="AH1002" s="86"/>
    </row>
    <row r="1003">
      <c r="A1003" s="86"/>
      <c r="B1003" s="86"/>
      <c r="C1003" s="86"/>
      <c r="D1003" s="86"/>
      <c r="E1003" s="86"/>
      <c r="F1003" s="86"/>
      <c r="G1003" s="86"/>
      <c r="H1003" s="86"/>
      <c r="I1003" s="86"/>
      <c r="J1003" s="86"/>
      <c r="K1003" s="86"/>
      <c r="L1003" s="86"/>
      <c r="M1003" s="86"/>
      <c r="N1003" s="86"/>
      <c r="O1003" s="86"/>
      <c r="P1003" s="86"/>
      <c r="Q1003" s="86"/>
      <c r="R1003" s="86"/>
      <c r="S1003" s="86"/>
      <c r="T1003" s="86"/>
      <c r="U1003" s="86"/>
      <c r="V1003" s="86"/>
      <c r="W1003" s="86"/>
      <c r="X1003" s="86"/>
      <c r="Y1003" s="86"/>
      <c r="Z1003" s="86"/>
      <c r="AA1003" s="86"/>
      <c r="AB1003" s="86"/>
      <c r="AC1003" s="86"/>
      <c r="AD1003" s="86"/>
      <c r="AE1003" s="86"/>
      <c r="AF1003" s="86"/>
      <c r="AG1003" s="86"/>
      <c r="AH1003" s="86"/>
    </row>
    <row r="1004">
      <c r="A1004" s="86"/>
      <c r="B1004" s="86"/>
      <c r="C1004" s="86"/>
      <c r="D1004" s="86"/>
      <c r="E1004" s="86"/>
      <c r="F1004" s="86"/>
      <c r="G1004" s="86"/>
      <c r="H1004" s="86"/>
      <c r="I1004" s="86"/>
      <c r="J1004" s="86"/>
      <c r="K1004" s="86"/>
      <c r="L1004" s="86"/>
      <c r="M1004" s="86"/>
      <c r="N1004" s="86"/>
      <c r="O1004" s="86"/>
      <c r="P1004" s="86"/>
      <c r="Q1004" s="86"/>
      <c r="R1004" s="86"/>
      <c r="S1004" s="86"/>
      <c r="T1004" s="86"/>
      <c r="U1004" s="86"/>
      <c r="V1004" s="86"/>
      <c r="W1004" s="86"/>
      <c r="X1004" s="86"/>
      <c r="Y1004" s="86"/>
      <c r="Z1004" s="86"/>
      <c r="AA1004" s="86"/>
      <c r="AB1004" s="86"/>
      <c r="AC1004" s="86"/>
      <c r="AD1004" s="86"/>
      <c r="AE1004" s="86"/>
      <c r="AF1004" s="86"/>
      <c r="AG1004" s="86"/>
      <c r="AH1004" s="86"/>
    </row>
    <row r="1005">
      <c r="A1005" s="86"/>
      <c r="B1005" s="86"/>
      <c r="C1005" s="86"/>
      <c r="D1005" s="86"/>
      <c r="E1005" s="86"/>
      <c r="F1005" s="86"/>
      <c r="G1005" s="86"/>
      <c r="H1005" s="86"/>
      <c r="I1005" s="86"/>
      <c r="J1005" s="86"/>
      <c r="K1005" s="86"/>
      <c r="L1005" s="86"/>
      <c r="M1005" s="86"/>
      <c r="N1005" s="86"/>
      <c r="O1005" s="86"/>
      <c r="P1005" s="86"/>
      <c r="Q1005" s="86"/>
      <c r="R1005" s="86"/>
      <c r="S1005" s="86"/>
      <c r="T1005" s="86"/>
      <c r="U1005" s="86"/>
      <c r="V1005" s="86"/>
      <c r="W1005" s="86"/>
      <c r="X1005" s="86"/>
      <c r="Y1005" s="86"/>
      <c r="Z1005" s="86"/>
      <c r="AA1005" s="86"/>
      <c r="AB1005" s="86"/>
      <c r="AC1005" s="86"/>
      <c r="AD1005" s="86"/>
      <c r="AE1005" s="86"/>
      <c r="AF1005" s="86"/>
      <c r="AG1005" s="86"/>
      <c r="AH1005" s="86"/>
    </row>
    <row r="1006">
      <c r="A1006" s="86"/>
      <c r="B1006" s="86"/>
      <c r="C1006" s="86"/>
      <c r="D1006" s="86"/>
      <c r="E1006" s="86"/>
      <c r="F1006" s="86"/>
      <c r="G1006" s="86"/>
      <c r="H1006" s="86"/>
      <c r="I1006" s="86"/>
      <c r="J1006" s="86"/>
      <c r="K1006" s="86"/>
      <c r="L1006" s="86"/>
      <c r="M1006" s="86"/>
      <c r="N1006" s="86"/>
      <c r="O1006" s="86"/>
      <c r="P1006" s="86"/>
      <c r="Q1006" s="86"/>
      <c r="R1006" s="86"/>
      <c r="S1006" s="86"/>
      <c r="T1006" s="86"/>
      <c r="U1006" s="86"/>
      <c r="V1006" s="86"/>
      <c r="W1006" s="86"/>
      <c r="X1006" s="86"/>
      <c r="Y1006" s="86"/>
      <c r="Z1006" s="86"/>
      <c r="AA1006" s="86"/>
      <c r="AB1006" s="86"/>
      <c r="AC1006" s="86"/>
      <c r="AD1006" s="86"/>
      <c r="AE1006" s="86"/>
      <c r="AF1006" s="86"/>
      <c r="AG1006" s="86"/>
      <c r="AH1006" s="86"/>
    </row>
    <row r="1007">
      <c r="A1007" s="86"/>
      <c r="B1007" s="86"/>
      <c r="C1007" s="86"/>
      <c r="D1007" s="86"/>
      <c r="E1007" s="86"/>
      <c r="F1007" s="86"/>
      <c r="G1007" s="86"/>
      <c r="H1007" s="86"/>
      <c r="I1007" s="86"/>
      <c r="J1007" s="86"/>
      <c r="K1007" s="86"/>
      <c r="L1007" s="86"/>
      <c r="M1007" s="86"/>
      <c r="N1007" s="86"/>
      <c r="O1007" s="86"/>
      <c r="P1007" s="86"/>
      <c r="Q1007" s="86"/>
      <c r="R1007" s="86"/>
      <c r="S1007" s="86"/>
      <c r="T1007" s="86"/>
      <c r="U1007" s="86"/>
      <c r="V1007" s="86"/>
      <c r="W1007" s="86"/>
      <c r="X1007" s="86"/>
      <c r="Y1007" s="86"/>
      <c r="Z1007" s="86"/>
      <c r="AA1007" s="86"/>
      <c r="AB1007" s="86"/>
      <c r="AC1007" s="86"/>
      <c r="AD1007" s="86"/>
      <c r="AE1007" s="86"/>
      <c r="AF1007" s="86"/>
      <c r="AG1007" s="86"/>
      <c r="AH1007" s="86"/>
    </row>
  </sheetData>
  <mergeCells count="77">
    <mergeCell ref="B10:C11"/>
    <mergeCell ref="E10:F10"/>
    <mergeCell ref="K10:L10"/>
    <mergeCell ref="Q10:R10"/>
    <mergeCell ref="E11:F11"/>
    <mergeCell ref="K11:L11"/>
    <mergeCell ref="Q11:R11"/>
    <mergeCell ref="H10:I10"/>
    <mergeCell ref="H11:I11"/>
    <mergeCell ref="B12:C13"/>
    <mergeCell ref="H12:I13"/>
    <mergeCell ref="K12:L13"/>
    <mergeCell ref="K15:L15"/>
    <mergeCell ref="N15:O15"/>
    <mergeCell ref="H26:K26"/>
    <mergeCell ref="H27:K27"/>
    <mergeCell ref="H28:K28"/>
    <mergeCell ref="H29:K29"/>
    <mergeCell ref="H30:K30"/>
    <mergeCell ref="H31:K31"/>
    <mergeCell ref="H32:K32"/>
    <mergeCell ref="C27:E27"/>
    <mergeCell ref="C28:E28"/>
    <mergeCell ref="C29:E29"/>
    <mergeCell ref="C30:E30"/>
    <mergeCell ref="C31:E31"/>
    <mergeCell ref="C32:E32"/>
    <mergeCell ref="N28:Q28"/>
    <mergeCell ref="N29:Q29"/>
    <mergeCell ref="N30:Q30"/>
    <mergeCell ref="N31:Q31"/>
    <mergeCell ref="N32:Q32"/>
    <mergeCell ref="E12:F13"/>
    <mergeCell ref="B25:F25"/>
    <mergeCell ref="H25:L25"/>
    <mergeCell ref="N25:R25"/>
    <mergeCell ref="C26:E26"/>
    <mergeCell ref="N26:Q26"/>
    <mergeCell ref="N27:Q27"/>
    <mergeCell ref="N4:O4"/>
    <mergeCell ref="L5:P5"/>
    <mergeCell ref="L7:P7"/>
    <mergeCell ref="B2:C3"/>
    <mergeCell ref="E2:F3"/>
    <mergeCell ref="H2:L3"/>
    <mergeCell ref="B4:B8"/>
    <mergeCell ref="C4:C8"/>
    <mergeCell ref="E4:E8"/>
    <mergeCell ref="F4:F8"/>
    <mergeCell ref="W10:X10"/>
    <mergeCell ref="Z10:AA10"/>
    <mergeCell ref="AC10:AD10"/>
    <mergeCell ref="AF10:AH10"/>
    <mergeCell ref="T10:U10"/>
    <mergeCell ref="T11:U11"/>
    <mergeCell ref="W11:X11"/>
    <mergeCell ref="Z11:AA11"/>
    <mergeCell ref="AC11:AD11"/>
    <mergeCell ref="AF11:AH11"/>
    <mergeCell ref="AC12:AD13"/>
    <mergeCell ref="AF12:AH13"/>
    <mergeCell ref="N10:O10"/>
    <mergeCell ref="N11:O11"/>
    <mergeCell ref="N12:O13"/>
    <mergeCell ref="Q12:R13"/>
    <mergeCell ref="T12:U13"/>
    <mergeCell ref="W12:X13"/>
    <mergeCell ref="Z12:AA13"/>
    <mergeCell ref="T15:U15"/>
    <mergeCell ref="T25:X25"/>
    <mergeCell ref="T26:W26"/>
    <mergeCell ref="T27:W27"/>
    <mergeCell ref="T28:W28"/>
    <mergeCell ref="T29:W29"/>
    <mergeCell ref="T30:W30"/>
    <mergeCell ref="T31:W31"/>
    <mergeCell ref="T32:W32"/>
  </mergeCells>
  <conditionalFormatting sqref="E11:F13 H11:I13 K11:L13 N11:O13 Q11:R13 T11:U13 W11:X13 Z11:AA13 AC11:AD13 AF11:AH13 B12:C13 AB12:AB13 AE12:AE13">
    <cfRule type="cellIs" dxfId="0" priority="1" operator="equal">
      <formula>"Basic"</formula>
    </cfRule>
  </conditionalFormatting>
  <conditionalFormatting sqref="E11:F13 H11:I13 K11:L13 N11:O13 Q11:R13 T11:U13 W11:X13 Z11:AA13 AC11:AD13 AF11:AH13 B12:C13 AB12:AB13 AE12:AE13">
    <cfRule type="cellIs" dxfId="1" priority="2" operator="equal">
      <formula>"Basic+"</formula>
    </cfRule>
  </conditionalFormatting>
  <conditionalFormatting sqref="E11:F13 H11:I13 K11:L13 N11:O13 Q11:R13 T11:U13 W11:X13 Z11:AA13 AC11:AD13 AF11:AH13 B12:C13 AB12:AB13 AE12:AE13">
    <cfRule type="cellIs" dxfId="2" priority="3" operator="equal">
      <formula>"Advanced"</formula>
    </cfRule>
  </conditionalFormatting>
  <conditionalFormatting sqref="E11:F13 H11:I13 K11:L13 N11:O13 Q11:R13 T11:U13 W11:X13 Z11:AA13 AC11:AD13 AF11:AH13 B12:C13 AB12:AB13 AE12:AE13">
    <cfRule type="cellIs" dxfId="3" priority="4" operator="equal">
      <formula>"Expert"</formula>
    </cfRule>
  </conditionalFormatting>
  <conditionalFormatting sqref="E11:F13 H11:I13 K11:L13 N11:O13 Q11:R13 T11:U13 W11:X13 Z11:AA13 AC11:AD13 AF11:AH13 B12:C13 AB12:AB13 AE12:AE13">
    <cfRule type="cellIs" dxfId="4" priority="5" operator="equal">
      <formula>"Champion"</formula>
    </cfRule>
  </conditionalFormatting>
  <conditionalFormatting sqref="P22">
    <cfRule type="notContainsBlanks" dxfId="9" priority="6">
      <formula>LEN(TRIM(P22))&gt;0</formula>
    </cfRule>
  </conditionalFormatting>
  <dataValidations>
    <dataValidation type="list" allowBlank="1" sqref="F27:F32 L27:L32 R27:R32 X27:X32">
      <formula1>"To do,In progress,Done,Parked"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9.0" topLeftCell="A10" activePane="bottomLeft" state="frozen"/>
      <selection activeCell="B11" sqref="B11" pane="bottomLeft"/>
    </sheetView>
  </sheetViews>
  <sheetFormatPr customHeight="1" defaultColWidth="12.63" defaultRowHeight="15.75"/>
  <cols>
    <col customWidth="1" min="1" max="1" width="2.63"/>
    <col customWidth="1" min="2" max="2" width="8.63"/>
    <col customWidth="1" min="3" max="3" width="15.25"/>
    <col customWidth="1" min="4" max="4" width="2.88"/>
    <col customWidth="1" min="5" max="5" width="70.13"/>
    <col customWidth="1" min="6" max="12" width="4.25"/>
    <col customWidth="1" min="13" max="13" width="26.75"/>
    <col customWidth="1" min="14" max="14" width="37.0"/>
    <col customWidth="1" min="15" max="15" width="2.88"/>
  </cols>
  <sheetData>
    <row r="1" ht="15.0" customHeight="1">
      <c r="A1" s="1"/>
      <c r="B1" s="1"/>
      <c r="C1" s="1"/>
      <c r="D1" s="2"/>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3"/>
      <c r="C2" s="4"/>
      <c r="D2" s="5"/>
      <c r="E2" s="6" t="s">
        <v>116</v>
      </c>
      <c r="F2" s="7" t="s">
        <v>1</v>
      </c>
      <c r="G2" s="7" t="s">
        <v>2</v>
      </c>
      <c r="H2" s="7" t="s">
        <v>3</v>
      </c>
      <c r="I2" s="7" t="s">
        <v>90</v>
      </c>
      <c r="J2" s="7" t="s">
        <v>4</v>
      </c>
      <c r="K2" s="7" t="s">
        <v>91</v>
      </c>
      <c r="L2" s="7" t="s">
        <v>92</v>
      </c>
      <c r="M2" s="8" t="s">
        <v>117</v>
      </c>
      <c r="N2" s="8" t="s">
        <v>118</v>
      </c>
      <c r="O2" s="1"/>
      <c r="P2" s="151" t="s">
        <v>119</v>
      </c>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10"/>
      <c r="C3" s="11"/>
      <c r="D3" s="5"/>
      <c r="E3" s="12"/>
      <c r="F3" s="13" t="b">
        <v>1</v>
      </c>
      <c r="G3" s="13" t="b">
        <v>1</v>
      </c>
      <c r="H3" s="13" t="b">
        <v>1</v>
      </c>
      <c r="I3" s="13" t="b">
        <v>1</v>
      </c>
      <c r="J3" s="13" t="b">
        <v>1</v>
      </c>
      <c r="K3" s="13" t="b">
        <v>1</v>
      </c>
      <c r="L3" s="13" t="b">
        <v>1</v>
      </c>
      <c r="M3" s="14">
        <f>(COUNTIF(F:L,TRUE))-COUNTIF(F3:L3,true)</f>
        <v>0</v>
      </c>
      <c r="N3" s="15">
        <f>COUNTIF(F:L,FALSE)</f>
        <v>623</v>
      </c>
      <c r="O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6">
        <f>N154</f>
        <v>0</v>
      </c>
      <c r="C4" s="11"/>
      <c r="D4" s="5"/>
      <c r="E4" s="12"/>
      <c r="F4" s="17">
        <f t="shared" ref="F4:L4" si="1">COUNTIF(F:F,TRUE)-1</f>
        <v>0</v>
      </c>
      <c r="G4" s="17">
        <f t="shared" si="1"/>
        <v>0</v>
      </c>
      <c r="H4" s="17">
        <f t="shared" si="1"/>
        <v>0</v>
      </c>
      <c r="I4" s="17">
        <f t="shared" si="1"/>
        <v>0</v>
      </c>
      <c r="J4" s="17">
        <f t="shared" si="1"/>
        <v>0</v>
      </c>
      <c r="K4" s="17">
        <f t="shared" si="1"/>
        <v>0</v>
      </c>
      <c r="L4" s="17">
        <f t="shared" si="1"/>
        <v>0</v>
      </c>
      <c r="O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c r="A5" s="1"/>
      <c r="B5" s="10"/>
      <c r="C5" s="11"/>
      <c r="D5" s="5"/>
      <c r="E5" s="12"/>
      <c r="F5" s="18"/>
      <c r="G5" s="18"/>
      <c r="H5" s="18"/>
      <c r="I5" s="18"/>
      <c r="J5" s="18"/>
      <c r="K5" s="18"/>
      <c r="L5" s="18"/>
      <c r="O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row>
    <row r="6">
      <c r="A6" s="1"/>
      <c r="B6" s="19"/>
      <c r="C6" s="20"/>
      <c r="D6" s="5"/>
      <c r="E6" s="21"/>
      <c r="F6" s="17">
        <f t="shared" ref="F6:L6" si="2">COUNTIF(F:F,FALSE)</f>
        <v>89</v>
      </c>
      <c r="G6" s="17">
        <f t="shared" si="2"/>
        <v>89</v>
      </c>
      <c r="H6" s="17">
        <f t="shared" si="2"/>
        <v>89</v>
      </c>
      <c r="I6" s="17">
        <f t="shared" si="2"/>
        <v>89</v>
      </c>
      <c r="J6" s="17">
        <f t="shared" si="2"/>
        <v>89</v>
      </c>
      <c r="K6" s="17">
        <f t="shared" si="2"/>
        <v>89</v>
      </c>
      <c r="L6" s="17">
        <f t="shared" si="2"/>
        <v>89</v>
      </c>
      <c r="O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row>
    <row r="7">
      <c r="A7" s="1"/>
      <c r="B7" s="1"/>
      <c r="C7" s="1"/>
      <c r="D7" s="2"/>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row>
    <row r="8">
      <c r="A8" s="1"/>
      <c r="B8" s="22"/>
      <c r="C8" s="7" t="s">
        <v>7</v>
      </c>
      <c r="D8" s="23" t="s">
        <v>8</v>
      </c>
      <c r="E8" s="7" t="s">
        <v>9</v>
      </c>
      <c r="F8" s="7" t="s">
        <v>1</v>
      </c>
      <c r="G8" s="7" t="s">
        <v>2</v>
      </c>
      <c r="H8" s="7" t="s">
        <v>3</v>
      </c>
      <c r="I8" s="7" t="s">
        <v>120</v>
      </c>
      <c r="J8" s="7" t="s">
        <v>4</v>
      </c>
      <c r="K8" s="7" t="s">
        <v>91</v>
      </c>
      <c r="L8" s="7" t="s">
        <v>92</v>
      </c>
      <c r="M8" s="7" t="s">
        <v>10</v>
      </c>
      <c r="N8" s="24" t="s">
        <v>11</v>
      </c>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row>
    <row r="9">
      <c r="A9" s="1"/>
      <c r="B9" s="25"/>
      <c r="C9" s="26"/>
      <c r="D9" s="27"/>
      <c r="E9" s="28" t="s">
        <v>12</v>
      </c>
      <c r="F9" s="28" t="s">
        <v>13</v>
      </c>
      <c r="M9" s="28" t="s">
        <v>14</v>
      </c>
      <c r="N9" s="29" t="s">
        <v>15</v>
      </c>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row>
    <row r="10" ht="7.5" customHeight="1">
      <c r="A10" s="1"/>
      <c r="B10" s="35">
        <v>1.0</v>
      </c>
      <c r="C10" s="152"/>
      <c r="D10" s="152"/>
      <c r="E10" s="152"/>
      <c r="F10" s="153"/>
      <c r="G10" s="153"/>
      <c r="H10" s="153"/>
      <c r="I10" s="153"/>
      <c r="J10" s="153"/>
      <c r="K10" s="153"/>
      <c r="L10" s="153"/>
      <c r="M10" s="153"/>
      <c r="N10" s="154"/>
      <c r="O10" s="34"/>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row>
    <row r="11" ht="28.5" customHeight="1">
      <c r="A11" s="1"/>
      <c r="C11" s="35" t="s">
        <v>16</v>
      </c>
      <c r="F11" s="36" t="str">
        <f>IFERROR(__xludf.DUMMYFUNCTION("SPARKLINE(COUNTIF(F13:L26,TRUE),{""charttype"",""bar"";""max"",COUNTA(F13:L26);""color1"",""green""})"),"")</f>
        <v/>
      </c>
      <c r="G11" s="37"/>
      <c r="H11" s="37"/>
      <c r="I11" s="37"/>
      <c r="J11" s="37"/>
      <c r="K11" s="37"/>
      <c r="L11" s="37"/>
      <c r="M11" s="38"/>
      <c r="N11" s="39">
        <f>COUNTIF(F13:L26,TRUE)/COUNTA(F13:L26)</f>
        <v>0</v>
      </c>
      <c r="O11" s="34"/>
      <c r="P11" s="155" t="s">
        <v>121</v>
      </c>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row>
    <row r="12" ht="7.5" customHeight="1">
      <c r="A12" s="1"/>
      <c r="C12" s="152"/>
      <c r="D12" s="152"/>
      <c r="E12" s="152"/>
      <c r="F12" s="153"/>
      <c r="G12" s="153"/>
      <c r="H12" s="153"/>
      <c r="I12" s="153"/>
      <c r="J12" s="153"/>
      <c r="K12" s="153"/>
      <c r="L12" s="153"/>
      <c r="M12" s="153"/>
      <c r="N12" s="154"/>
      <c r="O12" s="34"/>
      <c r="P12" s="156"/>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row>
    <row r="13">
      <c r="A13" s="1"/>
      <c r="B13" s="43">
        <f>COUNTIF(F13:L17,TRUE)/COUNTA(F13:L17)</f>
        <v>0</v>
      </c>
      <c r="C13" s="44" t="s">
        <v>17</v>
      </c>
      <c r="D13" s="45">
        <v>1.0</v>
      </c>
      <c r="E13" s="46" t="s">
        <v>18</v>
      </c>
      <c r="F13" s="47" t="b">
        <v>0</v>
      </c>
      <c r="G13" s="47" t="b">
        <v>0</v>
      </c>
      <c r="H13" s="47" t="b">
        <v>0</v>
      </c>
      <c r="I13" s="47" t="b">
        <v>0</v>
      </c>
      <c r="J13" s="47" t="b">
        <v>0</v>
      </c>
      <c r="K13" s="47" t="b">
        <v>0</v>
      </c>
      <c r="L13" s="47" t="b">
        <v>0</v>
      </c>
      <c r="M13" s="18"/>
      <c r="N13" s="47"/>
      <c r="O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row>
    <row r="14">
      <c r="A14" s="1"/>
      <c r="B14" s="11"/>
      <c r="C14" s="11"/>
      <c r="D14" s="47">
        <v>2.0</v>
      </c>
      <c r="E14" s="46" t="s">
        <v>20</v>
      </c>
      <c r="F14" s="47" t="b">
        <v>0</v>
      </c>
      <c r="G14" s="47" t="b">
        <v>0</v>
      </c>
      <c r="H14" s="47" t="b">
        <v>0</v>
      </c>
      <c r="I14" s="47" t="b">
        <v>0</v>
      </c>
      <c r="J14" s="47" t="b">
        <v>0</v>
      </c>
      <c r="K14" s="47" t="b">
        <v>0</v>
      </c>
      <c r="L14" s="47" t="b">
        <v>0</v>
      </c>
      <c r="M14" s="18"/>
      <c r="N14" s="47"/>
      <c r="O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row>
    <row r="15">
      <c r="A15" s="1"/>
      <c r="B15" s="11"/>
      <c r="C15" s="11"/>
      <c r="D15" s="47">
        <v>3.0</v>
      </c>
      <c r="E15" s="46" t="s">
        <v>23</v>
      </c>
      <c r="F15" s="47" t="b">
        <v>0</v>
      </c>
      <c r="G15" s="47" t="b">
        <v>0</v>
      </c>
      <c r="H15" s="47" t="b">
        <v>0</v>
      </c>
      <c r="I15" s="47" t="b">
        <v>0</v>
      </c>
      <c r="J15" s="47" t="b">
        <v>0</v>
      </c>
      <c r="K15" s="47" t="b">
        <v>0</v>
      </c>
      <c r="L15" s="47" t="b">
        <v>0</v>
      </c>
      <c r="M15" s="18"/>
      <c r="N15" s="47"/>
      <c r="O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c r="A16" s="1"/>
      <c r="B16" s="11"/>
      <c r="C16" s="11"/>
      <c r="D16" s="47">
        <v>4.0</v>
      </c>
      <c r="E16" s="46" t="s">
        <v>26</v>
      </c>
      <c r="F16" s="47" t="b">
        <v>0</v>
      </c>
      <c r="G16" s="47" t="b">
        <v>0</v>
      </c>
      <c r="H16" s="47" t="b">
        <v>0</v>
      </c>
      <c r="I16" s="47" t="b">
        <v>0</v>
      </c>
      <c r="J16" s="47" t="b">
        <v>0</v>
      </c>
      <c r="K16" s="47" t="b">
        <v>0</v>
      </c>
      <c r="L16" s="47" t="b">
        <v>0</v>
      </c>
      <c r="M16" s="18"/>
      <c r="N16" s="45"/>
      <c r="O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c r="A17" s="1"/>
      <c r="B17" s="11"/>
      <c r="C17" s="11"/>
      <c r="D17" s="47">
        <v>5.0</v>
      </c>
      <c r="E17" s="46" t="s">
        <v>29</v>
      </c>
      <c r="F17" s="47" t="b">
        <v>0</v>
      </c>
      <c r="G17" s="47" t="b">
        <v>0</v>
      </c>
      <c r="H17" s="47" t="b">
        <v>0</v>
      </c>
      <c r="I17" s="47" t="b">
        <v>0</v>
      </c>
      <c r="J17" s="47" t="b">
        <v>0</v>
      </c>
      <c r="K17" s="47" t="b">
        <v>0</v>
      </c>
      <c r="L17" s="47" t="b">
        <v>0</v>
      </c>
      <c r="M17" s="18"/>
      <c r="N17" s="45"/>
      <c r="O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c r="A18" s="1"/>
      <c r="B18" s="48">
        <f>COUNTIF(F18:L19,TRUE)/COUNTA(F18:L19)</f>
        <v>0</v>
      </c>
      <c r="C18" s="49" t="s">
        <v>31</v>
      </c>
      <c r="D18" s="47">
        <v>6.0</v>
      </c>
      <c r="E18" s="46" t="s">
        <v>32</v>
      </c>
      <c r="F18" s="47" t="b">
        <v>0</v>
      </c>
      <c r="G18" s="47" t="b">
        <v>0</v>
      </c>
      <c r="H18" s="47" t="b">
        <v>0</v>
      </c>
      <c r="I18" s="47" t="b">
        <v>0</v>
      </c>
      <c r="J18" s="47" t="b">
        <v>0</v>
      </c>
      <c r="K18" s="47" t="b">
        <v>0</v>
      </c>
      <c r="L18" s="47" t="b">
        <v>0</v>
      </c>
      <c r="M18" s="18"/>
      <c r="N18" s="45"/>
      <c r="O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1"/>
      <c r="C19" s="11"/>
      <c r="D19" s="47">
        <v>7.0</v>
      </c>
      <c r="E19" s="46" t="s">
        <v>35</v>
      </c>
      <c r="F19" s="47" t="b">
        <v>0</v>
      </c>
      <c r="G19" s="47" t="b">
        <v>0</v>
      </c>
      <c r="H19" s="47" t="b">
        <v>0</v>
      </c>
      <c r="I19" s="47" t="b">
        <v>0</v>
      </c>
      <c r="J19" s="47" t="b">
        <v>0</v>
      </c>
      <c r="K19" s="47" t="b">
        <v>0</v>
      </c>
      <c r="L19" s="47" t="b">
        <v>0</v>
      </c>
      <c r="M19" s="18"/>
      <c r="N19" s="45"/>
      <c r="O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50">
        <f>COUNTIF(F20:L23,TRUE)/COUNTA(F20:L23)</f>
        <v>0</v>
      </c>
      <c r="C20" s="51" t="s">
        <v>36</v>
      </c>
      <c r="D20" s="47">
        <v>8.0</v>
      </c>
      <c r="E20" s="46" t="s">
        <v>37</v>
      </c>
      <c r="F20" s="47" t="b">
        <v>0</v>
      </c>
      <c r="G20" s="47" t="b">
        <v>0</v>
      </c>
      <c r="H20" s="47" t="b">
        <v>0</v>
      </c>
      <c r="I20" s="47" t="b">
        <v>0</v>
      </c>
      <c r="J20" s="47" t="b">
        <v>0</v>
      </c>
      <c r="K20" s="47" t="b">
        <v>0</v>
      </c>
      <c r="L20" s="47" t="b">
        <v>0</v>
      </c>
      <c r="M20" s="18"/>
      <c r="N20" s="45"/>
      <c r="O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c r="A21" s="1"/>
      <c r="B21" s="11"/>
      <c r="C21" s="11"/>
      <c r="D21" s="47">
        <v>9.0</v>
      </c>
      <c r="E21" s="46" t="s">
        <v>38</v>
      </c>
      <c r="F21" s="47" t="b">
        <v>0</v>
      </c>
      <c r="G21" s="47" t="b">
        <v>0</v>
      </c>
      <c r="H21" s="47" t="b">
        <v>0</v>
      </c>
      <c r="I21" s="47" t="b">
        <v>0</v>
      </c>
      <c r="J21" s="47" t="b">
        <v>0</v>
      </c>
      <c r="K21" s="47" t="b">
        <v>0</v>
      </c>
      <c r="L21" s="47" t="b">
        <v>0</v>
      </c>
      <c r="M21" s="18"/>
      <c r="N21" s="45"/>
      <c r="O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c r="A22" s="1"/>
      <c r="B22" s="11"/>
      <c r="C22" s="11"/>
      <c r="D22" s="47">
        <v>10.0</v>
      </c>
      <c r="E22" s="46" t="s">
        <v>41</v>
      </c>
      <c r="F22" s="47" t="b">
        <v>0</v>
      </c>
      <c r="G22" s="47" t="b">
        <v>0</v>
      </c>
      <c r="H22" s="47" t="b">
        <v>0</v>
      </c>
      <c r="I22" s="47" t="b">
        <v>0</v>
      </c>
      <c r="J22" s="47" t="b">
        <v>0</v>
      </c>
      <c r="K22" s="47" t="b">
        <v>0</v>
      </c>
      <c r="L22" s="47" t="b">
        <v>0</v>
      </c>
      <c r="M22" s="18"/>
      <c r="N22" s="47"/>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c r="A23" s="1"/>
      <c r="B23" s="11"/>
      <c r="C23" s="11"/>
      <c r="D23" s="47">
        <v>11.0</v>
      </c>
      <c r="E23" s="46" t="s">
        <v>42</v>
      </c>
      <c r="F23" s="47" t="b">
        <v>0</v>
      </c>
      <c r="G23" s="47" t="b">
        <v>0</v>
      </c>
      <c r="H23" s="47" t="b">
        <v>0</v>
      </c>
      <c r="I23" s="47" t="b">
        <v>0</v>
      </c>
      <c r="J23" s="47" t="b">
        <v>0</v>
      </c>
      <c r="K23" s="47" t="b">
        <v>0</v>
      </c>
      <c r="L23" s="47" t="b">
        <v>0</v>
      </c>
      <c r="M23" s="18"/>
      <c r="N23" s="45"/>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c r="A24" s="1"/>
      <c r="B24" s="52">
        <f>COUNTIF(F24:L26,TRUE)/COUNTA(F24:L26)</f>
        <v>0</v>
      </c>
      <c r="C24" s="53" t="s">
        <v>43</v>
      </c>
      <c r="D24" s="47">
        <v>12.0</v>
      </c>
      <c r="E24" s="46" t="s">
        <v>44</v>
      </c>
      <c r="F24" s="47" t="b">
        <v>0</v>
      </c>
      <c r="G24" s="47" t="b">
        <v>0</v>
      </c>
      <c r="H24" s="47" t="b">
        <v>0</v>
      </c>
      <c r="I24" s="47" t="b">
        <v>0</v>
      </c>
      <c r="J24" s="47" t="b">
        <v>0</v>
      </c>
      <c r="K24" s="47" t="b">
        <v>0</v>
      </c>
      <c r="L24" s="47" t="b">
        <v>0</v>
      </c>
      <c r="M24" s="18"/>
      <c r="N24" s="45"/>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c r="A25" s="1"/>
      <c r="B25" s="11"/>
      <c r="C25" s="11"/>
      <c r="D25" s="47">
        <v>13.0</v>
      </c>
      <c r="E25" s="46" t="s">
        <v>46</v>
      </c>
      <c r="F25" s="47" t="b">
        <v>0</v>
      </c>
      <c r="G25" s="47" t="b">
        <v>0</v>
      </c>
      <c r="H25" s="47" t="b">
        <v>0</v>
      </c>
      <c r="I25" s="47" t="b">
        <v>0</v>
      </c>
      <c r="J25" s="47" t="b">
        <v>0</v>
      </c>
      <c r="K25" s="47" t="b">
        <v>0</v>
      </c>
      <c r="L25" s="47" t="b">
        <v>0</v>
      </c>
      <c r="M25" s="18"/>
      <c r="N25" s="45"/>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c r="A26" s="1"/>
      <c r="B26" s="11"/>
      <c r="C26" s="11"/>
      <c r="D26" s="47">
        <v>14.0</v>
      </c>
      <c r="E26" s="46" t="s">
        <v>49</v>
      </c>
      <c r="F26" s="47" t="b">
        <v>0</v>
      </c>
      <c r="G26" s="47" t="b">
        <v>0</v>
      </c>
      <c r="H26" s="47" t="b">
        <v>0</v>
      </c>
      <c r="I26" s="47" t="b">
        <v>0</v>
      </c>
      <c r="J26" s="47" t="b">
        <v>0</v>
      </c>
      <c r="K26" s="47" t="b">
        <v>0</v>
      </c>
      <c r="L26" s="47" t="b">
        <v>0</v>
      </c>
      <c r="M26" s="18"/>
      <c r="N26" s="45"/>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7.5" customHeight="1">
      <c r="A27" s="1"/>
      <c r="B27" s="35">
        <v>2.0</v>
      </c>
      <c r="C27" s="152"/>
      <c r="D27" s="152"/>
      <c r="E27" s="152"/>
      <c r="F27" s="153"/>
      <c r="G27" s="153"/>
      <c r="H27" s="153"/>
      <c r="I27" s="153"/>
      <c r="J27" s="153"/>
      <c r="K27" s="153"/>
      <c r="L27" s="153"/>
      <c r="M27" s="153"/>
      <c r="N27" s="154"/>
      <c r="O27" s="34"/>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28.5" customHeight="1">
      <c r="A28" s="1"/>
      <c r="C28" s="35" t="s">
        <v>122</v>
      </c>
      <c r="F28" s="36" t="str">
        <f>IFERROR(__xludf.DUMMYFUNCTION("SPARKLINE(COUNTIF(F30:L40,TRUE),{""charttype"",""bar"";""max"",COUNTA(F30:L40);""color1"",""green""})"),"")</f>
        <v/>
      </c>
      <c r="G28" s="37"/>
      <c r="H28" s="37"/>
      <c r="I28" s="37"/>
      <c r="J28" s="37"/>
      <c r="K28" s="37"/>
      <c r="L28" s="37"/>
      <c r="M28" s="38"/>
      <c r="N28" s="39">
        <f>COUNTIF(F30:L40,TRUE)/COUNTA(F30:L40)</f>
        <v>0</v>
      </c>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7.5" customHeight="1">
      <c r="A29" s="1"/>
      <c r="C29" s="152"/>
      <c r="D29" s="152"/>
      <c r="E29" s="152"/>
      <c r="F29" s="153"/>
      <c r="G29" s="153"/>
      <c r="H29" s="153"/>
      <c r="I29" s="153"/>
      <c r="J29" s="153"/>
      <c r="K29" s="153"/>
      <c r="L29" s="153"/>
      <c r="M29" s="153"/>
      <c r="N29" s="154"/>
      <c r="O29" s="34"/>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c r="A30" s="1"/>
      <c r="B30" s="43">
        <f>COUNTIF(F30:L30,TRUE)/COUNTA(E30:L30)</f>
        <v>0</v>
      </c>
      <c r="C30" s="44" t="s">
        <v>17</v>
      </c>
      <c r="D30" s="47">
        <v>1.0</v>
      </c>
      <c r="E30" s="157" t="s">
        <v>123</v>
      </c>
      <c r="F30" s="47" t="b">
        <v>0</v>
      </c>
      <c r="G30" s="47" t="b">
        <v>0</v>
      </c>
      <c r="H30" s="47" t="b">
        <v>0</v>
      </c>
      <c r="I30" s="47" t="b">
        <v>0</v>
      </c>
      <c r="J30" s="47" t="b">
        <v>0</v>
      </c>
      <c r="K30" s="47" t="b">
        <v>0</v>
      </c>
      <c r="L30" s="47" t="b">
        <v>0</v>
      </c>
      <c r="M30" s="45"/>
      <c r="N30" s="45"/>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c r="A31" s="1"/>
      <c r="B31" s="56">
        <f>COUNTIF(F31:L35,TRUE)/COUNTA(E31:L35)</f>
        <v>0</v>
      </c>
      <c r="C31" s="49" t="s">
        <v>31</v>
      </c>
      <c r="D31" s="47">
        <v>2.0</v>
      </c>
      <c r="E31" s="157" t="s">
        <v>124</v>
      </c>
      <c r="F31" s="47" t="b">
        <v>0</v>
      </c>
      <c r="G31" s="47" t="b">
        <v>0</v>
      </c>
      <c r="H31" s="47" t="b">
        <v>0</v>
      </c>
      <c r="I31" s="47" t="b">
        <v>0</v>
      </c>
      <c r="J31" s="47" t="b">
        <v>0</v>
      </c>
      <c r="K31" s="47" t="b">
        <v>0</v>
      </c>
      <c r="L31" s="47" t="b">
        <v>0</v>
      </c>
      <c r="M31" s="45"/>
      <c r="N31" s="45"/>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c r="A32" s="1"/>
      <c r="B32" s="11"/>
      <c r="C32" s="11"/>
      <c r="D32" s="47">
        <v>3.0</v>
      </c>
      <c r="E32" s="157" t="s">
        <v>125</v>
      </c>
      <c r="F32" s="47" t="b">
        <v>0</v>
      </c>
      <c r="G32" s="47" t="b">
        <v>0</v>
      </c>
      <c r="H32" s="47" t="b">
        <v>0</v>
      </c>
      <c r="I32" s="47" t="b">
        <v>0</v>
      </c>
      <c r="J32" s="47" t="b">
        <v>0</v>
      </c>
      <c r="K32" s="47" t="b">
        <v>0</v>
      </c>
      <c r="L32" s="47" t="b">
        <v>0</v>
      </c>
      <c r="M32" s="45"/>
      <c r="N32" s="47"/>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c r="A33" s="1"/>
      <c r="B33" s="11"/>
      <c r="C33" s="11"/>
      <c r="D33" s="47">
        <v>4.0</v>
      </c>
      <c r="E33" s="157" t="s">
        <v>126</v>
      </c>
      <c r="F33" s="47" t="b">
        <v>0</v>
      </c>
      <c r="G33" s="47" t="b">
        <v>0</v>
      </c>
      <c r="H33" s="47" t="b">
        <v>0</v>
      </c>
      <c r="I33" s="47" t="b">
        <v>0</v>
      </c>
      <c r="J33" s="47" t="b">
        <v>0</v>
      </c>
      <c r="K33" s="47" t="b">
        <v>0</v>
      </c>
      <c r="L33" s="47" t="b">
        <v>0</v>
      </c>
      <c r="M33" s="45"/>
      <c r="N33" s="47"/>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c r="A34" s="1"/>
      <c r="B34" s="11"/>
      <c r="C34" s="11"/>
      <c r="D34" s="47">
        <v>5.0</v>
      </c>
      <c r="E34" s="157" t="s">
        <v>127</v>
      </c>
      <c r="F34" s="47" t="b">
        <v>0</v>
      </c>
      <c r="G34" s="47" t="b">
        <v>0</v>
      </c>
      <c r="H34" s="47" t="b">
        <v>0</v>
      </c>
      <c r="I34" s="47" t="b">
        <v>0</v>
      </c>
      <c r="J34" s="47" t="b">
        <v>0</v>
      </c>
      <c r="K34" s="47" t="b">
        <v>0</v>
      </c>
      <c r="L34" s="47" t="b">
        <v>0</v>
      </c>
      <c r="M34" s="45"/>
      <c r="N34" s="47"/>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c r="A35" s="1"/>
      <c r="B35" s="11"/>
      <c r="C35" s="11"/>
      <c r="D35" s="47">
        <v>6.0</v>
      </c>
      <c r="E35" s="157" t="s">
        <v>128</v>
      </c>
      <c r="F35" s="47" t="b">
        <v>0</v>
      </c>
      <c r="G35" s="47" t="b">
        <v>0</v>
      </c>
      <c r="H35" s="47" t="b">
        <v>0</v>
      </c>
      <c r="I35" s="47" t="b">
        <v>0</v>
      </c>
      <c r="J35" s="47" t="b">
        <v>0</v>
      </c>
      <c r="K35" s="47" t="b">
        <v>0</v>
      </c>
      <c r="L35" s="47" t="b">
        <v>0</v>
      </c>
      <c r="M35" s="45"/>
      <c r="N35" s="47"/>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c r="A36" s="1"/>
      <c r="B36" s="50">
        <f>COUNTIF(F36:L38,TRUE)/COUNTA(F36:L38)</f>
        <v>0</v>
      </c>
      <c r="C36" s="51" t="s">
        <v>36</v>
      </c>
      <c r="D36" s="47">
        <v>7.0</v>
      </c>
      <c r="E36" s="158" t="s">
        <v>129</v>
      </c>
      <c r="F36" s="47" t="b">
        <v>0</v>
      </c>
      <c r="G36" s="47" t="b">
        <v>0</v>
      </c>
      <c r="H36" s="47" t="b">
        <v>0</v>
      </c>
      <c r="I36" s="47" t="b">
        <v>0</v>
      </c>
      <c r="J36" s="47" t="b">
        <v>0</v>
      </c>
      <c r="K36" s="47" t="b">
        <v>0</v>
      </c>
      <c r="L36" s="47" t="b">
        <v>0</v>
      </c>
      <c r="M36" s="45"/>
      <c r="N36" s="45"/>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c r="A37" s="1"/>
      <c r="B37" s="11"/>
      <c r="C37" s="11"/>
      <c r="D37" s="47">
        <v>8.0</v>
      </c>
      <c r="E37" s="159" t="s">
        <v>130</v>
      </c>
      <c r="F37" s="47" t="b">
        <v>0</v>
      </c>
      <c r="G37" s="47" t="b">
        <v>0</v>
      </c>
      <c r="H37" s="47" t="b">
        <v>0</v>
      </c>
      <c r="I37" s="47" t="b">
        <v>0</v>
      </c>
      <c r="J37" s="47" t="b">
        <v>0</v>
      </c>
      <c r="K37" s="47" t="b">
        <v>0</v>
      </c>
      <c r="L37" s="47" t="b">
        <v>0</v>
      </c>
      <c r="M37" s="45"/>
      <c r="N37" s="45"/>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c r="A38" s="1"/>
      <c r="B38" s="11"/>
      <c r="C38" s="11"/>
      <c r="D38" s="47">
        <v>9.0</v>
      </c>
      <c r="E38" s="159" t="s">
        <v>131</v>
      </c>
      <c r="F38" s="47" t="b">
        <v>0</v>
      </c>
      <c r="G38" s="47" t="b">
        <v>0</v>
      </c>
      <c r="H38" s="47" t="b">
        <v>0</v>
      </c>
      <c r="I38" s="47" t="b">
        <v>0</v>
      </c>
      <c r="J38" s="47" t="b">
        <v>0</v>
      </c>
      <c r="K38" s="47" t="b">
        <v>0</v>
      </c>
      <c r="L38" s="47" t="b">
        <v>0</v>
      </c>
      <c r="M38" s="45"/>
      <c r="N38" s="45"/>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c r="A39" s="1"/>
      <c r="B39" s="59">
        <f>COUNTIF(F39:L40,TRUE)/COUNTA(E39:L40)</f>
        <v>0</v>
      </c>
      <c r="C39" s="53" t="s">
        <v>43</v>
      </c>
      <c r="D39" s="47">
        <v>10.0</v>
      </c>
      <c r="E39" s="158" t="s">
        <v>132</v>
      </c>
      <c r="F39" s="47" t="b">
        <v>0</v>
      </c>
      <c r="G39" s="47" t="b">
        <v>0</v>
      </c>
      <c r="H39" s="47" t="b">
        <v>0</v>
      </c>
      <c r="I39" s="47" t="b">
        <v>0</v>
      </c>
      <c r="J39" s="47" t="b">
        <v>0</v>
      </c>
      <c r="K39" s="47" t="b">
        <v>0</v>
      </c>
      <c r="L39" s="47" t="b">
        <v>0</v>
      </c>
      <c r="M39" s="45"/>
      <c r="N39" s="45"/>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c r="A40" s="1"/>
      <c r="B40" s="11"/>
      <c r="C40" s="11"/>
      <c r="D40" s="47">
        <v>11.0</v>
      </c>
      <c r="E40" s="160" t="s">
        <v>133</v>
      </c>
      <c r="F40" s="47" t="b">
        <v>0</v>
      </c>
      <c r="G40" s="47" t="b">
        <v>0</v>
      </c>
      <c r="H40" s="47" t="b">
        <v>0</v>
      </c>
      <c r="I40" s="47" t="b">
        <v>0</v>
      </c>
      <c r="J40" s="47" t="b">
        <v>0</v>
      </c>
      <c r="K40" s="47" t="b">
        <v>0</v>
      </c>
      <c r="L40" s="47" t="b">
        <v>0</v>
      </c>
      <c r="M40" s="45"/>
      <c r="N40" s="45"/>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c r="A41" s="1"/>
      <c r="B41" s="35">
        <v>3.0</v>
      </c>
      <c r="C41" s="152"/>
      <c r="D41" s="152"/>
      <c r="E41" s="152"/>
      <c r="F41" s="153"/>
      <c r="G41" s="153"/>
      <c r="H41" s="153"/>
      <c r="I41" s="153"/>
      <c r="J41" s="153"/>
      <c r="K41" s="153"/>
      <c r="L41" s="153"/>
      <c r="M41" s="153"/>
      <c r="N41" s="154"/>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c r="A42" s="1"/>
      <c r="C42" s="35" t="s">
        <v>134</v>
      </c>
      <c r="F42" s="36" t="str">
        <f>IFERROR(__xludf.DUMMYFUNCTION("SPARKLINE(COUNTIF(F44:L55,TRUE),{""charttype"",""bar"";""max"",COUNTA(F44:L55);""color1"",""green""})"),"")</f>
        <v/>
      </c>
      <c r="G42" s="37"/>
      <c r="H42" s="37"/>
      <c r="I42" s="37"/>
      <c r="J42" s="37"/>
      <c r="K42" s="37"/>
      <c r="L42" s="37"/>
      <c r="M42" s="38"/>
      <c r="N42" s="39">
        <f>COUNTIF(F44:L55,TRUE)/COUNTA(F44:L55)</f>
        <v>0</v>
      </c>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c r="A43" s="1"/>
      <c r="C43" s="152"/>
      <c r="D43" s="152"/>
      <c r="E43" s="152"/>
      <c r="F43" s="153"/>
      <c r="G43" s="153"/>
      <c r="H43" s="153"/>
      <c r="I43" s="153"/>
      <c r="J43" s="153"/>
      <c r="K43" s="153"/>
      <c r="L43" s="153"/>
      <c r="M43" s="153"/>
      <c r="N43" s="154"/>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c r="A44" s="1"/>
      <c r="B44" s="43">
        <f>COUNTIF(F44:L46,TRUE)/COUNTA(F44:L46)</f>
        <v>0</v>
      </c>
      <c r="C44" s="44" t="s">
        <v>17</v>
      </c>
      <c r="D44" s="47">
        <v>1.0</v>
      </c>
      <c r="E44" s="157" t="s">
        <v>135</v>
      </c>
      <c r="F44" s="47" t="b">
        <v>0</v>
      </c>
      <c r="G44" s="47" t="b">
        <v>0</v>
      </c>
      <c r="H44" s="47" t="b">
        <v>0</v>
      </c>
      <c r="I44" s="47" t="b">
        <v>0</v>
      </c>
      <c r="J44" s="47" t="b">
        <v>0</v>
      </c>
      <c r="K44" s="47" t="b">
        <v>0</v>
      </c>
      <c r="L44" s="47" t="b">
        <v>0</v>
      </c>
      <c r="M44" s="45"/>
      <c r="N44" s="47"/>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c r="A45" s="1"/>
      <c r="B45" s="11"/>
      <c r="C45" s="11"/>
      <c r="D45" s="47">
        <v>2.0</v>
      </c>
      <c r="E45" s="157" t="s">
        <v>136</v>
      </c>
      <c r="F45" s="47" t="b">
        <v>0</v>
      </c>
      <c r="G45" s="47" t="b">
        <v>0</v>
      </c>
      <c r="H45" s="47" t="b">
        <v>0</v>
      </c>
      <c r="I45" s="47" t="b">
        <v>0</v>
      </c>
      <c r="J45" s="47" t="b">
        <v>0</v>
      </c>
      <c r="K45" s="47" t="b">
        <v>0</v>
      </c>
      <c r="L45" s="47" t="b">
        <v>0</v>
      </c>
      <c r="M45" s="45"/>
      <c r="N45" s="47"/>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c r="A46" s="1"/>
      <c r="B46" s="11"/>
      <c r="C46" s="11"/>
      <c r="D46" s="47">
        <v>3.0</v>
      </c>
      <c r="E46" s="157" t="s">
        <v>137</v>
      </c>
      <c r="F46" s="47" t="b">
        <v>0</v>
      </c>
      <c r="G46" s="47" t="b">
        <v>0</v>
      </c>
      <c r="H46" s="47" t="b">
        <v>0</v>
      </c>
      <c r="I46" s="47" t="b">
        <v>0</v>
      </c>
      <c r="J46" s="47" t="b">
        <v>0</v>
      </c>
      <c r="K46" s="47" t="b">
        <v>0</v>
      </c>
      <c r="L46" s="47" t="b">
        <v>0</v>
      </c>
      <c r="M46" s="45"/>
      <c r="N46" s="45"/>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c r="A47" s="1"/>
      <c r="B47" s="48">
        <f>COUNTIF(F47:L49,TRUE)/COUNTA(F47:L49)</f>
        <v>0</v>
      </c>
      <c r="C47" s="49" t="s">
        <v>31</v>
      </c>
      <c r="D47" s="47">
        <v>4.0</v>
      </c>
      <c r="E47" s="157" t="s">
        <v>138</v>
      </c>
      <c r="F47" s="47" t="b">
        <v>0</v>
      </c>
      <c r="G47" s="47" t="b">
        <v>0</v>
      </c>
      <c r="H47" s="47" t="b">
        <v>0</v>
      </c>
      <c r="I47" s="47" t="b">
        <v>0</v>
      </c>
      <c r="J47" s="47" t="b">
        <v>0</v>
      </c>
      <c r="K47" s="47" t="b">
        <v>0</v>
      </c>
      <c r="L47" s="47" t="b">
        <v>0</v>
      </c>
      <c r="M47" s="45"/>
      <c r="N47" s="45"/>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c r="A48" s="1"/>
      <c r="B48" s="11"/>
      <c r="C48" s="11"/>
      <c r="D48" s="47">
        <v>5.0</v>
      </c>
      <c r="E48" s="157" t="s">
        <v>139</v>
      </c>
      <c r="F48" s="47" t="b">
        <v>0</v>
      </c>
      <c r="G48" s="47" t="b">
        <v>0</v>
      </c>
      <c r="H48" s="47" t="b">
        <v>0</v>
      </c>
      <c r="I48" s="47" t="b">
        <v>0</v>
      </c>
      <c r="J48" s="47" t="b">
        <v>0</v>
      </c>
      <c r="K48" s="47" t="b">
        <v>0</v>
      </c>
      <c r="L48" s="47" t="b">
        <v>0</v>
      </c>
      <c r="M48" s="45"/>
      <c r="N48" s="45"/>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c r="A49" s="1"/>
      <c r="B49" s="11"/>
      <c r="C49" s="11"/>
      <c r="D49" s="47">
        <v>6.0</v>
      </c>
      <c r="E49" s="157" t="s">
        <v>140</v>
      </c>
      <c r="F49" s="47" t="b">
        <v>0</v>
      </c>
      <c r="G49" s="47" t="b">
        <v>0</v>
      </c>
      <c r="H49" s="47" t="b">
        <v>0</v>
      </c>
      <c r="I49" s="47" t="b">
        <v>0</v>
      </c>
      <c r="J49" s="47" t="b">
        <v>0</v>
      </c>
      <c r="K49" s="47" t="b">
        <v>0</v>
      </c>
      <c r="L49" s="47" t="b">
        <v>0</v>
      </c>
      <c r="M49" s="45"/>
      <c r="N49" s="45"/>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c r="A50" s="1"/>
      <c r="B50" s="50">
        <f>COUNTIF(F50:L51,TRUE)/COUNTA(F50:L51)</f>
        <v>0</v>
      </c>
      <c r="C50" s="51" t="s">
        <v>36</v>
      </c>
      <c r="D50" s="47">
        <v>7.0</v>
      </c>
      <c r="E50" s="157" t="s">
        <v>141</v>
      </c>
      <c r="F50" s="47" t="b">
        <v>0</v>
      </c>
      <c r="G50" s="47" t="b">
        <v>0</v>
      </c>
      <c r="H50" s="47" t="b">
        <v>0</v>
      </c>
      <c r="I50" s="47" t="b">
        <v>0</v>
      </c>
      <c r="J50" s="47" t="b">
        <v>0</v>
      </c>
      <c r="K50" s="47" t="b">
        <v>0</v>
      </c>
      <c r="L50" s="47" t="b">
        <v>0</v>
      </c>
      <c r="M50" s="45"/>
      <c r="N50" s="45"/>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c r="A51" s="1"/>
      <c r="B51" s="11"/>
      <c r="C51" s="11"/>
      <c r="D51" s="47">
        <v>8.0</v>
      </c>
      <c r="E51" s="157" t="s">
        <v>142</v>
      </c>
      <c r="F51" s="47" t="b">
        <v>0</v>
      </c>
      <c r="G51" s="47" t="b">
        <v>0</v>
      </c>
      <c r="H51" s="47" t="b">
        <v>0</v>
      </c>
      <c r="I51" s="47" t="b">
        <v>0</v>
      </c>
      <c r="J51" s="47" t="b">
        <v>0</v>
      </c>
      <c r="K51" s="47" t="b">
        <v>0</v>
      </c>
      <c r="L51" s="47" t="b">
        <v>0</v>
      </c>
      <c r="M51" s="45"/>
      <c r="N51" s="45"/>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c r="A52" s="1"/>
      <c r="B52" s="11"/>
      <c r="C52" s="11"/>
      <c r="D52" s="47">
        <v>9.0</v>
      </c>
      <c r="E52" s="157" t="s">
        <v>143</v>
      </c>
      <c r="F52" s="47" t="b">
        <v>0</v>
      </c>
      <c r="G52" s="47" t="b">
        <v>0</v>
      </c>
      <c r="H52" s="47" t="b">
        <v>0</v>
      </c>
      <c r="I52" s="47" t="b">
        <v>0</v>
      </c>
      <c r="J52" s="47" t="b">
        <v>0</v>
      </c>
      <c r="K52" s="47" t="b">
        <v>0</v>
      </c>
      <c r="L52" s="47" t="b">
        <v>0</v>
      </c>
      <c r="M52" s="45"/>
      <c r="N52" s="45"/>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c r="A53" s="1"/>
      <c r="B53" s="161">
        <f>COUNTIF(F53:L55,TRUE)/COUNTA(F53:L55)</f>
        <v>0</v>
      </c>
      <c r="C53" s="53" t="s">
        <v>43</v>
      </c>
      <c r="D53" s="47">
        <v>10.0</v>
      </c>
      <c r="E53" s="162" t="s">
        <v>144</v>
      </c>
      <c r="F53" s="47" t="b">
        <v>0</v>
      </c>
      <c r="G53" s="47" t="b">
        <v>0</v>
      </c>
      <c r="H53" s="47" t="b">
        <v>0</v>
      </c>
      <c r="I53" s="47" t="b">
        <v>0</v>
      </c>
      <c r="J53" s="47" t="b">
        <v>0</v>
      </c>
      <c r="K53" s="47" t="b">
        <v>0</v>
      </c>
      <c r="L53" s="47" t="b">
        <v>0</v>
      </c>
      <c r="M53" s="45"/>
      <c r="N53" s="45"/>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c r="A54" s="1"/>
      <c r="B54" s="11"/>
      <c r="C54" s="11"/>
      <c r="D54" s="163">
        <v>11.0</v>
      </c>
      <c r="E54" s="164" t="s">
        <v>145</v>
      </c>
      <c r="F54" s="47" t="b">
        <v>0</v>
      </c>
      <c r="G54" s="47" t="b">
        <v>0</v>
      </c>
      <c r="H54" s="47" t="b">
        <v>0</v>
      </c>
      <c r="I54" s="47" t="b">
        <v>0</v>
      </c>
      <c r="J54" s="47" t="b">
        <v>0</v>
      </c>
      <c r="K54" s="47" t="b">
        <v>0</v>
      </c>
      <c r="L54" s="47" t="b">
        <v>0</v>
      </c>
      <c r="M54" s="45"/>
      <c r="N54" s="45"/>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c r="A55" s="1"/>
      <c r="B55" s="11"/>
      <c r="C55" s="11"/>
      <c r="D55" s="47">
        <v>12.0</v>
      </c>
      <c r="E55" s="162" t="s">
        <v>146</v>
      </c>
      <c r="F55" s="47" t="b">
        <v>0</v>
      </c>
      <c r="G55" s="47" t="b">
        <v>0</v>
      </c>
      <c r="H55" s="47" t="b">
        <v>0</v>
      </c>
      <c r="I55" s="47" t="b">
        <v>0</v>
      </c>
      <c r="J55" s="47" t="b">
        <v>0</v>
      </c>
      <c r="K55" s="47" t="b">
        <v>0</v>
      </c>
      <c r="L55" s="47" t="b">
        <v>0</v>
      </c>
      <c r="M55" s="45"/>
      <c r="N55" s="45"/>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c r="A56" s="1"/>
      <c r="B56" s="35">
        <v>4.0</v>
      </c>
      <c r="C56" s="152"/>
      <c r="D56" s="152"/>
      <c r="E56" s="152"/>
      <c r="F56" s="153"/>
      <c r="G56" s="153"/>
      <c r="H56" s="153"/>
      <c r="I56" s="153"/>
      <c r="J56" s="153"/>
      <c r="K56" s="153"/>
      <c r="L56" s="153"/>
      <c r="M56" s="153"/>
      <c r="N56" s="154"/>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c r="A57" s="1"/>
      <c r="C57" s="35" t="s">
        <v>147</v>
      </c>
      <c r="F57" s="36" t="str">
        <f>IFERROR(__xludf.DUMMYFUNCTION("SPARKLINE(COUNTIF(F59:L63,TRUE),{""charttype"",""bar"";""max"",COUNTA(F59:L63);""color1"",""green""})"),"")</f>
        <v/>
      </c>
      <c r="G57" s="37"/>
      <c r="H57" s="37"/>
      <c r="I57" s="37"/>
      <c r="J57" s="37"/>
      <c r="K57" s="37"/>
      <c r="L57" s="37"/>
      <c r="M57" s="38"/>
      <c r="N57" s="39">
        <f>COUNTIF(F59:L63,TRUE)/COUNTA(F59:L63)</f>
        <v>0</v>
      </c>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c r="A58" s="1"/>
      <c r="C58" s="152"/>
      <c r="D58" s="152"/>
      <c r="E58" s="152"/>
      <c r="F58" s="153"/>
      <c r="G58" s="153"/>
      <c r="H58" s="153"/>
      <c r="I58" s="153"/>
      <c r="J58" s="153"/>
      <c r="K58" s="153"/>
      <c r="L58" s="153"/>
      <c r="M58" s="153"/>
      <c r="N58" s="154"/>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c r="A59" s="1"/>
      <c r="B59" s="43">
        <f t="shared" ref="B59:B61" si="3">COUNTIF(F59:L59,TRUE)/COUNTA(E59:L59)</f>
        <v>0</v>
      </c>
      <c r="C59" s="44" t="s">
        <v>17</v>
      </c>
      <c r="D59" s="165">
        <v>1.0</v>
      </c>
      <c r="E59" s="166" t="s">
        <v>148</v>
      </c>
      <c r="F59" s="47" t="b">
        <v>0</v>
      </c>
      <c r="G59" s="47" t="b">
        <v>0</v>
      </c>
      <c r="H59" s="47" t="b">
        <v>0</v>
      </c>
      <c r="I59" s="47" t="b">
        <v>0</v>
      </c>
      <c r="J59" s="47" t="b">
        <v>0</v>
      </c>
      <c r="K59" s="47" t="b">
        <v>0</v>
      </c>
      <c r="L59" s="47" t="b">
        <v>0</v>
      </c>
      <c r="M59" s="45"/>
      <c r="N59" s="45"/>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c r="A60" s="1"/>
      <c r="B60" s="56">
        <f t="shared" si="3"/>
        <v>0</v>
      </c>
      <c r="C60" s="49" t="s">
        <v>31</v>
      </c>
      <c r="D60" s="167">
        <v>2.0</v>
      </c>
      <c r="E60" s="46" t="s">
        <v>149</v>
      </c>
      <c r="F60" s="47" t="b">
        <v>0</v>
      </c>
      <c r="G60" s="47" t="b">
        <v>0</v>
      </c>
      <c r="H60" s="47" t="b">
        <v>0</v>
      </c>
      <c r="I60" s="47" t="b">
        <v>0</v>
      </c>
      <c r="J60" s="47" t="b">
        <v>0</v>
      </c>
      <c r="K60" s="47" t="b">
        <v>0</v>
      </c>
      <c r="L60" s="47" t="b">
        <v>0</v>
      </c>
      <c r="M60" s="47"/>
      <c r="N60" s="45"/>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c r="A61" s="1"/>
      <c r="B61" s="57">
        <f t="shared" si="3"/>
        <v>0</v>
      </c>
      <c r="C61" s="51" t="s">
        <v>36</v>
      </c>
      <c r="D61" s="167">
        <v>3.0</v>
      </c>
      <c r="E61" s="46" t="s">
        <v>150</v>
      </c>
      <c r="F61" s="47" t="b">
        <v>0</v>
      </c>
      <c r="G61" s="47" t="b">
        <v>0</v>
      </c>
      <c r="H61" s="47" t="b">
        <v>0</v>
      </c>
      <c r="I61" s="47" t="b">
        <v>0</v>
      </c>
      <c r="J61" s="47" t="b">
        <v>0</v>
      </c>
      <c r="K61" s="47" t="b">
        <v>0</v>
      </c>
      <c r="L61" s="47" t="b">
        <v>0</v>
      </c>
      <c r="M61" s="45"/>
      <c r="N61" s="45"/>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c r="A62" s="1"/>
      <c r="B62" s="161">
        <f>COUNTIF(F62:L63,TRUE)/COUNTA(F62:L63)</f>
        <v>0</v>
      </c>
      <c r="C62" s="53" t="s">
        <v>43</v>
      </c>
      <c r="D62" s="167">
        <v>4.0</v>
      </c>
      <c r="E62" s="46" t="s">
        <v>151</v>
      </c>
      <c r="F62" s="47" t="b">
        <v>0</v>
      </c>
      <c r="G62" s="47" t="b">
        <v>0</v>
      </c>
      <c r="H62" s="47" t="b">
        <v>0</v>
      </c>
      <c r="I62" s="47" t="b">
        <v>0</v>
      </c>
      <c r="J62" s="47" t="b">
        <v>0</v>
      </c>
      <c r="K62" s="47" t="b">
        <v>0</v>
      </c>
      <c r="L62" s="47" t="b">
        <v>0</v>
      </c>
      <c r="M62" s="45"/>
      <c r="N62" s="45"/>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c r="A63" s="1"/>
      <c r="B63" s="11"/>
      <c r="C63" s="11"/>
      <c r="D63" s="168">
        <v>5.0</v>
      </c>
      <c r="E63" s="46" t="s">
        <v>152</v>
      </c>
      <c r="F63" s="47" t="b">
        <v>0</v>
      </c>
      <c r="G63" s="47" t="b">
        <v>0</v>
      </c>
      <c r="H63" s="47" t="b">
        <v>0</v>
      </c>
      <c r="I63" s="47" t="b">
        <v>0</v>
      </c>
      <c r="J63" s="47" t="b">
        <v>0</v>
      </c>
      <c r="K63" s="47" t="b">
        <v>0</v>
      </c>
      <c r="L63" s="47" t="b">
        <v>0</v>
      </c>
      <c r="M63" s="45"/>
      <c r="N63" s="45"/>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c r="A64" s="1"/>
      <c r="B64" s="35">
        <v>5.0</v>
      </c>
      <c r="C64" s="152"/>
      <c r="D64" s="152"/>
      <c r="E64" s="152"/>
      <c r="F64" s="153"/>
      <c r="G64" s="153"/>
      <c r="H64" s="153"/>
      <c r="I64" s="153"/>
      <c r="J64" s="153"/>
      <c r="K64" s="153"/>
      <c r="L64" s="153"/>
      <c r="M64" s="153"/>
      <c r="N64" s="154"/>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c r="A65" s="1"/>
      <c r="C65" s="35" t="s">
        <v>153</v>
      </c>
      <c r="F65" s="36" t="str">
        <f>IFERROR(__xludf.DUMMYFUNCTION("SPARKLINE(COUNTIF(F67:L70,TRUE),{""charttype"",""bar"";""max"",COUNTA(F67:L70);""color1"",""green""})"),"")</f>
        <v/>
      </c>
      <c r="G65" s="37"/>
      <c r="H65" s="37"/>
      <c r="I65" s="37"/>
      <c r="J65" s="37"/>
      <c r="K65" s="37"/>
      <c r="L65" s="37"/>
      <c r="M65" s="38"/>
      <c r="N65" s="39">
        <f>COUNTIF(F67:L70,TRUE)/COUNTA(F67:L70)</f>
        <v>0</v>
      </c>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c r="A66" s="1"/>
      <c r="C66" s="152"/>
      <c r="D66" s="152"/>
      <c r="E66" s="152"/>
      <c r="F66" s="153"/>
      <c r="G66" s="153"/>
      <c r="H66" s="153"/>
      <c r="I66" s="153"/>
      <c r="J66" s="153"/>
      <c r="K66" s="153"/>
      <c r="L66" s="153"/>
      <c r="M66" s="153"/>
      <c r="N66" s="154"/>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c r="A67" s="1"/>
      <c r="B67" s="43">
        <f t="shared" ref="B67:B70" si="4">COUNTIF(F67:L67,TRUE)/COUNTA(E67:L67)</f>
        <v>0</v>
      </c>
      <c r="C67" s="44" t="s">
        <v>17</v>
      </c>
      <c r="D67" s="54">
        <v>1.0</v>
      </c>
      <c r="E67" s="55" t="s">
        <v>154</v>
      </c>
      <c r="F67" s="47" t="b">
        <v>0</v>
      </c>
      <c r="G67" s="47" t="b">
        <v>0</v>
      </c>
      <c r="H67" s="47" t="b">
        <v>0</v>
      </c>
      <c r="I67" s="47" t="b">
        <v>0</v>
      </c>
      <c r="J67" s="47" t="b">
        <v>0</v>
      </c>
      <c r="K67" s="47" t="b">
        <v>0</v>
      </c>
      <c r="L67" s="47" t="b">
        <v>0</v>
      </c>
      <c r="M67" s="45"/>
      <c r="N67" s="45"/>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c r="A68" s="1"/>
      <c r="B68" s="56">
        <f t="shared" si="4"/>
        <v>0</v>
      </c>
      <c r="C68" s="49" t="s">
        <v>31</v>
      </c>
      <c r="D68" s="54">
        <v>2.0</v>
      </c>
      <c r="E68" s="46" t="s">
        <v>155</v>
      </c>
      <c r="F68" s="47" t="b">
        <v>0</v>
      </c>
      <c r="G68" s="47" t="b">
        <v>0</v>
      </c>
      <c r="H68" s="47" t="b">
        <v>0</v>
      </c>
      <c r="I68" s="47" t="b">
        <v>0</v>
      </c>
      <c r="J68" s="47" t="b">
        <v>0</v>
      </c>
      <c r="K68" s="47" t="b">
        <v>0</v>
      </c>
      <c r="L68" s="47" t="b">
        <v>0</v>
      </c>
      <c r="M68" s="45"/>
      <c r="N68" s="47"/>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c r="A69" s="1"/>
      <c r="B69" s="57">
        <f t="shared" si="4"/>
        <v>0</v>
      </c>
      <c r="C69" s="51" t="s">
        <v>36</v>
      </c>
      <c r="D69" s="58">
        <v>3.0</v>
      </c>
      <c r="E69" s="46" t="s">
        <v>156</v>
      </c>
      <c r="F69" s="47" t="b">
        <v>0</v>
      </c>
      <c r="G69" s="47" t="b">
        <v>0</v>
      </c>
      <c r="H69" s="47" t="b">
        <v>0</v>
      </c>
      <c r="I69" s="47" t="b">
        <v>0</v>
      </c>
      <c r="J69" s="47" t="b">
        <v>0</v>
      </c>
      <c r="K69" s="47" t="b">
        <v>0</v>
      </c>
      <c r="L69" s="47" t="b">
        <v>0</v>
      </c>
      <c r="M69" s="45"/>
      <c r="N69" s="45"/>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c r="A70" s="1"/>
      <c r="B70" s="59">
        <f t="shared" si="4"/>
        <v>0</v>
      </c>
      <c r="C70" s="53" t="s">
        <v>43</v>
      </c>
      <c r="D70" s="54">
        <v>4.0</v>
      </c>
      <c r="E70" s="60" t="s">
        <v>157</v>
      </c>
      <c r="F70" s="47" t="b">
        <v>0</v>
      </c>
      <c r="G70" s="47" t="b">
        <v>0</v>
      </c>
      <c r="H70" s="47" t="b">
        <v>0</v>
      </c>
      <c r="I70" s="47" t="b">
        <v>0</v>
      </c>
      <c r="J70" s="47" t="b">
        <v>0</v>
      </c>
      <c r="K70" s="47" t="b">
        <v>0</v>
      </c>
      <c r="L70" s="47" t="b">
        <v>0</v>
      </c>
      <c r="M70" s="45"/>
      <c r="N70" s="45"/>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c r="A71" s="1"/>
      <c r="B71" s="35">
        <v>6.0</v>
      </c>
      <c r="C71" s="152"/>
      <c r="D71" s="152"/>
      <c r="E71" s="152"/>
      <c r="F71" s="153"/>
      <c r="G71" s="153"/>
      <c r="H71" s="153"/>
      <c r="I71" s="153"/>
      <c r="J71" s="153"/>
      <c r="K71" s="153"/>
      <c r="L71" s="153"/>
      <c r="M71" s="153"/>
      <c r="N71" s="154"/>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c r="A72" s="1"/>
      <c r="C72" s="35" t="s">
        <v>158</v>
      </c>
      <c r="F72" s="36" t="str">
        <f>IFERROR(__xludf.DUMMYFUNCTION("SPARKLINE(COUNTIF(F74:L80,TRUE),{""charttype"",""bar"";""max"",COUNTA(F74:L80);""color1"",""green""})"),"")</f>
        <v/>
      </c>
      <c r="G72" s="37"/>
      <c r="H72" s="37"/>
      <c r="I72" s="37"/>
      <c r="J72" s="37"/>
      <c r="K72" s="37"/>
      <c r="L72" s="37"/>
      <c r="M72" s="38"/>
      <c r="N72" s="39">
        <f>COUNTIF(F74:L80,TRUE)/COUNTA(F74:L80)</f>
        <v>0</v>
      </c>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c r="A73" s="1"/>
      <c r="C73" s="152"/>
      <c r="D73" s="152"/>
      <c r="E73" s="152"/>
      <c r="F73" s="153"/>
      <c r="G73" s="153"/>
      <c r="H73" s="153"/>
      <c r="I73" s="153"/>
      <c r="J73" s="153"/>
      <c r="K73" s="153"/>
      <c r="L73" s="153"/>
      <c r="M73" s="153"/>
      <c r="N73" s="154"/>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c r="A74" s="1"/>
      <c r="B74" s="43">
        <f>COUNTIF(F74:L75,TRUE)/COUNTA(F74:L75)</f>
        <v>0</v>
      </c>
      <c r="C74" s="44" t="s">
        <v>17</v>
      </c>
      <c r="D74" s="54">
        <v>1.0</v>
      </c>
      <c r="E74" s="55" t="s">
        <v>159</v>
      </c>
      <c r="F74" s="47" t="b">
        <v>0</v>
      </c>
      <c r="G74" s="47" t="b">
        <v>0</v>
      </c>
      <c r="H74" s="47" t="b">
        <v>0</v>
      </c>
      <c r="I74" s="47" t="b">
        <v>0</v>
      </c>
      <c r="J74" s="47" t="b">
        <v>0</v>
      </c>
      <c r="K74" s="47" t="b">
        <v>0</v>
      </c>
      <c r="L74" s="47" t="b">
        <v>0</v>
      </c>
      <c r="M74" s="45"/>
      <c r="N74" s="45"/>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c r="A75" s="1"/>
      <c r="B75" s="11"/>
      <c r="C75" s="11"/>
      <c r="D75" s="54">
        <v>2.0</v>
      </c>
      <c r="E75" s="169" t="s">
        <v>160</v>
      </c>
      <c r="F75" s="47" t="b">
        <v>0</v>
      </c>
      <c r="G75" s="47" t="b">
        <v>0</v>
      </c>
      <c r="H75" s="47" t="b">
        <v>0</v>
      </c>
      <c r="I75" s="47" t="b">
        <v>0</v>
      </c>
      <c r="J75" s="47" t="b">
        <v>0</v>
      </c>
      <c r="K75" s="47" t="b">
        <v>0</v>
      </c>
      <c r="L75" s="47" t="b">
        <v>0</v>
      </c>
      <c r="M75" s="45"/>
      <c r="N75" s="45"/>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c r="A76" s="1"/>
      <c r="B76" s="48">
        <f>COUNTIF(F76:L78,TRUE)/COUNTA(F76:L78)</f>
        <v>0</v>
      </c>
      <c r="C76" s="49" t="s">
        <v>31</v>
      </c>
      <c r="D76" s="54">
        <v>3.0</v>
      </c>
      <c r="E76" s="46" t="s">
        <v>161</v>
      </c>
      <c r="F76" s="47" t="b">
        <v>0</v>
      </c>
      <c r="G76" s="47" t="b">
        <v>0</v>
      </c>
      <c r="H76" s="47" t="b">
        <v>0</v>
      </c>
      <c r="I76" s="47" t="b">
        <v>0</v>
      </c>
      <c r="J76" s="47" t="b">
        <v>0</v>
      </c>
      <c r="K76" s="47" t="b">
        <v>0</v>
      </c>
      <c r="L76" s="47" t="b">
        <v>0</v>
      </c>
      <c r="M76" s="45"/>
      <c r="N76" s="45"/>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c r="A77" s="1"/>
      <c r="B77" s="11"/>
      <c r="C77" s="11"/>
      <c r="D77" s="58">
        <v>4.0</v>
      </c>
      <c r="E77" s="46" t="s">
        <v>162</v>
      </c>
      <c r="F77" s="47" t="b">
        <v>0</v>
      </c>
      <c r="G77" s="47" t="b">
        <v>0</v>
      </c>
      <c r="H77" s="47" t="b">
        <v>0</v>
      </c>
      <c r="I77" s="47" t="b">
        <v>0</v>
      </c>
      <c r="J77" s="47" t="b">
        <v>0</v>
      </c>
      <c r="K77" s="47" t="b">
        <v>0</v>
      </c>
      <c r="L77" s="47" t="b">
        <v>0</v>
      </c>
      <c r="M77" s="45"/>
      <c r="N77" s="45"/>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c r="A78" s="1"/>
      <c r="B78" s="11"/>
      <c r="C78" s="11"/>
      <c r="D78" s="54">
        <v>5.0</v>
      </c>
      <c r="E78" s="170" t="s">
        <v>163</v>
      </c>
      <c r="F78" s="47" t="b">
        <v>0</v>
      </c>
      <c r="G78" s="47" t="b">
        <v>0</v>
      </c>
      <c r="H78" s="47" t="b">
        <v>0</v>
      </c>
      <c r="I78" s="47" t="b">
        <v>0</v>
      </c>
      <c r="J78" s="47" t="b">
        <v>0</v>
      </c>
      <c r="K78" s="47" t="b">
        <v>0</v>
      </c>
      <c r="L78" s="47" t="b">
        <v>0</v>
      </c>
      <c r="M78" s="45"/>
      <c r="N78" s="45"/>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c r="A79" s="1"/>
      <c r="B79" s="57">
        <f t="shared" ref="B79:B80" si="5">COUNTIF(F79:L79,TRUE)/COUNTA(E79:L79)</f>
        <v>0</v>
      </c>
      <c r="C79" s="51" t="s">
        <v>36</v>
      </c>
      <c r="D79" s="58">
        <v>6.0</v>
      </c>
      <c r="E79" s="46" t="s">
        <v>164</v>
      </c>
      <c r="F79" s="47" t="b">
        <v>0</v>
      </c>
      <c r="G79" s="47" t="b">
        <v>0</v>
      </c>
      <c r="H79" s="47" t="b">
        <v>0</v>
      </c>
      <c r="I79" s="47" t="b">
        <v>0</v>
      </c>
      <c r="J79" s="47" t="b">
        <v>0</v>
      </c>
      <c r="K79" s="47" t="b">
        <v>0</v>
      </c>
      <c r="L79" s="47" t="b">
        <v>0</v>
      </c>
      <c r="M79" s="45"/>
      <c r="N79" s="45"/>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c r="A80" s="1"/>
      <c r="B80" s="59">
        <f t="shared" si="5"/>
        <v>0</v>
      </c>
      <c r="C80" s="53" t="s">
        <v>43</v>
      </c>
      <c r="D80" s="54">
        <v>7.0</v>
      </c>
      <c r="E80" s="60" t="s">
        <v>165</v>
      </c>
      <c r="F80" s="47" t="b">
        <v>0</v>
      </c>
      <c r="G80" s="47" t="b">
        <v>0</v>
      </c>
      <c r="H80" s="47" t="b">
        <v>0</v>
      </c>
      <c r="I80" s="47" t="b">
        <v>0</v>
      </c>
      <c r="J80" s="47" t="b">
        <v>0</v>
      </c>
      <c r="K80" s="47" t="b">
        <v>0</v>
      </c>
      <c r="L80" s="47" t="b">
        <v>0</v>
      </c>
      <c r="M80" s="45"/>
      <c r="N80" s="45"/>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c r="A81" s="1"/>
      <c r="B81" s="35">
        <v>7.0</v>
      </c>
      <c r="C81" s="152"/>
      <c r="D81" s="152"/>
      <c r="E81" s="152"/>
      <c r="F81" s="153"/>
      <c r="G81" s="153"/>
      <c r="H81" s="153"/>
      <c r="I81" s="153"/>
      <c r="J81" s="153"/>
      <c r="K81" s="153"/>
      <c r="L81" s="153"/>
      <c r="M81" s="153"/>
      <c r="N81" s="154"/>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c r="A82" s="1"/>
      <c r="C82" s="35" t="s">
        <v>50</v>
      </c>
      <c r="F82" s="36" t="str">
        <f>IFERROR(__xludf.DUMMYFUNCTION("SPARKLINE(COUNTIF(F84:L87,TRUE),{""charttype"",""bar"";""max"",COUNTA(F84:L87);""color1"",""green""})"),"")</f>
        <v/>
      </c>
      <c r="G82" s="37"/>
      <c r="H82" s="37"/>
      <c r="I82" s="37"/>
      <c r="J82" s="37"/>
      <c r="K82" s="37"/>
      <c r="L82" s="37"/>
      <c r="M82" s="38"/>
      <c r="N82" s="39">
        <f>COUNTIF(F84:L87,TRUE)/COUNTA(F84:L87)</f>
        <v>0</v>
      </c>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c r="A83" s="1"/>
      <c r="C83" s="152"/>
      <c r="D83" s="152"/>
      <c r="E83" s="152"/>
      <c r="F83" s="153"/>
      <c r="G83" s="153"/>
      <c r="H83" s="153"/>
      <c r="I83" s="153"/>
      <c r="J83" s="153"/>
      <c r="K83" s="153"/>
      <c r="L83" s="153"/>
      <c r="M83" s="153"/>
      <c r="N83" s="154"/>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c r="A84" s="1"/>
      <c r="B84" s="43">
        <f t="shared" ref="B84:B87" si="6">COUNTIF(F84:L84,TRUE)/COUNTA(E84:L84)</f>
        <v>0</v>
      </c>
      <c r="C84" s="44" t="s">
        <v>17</v>
      </c>
      <c r="D84" s="54">
        <v>1.0</v>
      </c>
      <c r="E84" s="55" t="s">
        <v>51</v>
      </c>
      <c r="F84" s="47" t="b">
        <v>0</v>
      </c>
      <c r="G84" s="47" t="b">
        <v>0</v>
      </c>
      <c r="H84" s="47" t="b">
        <v>0</v>
      </c>
      <c r="I84" s="47" t="b">
        <v>0</v>
      </c>
      <c r="J84" s="47" t="b">
        <v>0</v>
      </c>
      <c r="K84" s="47" t="b">
        <v>0</v>
      </c>
      <c r="L84" s="47" t="b">
        <v>0</v>
      </c>
      <c r="M84" s="45"/>
      <c r="N84" s="45"/>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c r="A85" s="1"/>
      <c r="B85" s="56">
        <f t="shared" si="6"/>
        <v>0</v>
      </c>
      <c r="C85" s="49" t="s">
        <v>31</v>
      </c>
      <c r="D85" s="54">
        <v>2.0</v>
      </c>
      <c r="E85" s="46" t="s">
        <v>52</v>
      </c>
      <c r="F85" s="47" t="b">
        <v>0</v>
      </c>
      <c r="G85" s="47" t="b">
        <v>0</v>
      </c>
      <c r="H85" s="47" t="b">
        <v>0</v>
      </c>
      <c r="I85" s="47" t="b">
        <v>0</v>
      </c>
      <c r="J85" s="47" t="b">
        <v>0</v>
      </c>
      <c r="K85" s="47" t="b">
        <v>0</v>
      </c>
      <c r="L85" s="47" t="b">
        <v>0</v>
      </c>
      <c r="M85" s="45"/>
      <c r="N85" s="45"/>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c r="A86" s="1"/>
      <c r="B86" s="57">
        <f t="shared" si="6"/>
        <v>0</v>
      </c>
      <c r="C86" s="51" t="s">
        <v>36</v>
      </c>
      <c r="D86" s="58">
        <v>3.0</v>
      </c>
      <c r="E86" s="46" t="s">
        <v>55</v>
      </c>
      <c r="F86" s="47" t="b">
        <v>0</v>
      </c>
      <c r="G86" s="47" t="b">
        <v>0</v>
      </c>
      <c r="H86" s="47" t="b">
        <v>0</v>
      </c>
      <c r="I86" s="47" t="b">
        <v>0</v>
      </c>
      <c r="J86" s="47" t="b">
        <v>0</v>
      </c>
      <c r="K86" s="47" t="b">
        <v>0</v>
      </c>
      <c r="L86" s="47" t="b">
        <v>0</v>
      </c>
      <c r="M86" s="45"/>
      <c r="N86" s="45"/>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c r="A87" s="1"/>
      <c r="B87" s="59">
        <f t="shared" si="6"/>
        <v>0</v>
      </c>
      <c r="C87" s="53" t="s">
        <v>43</v>
      </c>
      <c r="D87" s="54">
        <v>4.0</v>
      </c>
      <c r="E87" s="60" t="s">
        <v>56</v>
      </c>
      <c r="F87" s="47" t="b">
        <v>0</v>
      </c>
      <c r="G87" s="47" t="b">
        <v>0</v>
      </c>
      <c r="H87" s="47" t="b">
        <v>0</v>
      </c>
      <c r="I87" s="47" t="b">
        <v>0</v>
      </c>
      <c r="J87" s="47" t="b">
        <v>0</v>
      </c>
      <c r="K87" s="47" t="b">
        <v>0</v>
      </c>
      <c r="L87" s="47" t="b">
        <v>0</v>
      </c>
      <c r="M87" s="45"/>
      <c r="N87" s="45"/>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c r="A88" s="1"/>
      <c r="B88" s="35">
        <v>8.0</v>
      </c>
      <c r="C88" s="152"/>
      <c r="D88" s="152"/>
      <c r="E88" s="152"/>
      <c r="F88" s="153"/>
      <c r="G88" s="153"/>
      <c r="H88" s="153"/>
      <c r="I88" s="153"/>
      <c r="J88" s="153"/>
      <c r="K88" s="153"/>
      <c r="L88" s="153"/>
      <c r="M88" s="153"/>
      <c r="N88" s="154"/>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c r="A89" s="1"/>
      <c r="C89" s="35" t="s">
        <v>166</v>
      </c>
      <c r="F89" s="36" t="str">
        <f>IFERROR(__xludf.DUMMYFUNCTION("SPARKLINE(COUNTIF(F91:L100,TRUE),{""charttype"",""bar"";""max"",COUNTA(F91:L100);""color1"",""green""})"),"")</f>
        <v/>
      </c>
      <c r="G89" s="37"/>
      <c r="H89" s="37"/>
      <c r="I89" s="37"/>
      <c r="J89" s="37"/>
      <c r="K89" s="37"/>
      <c r="L89" s="37"/>
      <c r="M89" s="38"/>
      <c r="N89" s="39">
        <f>COUNTIF(F91:L100,TRUE)/COUNTA(F91:L100)</f>
        <v>0</v>
      </c>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c r="A90" s="1"/>
      <c r="C90" s="152"/>
      <c r="D90" s="152"/>
      <c r="E90" s="152"/>
      <c r="F90" s="153"/>
      <c r="G90" s="153"/>
      <c r="H90" s="153"/>
      <c r="I90" s="153"/>
      <c r="J90" s="153"/>
      <c r="K90" s="153"/>
      <c r="L90" s="153"/>
      <c r="M90" s="153"/>
      <c r="N90" s="154"/>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c r="A91" s="1"/>
      <c r="B91" s="43">
        <f>COUNTIF(F91:L93,TRUE)/COUNTA(F91:L93)</f>
        <v>0</v>
      </c>
      <c r="C91" s="44" t="s">
        <v>17</v>
      </c>
      <c r="D91" s="54">
        <v>1.0</v>
      </c>
      <c r="E91" s="55" t="s">
        <v>167</v>
      </c>
      <c r="F91" s="47" t="b">
        <v>0</v>
      </c>
      <c r="G91" s="47" t="b">
        <v>0</v>
      </c>
      <c r="H91" s="47" t="b">
        <v>0</v>
      </c>
      <c r="I91" s="47" t="b">
        <v>0</v>
      </c>
      <c r="J91" s="47" t="b">
        <v>0</v>
      </c>
      <c r="K91" s="47" t="b">
        <v>0</v>
      </c>
      <c r="L91" s="47" t="b">
        <v>0</v>
      </c>
      <c r="M91" s="45"/>
      <c r="N91" s="45"/>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c r="A92" s="1"/>
      <c r="B92" s="11"/>
      <c r="C92" s="11"/>
      <c r="D92" s="54">
        <v>2.0</v>
      </c>
      <c r="E92" s="169" t="s">
        <v>168</v>
      </c>
      <c r="F92" s="47" t="b">
        <v>0</v>
      </c>
      <c r="G92" s="47" t="b">
        <v>0</v>
      </c>
      <c r="H92" s="47" t="b">
        <v>0</v>
      </c>
      <c r="I92" s="47" t="b">
        <v>0</v>
      </c>
      <c r="J92" s="47" t="b">
        <v>0</v>
      </c>
      <c r="K92" s="47" t="b">
        <v>0</v>
      </c>
      <c r="L92" s="47" t="b">
        <v>0</v>
      </c>
      <c r="M92" s="45"/>
      <c r="N92" s="45"/>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c r="A93" s="1"/>
      <c r="B93" s="11"/>
      <c r="C93" s="11"/>
      <c r="D93" s="54">
        <v>3.0</v>
      </c>
      <c r="E93" s="169" t="s">
        <v>169</v>
      </c>
      <c r="F93" s="47" t="b">
        <v>0</v>
      </c>
      <c r="G93" s="47" t="b">
        <v>0</v>
      </c>
      <c r="H93" s="47" t="b">
        <v>0</v>
      </c>
      <c r="I93" s="47" t="b">
        <v>0</v>
      </c>
      <c r="J93" s="47" t="b">
        <v>0</v>
      </c>
      <c r="K93" s="47" t="b">
        <v>0</v>
      </c>
      <c r="L93" s="47" t="b">
        <v>0</v>
      </c>
      <c r="M93" s="45"/>
      <c r="N93" s="45"/>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c r="A94" s="1"/>
      <c r="B94" s="56">
        <f>COUNTIF(F94:L95,TRUE)/COUNTA(F94:L95)</f>
        <v>0</v>
      </c>
      <c r="C94" s="49" t="s">
        <v>31</v>
      </c>
      <c r="D94" s="54">
        <v>4.0</v>
      </c>
      <c r="E94" s="46" t="s">
        <v>170</v>
      </c>
      <c r="F94" s="47" t="b">
        <v>0</v>
      </c>
      <c r="G94" s="47" t="b">
        <v>0</v>
      </c>
      <c r="H94" s="47" t="b">
        <v>0</v>
      </c>
      <c r="I94" s="47" t="b">
        <v>0</v>
      </c>
      <c r="J94" s="47" t="b">
        <v>0</v>
      </c>
      <c r="K94" s="47" t="b">
        <v>0</v>
      </c>
      <c r="L94" s="47" t="b">
        <v>0</v>
      </c>
      <c r="M94" s="45"/>
      <c r="N94" s="45"/>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c r="A95" s="1"/>
      <c r="B95" s="11"/>
      <c r="C95" s="11"/>
      <c r="D95" s="58">
        <v>5.0</v>
      </c>
      <c r="E95" s="46" t="s">
        <v>171</v>
      </c>
      <c r="F95" s="47" t="b">
        <v>0</v>
      </c>
      <c r="G95" s="47" t="b">
        <v>0</v>
      </c>
      <c r="H95" s="47" t="b">
        <v>0</v>
      </c>
      <c r="I95" s="47" t="b">
        <v>0</v>
      </c>
      <c r="J95" s="47" t="b">
        <v>0</v>
      </c>
      <c r="K95" s="47" t="b">
        <v>0</v>
      </c>
      <c r="L95" s="47" t="b">
        <v>0</v>
      </c>
      <c r="M95" s="45"/>
      <c r="N95" s="45"/>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c r="A96" s="1"/>
      <c r="B96" s="57">
        <f>COUNTIF(F96:L97,TRUE)/COUNTA(F96:L97)</f>
        <v>0</v>
      </c>
      <c r="C96" s="51" t="s">
        <v>36</v>
      </c>
      <c r="D96" s="58">
        <v>6.0</v>
      </c>
      <c r="E96" s="46" t="s">
        <v>172</v>
      </c>
      <c r="F96" s="47" t="b">
        <v>0</v>
      </c>
      <c r="G96" s="47" t="b">
        <v>0</v>
      </c>
      <c r="H96" s="47" t="b">
        <v>0</v>
      </c>
      <c r="I96" s="47" t="b">
        <v>0</v>
      </c>
      <c r="J96" s="47" t="b">
        <v>0</v>
      </c>
      <c r="K96" s="47" t="b">
        <v>0</v>
      </c>
      <c r="L96" s="47" t="b">
        <v>0</v>
      </c>
      <c r="M96" s="45"/>
      <c r="N96" s="45"/>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c r="A97" s="1"/>
      <c r="B97" s="11"/>
      <c r="C97" s="11"/>
      <c r="D97" s="54">
        <v>7.0</v>
      </c>
      <c r="E97" s="46" t="s">
        <v>173</v>
      </c>
      <c r="F97" s="47" t="b">
        <v>0</v>
      </c>
      <c r="G97" s="47" t="b">
        <v>0</v>
      </c>
      <c r="H97" s="47" t="b">
        <v>0</v>
      </c>
      <c r="I97" s="47" t="b">
        <v>0</v>
      </c>
      <c r="J97" s="47" t="b">
        <v>0</v>
      </c>
      <c r="K97" s="47" t="b">
        <v>0</v>
      </c>
      <c r="L97" s="47" t="b">
        <v>0</v>
      </c>
      <c r="M97" s="45"/>
      <c r="N97" s="45"/>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c r="A98" s="1"/>
      <c r="B98" s="59">
        <f>COUNTIF(F98:L100,TRUE)/COUNTA(F98:L100)</f>
        <v>0</v>
      </c>
      <c r="C98" s="53" t="s">
        <v>43</v>
      </c>
      <c r="D98" s="54">
        <v>8.0</v>
      </c>
      <c r="E98" s="60" t="s">
        <v>174</v>
      </c>
      <c r="F98" s="47" t="b">
        <v>0</v>
      </c>
      <c r="G98" s="47" t="b">
        <v>0</v>
      </c>
      <c r="H98" s="47" t="b">
        <v>0</v>
      </c>
      <c r="I98" s="47" t="b">
        <v>0</v>
      </c>
      <c r="J98" s="47" t="b">
        <v>0</v>
      </c>
      <c r="K98" s="47" t="b">
        <v>0</v>
      </c>
      <c r="L98" s="47" t="b">
        <v>0</v>
      </c>
      <c r="M98" s="45"/>
      <c r="N98" s="45"/>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c r="A99" s="1"/>
      <c r="B99" s="11"/>
      <c r="C99" s="11"/>
      <c r="D99" s="54">
        <v>9.0</v>
      </c>
      <c r="E99" s="60" t="s">
        <v>175</v>
      </c>
      <c r="F99" s="47" t="b">
        <v>0</v>
      </c>
      <c r="G99" s="47" t="b">
        <v>0</v>
      </c>
      <c r="H99" s="47" t="b">
        <v>0</v>
      </c>
      <c r="I99" s="47" t="b">
        <v>0</v>
      </c>
      <c r="J99" s="47" t="b">
        <v>0</v>
      </c>
      <c r="K99" s="47" t="b">
        <v>0</v>
      </c>
      <c r="L99" s="47" t="b">
        <v>0</v>
      </c>
      <c r="M99" s="45"/>
      <c r="N99" s="45"/>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c r="A100" s="1"/>
      <c r="B100" s="11"/>
      <c r="C100" s="11"/>
      <c r="D100" s="54">
        <v>10.0</v>
      </c>
      <c r="E100" s="60" t="s">
        <v>176</v>
      </c>
      <c r="F100" s="47" t="b">
        <v>0</v>
      </c>
      <c r="G100" s="47" t="b">
        <v>0</v>
      </c>
      <c r="H100" s="47" t="b">
        <v>0</v>
      </c>
      <c r="I100" s="47" t="b">
        <v>0</v>
      </c>
      <c r="J100" s="47" t="b">
        <v>0</v>
      </c>
      <c r="K100" s="47" t="b">
        <v>0</v>
      </c>
      <c r="L100" s="47" t="b">
        <v>0</v>
      </c>
      <c r="M100" s="45"/>
      <c r="N100" s="45"/>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c r="A101" s="1"/>
      <c r="B101" s="35">
        <v>9.0</v>
      </c>
      <c r="C101" s="152"/>
      <c r="D101" s="152"/>
      <c r="E101" s="152"/>
      <c r="F101" s="153"/>
      <c r="G101" s="153"/>
      <c r="H101" s="153"/>
      <c r="I101" s="153"/>
      <c r="J101" s="153"/>
      <c r="K101" s="153"/>
      <c r="L101" s="153"/>
      <c r="M101" s="153"/>
      <c r="N101" s="154"/>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c r="A102" s="1"/>
      <c r="C102" s="35" t="s">
        <v>177</v>
      </c>
      <c r="F102" s="36" t="str">
        <f>IFERROR(__xludf.DUMMYFUNCTION("SPARKLINE(COUNTIF(F104:L114,TRUE),{""charttype"",""bar"";""max"",COUNTA(F104:L114);""color1"",""green""})"),"")</f>
        <v/>
      </c>
      <c r="G102" s="37"/>
      <c r="H102" s="37"/>
      <c r="I102" s="37"/>
      <c r="J102" s="37"/>
      <c r="K102" s="37"/>
      <c r="L102" s="37"/>
      <c r="M102" s="38"/>
      <c r="N102" s="39">
        <f>COUNTIF(F104:L114,TRUE)/COUNTA(F104:L114)</f>
        <v>0</v>
      </c>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c r="A103" s="1"/>
      <c r="C103" s="152"/>
      <c r="D103" s="152"/>
      <c r="E103" s="152"/>
      <c r="F103" s="153"/>
      <c r="G103" s="153"/>
      <c r="H103" s="153"/>
      <c r="I103" s="153"/>
      <c r="J103" s="153"/>
      <c r="K103" s="153"/>
      <c r="L103" s="153"/>
      <c r="M103" s="153"/>
      <c r="N103" s="154"/>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c r="A104" s="1"/>
      <c r="B104" s="43">
        <f>COUNTIF(F104:L108,TRUE)/COUNTA(F104:L108)</f>
        <v>0</v>
      </c>
      <c r="C104" s="171" t="s">
        <v>17</v>
      </c>
      <c r="D104" s="172">
        <v>1.0</v>
      </c>
      <c r="E104" s="173" t="s">
        <v>178</v>
      </c>
      <c r="F104" s="174" t="b">
        <v>0</v>
      </c>
      <c r="G104" s="174" t="b">
        <v>0</v>
      </c>
      <c r="H104" s="174" t="b">
        <v>0</v>
      </c>
      <c r="I104" s="174" t="b">
        <v>0</v>
      </c>
      <c r="J104" s="174" t="b">
        <v>0</v>
      </c>
      <c r="K104" s="174" t="b">
        <v>0</v>
      </c>
      <c r="L104" s="174" t="b">
        <v>0</v>
      </c>
      <c r="M104" s="45"/>
      <c r="N104" s="45"/>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c r="A105" s="1"/>
      <c r="B105" s="11"/>
      <c r="C105" s="11"/>
      <c r="D105" s="175">
        <v>2.0</v>
      </c>
      <c r="E105" s="176" t="s">
        <v>179</v>
      </c>
      <c r="F105" s="177" t="b">
        <v>0</v>
      </c>
      <c r="G105" s="177" t="b">
        <v>0</v>
      </c>
      <c r="H105" s="177" t="b">
        <v>0</v>
      </c>
      <c r="I105" s="177" t="b">
        <v>0</v>
      </c>
      <c r="J105" s="177" t="b">
        <v>0</v>
      </c>
      <c r="K105" s="177" t="b">
        <v>0</v>
      </c>
      <c r="L105" s="177" t="b">
        <v>0</v>
      </c>
      <c r="M105" s="45"/>
      <c r="N105" s="45"/>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c r="A106" s="1"/>
      <c r="B106" s="11"/>
      <c r="C106" s="11"/>
      <c r="D106" s="175">
        <v>3.0</v>
      </c>
      <c r="E106" s="176" t="s">
        <v>180</v>
      </c>
      <c r="F106" s="174" t="b">
        <v>0</v>
      </c>
      <c r="G106" s="174" t="b">
        <v>0</v>
      </c>
      <c r="H106" s="174" t="b">
        <v>0</v>
      </c>
      <c r="I106" s="174" t="b">
        <v>0</v>
      </c>
      <c r="J106" s="174" t="b">
        <v>0</v>
      </c>
      <c r="K106" s="174" t="b">
        <v>0</v>
      </c>
      <c r="L106" s="174" t="b">
        <v>0</v>
      </c>
      <c r="M106" s="45"/>
      <c r="N106" s="45"/>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c r="A107" s="1"/>
      <c r="B107" s="11"/>
      <c r="C107" s="11"/>
      <c r="D107" s="175">
        <v>4.0</v>
      </c>
      <c r="E107" s="176" t="s">
        <v>181</v>
      </c>
      <c r="F107" s="174" t="b">
        <v>0</v>
      </c>
      <c r="G107" s="174" t="b">
        <v>0</v>
      </c>
      <c r="H107" s="174" t="b">
        <v>0</v>
      </c>
      <c r="I107" s="174" t="b">
        <v>0</v>
      </c>
      <c r="J107" s="174" t="b">
        <v>0</v>
      </c>
      <c r="K107" s="174" t="b">
        <v>0</v>
      </c>
      <c r="L107" s="174" t="b">
        <v>0</v>
      </c>
      <c r="M107" s="45"/>
      <c r="N107" s="45"/>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c r="A108" s="1"/>
      <c r="B108" s="11"/>
      <c r="C108" s="11"/>
      <c r="D108" s="175">
        <v>5.0</v>
      </c>
      <c r="E108" s="176" t="s">
        <v>182</v>
      </c>
      <c r="F108" s="177" t="b">
        <v>0</v>
      </c>
      <c r="G108" s="177" t="b">
        <v>0</v>
      </c>
      <c r="H108" s="177" t="b">
        <v>0</v>
      </c>
      <c r="I108" s="177" t="b">
        <v>0</v>
      </c>
      <c r="J108" s="177" t="b">
        <v>0</v>
      </c>
      <c r="K108" s="177" t="b">
        <v>0</v>
      </c>
      <c r="L108" s="177" t="b">
        <v>0</v>
      </c>
      <c r="M108" s="45"/>
      <c r="N108" s="45"/>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c r="A109" s="1"/>
      <c r="B109" s="56">
        <f>COUNTIF(F109:L111,TRUE)/COUNTA(F109:L111)</f>
        <v>0</v>
      </c>
      <c r="C109" s="178" t="s">
        <v>31</v>
      </c>
      <c r="D109" s="175">
        <v>6.0</v>
      </c>
      <c r="E109" s="179" t="s">
        <v>183</v>
      </c>
      <c r="F109" s="177" t="b">
        <v>0</v>
      </c>
      <c r="G109" s="177" t="b">
        <v>0</v>
      </c>
      <c r="H109" s="177" t="b">
        <v>0</v>
      </c>
      <c r="I109" s="177" t="b">
        <v>0</v>
      </c>
      <c r="J109" s="177" t="b">
        <v>0</v>
      </c>
      <c r="K109" s="177" t="b">
        <v>0</v>
      </c>
      <c r="L109" s="177" t="b">
        <v>0</v>
      </c>
      <c r="M109" s="45"/>
      <c r="N109" s="45"/>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c r="A110" s="1"/>
      <c r="B110" s="11"/>
      <c r="C110" s="11"/>
      <c r="D110" s="175">
        <v>7.0</v>
      </c>
      <c r="E110" s="179" t="s">
        <v>184</v>
      </c>
      <c r="F110" s="174" t="b">
        <v>0</v>
      </c>
      <c r="G110" s="174" t="b">
        <v>0</v>
      </c>
      <c r="H110" s="174" t="b">
        <v>0</v>
      </c>
      <c r="I110" s="174" t="b">
        <v>0</v>
      </c>
      <c r="J110" s="174" t="b">
        <v>0</v>
      </c>
      <c r="K110" s="174" t="b">
        <v>0</v>
      </c>
      <c r="L110" s="174" t="b">
        <v>0</v>
      </c>
      <c r="M110" s="45"/>
      <c r="N110" s="45"/>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c r="A111" s="1"/>
      <c r="B111" s="11"/>
      <c r="C111" s="11"/>
      <c r="D111" s="175">
        <v>8.0</v>
      </c>
      <c r="E111" s="179" t="s">
        <v>185</v>
      </c>
      <c r="F111" s="177" t="b">
        <v>0</v>
      </c>
      <c r="G111" s="177" t="b">
        <v>0</v>
      </c>
      <c r="H111" s="177" t="b">
        <v>0</v>
      </c>
      <c r="I111" s="177" t="b">
        <v>0</v>
      </c>
      <c r="J111" s="177" t="b">
        <v>0</v>
      </c>
      <c r="K111" s="177" t="b">
        <v>0</v>
      </c>
      <c r="L111" s="177" t="b">
        <v>0</v>
      </c>
      <c r="M111" s="45"/>
      <c r="N111" s="45"/>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c r="A112" s="1"/>
      <c r="B112" s="57">
        <f>COUNTIF(F112:L113,TRUE)/COUNTA(F112:L113)</f>
        <v>0</v>
      </c>
      <c r="C112" s="180" t="s">
        <v>36</v>
      </c>
      <c r="D112" s="175">
        <v>9.0</v>
      </c>
      <c r="E112" s="179" t="s">
        <v>186</v>
      </c>
      <c r="F112" s="177" t="b">
        <v>0</v>
      </c>
      <c r="G112" s="177" t="b">
        <v>0</v>
      </c>
      <c r="H112" s="177" t="b">
        <v>0</v>
      </c>
      <c r="I112" s="177" t="b">
        <v>0</v>
      </c>
      <c r="J112" s="177" t="b">
        <v>0</v>
      </c>
      <c r="K112" s="177" t="b">
        <v>0</v>
      </c>
      <c r="L112" s="177" t="b">
        <v>0</v>
      </c>
      <c r="M112" s="45"/>
      <c r="N112" s="45"/>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c r="A113" s="1"/>
      <c r="B113" s="11"/>
      <c r="C113" s="11"/>
      <c r="D113" s="175">
        <v>10.0</v>
      </c>
      <c r="E113" s="179" t="s">
        <v>187</v>
      </c>
      <c r="F113" s="177" t="b">
        <v>0</v>
      </c>
      <c r="G113" s="177" t="b">
        <v>0</v>
      </c>
      <c r="H113" s="177" t="b">
        <v>0</v>
      </c>
      <c r="I113" s="177" t="b">
        <v>0</v>
      </c>
      <c r="J113" s="177" t="b">
        <v>0</v>
      </c>
      <c r="K113" s="177" t="b">
        <v>0</v>
      </c>
      <c r="L113" s="177" t="b">
        <v>0</v>
      </c>
      <c r="M113" s="45"/>
      <c r="N113" s="45"/>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c r="A114" s="1"/>
      <c r="B114" s="59">
        <f>COUNTIF(F114:L114,TRUE)/COUNTA(F114:L114)</f>
        <v>0</v>
      </c>
      <c r="C114" s="181" t="s">
        <v>43</v>
      </c>
      <c r="D114" s="175">
        <v>11.0</v>
      </c>
      <c r="E114" s="179" t="s">
        <v>188</v>
      </c>
      <c r="F114" s="177" t="b">
        <v>0</v>
      </c>
      <c r="G114" s="177" t="b">
        <v>0</v>
      </c>
      <c r="H114" s="177" t="b">
        <v>0</v>
      </c>
      <c r="I114" s="177" t="b">
        <v>0</v>
      </c>
      <c r="J114" s="177" t="b">
        <v>0</v>
      </c>
      <c r="K114" s="177" t="b">
        <v>0</v>
      </c>
      <c r="L114" s="177" t="b">
        <v>0</v>
      </c>
      <c r="M114" s="45"/>
      <c r="N114" s="45"/>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c r="A115" s="1"/>
      <c r="B115" s="35">
        <v>10.0</v>
      </c>
      <c r="C115" s="152"/>
      <c r="D115" s="152"/>
      <c r="E115" s="152"/>
      <c r="F115" s="153"/>
      <c r="G115" s="153"/>
      <c r="H115" s="153"/>
      <c r="I115" s="153"/>
      <c r="J115" s="153"/>
      <c r="K115" s="153"/>
      <c r="L115" s="153"/>
      <c r="M115" s="153"/>
      <c r="N115" s="154"/>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c r="A116" s="1"/>
      <c r="C116" s="35" t="s">
        <v>189</v>
      </c>
      <c r="F116" s="36" t="str">
        <f>IFERROR(__xludf.DUMMYFUNCTION("SPARKLINE(COUNTIF(F118:L128,TRUE),{""charttype"",""bar"";""max"",COUNTA(F118:L128);""color1"",""green""})"),"")</f>
        <v/>
      </c>
      <c r="G116" s="37"/>
      <c r="H116" s="37"/>
      <c r="I116" s="37"/>
      <c r="J116" s="37"/>
      <c r="K116" s="37"/>
      <c r="L116" s="37"/>
      <c r="M116" s="38"/>
      <c r="N116" s="39">
        <f>COUNTIF(F118:L128,TRUE)/COUNTA(F118:L128)</f>
        <v>0</v>
      </c>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c r="A117" s="1"/>
      <c r="C117" s="152"/>
      <c r="D117" s="152"/>
      <c r="E117" s="152"/>
      <c r="F117" s="153"/>
      <c r="G117" s="153"/>
      <c r="H117" s="153"/>
      <c r="I117" s="153"/>
      <c r="J117" s="153"/>
      <c r="K117" s="153"/>
      <c r="L117" s="153"/>
      <c r="M117" s="153"/>
      <c r="N117" s="154"/>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c r="A118" s="1"/>
      <c r="B118" s="43">
        <f>COUNTIF(F118:L119,TRUE)/COUNTA(F118:L119)</f>
        <v>0</v>
      </c>
      <c r="C118" s="171" t="s">
        <v>17</v>
      </c>
      <c r="D118" s="172">
        <v>1.0</v>
      </c>
      <c r="E118" s="179" t="s">
        <v>190</v>
      </c>
      <c r="F118" s="174" t="b">
        <v>0</v>
      </c>
      <c r="G118" s="174" t="b">
        <v>0</v>
      </c>
      <c r="H118" s="174" t="b">
        <v>0</v>
      </c>
      <c r="I118" s="174" t="b">
        <v>0</v>
      </c>
      <c r="J118" s="174" t="b">
        <v>0</v>
      </c>
      <c r="K118" s="174" t="b">
        <v>0</v>
      </c>
      <c r="L118" s="174" t="b">
        <v>0</v>
      </c>
      <c r="M118" s="45"/>
      <c r="N118" s="45"/>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c r="A119" s="1"/>
      <c r="B119" s="11"/>
      <c r="C119" s="11"/>
      <c r="D119" s="175">
        <v>2.0</v>
      </c>
      <c r="E119" s="179" t="s">
        <v>191</v>
      </c>
      <c r="F119" s="177" t="b">
        <v>0</v>
      </c>
      <c r="G119" s="177" t="b">
        <v>0</v>
      </c>
      <c r="H119" s="177" t="b">
        <v>0</v>
      </c>
      <c r="I119" s="174" t="b">
        <v>0</v>
      </c>
      <c r="J119" s="177" t="b">
        <v>0</v>
      </c>
      <c r="K119" s="177" t="b">
        <v>0</v>
      </c>
      <c r="L119" s="177" t="b">
        <v>0</v>
      </c>
      <c r="M119" s="45"/>
      <c r="N119" s="45"/>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c r="A120" s="1"/>
      <c r="B120" s="56">
        <f>COUNTIF(F120:L123,TRUE)/COUNTA(F120:L123)</f>
        <v>0</v>
      </c>
      <c r="C120" s="178" t="s">
        <v>31</v>
      </c>
      <c r="D120" s="175">
        <v>3.0</v>
      </c>
      <c r="E120" s="179" t="s">
        <v>192</v>
      </c>
      <c r="F120" s="177" t="b">
        <v>0</v>
      </c>
      <c r="G120" s="177" t="b">
        <v>0</v>
      </c>
      <c r="H120" s="177" t="b">
        <v>0</v>
      </c>
      <c r="I120" s="174" t="b">
        <v>0</v>
      </c>
      <c r="J120" s="177" t="b">
        <v>0</v>
      </c>
      <c r="K120" s="177" t="b">
        <v>0</v>
      </c>
      <c r="L120" s="177" t="b">
        <v>0</v>
      </c>
      <c r="M120" s="45"/>
      <c r="N120" s="45"/>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c r="A121" s="1"/>
      <c r="B121" s="11"/>
      <c r="C121" s="11"/>
      <c r="D121" s="175">
        <v>4.0</v>
      </c>
      <c r="E121" s="179" t="s">
        <v>193</v>
      </c>
      <c r="F121" s="177" t="b">
        <v>0</v>
      </c>
      <c r="G121" s="177" t="b">
        <v>0</v>
      </c>
      <c r="H121" s="177" t="b">
        <v>0</v>
      </c>
      <c r="I121" s="174" t="b">
        <v>0</v>
      </c>
      <c r="J121" s="177" t="b">
        <v>0</v>
      </c>
      <c r="K121" s="177" t="b">
        <v>0</v>
      </c>
      <c r="L121" s="177" t="b">
        <v>0</v>
      </c>
      <c r="M121" s="45"/>
      <c r="N121" s="45"/>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c r="A122" s="1"/>
      <c r="B122" s="11"/>
      <c r="C122" s="11"/>
      <c r="D122" s="175">
        <v>5.0</v>
      </c>
      <c r="E122" s="179" t="s">
        <v>194</v>
      </c>
      <c r="F122" s="177" t="b">
        <v>0</v>
      </c>
      <c r="G122" s="177" t="b">
        <v>0</v>
      </c>
      <c r="H122" s="177" t="b">
        <v>0</v>
      </c>
      <c r="I122" s="174" t="b">
        <v>0</v>
      </c>
      <c r="J122" s="177" t="b">
        <v>0</v>
      </c>
      <c r="K122" s="177" t="b">
        <v>0</v>
      </c>
      <c r="L122" s="177" t="b">
        <v>0</v>
      </c>
      <c r="M122" s="45"/>
      <c r="N122" s="45"/>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c r="A123" s="1"/>
      <c r="B123" s="11"/>
      <c r="C123" s="11"/>
      <c r="D123" s="175">
        <v>6.0</v>
      </c>
      <c r="E123" s="179" t="s">
        <v>195</v>
      </c>
      <c r="F123" s="177" t="b">
        <v>0</v>
      </c>
      <c r="G123" s="177" t="b">
        <v>0</v>
      </c>
      <c r="H123" s="177" t="b">
        <v>0</v>
      </c>
      <c r="I123" s="177" t="b">
        <v>0</v>
      </c>
      <c r="J123" s="177" t="b">
        <v>0</v>
      </c>
      <c r="K123" s="177" t="b">
        <v>0</v>
      </c>
      <c r="L123" s="177" t="b">
        <v>0</v>
      </c>
      <c r="M123" s="45"/>
      <c r="N123" s="45"/>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c r="A124" s="1"/>
      <c r="B124" s="57">
        <f>COUNTIF(F124:L126,TRUE)/COUNTA(F124:L126)</f>
        <v>0</v>
      </c>
      <c r="C124" s="180" t="s">
        <v>36</v>
      </c>
      <c r="D124" s="175">
        <v>7.0</v>
      </c>
      <c r="E124" s="179" t="s">
        <v>196</v>
      </c>
      <c r="F124" s="177" t="b">
        <v>0</v>
      </c>
      <c r="G124" s="177" t="b">
        <v>0</v>
      </c>
      <c r="H124" s="177" t="b">
        <v>0</v>
      </c>
      <c r="I124" s="177" t="b">
        <v>0</v>
      </c>
      <c r="J124" s="177" t="b">
        <v>0</v>
      </c>
      <c r="K124" s="177" t="b">
        <v>0</v>
      </c>
      <c r="L124" s="177" t="b">
        <v>0</v>
      </c>
      <c r="M124" s="45"/>
      <c r="N124" s="45"/>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c r="A125" s="1"/>
      <c r="B125" s="11"/>
      <c r="C125" s="11"/>
      <c r="D125" s="175">
        <v>8.0</v>
      </c>
      <c r="E125" s="179" t="s">
        <v>197</v>
      </c>
      <c r="F125" s="177" t="b">
        <v>0</v>
      </c>
      <c r="G125" s="177" t="b">
        <v>0</v>
      </c>
      <c r="H125" s="177" t="b">
        <v>0</v>
      </c>
      <c r="I125" s="177" t="b">
        <v>0</v>
      </c>
      <c r="J125" s="177" t="b">
        <v>0</v>
      </c>
      <c r="K125" s="177" t="b">
        <v>0</v>
      </c>
      <c r="L125" s="177" t="b">
        <v>0</v>
      </c>
      <c r="M125" s="45"/>
      <c r="N125" s="45"/>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c r="A126" s="1"/>
      <c r="B126" s="11"/>
      <c r="C126" s="11"/>
      <c r="D126" s="175">
        <v>9.0</v>
      </c>
      <c r="E126" s="179" t="s">
        <v>198</v>
      </c>
      <c r="F126" s="177" t="b">
        <v>0</v>
      </c>
      <c r="G126" s="177" t="b">
        <v>0</v>
      </c>
      <c r="H126" s="177" t="b">
        <v>0</v>
      </c>
      <c r="I126" s="174" t="b">
        <v>0</v>
      </c>
      <c r="J126" s="177" t="b">
        <v>0</v>
      </c>
      <c r="K126" s="177" t="b">
        <v>0</v>
      </c>
      <c r="L126" s="177" t="b">
        <v>0</v>
      </c>
      <c r="M126" s="45"/>
      <c r="N126" s="45"/>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c r="A127" s="1"/>
      <c r="B127" s="59">
        <f>COUNTIF(F127:L128,TRUE)/COUNTA(F127:L128)</f>
        <v>0</v>
      </c>
      <c r="C127" s="181" t="s">
        <v>43</v>
      </c>
      <c r="D127" s="175">
        <v>10.0</v>
      </c>
      <c r="E127" s="179" t="s">
        <v>199</v>
      </c>
      <c r="F127" s="177" t="b">
        <v>0</v>
      </c>
      <c r="G127" s="177" t="b">
        <v>0</v>
      </c>
      <c r="H127" s="177" t="b">
        <v>0</v>
      </c>
      <c r="I127" s="174" t="b">
        <v>0</v>
      </c>
      <c r="J127" s="174" t="b">
        <v>0</v>
      </c>
      <c r="K127" s="177" t="b">
        <v>0</v>
      </c>
      <c r="L127" s="177" t="b">
        <v>0</v>
      </c>
      <c r="M127" s="45"/>
      <c r="N127" s="45"/>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c r="A128" s="1"/>
      <c r="B128" s="11"/>
      <c r="C128" s="11"/>
      <c r="D128" s="175">
        <v>11.0</v>
      </c>
      <c r="E128" s="179" t="s">
        <v>200</v>
      </c>
      <c r="F128" s="177" t="b">
        <v>0</v>
      </c>
      <c r="G128" s="177" t="b">
        <v>0</v>
      </c>
      <c r="H128" s="177" t="b">
        <v>0</v>
      </c>
      <c r="I128" s="177" t="b">
        <v>0</v>
      </c>
      <c r="J128" s="177" t="b">
        <v>0</v>
      </c>
      <c r="K128" s="177" t="b">
        <v>0</v>
      </c>
      <c r="L128" s="177" t="b">
        <v>0</v>
      </c>
      <c r="M128" s="45"/>
      <c r="N128" s="45"/>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c r="A129" s="1"/>
      <c r="B129" s="1"/>
      <c r="C129" s="1"/>
      <c r="D129" s="2"/>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c r="A130" s="1"/>
      <c r="B130" s="61" t="s">
        <v>201</v>
      </c>
      <c r="O130" s="1"/>
      <c r="P130" s="182" t="s">
        <v>58</v>
      </c>
      <c r="Q130" s="63"/>
      <c r="R130" s="4"/>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c r="A131" s="1"/>
      <c r="O131" s="1"/>
      <c r="P131" s="10"/>
      <c r="R131" s="1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c r="A132" s="183"/>
      <c r="B132" s="184"/>
      <c r="C132" s="184"/>
      <c r="D132" s="184"/>
      <c r="E132" s="184" t="s">
        <v>59</v>
      </c>
      <c r="F132" s="184" t="s">
        <v>60</v>
      </c>
      <c r="M132" s="184"/>
      <c r="N132" s="184" t="s">
        <v>61</v>
      </c>
      <c r="O132" s="183"/>
      <c r="P132" s="10"/>
      <c r="R132" s="11"/>
      <c r="S132" s="183"/>
      <c r="T132" s="183"/>
      <c r="U132" s="183"/>
      <c r="V132" s="183"/>
      <c r="W132" s="183"/>
      <c r="X132" s="183"/>
      <c r="Y132" s="183"/>
      <c r="Z132" s="183"/>
      <c r="AA132" s="183"/>
      <c r="AB132" s="183"/>
      <c r="AC132" s="183"/>
      <c r="AD132" s="183"/>
      <c r="AE132" s="183"/>
      <c r="AF132" s="183"/>
      <c r="AG132" s="183"/>
      <c r="AH132" s="183"/>
      <c r="AI132" s="183"/>
      <c r="AJ132" s="183"/>
      <c r="AK132" s="183"/>
      <c r="AL132" s="183"/>
      <c r="AM132" s="183"/>
      <c r="AN132" s="183"/>
      <c r="AO132" s="183"/>
      <c r="AP132" s="183"/>
      <c r="AQ132" s="183"/>
      <c r="AR132" s="183"/>
      <c r="AS132" s="183"/>
      <c r="AT132" s="183"/>
      <c r="AU132" s="183"/>
      <c r="AV132" s="183"/>
      <c r="AW132" s="183"/>
      <c r="AX132" s="183"/>
      <c r="AY132" s="183"/>
      <c r="AZ132" s="183"/>
      <c r="BA132" s="183"/>
      <c r="BB132" s="183"/>
      <c r="BC132" s="183"/>
      <c r="BD132" s="183"/>
      <c r="BE132" s="183"/>
      <c r="BF132" s="183"/>
      <c r="BG132" s="183"/>
      <c r="BH132" s="183"/>
      <c r="BI132" s="183"/>
      <c r="BJ132" s="183"/>
      <c r="BK132" s="183"/>
      <c r="BL132" s="183"/>
      <c r="BM132" s="183"/>
      <c r="BN132" s="183"/>
      <c r="BO132" s="183"/>
      <c r="BP132" s="183"/>
      <c r="BQ132" s="183"/>
    </row>
    <row r="133" ht="1.5" customHeight="1">
      <c r="A133" s="1"/>
      <c r="B133" s="66"/>
      <c r="C133" s="66"/>
      <c r="D133" s="67"/>
      <c r="E133" s="68"/>
      <c r="F133" s="68"/>
      <c r="G133" s="68"/>
      <c r="H133" s="66"/>
      <c r="I133" s="66"/>
      <c r="J133" s="66"/>
      <c r="K133" s="66"/>
      <c r="L133" s="66"/>
      <c r="M133" s="66"/>
      <c r="N133" s="66"/>
      <c r="O133" s="1"/>
      <c r="P133" s="10"/>
      <c r="R133" s="1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c r="A134" s="1"/>
      <c r="B134" s="66"/>
      <c r="C134" s="69">
        <v>1.0</v>
      </c>
      <c r="D134" s="67"/>
      <c r="E134" s="68" t="s">
        <v>16</v>
      </c>
      <c r="F134" s="70">
        <v>1.0</v>
      </c>
      <c r="M134" s="71" t="str">
        <f>IFERROR(__xludf.DUMMYFUNCTION("F11"),"")</f>
        <v/>
      </c>
      <c r="N134" s="185">
        <f>N11</f>
        <v>0</v>
      </c>
      <c r="O134" s="1"/>
      <c r="P134" s="10"/>
      <c r="R134" s="1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 customHeight="1">
      <c r="A135" s="1"/>
      <c r="B135" s="66"/>
      <c r="C135" s="69"/>
      <c r="D135" s="67"/>
      <c r="E135" s="68"/>
      <c r="F135" s="73"/>
      <c r="G135" s="73"/>
      <c r="H135" s="74"/>
      <c r="I135" s="74"/>
      <c r="J135" s="74"/>
      <c r="K135" s="74"/>
      <c r="L135" s="74"/>
      <c r="M135" s="66"/>
      <c r="N135" s="75"/>
      <c r="O135" s="1"/>
      <c r="P135" s="10"/>
      <c r="R135" s="1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c r="A136" s="1"/>
      <c r="B136" s="66"/>
      <c r="C136" s="69">
        <v>2.0</v>
      </c>
      <c r="D136" s="67"/>
      <c r="E136" s="68" t="s">
        <v>122</v>
      </c>
      <c r="F136" s="70">
        <v>1.0</v>
      </c>
      <c r="M136" s="76" t="str">
        <f>IFERROR(__xludf.DUMMYFUNCTION("F28"),"")</f>
        <v/>
      </c>
      <c r="N136" s="72">
        <f>N28</f>
        <v>0</v>
      </c>
      <c r="O136" s="1"/>
      <c r="P136" s="10"/>
      <c r="R136" s="1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 customHeight="1">
      <c r="A137" s="1"/>
      <c r="B137" s="66"/>
      <c r="C137" s="66"/>
      <c r="D137" s="67"/>
      <c r="E137" s="68"/>
      <c r="F137" s="73"/>
      <c r="G137" s="73"/>
      <c r="H137" s="74"/>
      <c r="I137" s="74"/>
      <c r="J137" s="74"/>
      <c r="K137" s="74"/>
      <c r="L137" s="74"/>
      <c r="M137" s="66"/>
      <c r="N137" s="75"/>
      <c r="O137" s="1"/>
      <c r="P137" s="10"/>
      <c r="R137" s="1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c r="A138" s="1"/>
      <c r="B138" s="66"/>
      <c r="C138" s="69">
        <v>3.0</v>
      </c>
      <c r="D138" s="67"/>
      <c r="E138" s="68" t="s">
        <v>134</v>
      </c>
      <c r="F138" s="70">
        <v>1.0</v>
      </c>
      <c r="M138" s="76" t="str">
        <f>IFERROR(__xludf.DUMMYFUNCTION("F42"),"")</f>
        <v/>
      </c>
      <c r="N138" s="72">
        <f>N42</f>
        <v>0</v>
      </c>
      <c r="O138" s="1"/>
      <c r="P138" s="10"/>
      <c r="R138" s="1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 customHeight="1">
      <c r="A139" s="1"/>
      <c r="B139" s="66"/>
      <c r="C139" s="66"/>
      <c r="D139" s="67"/>
      <c r="E139" s="68"/>
      <c r="F139" s="73"/>
      <c r="G139" s="73"/>
      <c r="H139" s="74"/>
      <c r="I139" s="74"/>
      <c r="J139" s="74"/>
      <c r="K139" s="74"/>
      <c r="L139" s="74"/>
      <c r="M139" s="66"/>
      <c r="N139" s="75"/>
      <c r="O139" s="1"/>
      <c r="P139" s="10"/>
      <c r="R139" s="1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c r="A140" s="1"/>
      <c r="B140" s="66"/>
      <c r="C140" s="69">
        <v>4.0</v>
      </c>
      <c r="D140" s="67"/>
      <c r="E140" s="68" t="s">
        <v>147</v>
      </c>
      <c r="F140" s="70">
        <v>1.0</v>
      </c>
      <c r="M140" s="77" t="str">
        <f>IFERROR(__xludf.DUMMYFUNCTION("F57"),"")</f>
        <v/>
      </c>
      <c r="N140" s="72">
        <f>N57</f>
        <v>0</v>
      </c>
      <c r="O140" s="1"/>
      <c r="P140" s="10"/>
      <c r="R140" s="1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 customHeight="1">
      <c r="A141" s="1"/>
      <c r="B141" s="66"/>
      <c r="C141" s="66"/>
      <c r="D141" s="67"/>
      <c r="E141" s="68"/>
      <c r="F141" s="73"/>
      <c r="G141" s="73"/>
      <c r="H141" s="74"/>
      <c r="I141" s="74"/>
      <c r="J141" s="74"/>
      <c r="K141" s="74"/>
      <c r="L141" s="74"/>
      <c r="M141" s="66"/>
      <c r="N141" s="75"/>
      <c r="O141" s="1"/>
      <c r="P141" s="10"/>
      <c r="R141" s="1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c r="A142" s="1"/>
      <c r="B142" s="66"/>
      <c r="C142" s="69">
        <v>5.0</v>
      </c>
      <c r="D142" s="67"/>
      <c r="E142" s="68" t="s">
        <v>153</v>
      </c>
      <c r="F142" s="70">
        <v>1.0</v>
      </c>
      <c r="M142" s="71" t="str">
        <f>IFERROR(__xludf.DUMMYFUNCTION("F65"),"")</f>
        <v/>
      </c>
      <c r="N142" s="72">
        <f>N65</f>
        <v>0</v>
      </c>
      <c r="O142" s="1"/>
      <c r="P142" s="10"/>
      <c r="R142" s="1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 customHeight="1">
      <c r="A143" s="1"/>
      <c r="B143" s="66"/>
      <c r="C143" s="66"/>
      <c r="D143" s="67"/>
      <c r="E143" s="68"/>
      <c r="F143" s="73"/>
      <c r="G143" s="73"/>
      <c r="H143" s="74"/>
      <c r="I143" s="74"/>
      <c r="J143" s="74"/>
      <c r="K143" s="74"/>
      <c r="L143" s="74"/>
      <c r="M143" s="66"/>
      <c r="N143" s="75"/>
      <c r="O143" s="1"/>
      <c r="P143" s="10"/>
      <c r="R143" s="1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c r="A144" s="1"/>
      <c r="B144" s="66"/>
      <c r="C144" s="69">
        <v>6.0</v>
      </c>
      <c r="D144" s="67"/>
      <c r="E144" s="68" t="s">
        <v>158</v>
      </c>
      <c r="F144" s="70">
        <v>1.0</v>
      </c>
      <c r="M144" s="71" t="str">
        <f>IFERROR(__xludf.DUMMYFUNCTION("F72"),"")</f>
        <v/>
      </c>
      <c r="N144" s="72">
        <f>N72</f>
        <v>0</v>
      </c>
      <c r="O144" s="1"/>
      <c r="P144" s="10"/>
      <c r="R144" s="1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 customHeight="1">
      <c r="A145" s="1"/>
      <c r="B145" s="66"/>
      <c r="C145" s="66"/>
      <c r="D145" s="67"/>
      <c r="E145" s="68"/>
      <c r="F145" s="73"/>
      <c r="G145" s="73"/>
      <c r="H145" s="74"/>
      <c r="I145" s="74"/>
      <c r="J145" s="74"/>
      <c r="K145" s="74"/>
      <c r="L145" s="74"/>
      <c r="M145" s="66"/>
      <c r="N145" s="75"/>
      <c r="O145" s="1"/>
      <c r="P145" s="10"/>
      <c r="R145" s="1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c r="A146" s="1"/>
      <c r="B146" s="66"/>
      <c r="C146" s="69">
        <v>7.0</v>
      </c>
      <c r="D146" s="67"/>
      <c r="E146" s="68" t="s">
        <v>50</v>
      </c>
      <c r="F146" s="70">
        <v>1.0</v>
      </c>
      <c r="M146" s="71" t="str">
        <f>IFERROR(__xludf.DUMMYFUNCTION("F82"),"")</f>
        <v/>
      </c>
      <c r="N146" s="72">
        <f>N82</f>
        <v>0</v>
      </c>
      <c r="O146" s="1"/>
      <c r="P146" s="10"/>
      <c r="R146" s="1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 customHeight="1">
      <c r="A147" s="1"/>
      <c r="B147" s="66"/>
      <c r="C147" s="66"/>
      <c r="D147" s="67"/>
      <c r="E147" s="68"/>
      <c r="F147" s="73"/>
      <c r="G147" s="73"/>
      <c r="H147" s="74"/>
      <c r="I147" s="74"/>
      <c r="J147" s="74"/>
      <c r="K147" s="74"/>
      <c r="L147" s="74"/>
      <c r="M147" s="66"/>
      <c r="N147" s="75"/>
      <c r="O147" s="1"/>
      <c r="P147" s="10"/>
      <c r="R147" s="1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c r="A148" s="1"/>
      <c r="B148" s="66"/>
      <c r="C148" s="69">
        <v>8.0</v>
      </c>
      <c r="D148" s="67"/>
      <c r="E148" s="68" t="s">
        <v>166</v>
      </c>
      <c r="F148" s="70">
        <v>1.0</v>
      </c>
      <c r="M148" s="71" t="str">
        <f>IFERROR(__xludf.DUMMYFUNCTION("F89"),"")</f>
        <v/>
      </c>
      <c r="N148" s="72">
        <f>N89</f>
        <v>0</v>
      </c>
      <c r="O148" s="1"/>
      <c r="P148" s="10"/>
      <c r="R148" s="1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 customHeight="1">
      <c r="A149" s="1"/>
      <c r="B149" s="66"/>
      <c r="C149" s="66"/>
      <c r="D149" s="67"/>
      <c r="E149" s="68"/>
      <c r="F149" s="73"/>
      <c r="G149" s="73"/>
      <c r="H149" s="74"/>
      <c r="I149" s="74"/>
      <c r="J149" s="74"/>
      <c r="K149" s="74"/>
      <c r="L149" s="74"/>
      <c r="M149" s="66"/>
      <c r="N149" s="75"/>
      <c r="O149" s="1"/>
      <c r="P149" s="10"/>
      <c r="R149" s="1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c r="A150" s="1"/>
      <c r="B150" s="66"/>
      <c r="C150" s="69">
        <v>9.0</v>
      </c>
      <c r="D150" s="67"/>
      <c r="E150" s="68" t="s">
        <v>177</v>
      </c>
      <c r="F150" s="70">
        <v>1.0</v>
      </c>
      <c r="M150" s="71" t="str">
        <f>IFERROR(__xludf.DUMMYFUNCTION("F102"),"")</f>
        <v/>
      </c>
      <c r="N150" s="72">
        <f>N102</f>
        <v>0</v>
      </c>
      <c r="O150" s="1"/>
      <c r="P150" s="10"/>
      <c r="R150" s="1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 customHeight="1">
      <c r="A151" s="1"/>
      <c r="B151" s="66"/>
      <c r="C151" s="66"/>
      <c r="D151" s="67"/>
      <c r="E151" s="68"/>
      <c r="F151" s="73"/>
      <c r="G151" s="73"/>
      <c r="H151" s="74"/>
      <c r="I151" s="74"/>
      <c r="J151" s="74"/>
      <c r="K151" s="74"/>
      <c r="L151" s="74"/>
      <c r="M151" s="66"/>
      <c r="N151" s="75"/>
      <c r="O151" s="1"/>
      <c r="P151" s="10"/>
      <c r="R151" s="1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c r="A152" s="1"/>
      <c r="B152" s="66"/>
      <c r="C152" s="69">
        <v>10.0</v>
      </c>
      <c r="D152" s="67"/>
      <c r="E152" s="68" t="s">
        <v>189</v>
      </c>
      <c r="F152" s="70">
        <v>1.0</v>
      </c>
      <c r="M152" s="71" t="str">
        <f>IFERROR(__xludf.DUMMYFUNCTION("F116"),"")</f>
        <v/>
      </c>
      <c r="N152" s="72">
        <f>N116</f>
        <v>0</v>
      </c>
      <c r="O152" s="1"/>
      <c r="P152" s="10"/>
      <c r="R152" s="1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 customHeight="1">
      <c r="A153" s="1"/>
      <c r="B153" s="66"/>
      <c r="C153" s="66"/>
      <c r="D153" s="67"/>
      <c r="E153" s="66"/>
      <c r="H153" s="66"/>
      <c r="I153" s="66"/>
      <c r="J153" s="66"/>
      <c r="K153" s="66"/>
      <c r="L153" s="66"/>
      <c r="M153" s="66"/>
      <c r="N153" s="66"/>
      <c r="O153" s="1"/>
      <c r="P153" s="10"/>
      <c r="R153" s="1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c r="A154" s="1"/>
      <c r="B154" s="184"/>
      <c r="C154" s="184"/>
      <c r="D154" s="184"/>
      <c r="E154" s="184"/>
      <c r="F154" s="184"/>
      <c r="M154" s="184" t="s">
        <v>62</v>
      </c>
      <c r="N154" s="186">
        <f>IFERROR(__xludf.DUMMYFUNCTION("AVERAGE.WEIGHTED(N134:N152,F134:F152)"),0.0)</f>
        <v>0</v>
      </c>
      <c r="O154" s="1"/>
      <c r="P154" s="19"/>
      <c r="Q154" s="81"/>
      <c r="R154" s="20"/>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c r="A155" s="1"/>
      <c r="B155" s="1"/>
      <c r="C155" s="1"/>
      <c r="D155" s="2"/>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c r="A156" s="1"/>
      <c r="B156" s="1"/>
      <c r="C156" s="1"/>
      <c r="D156" s="2"/>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c r="A157" s="1"/>
      <c r="B157" s="1"/>
      <c r="C157" s="1"/>
      <c r="D157" s="2"/>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c r="A158" s="1"/>
      <c r="B158" s="1"/>
      <c r="C158" s="1"/>
      <c r="D158" s="2"/>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c r="A159" s="1"/>
      <c r="B159" s="1"/>
      <c r="C159" s="1"/>
      <c r="D159" s="2"/>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c r="A160" s="1"/>
      <c r="B160" s="1"/>
      <c r="C160" s="1"/>
      <c r="D160" s="2"/>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c r="A161" s="1"/>
      <c r="B161" s="1"/>
      <c r="C161" s="1"/>
      <c r="D161" s="2"/>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c r="A162" s="1"/>
      <c r="B162" s="1"/>
      <c r="C162" s="1"/>
      <c r="D162" s="2"/>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c r="A163" s="1"/>
      <c r="B163" s="1"/>
      <c r="C163" s="1"/>
      <c r="D163" s="2"/>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c r="A164" s="1"/>
      <c r="B164" s="1"/>
      <c r="C164" s="1"/>
      <c r="D164" s="2"/>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c r="A165" s="1"/>
      <c r="B165" s="1"/>
      <c r="C165" s="1"/>
      <c r="D165" s="2"/>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c r="A166" s="1"/>
      <c r="B166" s="1"/>
      <c r="C166" s="1"/>
      <c r="D166" s="2"/>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c r="A167" s="1"/>
      <c r="B167" s="1"/>
      <c r="C167" s="1"/>
      <c r="D167" s="2"/>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c r="A168" s="1"/>
      <c r="B168" s="1"/>
      <c r="C168" s="1"/>
      <c r="D168" s="2"/>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c r="A169" s="1"/>
      <c r="B169" s="1"/>
      <c r="C169" s="1"/>
      <c r="D169" s="2"/>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c r="A170" s="1"/>
      <c r="B170" s="1"/>
      <c r="C170" s="1"/>
      <c r="D170" s="2"/>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c r="A171" s="1"/>
      <c r="B171" s="1"/>
      <c r="C171" s="1"/>
      <c r="D171" s="2"/>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c r="A172" s="1"/>
      <c r="B172" s="1"/>
      <c r="C172" s="1"/>
      <c r="D172" s="2"/>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c r="A173" s="1"/>
      <c r="B173" s="1"/>
      <c r="C173" s="1"/>
      <c r="D173" s="2"/>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c r="A174" s="1"/>
      <c r="B174" s="1"/>
      <c r="C174" s="1"/>
      <c r="D174" s="2"/>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c r="A175" s="1"/>
      <c r="B175" s="1"/>
      <c r="C175" s="1"/>
      <c r="D175" s="2"/>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c r="A176" s="1"/>
      <c r="B176" s="1"/>
      <c r="C176" s="1"/>
      <c r="D176" s="2"/>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c r="A177" s="1"/>
      <c r="B177" s="1"/>
      <c r="C177" s="1"/>
      <c r="D177" s="2"/>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c r="A178" s="1"/>
      <c r="B178" s="1"/>
      <c r="C178" s="1"/>
      <c r="D178" s="2"/>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c r="A179" s="1"/>
      <c r="B179" s="1"/>
      <c r="C179" s="1"/>
      <c r="D179" s="2"/>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c r="A180" s="1"/>
      <c r="B180" s="1"/>
      <c r="C180" s="1"/>
      <c r="D180" s="2"/>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c r="A181" s="1"/>
      <c r="B181" s="1"/>
      <c r="C181" s="1"/>
      <c r="D181" s="2"/>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c r="A182" s="1"/>
      <c r="B182" s="1"/>
      <c r="C182" s="1"/>
      <c r="D182" s="2"/>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c r="A183" s="1"/>
      <c r="B183" s="1"/>
      <c r="C183" s="1"/>
      <c r="D183" s="2"/>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c r="A184" s="1"/>
      <c r="B184" s="1"/>
      <c r="C184" s="1"/>
      <c r="D184" s="2"/>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c r="A185" s="1"/>
      <c r="B185" s="1"/>
      <c r="C185" s="1"/>
      <c r="D185" s="2"/>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c r="A186" s="1"/>
      <c r="B186" s="1"/>
      <c r="C186" s="1"/>
      <c r="D186" s="2"/>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c r="A187" s="1"/>
      <c r="B187" s="1"/>
      <c r="C187" s="1"/>
      <c r="D187" s="2"/>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c r="A188" s="1"/>
      <c r="B188" s="1"/>
      <c r="C188" s="1"/>
      <c r="D188" s="2"/>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c r="A189" s="1"/>
      <c r="B189" s="1"/>
      <c r="C189" s="1"/>
      <c r="D189" s="2"/>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c r="A190" s="1"/>
      <c r="B190" s="1"/>
      <c r="C190" s="1"/>
      <c r="D190" s="2"/>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c r="A191" s="1"/>
      <c r="B191" s="1"/>
      <c r="C191" s="1"/>
      <c r="D191" s="2"/>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c r="A192" s="1"/>
      <c r="B192" s="1"/>
      <c r="C192" s="1"/>
      <c r="D192" s="2"/>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c r="A193" s="1"/>
      <c r="B193" s="1"/>
      <c r="C193" s="1"/>
      <c r="D193" s="2"/>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c r="A194" s="1"/>
      <c r="B194" s="1"/>
      <c r="C194" s="1"/>
      <c r="D194" s="2"/>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c r="A195" s="1"/>
      <c r="B195" s="1"/>
      <c r="C195" s="1"/>
      <c r="D195" s="2"/>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c r="A196" s="1"/>
      <c r="B196" s="1"/>
      <c r="C196" s="1"/>
      <c r="D196" s="2"/>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c r="A197" s="1"/>
      <c r="B197" s="1"/>
      <c r="C197" s="1"/>
      <c r="D197" s="2"/>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c r="A198" s="1"/>
      <c r="B198" s="1"/>
      <c r="C198" s="1"/>
      <c r="D198" s="2"/>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c r="A199" s="1"/>
      <c r="B199" s="1"/>
      <c r="C199" s="1"/>
      <c r="D199" s="2"/>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c r="A200" s="1"/>
      <c r="B200" s="1"/>
      <c r="C200" s="1"/>
      <c r="D200" s="2"/>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c r="A201" s="1"/>
      <c r="B201" s="1"/>
      <c r="C201" s="1"/>
      <c r="D201" s="2"/>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c r="A202" s="1"/>
      <c r="B202" s="1"/>
      <c r="C202" s="1"/>
      <c r="D202" s="2"/>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c r="A203" s="1"/>
      <c r="B203" s="1"/>
      <c r="C203" s="1"/>
      <c r="D203" s="2"/>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c r="A204" s="1"/>
      <c r="B204" s="1"/>
      <c r="C204" s="1"/>
      <c r="D204" s="2"/>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c r="A205" s="1"/>
      <c r="B205" s="1"/>
      <c r="C205" s="1"/>
      <c r="D205" s="2"/>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c r="A206" s="1"/>
      <c r="B206" s="1"/>
      <c r="C206" s="1"/>
      <c r="D206" s="2"/>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c r="A207" s="1"/>
      <c r="B207" s="1"/>
      <c r="C207" s="1"/>
      <c r="D207" s="2"/>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c r="A208" s="1"/>
      <c r="B208" s="1"/>
      <c r="C208" s="1"/>
      <c r="D208" s="2"/>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c r="A209" s="1"/>
      <c r="B209" s="1"/>
      <c r="C209" s="1"/>
      <c r="D209" s="2"/>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c r="A210" s="1"/>
      <c r="B210" s="1"/>
      <c r="C210" s="1"/>
      <c r="D210" s="2"/>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c r="A211" s="1"/>
      <c r="B211" s="1"/>
      <c r="C211" s="1"/>
      <c r="D211" s="2"/>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c r="A212" s="1"/>
      <c r="B212" s="1"/>
      <c r="C212" s="1"/>
      <c r="D212" s="2"/>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c r="A213" s="1"/>
      <c r="B213" s="1"/>
      <c r="C213" s="1"/>
      <c r="D213" s="2"/>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c r="A214" s="1"/>
      <c r="B214" s="1"/>
      <c r="C214" s="1"/>
      <c r="D214" s="2"/>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c r="A215" s="1"/>
      <c r="B215" s="1"/>
      <c r="C215" s="1"/>
      <c r="D215" s="2"/>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c r="A216" s="1"/>
      <c r="B216" s="1"/>
      <c r="C216" s="1"/>
      <c r="D216" s="2"/>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c r="A217" s="1"/>
      <c r="B217" s="1"/>
      <c r="C217" s="1"/>
      <c r="D217" s="2"/>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c r="A218" s="1"/>
      <c r="B218" s="1"/>
      <c r="C218" s="1"/>
      <c r="D218" s="2"/>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c r="A219" s="1"/>
      <c r="B219" s="1"/>
      <c r="C219" s="1"/>
      <c r="D219" s="2"/>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c r="A220" s="1"/>
      <c r="B220" s="1"/>
      <c r="C220" s="1"/>
      <c r="D220" s="2"/>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c r="A221" s="1"/>
      <c r="B221" s="1"/>
      <c r="C221" s="1"/>
      <c r="D221" s="2"/>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c r="A222" s="1"/>
      <c r="B222" s="1"/>
      <c r="C222" s="1"/>
      <c r="D222" s="2"/>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c r="A223" s="1"/>
      <c r="B223" s="1"/>
      <c r="C223" s="1"/>
      <c r="D223" s="2"/>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c r="A224" s="1"/>
      <c r="B224" s="1"/>
      <c r="C224" s="1"/>
      <c r="D224" s="2"/>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c r="A225" s="1"/>
      <c r="B225" s="1"/>
      <c r="C225" s="1"/>
      <c r="D225" s="2"/>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c r="A226" s="1"/>
      <c r="B226" s="1"/>
      <c r="C226" s="1"/>
      <c r="D226" s="2"/>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c r="A227" s="1"/>
      <c r="B227" s="1"/>
      <c r="C227" s="1"/>
      <c r="D227" s="2"/>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c r="A228" s="1"/>
      <c r="B228" s="1"/>
      <c r="C228" s="1"/>
      <c r="D228" s="2"/>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c r="A229" s="1"/>
      <c r="B229" s="1"/>
      <c r="C229" s="1"/>
      <c r="D229" s="2"/>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c r="A230" s="1"/>
      <c r="B230" s="1"/>
      <c r="C230" s="1"/>
      <c r="D230" s="2"/>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c r="A231" s="1"/>
      <c r="B231" s="1"/>
      <c r="C231" s="1"/>
      <c r="D231" s="2"/>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c r="A232" s="1"/>
      <c r="B232" s="1"/>
      <c r="C232" s="1"/>
      <c r="D232" s="2"/>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c r="A233" s="1"/>
      <c r="B233" s="1"/>
      <c r="C233" s="1"/>
      <c r="D233" s="2"/>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c r="A234" s="1"/>
      <c r="B234" s="1"/>
      <c r="C234" s="1"/>
      <c r="D234" s="2"/>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c r="A235" s="1"/>
      <c r="B235" s="1"/>
      <c r="C235" s="1"/>
      <c r="D235" s="2"/>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c r="A236" s="1"/>
      <c r="B236" s="1"/>
      <c r="C236" s="1"/>
      <c r="D236" s="2"/>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c r="A237" s="1"/>
      <c r="B237" s="1"/>
      <c r="C237" s="1"/>
      <c r="D237" s="2"/>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c r="A238" s="1"/>
      <c r="B238" s="1"/>
      <c r="C238" s="1"/>
      <c r="D238" s="2"/>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c r="A239" s="1"/>
      <c r="B239" s="1"/>
      <c r="C239" s="1"/>
      <c r="D239" s="2"/>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c r="A240" s="1"/>
      <c r="B240" s="1"/>
      <c r="C240" s="1"/>
      <c r="D240" s="2"/>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c r="A241" s="1"/>
      <c r="B241" s="1"/>
      <c r="C241" s="1"/>
      <c r="D241" s="2"/>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c r="A242" s="1"/>
      <c r="B242" s="1"/>
      <c r="C242" s="1"/>
      <c r="D242" s="2"/>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c r="A243" s="1"/>
      <c r="B243" s="1"/>
      <c r="C243" s="1"/>
      <c r="D243" s="2"/>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c r="A244" s="1"/>
      <c r="B244" s="1"/>
      <c r="C244" s="1"/>
      <c r="D244" s="2"/>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c r="A245" s="1"/>
      <c r="B245" s="1"/>
      <c r="C245" s="1"/>
      <c r="D245" s="2"/>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c r="A246" s="1"/>
      <c r="B246" s="1"/>
      <c r="C246" s="1"/>
      <c r="D246" s="2"/>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c r="A247" s="1"/>
      <c r="B247" s="1"/>
      <c r="C247" s="1"/>
      <c r="D247" s="2"/>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c r="A248" s="1"/>
      <c r="B248" s="1"/>
      <c r="C248" s="1"/>
      <c r="D248" s="2"/>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c r="A249" s="1"/>
      <c r="B249" s="1"/>
      <c r="C249" s="1"/>
      <c r="D249" s="2"/>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c r="A250" s="1"/>
      <c r="B250" s="1"/>
      <c r="C250" s="1"/>
      <c r="D250" s="2"/>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c r="A251" s="1"/>
      <c r="B251" s="1"/>
      <c r="C251" s="1"/>
      <c r="D251" s="2"/>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c r="A252" s="1"/>
      <c r="B252" s="1"/>
      <c r="C252" s="1"/>
      <c r="D252" s="2"/>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c r="A253" s="1"/>
      <c r="B253" s="1"/>
      <c r="C253" s="1"/>
      <c r="D253" s="2"/>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c r="A254" s="1"/>
      <c r="B254" s="1"/>
      <c r="C254" s="1"/>
      <c r="D254" s="2"/>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c r="A255" s="1"/>
      <c r="B255" s="1"/>
      <c r="C255" s="1"/>
      <c r="D255" s="2"/>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c r="A256" s="1"/>
      <c r="B256" s="1"/>
      <c r="C256" s="1"/>
      <c r="D256" s="2"/>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c r="A257" s="1"/>
      <c r="B257" s="1"/>
      <c r="C257" s="1"/>
      <c r="D257" s="2"/>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c r="A258" s="1"/>
      <c r="B258" s="1"/>
      <c r="C258" s="1"/>
      <c r="D258" s="2"/>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c r="A259" s="1"/>
      <c r="B259" s="1"/>
      <c r="C259" s="1"/>
      <c r="D259" s="2"/>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c r="A260" s="1"/>
      <c r="B260" s="1"/>
      <c r="C260" s="1"/>
      <c r="D260" s="2"/>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c r="A261" s="1"/>
      <c r="B261" s="1"/>
      <c r="C261" s="1"/>
      <c r="D261" s="2"/>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c r="A262" s="1"/>
      <c r="B262" s="1"/>
      <c r="C262" s="1"/>
      <c r="D262" s="2"/>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c r="A263" s="1"/>
      <c r="B263" s="1"/>
      <c r="C263" s="1"/>
      <c r="D263" s="2"/>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c r="A264" s="1"/>
      <c r="B264" s="1"/>
      <c r="C264" s="1"/>
      <c r="D264" s="2"/>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c r="A265" s="1"/>
      <c r="B265" s="1"/>
      <c r="C265" s="1"/>
      <c r="D265" s="2"/>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c r="A266" s="1"/>
      <c r="B266" s="1"/>
      <c r="C266" s="1"/>
      <c r="D266" s="2"/>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c r="A267" s="1"/>
      <c r="B267" s="1"/>
      <c r="C267" s="1"/>
      <c r="D267" s="2"/>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c r="A268" s="1"/>
      <c r="B268" s="1"/>
      <c r="C268" s="1"/>
      <c r="D268" s="2"/>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c r="A269" s="1"/>
      <c r="B269" s="1"/>
      <c r="C269" s="1"/>
      <c r="D269" s="2"/>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c r="A270" s="1"/>
      <c r="B270" s="1"/>
      <c r="C270" s="1"/>
      <c r="D270" s="2"/>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c r="A271" s="1"/>
      <c r="B271" s="1"/>
      <c r="C271" s="1"/>
      <c r="D271" s="2"/>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c r="A272" s="1"/>
      <c r="B272" s="1"/>
      <c r="C272" s="1"/>
      <c r="D272" s="2"/>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c r="A273" s="1"/>
      <c r="B273" s="1"/>
      <c r="C273" s="1"/>
      <c r="D273" s="2"/>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c r="A274" s="1"/>
      <c r="B274" s="1"/>
      <c r="C274" s="1"/>
      <c r="D274" s="2"/>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c r="A275" s="1"/>
      <c r="B275" s="1"/>
      <c r="C275" s="1"/>
      <c r="D275" s="2"/>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c r="A276" s="1"/>
      <c r="B276" s="1"/>
      <c r="C276" s="1"/>
      <c r="D276" s="2"/>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c r="A277" s="1"/>
      <c r="B277" s="1"/>
      <c r="C277" s="1"/>
      <c r="D277" s="2"/>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c r="A278" s="1"/>
      <c r="B278" s="1"/>
      <c r="C278" s="1"/>
      <c r="D278" s="2"/>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c r="A279" s="1"/>
      <c r="B279" s="1"/>
      <c r="C279" s="1"/>
      <c r="D279" s="2"/>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c r="A280" s="1"/>
      <c r="B280" s="1"/>
      <c r="C280" s="1"/>
      <c r="D280" s="2"/>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c r="A281" s="1"/>
      <c r="B281" s="1"/>
      <c r="C281" s="1"/>
      <c r="D281" s="2"/>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c r="A282" s="1"/>
      <c r="B282" s="1"/>
      <c r="C282" s="1"/>
      <c r="D282" s="2"/>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c r="A283" s="1"/>
      <c r="B283" s="1"/>
      <c r="C283" s="1"/>
      <c r="D283" s="2"/>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c r="A284" s="1"/>
      <c r="B284" s="1"/>
      <c r="C284" s="1"/>
      <c r="D284" s="2"/>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c r="A285" s="1"/>
      <c r="B285" s="1"/>
      <c r="C285" s="1"/>
      <c r="D285" s="2"/>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c r="A286" s="1"/>
      <c r="B286" s="1"/>
      <c r="C286" s="1"/>
      <c r="D286" s="2"/>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c r="A287" s="1"/>
      <c r="B287" s="1"/>
      <c r="C287" s="1"/>
      <c r="D287" s="2"/>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c r="A288" s="1"/>
      <c r="B288" s="1"/>
      <c r="C288" s="1"/>
      <c r="D288" s="2"/>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c r="A289" s="1"/>
      <c r="B289" s="1"/>
      <c r="C289" s="1"/>
      <c r="D289" s="2"/>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c r="A290" s="1"/>
      <c r="B290" s="1"/>
      <c r="C290" s="1"/>
      <c r="D290" s="2"/>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c r="A291" s="1"/>
      <c r="B291" s="1"/>
      <c r="C291" s="1"/>
      <c r="D291" s="2"/>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c r="A292" s="1"/>
      <c r="B292" s="1"/>
      <c r="C292" s="1"/>
      <c r="D292" s="2"/>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c r="A293" s="1"/>
      <c r="B293" s="1"/>
      <c r="C293" s="1"/>
      <c r="D293" s="2"/>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c r="A294" s="1"/>
      <c r="B294" s="1"/>
      <c r="C294" s="1"/>
      <c r="D294" s="2"/>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c r="A295" s="1"/>
      <c r="B295" s="1"/>
      <c r="C295" s="1"/>
      <c r="D295" s="2"/>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c r="A296" s="1"/>
      <c r="B296" s="1"/>
      <c r="C296" s="1"/>
      <c r="D296" s="2"/>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c r="A297" s="1"/>
      <c r="B297" s="1"/>
      <c r="C297" s="1"/>
      <c r="D297" s="2"/>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c r="A298" s="1"/>
      <c r="B298" s="1"/>
      <c r="C298" s="1"/>
      <c r="D298" s="2"/>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c r="A299" s="1"/>
      <c r="B299" s="1"/>
      <c r="C299" s="1"/>
      <c r="D299" s="2"/>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c r="A300" s="1"/>
      <c r="B300" s="1"/>
      <c r="C300" s="1"/>
      <c r="D300" s="2"/>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c r="A301" s="1"/>
      <c r="B301" s="1"/>
      <c r="C301" s="1"/>
      <c r="D301" s="2"/>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c r="A302" s="1"/>
      <c r="B302" s="1"/>
      <c r="C302" s="1"/>
      <c r="D302" s="2"/>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c r="A303" s="1"/>
      <c r="B303" s="1"/>
      <c r="C303" s="1"/>
      <c r="D303" s="2"/>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c r="A304" s="1"/>
      <c r="B304" s="1"/>
      <c r="C304" s="1"/>
      <c r="D304" s="2"/>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c r="A305" s="1"/>
      <c r="B305" s="1"/>
      <c r="C305" s="1"/>
      <c r="D305" s="2"/>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c r="A306" s="1"/>
      <c r="B306" s="1"/>
      <c r="C306" s="1"/>
      <c r="D306" s="2"/>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c r="A307" s="1"/>
      <c r="B307" s="1"/>
      <c r="C307" s="1"/>
      <c r="D307" s="2"/>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c r="A308" s="1"/>
      <c r="B308" s="1"/>
      <c r="C308" s="1"/>
      <c r="D308" s="2"/>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c r="A309" s="1"/>
      <c r="B309" s="1"/>
      <c r="C309" s="1"/>
      <c r="D309" s="2"/>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c r="A310" s="1"/>
      <c r="B310" s="1"/>
      <c r="C310" s="1"/>
      <c r="D310" s="2"/>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c r="A311" s="1"/>
      <c r="B311" s="1"/>
      <c r="C311" s="1"/>
      <c r="D311" s="2"/>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c r="A312" s="1"/>
      <c r="B312" s="1"/>
      <c r="C312" s="1"/>
      <c r="D312" s="2"/>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c r="A313" s="1"/>
      <c r="B313" s="1"/>
      <c r="C313" s="1"/>
      <c r="D313" s="2"/>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c r="A314" s="1"/>
      <c r="B314" s="1"/>
      <c r="C314" s="1"/>
      <c r="D314" s="2"/>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c r="A315" s="1"/>
      <c r="B315" s="1"/>
      <c r="C315" s="1"/>
      <c r="D315" s="2"/>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c r="A316" s="1"/>
      <c r="B316" s="1"/>
      <c r="C316" s="1"/>
      <c r="D316" s="2"/>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c r="A317" s="1"/>
      <c r="B317" s="1"/>
      <c r="C317" s="1"/>
      <c r="D317" s="2"/>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c r="A318" s="1"/>
      <c r="B318" s="1"/>
      <c r="C318" s="1"/>
      <c r="D318" s="2"/>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c r="A319" s="1"/>
      <c r="B319" s="1"/>
      <c r="C319" s="1"/>
      <c r="D319" s="2"/>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c r="A320" s="1"/>
      <c r="B320" s="1"/>
      <c r="C320" s="1"/>
      <c r="D320" s="2"/>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c r="A321" s="1"/>
      <c r="B321" s="1"/>
      <c r="C321" s="1"/>
      <c r="D321" s="2"/>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c r="A322" s="1"/>
      <c r="B322" s="1"/>
      <c r="C322" s="1"/>
      <c r="D322" s="2"/>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c r="A323" s="1"/>
      <c r="B323" s="1"/>
      <c r="C323" s="1"/>
      <c r="D323" s="2"/>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c r="A324" s="1"/>
      <c r="B324" s="1"/>
      <c r="C324" s="1"/>
      <c r="D324" s="2"/>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c r="A325" s="1"/>
      <c r="B325" s="1"/>
      <c r="C325" s="1"/>
      <c r="D325" s="2"/>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c r="A326" s="1"/>
      <c r="B326" s="1"/>
      <c r="C326" s="1"/>
      <c r="D326" s="2"/>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c r="A327" s="1"/>
      <c r="B327" s="1"/>
      <c r="C327" s="1"/>
      <c r="D327" s="2"/>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c r="A328" s="1"/>
      <c r="B328" s="1"/>
      <c r="C328" s="1"/>
      <c r="D328" s="2"/>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c r="A329" s="1"/>
      <c r="B329" s="1"/>
      <c r="C329" s="1"/>
      <c r="D329" s="2"/>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c r="A330" s="1"/>
      <c r="B330" s="1"/>
      <c r="C330" s="1"/>
      <c r="D330" s="2"/>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c r="A331" s="1"/>
      <c r="B331" s="1"/>
      <c r="C331" s="1"/>
      <c r="D331" s="2"/>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c r="A332" s="1"/>
      <c r="B332" s="1"/>
      <c r="C332" s="1"/>
      <c r="D332" s="2"/>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c r="A333" s="1"/>
      <c r="B333" s="1"/>
      <c r="C333" s="1"/>
      <c r="D333" s="2"/>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c r="A334" s="1"/>
      <c r="B334" s="1"/>
      <c r="C334" s="1"/>
      <c r="D334" s="2"/>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c r="A335" s="1"/>
      <c r="B335" s="1"/>
      <c r="C335" s="1"/>
      <c r="D335" s="2"/>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c r="A336" s="1"/>
      <c r="B336" s="1"/>
      <c r="C336" s="1"/>
      <c r="D336" s="2"/>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c r="A337" s="1"/>
      <c r="B337" s="1"/>
      <c r="C337" s="1"/>
      <c r="D337" s="2"/>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c r="A338" s="1"/>
      <c r="B338" s="1"/>
      <c r="C338" s="1"/>
      <c r="D338" s="2"/>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c r="A339" s="1"/>
      <c r="B339" s="1"/>
      <c r="C339" s="1"/>
      <c r="D339" s="2"/>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c r="A340" s="1"/>
      <c r="B340" s="1"/>
      <c r="C340" s="1"/>
      <c r="D340" s="2"/>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c r="A341" s="1"/>
      <c r="B341" s="1"/>
      <c r="C341" s="1"/>
      <c r="D341" s="2"/>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c r="A342" s="1"/>
      <c r="B342" s="1"/>
      <c r="C342" s="1"/>
      <c r="D342" s="2"/>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c r="A343" s="1"/>
      <c r="B343" s="1"/>
      <c r="C343" s="1"/>
      <c r="D343" s="2"/>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c r="A344" s="1"/>
      <c r="B344" s="1"/>
      <c r="C344" s="1"/>
      <c r="D344" s="2"/>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c r="A345" s="1"/>
      <c r="B345" s="1"/>
      <c r="C345" s="1"/>
      <c r="D345" s="2"/>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c r="A346" s="1"/>
      <c r="B346" s="1"/>
      <c r="C346" s="1"/>
      <c r="D346" s="2"/>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c r="A347" s="1"/>
      <c r="B347" s="1"/>
      <c r="C347" s="1"/>
      <c r="D347" s="2"/>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c r="A348" s="1"/>
      <c r="B348" s="1"/>
      <c r="C348" s="1"/>
      <c r="D348" s="2"/>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c r="A349" s="1"/>
      <c r="B349" s="1"/>
      <c r="C349" s="1"/>
      <c r="D349" s="2"/>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c r="A350" s="1"/>
      <c r="B350" s="1"/>
      <c r="C350" s="1"/>
      <c r="D350" s="2"/>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c r="A351" s="1"/>
      <c r="B351" s="1"/>
      <c r="C351" s="1"/>
      <c r="D351" s="2"/>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c r="A352" s="1"/>
      <c r="B352" s="1"/>
      <c r="C352" s="1"/>
      <c r="D352" s="2"/>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c r="A353" s="1"/>
      <c r="B353" s="1"/>
      <c r="C353" s="1"/>
      <c r="D353" s="2"/>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c r="A354" s="1"/>
      <c r="B354" s="1"/>
      <c r="C354" s="1"/>
      <c r="D354" s="2"/>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c r="A355" s="1"/>
      <c r="B355" s="1"/>
      <c r="C355" s="1"/>
      <c r="D355" s="2"/>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c r="A356" s="1"/>
      <c r="B356" s="1"/>
      <c r="C356" s="1"/>
      <c r="D356" s="2"/>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c r="A357" s="1"/>
      <c r="B357" s="1"/>
      <c r="C357" s="1"/>
      <c r="D357" s="2"/>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c r="A358" s="1"/>
      <c r="B358" s="1"/>
      <c r="C358" s="1"/>
      <c r="D358" s="2"/>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c r="A359" s="1"/>
      <c r="B359" s="1"/>
      <c r="C359" s="1"/>
      <c r="D359" s="2"/>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c r="A360" s="1"/>
      <c r="B360" s="1"/>
      <c r="C360" s="1"/>
      <c r="D360" s="2"/>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c r="A361" s="1"/>
      <c r="B361" s="1"/>
      <c r="C361" s="1"/>
      <c r="D361" s="2"/>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c r="A362" s="1"/>
      <c r="B362" s="1"/>
      <c r="C362" s="1"/>
      <c r="D362" s="2"/>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c r="A363" s="1"/>
      <c r="B363" s="1"/>
      <c r="C363" s="1"/>
      <c r="D363" s="2"/>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c r="A364" s="1"/>
      <c r="B364" s="1"/>
      <c r="C364" s="1"/>
      <c r="D364" s="2"/>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c r="A365" s="1"/>
      <c r="B365" s="1"/>
      <c r="C365" s="1"/>
      <c r="D365" s="2"/>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c r="A366" s="1"/>
      <c r="B366" s="1"/>
      <c r="C366" s="1"/>
      <c r="D366" s="2"/>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c r="A367" s="1"/>
      <c r="B367" s="1"/>
      <c r="C367" s="1"/>
      <c r="D367" s="2"/>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c r="A368" s="1"/>
      <c r="B368" s="1"/>
      <c r="C368" s="1"/>
      <c r="D368" s="2"/>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c r="A369" s="1"/>
      <c r="B369" s="1"/>
      <c r="C369" s="1"/>
      <c r="D369" s="2"/>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c r="A370" s="1"/>
      <c r="B370" s="1"/>
      <c r="C370" s="1"/>
      <c r="D370" s="2"/>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c r="A371" s="1"/>
      <c r="B371" s="1"/>
      <c r="C371" s="1"/>
      <c r="D371" s="2"/>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c r="A372" s="1"/>
      <c r="B372" s="1"/>
      <c r="C372" s="1"/>
      <c r="D372" s="2"/>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c r="A373" s="1"/>
      <c r="B373" s="1"/>
      <c r="C373" s="1"/>
      <c r="D373" s="2"/>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c r="A374" s="1"/>
      <c r="B374" s="1"/>
      <c r="C374" s="1"/>
      <c r="D374" s="2"/>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c r="A375" s="1"/>
      <c r="B375" s="1"/>
      <c r="C375" s="1"/>
      <c r="D375" s="2"/>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c r="A376" s="1"/>
      <c r="B376" s="1"/>
      <c r="C376" s="1"/>
      <c r="D376" s="2"/>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c r="A377" s="1"/>
      <c r="B377" s="1"/>
      <c r="C377" s="1"/>
      <c r="D377" s="2"/>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c r="A378" s="1"/>
      <c r="B378" s="1"/>
      <c r="C378" s="1"/>
      <c r="D378" s="2"/>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c r="A379" s="1"/>
      <c r="B379" s="1"/>
      <c r="C379" s="1"/>
      <c r="D379" s="2"/>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c r="A380" s="1"/>
      <c r="B380" s="1"/>
      <c r="C380" s="1"/>
      <c r="D380" s="2"/>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c r="A381" s="1"/>
      <c r="B381" s="1"/>
      <c r="C381" s="1"/>
      <c r="D381" s="2"/>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c r="A382" s="1"/>
      <c r="B382" s="1"/>
      <c r="C382" s="1"/>
      <c r="D382" s="2"/>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c r="A383" s="1"/>
      <c r="B383" s="1"/>
      <c r="C383" s="1"/>
      <c r="D383" s="2"/>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c r="A384" s="1"/>
      <c r="B384" s="1"/>
      <c r="C384" s="1"/>
      <c r="D384" s="2"/>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c r="A385" s="1"/>
      <c r="B385" s="1"/>
      <c r="C385" s="1"/>
      <c r="D385" s="2"/>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c r="A386" s="1"/>
      <c r="B386" s="1"/>
      <c r="C386" s="1"/>
      <c r="D386" s="2"/>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c r="A387" s="1"/>
      <c r="B387" s="1"/>
      <c r="C387" s="1"/>
      <c r="D387" s="2"/>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c r="A388" s="1"/>
      <c r="B388" s="1"/>
      <c r="C388" s="1"/>
      <c r="D388" s="2"/>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c r="A389" s="1"/>
      <c r="B389" s="1"/>
      <c r="C389" s="1"/>
      <c r="D389" s="2"/>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c r="A390" s="1"/>
      <c r="B390" s="1"/>
      <c r="C390" s="1"/>
      <c r="D390" s="2"/>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c r="A391" s="1"/>
      <c r="B391" s="1"/>
      <c r="C391" s="1"/>
      <c r="D391" s="2"/>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c r="A392" s="1"/>
      <c r="B392" s="1"/>
      <c r="C392" s="1"/>
      <c r="D392" s="2"/>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c r="A393" s="1"/>
      <c r="B393" s="1"/>
      <c r="C393" s="1"/>
      <c r="D393" s="2"/>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c r="A394" s="1"/>
      <c r="B394" s="1"/>
      <c r="C394" s="1"/>
      <c r="D394" s="2"/>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c r="A395" s="1"/>
      <c r="B395" s="1"/>
      <c r="C395" s="1"/>
      <c r="D395" s="2"/>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c r="A396" s="1"/>
      <c r="B396" s="1"/>
      <c r="C396" s="1"/>
      <c r="D396" s="2"/>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c r="A397" s="1"/>
      <c r="B397" s="1"/>
      <c r="C397" s="1"/>
      <c r="D397" s="2"/>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c r="A398" s="1"/>
      <c r="B398" s="1"/>
      <c r="C398" s="1"/>
      <c r="D398" s="2"/>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c r="A399" s="1"/>
      <c r="B399" s="1"/>
      <c r="C399" s="1"/>
      <c r="D399" s="2"/>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c r="A400" s="1"/>
      <c r="B400" s="1"/>
      <c r="C400" s="1"/>
      <c r="D400" s="2"/>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c r="A401" s="1"/>
      <c r="B401" s="1"/>
      <c r="C401" s="1"/>
      <c r="D401" s="2"/>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c r="A402" s="1"/>
      <c r="B402" s="1"/>
      <c r="C402" s="1"/>
      <c r="D402" s="2"/>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c r="A403" s="1"/>
      <c r="B403" s="1"/>
      <c r="C403" s="1"/>
      <c r="D403" s="2"/>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c r="A404" s="1"/>
      <c r="B404" s="1"/>
      <c r="C404" s="1"/>
      <c r="D404" s="2"/>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c r="A405" s="1"/>
      <c r="B405" s="1"/>
      <c r="C405" s="1"/>
      <c r="D405" s="2"/>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c r="A406" s="1"/>
      <c r="B406" s="1"/>
      <c r="C406" s="1"/>
      <c r="D406" s="2"/>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c r="A407" s="1"/>
      <c r="B407" s="1"/>
      <c r="C407" s="1"/>
      <c r="D407" s="2"/>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c r="A408" s="1"/>
      <c r="B408" s="1"/>
      <c r="C408" s="1"/>
      <c r="D408" s="2"/>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c r="A409" s="1"/>
      <c r="B409" s="1"/>
      <c r="C409" s="1"/>
      <c r="D409" s="2"/>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c r="A410" s="1"/>
      <c r="B410" s="1"/>
      <c r="C410" s="1"/>
      <c r="D410" s="2"/>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c r="A411" s="1"/>
      <c r="B411" s="1"/>
      <c r="C411" s="1"/>
      <c r="D411" s="2"/>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c r="A412" s="1"/>
      <c r="B412" s="1"/>
      <c r="C412" s="1"/>
      <c r="D412" s="2"/>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c r="A413" s="1"/>
      <c r="B413" s="1"/>
      <c r="C413" s="1"/>
      <c r="D413" s="2"/>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c r="A414" s="1"/>
      <c r="B414" s="1"/>
      <c r="C414" s="1"/>
      <c r="D414" s="2"/>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c r="A415" s="1"/>
      <c r="B415" s="1"/>
      <c r="C415" s="1"/>
      <c r="D415" s="2"/>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c r="A416" s="1"/>
      <c r="B416" s="1"/>
      <c r="C416" s="1"/>
      <c r="D416" s="2"/>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c r="A417" s="1"/>
      <c r="B417" s="1"/>
      <c r="C417" s="1"/>
      <c r="D417" s="2"/>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c r="A418" s="1"/>
      <c r="B418" s="1"/>
      <c r="C418" s="1"/>
      <c r="D418" s="2"/>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c r="A419" s="1"/>
      <c r="B419" s="1"/>
      <c r="C419" s="1"/>
      <c r="D419" s="2"/>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c r="A420" s="1"/>
      <c r="B420" s="1"/>
      <c r="C420" s="1"/>
      <c r="D420" s="2"/>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c r="A421" s="1"/>
      <c r="B421" s="1"/>
      <c r="C421" s="1"/>
      <c r="D421" s="2"/>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c r="A422" s="1"/>
      <c r="B422" s="1"/>
      <c r="C422" s="1"/>
      <c r="D422" s="2"/>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c r="A423" s="1"/>
      <c r="B423" s="1"/>
      <c r="C423" s="1"/>
      <c r="D423" s="2"/>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c r="A424" s="1"/>
      <c r="B424" s="1"/>
      <c r="C424" s="1"/>
      <c r="D424" s="2"/>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c r="A425" s="1"/>
      <c r="B425" s="1"/>
      <c r="C425" s="1"/>
      <c r="D425" s="2"/>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c r="A426" s="1"/>
      <c r="B426" s="1"/>
      <c r="C426" s="1"/>
      <c r="D426" s="2"/>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c r="A427" s="1"/>
      <c r="B427" s="1"/>
      <c r="C427" s="1"/>
      <c r="D427" s="2"/>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c r="A428" s="1"/>
      <c r="B428" s="1"/>
      <c r="C428" s="1"/>
      <c r="D428" s="2"/>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c r="A429" s="1"/>
      <c r="B429" s="1"/>
      <c r="C429" s="1"/>
      <c r="D429" s="2"/>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c r="A430" s="1"/>
      <c r="B430" s="1"/>
      <c r="C430" s="1"/>
      <c r="D430" s="2"/>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c r="A431" s="1"/>
      <c r="B431" s="1"/>
      <c r="C431" s="1"/>
      <c r="D431" s="2"/>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c r="A432" s="1"/>
      <c r="B432" s="1"/>
      <c r="C432" s="1"/>
      <c r="D432" s="2"/>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c r="A433" s="1"/>
      <c r="B433" s="1"/>
      <c r="C433" s="1"/>
      <c r="D433" s="2"/>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c r="A434" s="1"/>
      <c r="B434" s="1"/>
      <c r="C434" s="1"/>
      <c r="D434" s="2"/>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c r="A435" s="1"/>
      <c r="B435" s="1"/>
      <c r="C435" s="1"/>
      <c r="D435" s="2"/>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c r="A436" s="1"/>
      <c r="B436" s="1"/>
      <c r="C436" s="1"/>
      <c r="D436" s="2"/>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c r="A437" s="1"/>
      <c r="B437" s="1"/>
      <c r="C437" s="1"/>
      <c r="D437" s="2"/>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c r="A438" s="1"/>
      <c r="B438" s="1"/>
      <c r="C438" s="1"/>
      <c r="D438" s="2"/>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c r="A439" s="1"/>
      <c r="B439" s="1"/>
      <c r="C439" s="1"/>
      <c r="D439" s="2"/>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c r="A440" s="1"/>
      <c r="B440" s="1"/>
      <c r="C440" s="1"/>
      <c r="D440" s="2"/>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c r="A441" s="1"/>
      <c r="B441" s="1"/>
      <c r="C441" s="1"/>
      <c r="D441" s="2"/>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c r="A442" s="1"/>
      <c r="B442" s="1"/>
      <c r="C442" s="1"/>
      <c r="D442" s="2"/>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c r="A443" s="1"/>
      <c r="B443" s="1"/>
      <c r="C443" s="1"/>
      <c r="D443" s="2"/>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c r="A444" s="1"/>
      <c r="B444" s="1"/>
      <c r="C444" s="1"/>
      <c r="D444" s="2"/>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c r="A445" s="1"/>
      <c r="B445" s="1"/>
      <c r="C445" s="1"/>
      <c r="D445" s="2"/>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c r="A446" s="1"/>
      <c r="B446" s="1"/>
      <c r="C446" s="1"/>
      <c r="D446" s="2"/>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c r="A447" s="1"/>
      <c r="B447" s="1"/>
      <c r="C447" s="1"/>
      <c r="D447" s="2"/>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c r="A448" s="1"/>
      <c r="B448" s="1"/>
      <c r="C448" s="1"/>
      <c r="D448" s="2"/>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c r="A449" s="1"/>
      <c r="B449" s="1"/>
      <c r="C449" s="1"/>
      <c r="D449" s="2"/>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c r="A450" s="1"/>
      <c r="B450" s="1"/>
      <c r="C450" s="1"/>
      <c r="D450" s="2"/>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c r="A451" s="1"/>
      <c r="B451" s="1"/>
      <c r="C451" s="1"/>
      <c r="D451" s="2"/>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c r="A452" s="1"/>
      <c r="B452" s="1"/>
      <c r="C452" s="1"/>
      <c r="D452" s="2"/>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c r="A453" s="1"/>
      <c r="B453" s="1"/>
      <c r="C453" s="1"/>
      <c r="D453" s="2"/>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c r="A454" s="1"/>
      <c r="B454" s="1"/>
      <c r="C454" s="1"/>
      <c r="D454" s="2"/>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c r="A455" s="1"/>
      <c r="B455" s="1"/>
      <c r="C455" s="1"/>
      <c r="D455" s="2"/>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c r="A456" s="1"/>
      <c r="B456" s="1"/>
      <c r="C456" s="1"/>
      <c r="D456" s="2"/>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c r="A457" s="1"/>
      <c r="B457" s="1"/>
      <c r="C457" s="1"/>
      <c r="D457" s="2"/>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c r="A458" s="1"/>
      <c r="B458" s="1"/>
      <c r="C458" s="1"/>
      <c r="D458" s="2"/>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c r="A459" s="1"/>
      <c r="B459" s="1"/>
      <c r="C459" s="1"/>
      <c r="D459" s="2"/>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c r="A460" s="1"/>
      <c r="B460" s="1"/>
      <c r="C460" s="1"/>
      <c r="D460" s="2"/>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c r="A461" s="1"/>
      <c r="B461" s="1"/>
      <c r="C461" s="1"/>
      <c r="D461" s="2"/>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c r="A462" s="1"/>
      <c r="B462" s="1"/>
      <c r="C462" s="1"/>
      <c r="D462" s="2"/>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c r="A463" s="1"/>
      <c r="B463" s="1"/>
      <c r="C463" s="1"/>
      <c r="D463" s="2"/>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c r="A464" s="1"/>
      <c r="B464" s="1"/>
      <c r="C464" s="1"/>
      <c r="D464" s="2"/>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c r="A465" s="1"/>
      <c r="B465" s="1"/>
      <c r="C465" s="1"/>
      <c r="D465" s="2"/>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c r="A466" s="1"/>
      <c r="B466" s="1"/>
      <c r="C466" s="1"/>
      <c r="D466" s="2"/>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c r="A467" s="1"/>
      <c r="B467" s="1"/>
      <c r="C467" s="1"/>
      <c r="D467" s="2"/>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c r="A468" s="1"/>
      <c r="B468" s="1"/>
      <c r="C468" s="1"/>
      <c r="D468" s="2"/>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c r="A469" s="1"/>
      <c r="B469" s="1"/>
      <c r="C469" s="1"/>
      <c r="D469" s="2"/>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c r="A470" s="1"/>
      <c r="B470" s="1"/>
      <c r="C470" s="1"/>
      <c r="D470" s="2"/>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c r="A471" s="1"/>
      <c r="B471" s="1"/>
      <c r="C471" s="1"/>
      <c r="D471" s="2"/>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c r="A472" s="1"/>
      <c r="B472" s="1"/>
      <c r="C472" s="1"/>
      <c r="D472" s="2"/>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c r="A473" s="1"/>
      <c r="B473" s="1"/>
      <c r="C473" s="1"/>
      <c r="D473" s="2"/>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c r="A474" s="1"/>
      <c r="B474" s="1"/>
      <c r="C474" s="1"/>
      <c r="D474" s="2"/>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c r="A475" s="1"/>
      <c r="B475" s="1"/>
      <c r="C475" s="1"/>
      <c r="D475" s="2"/>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c r="A476" s="1"/>
      <c r="B476" s="1"/>
      <c r="C476" s="1"/>
      <c r="D476" s="2"/>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c r="A477" s="1"/>
      <c r="B477" s="1"/>
      <c r="C477" s="1"/>
      <c r="D477" s="2"/>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c r="A478" s="1"/>
      <c r="B478" s="1"/>
      <c r="C478" s="1"/>
      <c r="D478" s="2"/>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c r="A479" s="1"/>
      <c r="B479" s="1"/>
      <c r="C479" s="1"/>
      <c r="D479" s="2"/>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c r="A480" s="1"/>
      <c r="B480" s="1"/>
      <c r="C480" s="1"/>
      <c r="D480" s="2"/>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c r="A481" s="1"/>
      <c r="B481" s="1"/>
      <c r="C481" s="1"/>
      <c r="D481" s="2"/>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c r="A482" s="1"/>
      <c r="B482" s="1"/>
      <c r="C482" s="1"/>
      <c r="D482" s="2"/>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c r="A483" s="1"/>
      <c r="B483" s="1"/>
      <c r="C483" s="1"/>
      <c r="D483" s="2"/>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c r="A484" s="1"/>
      <c r="B484" s="1"/>
      <c r="C484" s="1"/>
      <c r="D484" s="2"/>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c r="A485" s="1"/>
      <c r="B485" s="1"/>
      <c r="C485" s="1"/>
      <c r="D485" s="2"/>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c r="A486" s="1"/>
      <c r="B486" s="1"/>
      <c r="C486" s="1"/>
      <c r="D486" s="2"/>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c r="A487" s="1"/>
      <c r="B487" s="1"/>
      <c r="C487" s="1"/>
      <c r="D487" s="2"/>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c r="A488" s="1"/>
      <c r="B488" s="1"/>
      <c r="C488" s="1"/>
      <c r="D488" s="2"/>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c r="A489" s="1"/>
      <c r="B489" s="1"/>
      <c r="C489" s="1"/>
      <c r="D489" s="2"/>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c r="A490" s="1"/>
      <c r="B490" s="1"/>
      <c r="C490" s="1"/>
      <c r="D490" s="2"/>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c r="A491" s="1"/>
      <c r="B491" s="1"/>
      <c r="C491" s="1"/>
      <c r="D491" s="2"/>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c r="A492" s="1"/>
      <c r="B492" s="1"/>
      <c r="C492" s="1"/>
      <c r="D492" s="2"/>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c r="A493" s="1"/>
      <c r="B493" s="1"/>
      <c r="C493" s="1"/>
      <c r="D493" s="2"/>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c r="A494" s="1"/>
      <c r="B494" s="1"/>
      <c r="C494" s="1"/>
      <c r="D494" s="2"/>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c r="A495" s="1"/>
      <c r="B495" s="1"/>
      <c r="C495" s="1"/>
      <c r="D495" s="2"/>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c r="A496" s="1"/>
      <c r="B496" s="1"/>
      <c r="C496" s="1"/>
      <c r="D496" s="2"/>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c r="A497" s="1"/>
      <c r="B497" s="1"/>
      <c r="C497" s="1"/>
      <c r="D497" s="2"/>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c r="A498" s="1"/>
      <c r="B498" s="1"/>
      <c r="C498" s="1"/>
      <c r="D498" s="2"/>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c r="A499" s="1"/>
      <c r="B499" s="1"/>
      <c r="C499" s="1"/>
      <c r="D499" s="2"/>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c r="A500" s="1"/>
      <c r="B500" s="1"/>
      <c r="C500" s="1"/>
      <c r="D500" s="2"/>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c r="A501" s="1"/>
      <c r="B501" s="1"/>
      <c r="C501" s="1"/>
      <c r="D501" s="2"/>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c r="A502" s="1"/>
      <c r="B502" s="1"/>
      <c r="C502" s="1"/>
      <c r="D502" s="2"/>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c r="A503" s="1"/>
      <c r="B503" s="1"/>
      <c r="C503" s="1"/>
      <c r="D503" s="2"/>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c r="A504" s="1"/>
      <c r="B504" s="1"/>
      <c r="C504" s="1"/>
      <c r="D504" s="2"/>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c r="A505" s="1"/>
      <c r="B505" s="1"/>
      <c r="C505" s="1"/>
      <c r="D505" s="2"/>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c r="A506" s="1"/>
      <c r="B506" s="1"/>
      <c r="C506" s="1"/>
      <c r="D506" s="2"/>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c r="A507" s="1"/>
      <c r="B507" s="1"/>
      <c r="C507" s="1"/>
      <c r="D507" s="2"/>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c r="A508" s="1"/>
      <c r="B508" s="1"/>
      <c r="C508" s="1"/>
      <c r="D508" s="2"/>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c r="A509" s="1"/>
      <c r="B509" s="1"/>
      <c r="C509" s="1"/>
      <c r="D509" s="2"/>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c r="A510" s="1"/>
      <c r="B510" s="1"/>
      <c r="C510" s="1"/>
      <c r="D510" s="2"/>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c r="A511" s="1"/>
      <c r="B511" s="1"/>
      <c r="C511" s="1"/>
      <c r="D511" s="2"/>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c r="A512" s="1"/>
      <c r="B512" s="1"/>
      <c r="C512" s="1"/>
      <c r="D512" s="2"/>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c r="A513" s="1"/>
      <c r="B513" s="1"/>
      <c r="C513" s="1"/>
      <c r="D513" s="2"/>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c r="A514" s="1"/>
      <c r="B514" s="1"/>
      <c r="C514" s="1"/>
      <c r="D514" s="2"/>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c r="A515" s="1"/>
      <c r="B515" s="1"/>
      <c r="C515" s="1"/>
      <c r="D515" s="2"/>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c r="A516" s="1"/>
      <c r="B516" s="1"/>
      <c r="C516" s="1"/>
      <c r="D516" s="2"/>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c r="A517" s="1"/>
      <c r="B517" s="1"/>
      <c r="C517" s="1"/>
      <c r="D517" s="2"/>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c r="A518" s="1"/>
      <c r="B518" s="1"/>
      <c r="C518" s="1"/>
      <c r="D518" s="2"/>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c r="A519" s="1"/>
      <c r="B519" s="1"/>
      <c r="C519" s="1"/>
      <c r="D519" s="2"/>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c r="A520" s="1"/>
      <c r="B520" s="1"/>
      <c r="C520" s="1"/>
      <c r="D520" s="2"/>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c r="A521" s="1"/>
      <c r="B521" s="1"/>
      <c r="C521" s="1"/>
      <c r="D521" s="2"/>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c r="A522" s="1"/>
      <c r="B522" s="1"/>
      <c r="C522" s="1"/>
      <c r="D522" s="2"/>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c r="A523" s="1"/>
      <c r="B523" s="1"/>
      <c r="C523" s="1"/>
      <c r="D523" s="2"/>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c r="A524" s="1"/>
      <c r="B524" s="1"/>
      <c r="C524" s="1"/>
      <c r="D524" s="2"/>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c r="A525" s="1"/>
      <c r="B525" s="1"/>
      <c r="C525" s="1"/>
      <c r="D525" s="2"/>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c r="A526" s="1"/>
      <c r="B526" s="1"/>
      <c r="C526" s="1"/>
      <c r="D526" s="2"/>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c r="A527" s="1"/>
      <c r="B527" s="1"/>
      <c r="C527" s="1"/>
      <c r="D527" s="2"/>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c r="A528" s="1"/>
      <c r="B528" s="1"/>
      <c r="C528" s="1"/>
      <c r="D528" s="2"/>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c r="A529" s="1"/>
      <c r="B529" s="1"/>
      <c r="C529" s="1"/>
      <c r="D529" s="2"/>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c r="A530" s="1"/>
      <c r="B530" s="1"/>
      <c r="C530" s="1"/>
      <c r="D530" s="2"/>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c r="A531" s="1"/>
      <c r="B531" s="1"/>
      <c r="C531" s="1"/>
      <c r="D531" s="2"/>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c r="A532" s="1"/>
      <c r="B532" s="1"/>
      <c r="C532" s="1"/>
      <c r="D532" s="2"/>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c r="A533" s="1"/>
      <c r="B533" s="1"/>
      <c r="C533" s="1"/>
      <c r="D533" s="2"/>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c r="A534" s="1"/>
      <c r="B534" s="1"/>
      <c r="C534" s="1"/>
      <c r="D534" s="2"/>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c r="A535" s="1"/>
      <c r="B535" s="1"/>
      <c r="C535" s="1"/>
      <c r="D535" s="2"/>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c r="A536" s="1"/>
      <c r="B536" s="1"/>
      <c r="C536" s="1"/>
      <c r="D536" s="2"/>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c r="A537" s="1"/>
      <c r="B537" s="1"/>
      <c r="C537" s="1"/>
      <c r="D537" s="2"/>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c r="A538" s="1"/>
      <c r="B538" s="1"/>
      <c r="C538" s="1"/>
      <c r="D538" s="2"/>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c r="A539" s="1"/>
      <c r="B539" s="1"/>
      <c r="C539" s="1"/>
      <c r="D539" s="2"/>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c r="A540" s="1"/>
      <c r="B540" s="1"/>
      <c r="C540" s="1"/>
      <c r="D540" s="2"/>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c r="A541" s="1"/>
      <c r="B541" s="1"/>
      <c r="C541" s="1"/>
      <c r="D541" s="2"/>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c r="A542" s="1"/>
      <c r="B542" s="1"/>
      <c r="C542" s="1"/>
      <c r="D542" s="2"/>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c r="A543" s="1"/>
      <c r="B543" s="1"/>
      <c r="C543" s="1"/>
      <c r="D543" s="2"/>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c r="A544" s="1"/>
      <c r="B544" s="1"/>
      <c r="C544" s="1"/>
      <c r="D544" s="2"/>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c r="A545" s="1"/>
      <c r="B545" s="1"/>
      <c r="C545" s="1"/>
      <c r="D545" s="2"/>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c r="A546" s="1"/>
      <c r="B546" s="1"/>
      <c r="C546" s="1"/>
      <c r="D546" s="2"/>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c r="A547" s="1"/>
      <c r="B547" s="1"/>
      <c r="C547" s="1"/>
      <c r="D547" s="2"/>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c r="A548" s="1"/>
      <c r="B548" s="1"/>
      <c r="C548" s="1"/>
      <c r="D548" s="2"/>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c r="A549" s="1"/>
      <c r="B549" s="1"/>
      <c r="C549" s="1"/>
      <c r="D549" s="2"/>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c r="A550" s="1"/>
      <c r="B550" s="1"/>
      <c r="C550" s="1"/>
      <c r="D550" s="2"/>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c r="A551" s="1"/>
      <c r="B551" s="1"/>
      <c r="C551" s="1"/>
      <c r="D551" s="2"/>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c r="A552" s="1"/>
      <c r="B552" s="1"/>
      <c r="C552" s="1"/>
      <c r="D552" s="2"/>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c r="A553" s="1"/>
      <c r="B553" s="1"/>
      <c r="C553" s="1"/>
      <c r="D553" s="2"/>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c r="A554" s="1"/>
      <c r="B554" s="1"/>
      <c r="C554" s="1"/>
      <c r="D554" s="2"/>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c r="A555" s="1"/>
      <c r="B555" s="1"/>
      <c r="C555" s="1"/>
      <c r="D555" s="2"/>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c r="A556" s="1"/>
      <c r="B556" s="1"/>
      <c r="C556" s="1"/>
      <c r="D556" s="2"/>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c r="A557" s="1"/>
      <c r="B557" s="1"/>
      <c r="C557" s="1"/>
      <c r="D557" s="2"/>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c r="A558" s="1"/>
      <c r="B558" s="1"/>
      <c r="C558" s="1"/>
      <c r="D558" s="2"/>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c r="A559" s="1"/>
      <c r="B559" s="1"/>
      <c r="C559" s="1"/>
      <c r="D559" s="2"/>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c r="A560" s="1"/>
      <c r="B560" s="1"/>
      <c r="C560" s="1"/>
      <c r="D560" s="2"/>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c r="A561" s="1"/>
      <c r="B561" s="1"/>
      <c r="C561" s="1"/>
      <c r="D561" s="2"/>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c r="A562" s="1"/>
      <c r="B562" s="1"/>
      <c r="C562" s="1"/>
      <c r="D562" s="2"/>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c r="A563" s="1"/>
      <c r="B563" s="1"/>
      <c r="C563" s="1"/>
      <c r="D563" s="2"/>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c r="A564" s="1"/>
      <c r="B564" s="1"/>
      <c r="C564" s="1"/>
      <c r="D564" s="2"/>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c r="A565" s="1"/>
      <c r="B565" s="1"/>
      <c r="C565" s="1"/>
      <c r="D565" s="2"/>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c r="A566" s="1"/>
      <c r="B566" s="1"/>
      <c r="C566" s="1"/>
      <c r="D566" s="2"/>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c r="A567" s="1"/>
      <c r="B567" s="1"/>
      <c r="C567" s="1"/>
      <c r="D567" s="2"/>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c r="A568" s="1"/>
      <c r="B568" s="1"/>
      <c r="C568" s="1"/>
      <c r="D568" s="2"/>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c r="A569" s="1"/>
      <c r="B569" s="1"/>
      <c r="C569" s="1"/>
      <c r="D569" s="2"/>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c r="A570" s="1"/>
      <c r="B570" s="1"/>
      <c r="C570" s="1"/>
      <c r="D570" s="2"/>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c r="A571" s="1"/>
      <c r="B571" s="1"/>
      <c r="C571" s="1"/>
      <c r="D571" s="2"/>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c r="A572" s="1"/>
      <c r="B572" s="1"/>
      <c r="C572" s="1"/>
      <c r="D572" s="2"/>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c r="A573" s="1"/>
      <c r="B573" s="1"/>
      <c r="C573" s="1"/>
      <c r="D573" s="2"/>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c r="A574" s="1"/>
      <c r="B574" s="1"/>
      <c r="C574" s="1"/>
      <c r="D574" s="2"/>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c r="A575" s="1"/>
      <c r="B575" s="1"/>
      <c r="C575" s="1"/>
      <c r="D575" s="2"/>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c r="A576" s="1"/>
      <c r="B576" s="1"/>
      <c r="C576" s="1"/>
      <c r="D576" s="2"/>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c r="A577" s="1"/>
      <c r="B577" s="1"/>
      <c r="C577" s="1"/>
      <c r="D577" s="2"/>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c r="A578" s="1"/>
      <c r="B578" s="1"/>
      <c r="C578" s="1"/>
      <c r="D578" s="2"/>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c r="A579" s="1"/>
      <c r="B579" s="1"/>
      <c r="C579" s="1"/>
      <c r="D579" s="2"/>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c r="A580" s="1"/>
      <c r="B580" s="1"/>
      <c r="C580" s="1"/>
      <c r="D580" s="2"/>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c r="A581" s="1"/>
      <c r="B581" s="1"/>
      <c r="C581" s="1"/>
      <c r="D581" s="2"/>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c r="A582" s="1"/>
      <c r="B582" s="1"/>
      <c r="C582" s="1"/>
      <c r="D582" s="2"/>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c r="A583" s="1"/>
      <c r="B583" s="1"/>
      <c r="C583" s="1"/>
      <c r="D583" s="2"/>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c r="A584" s="1"/>
      <c r="B584" s="1"/>
      <c r="C584" s="1"/>
      <c r="D584" s="2"/>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c r="A585" s="1"/>
      <c r="B585" s="1"/>
      <c r="C585" s="1"/>
      <c r="D585" s="2"/>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c r="A586" s="1"/>
      <c r="B586" s="1"/>
      <c r="C586" s="1"/>
      <c r="D586" s="2"/>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c r="A587" s="1"/>
      <c r="B587" s="1"/>
      <c r="C587" s="1"/>
      <c r="D587" s="2"/>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c r="A588" s="1"/>
      <c r="B588" s="1"/>
      <c r="C588" s="1"/>
      <c r="D588" s="2"/>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c r="A589" s="1"/>
      <c r="B589" s="1"/>
      <c r="C589" s="1"/>
      <c r="D589" s="2"/>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c r="A590" s="1"/>
      <c r="B590" s="1"/>
      <c r="C590" s="1"/>
      <c r="D590" s="2"/>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c r="A591" s="1"/>
      <c r="B591" s="1"/>
      <c r="C591" s="1"/>
      <c r="D591" s="2"/>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c r="A592" s="1"/>
      <c r="B592" s="1"/>
      <c r="C592" s="1"/>
      <c r="D592" s="2"/>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c r="A593" s="1"/>
      <c r="B593" s="1"/>
      <c r="C593" s="1"/>
      <c r="D593" s="2"/>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c r="A594" s="1"/>
      <c r="B594" s="1"/>
      <c r="C594" s="1"/>
      <c r="D594" s="2"/>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c r="A595" s="1"/>
      <c r="B595" s="1"/>
      <c r="C595" s="1"/>
      <c r="D595" s="2"/>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c r="A596" s="1"/>
      <c r="B596" s="1"/>
      <c r="C596" s="1"/>
      <c r="D596" s="2"/>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c r="A597" s="1"/>
      <c r="B597" s="1"/>
      <c r="C597" s="1"/>
      <c r="D597" s="2"/>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c r="A598" s="1"/>
      <c r="B598" s="1"/>
      <c r="C598" s="1"/>
      <c r="D598" s="2"/>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c r="A599" s="1"/>
      <c r="B599" s="1"/>
      <c r="C599" s="1"/>
      <c r="D599" s="2"/>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c r="A600" s="1"/>
      <c r="B600" s="1"/>
      <c r="C600" s="1"/>
      <c r="D600" s="2"/>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c r="A601" s="1"/>
      <c r="B601" s="1"/>
      <c r="C601" s="1"/>
      <c r="D601" s="2"/>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c r="A602" s="1"/>
      <c r="B602" s="1"/>
      <c r="C602" s="1"/>
      <c r="D602" s="2"/>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c r="A603" s="1"/>
      <c r="B603" s="1"/>
      <c r="C603" s="1"/>
      <c r="D603" s="2"/>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c r="A604" s="1"/>
      <c r="B604" s="1"/>
      <c r="C604" s="1"/>
      <c r="D604" s="2"/>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c r="A605" s="1"/>
      <c r="B605" s="1"/>
      <c r="C605" s="1"/>
      <c r="D605" s="2"/>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c r="A606" s="1"/>
      <c r="B606" s="1"/>
      <c r="C606" s="1"/>
      <c r="D606" s="2"/>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c r="A607" s="1"/>
      <c r="B607" s="1"/>
      <c r="C607" s="1"/>
      <c r="D607" s="2"/>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c r="A608" s="1"/>
      <c r="B608" s="1"/>
      <c r="C608" s="1"/>
      <c r="D608" s="2"/>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c r="A609" s="1"/>
      <c r="B609" s="1"/>
      <c r="C609" s="1"/>
      <c r="D609" s="2"/>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c r="A610" s="1"/>
      <c r="B610" s="1"/>
      <c r="C610" s="1"/>
      <c r="D610" s="2"/>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c r="A611" s="1"/>
      <c r="B611" s="1"/>
      <c r="C611" s="1"/>
      <c r="D611" s="2"/>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c r="A612" s="1"/>
      <c r="B612" s="1"/>
      <c r="C612" s="1"/>
      <c r="D612" s="2"/>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c r="A613" s="1"/>
      <c r="B613" s="1"/>
      <c r="C613" s="1"/>
      <c r="D613" s="2"/>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c r="A614" s="1"/>
      <c r="B614" s="1"/>
      <c r="C614" s="1"/>
      <c r="D614" s="2"/>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c r="A615" s="1"/>
      <c r="B615" s="1"/>
      <c r="C615" s="1"/>
      <c r="D615" s="2"/>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c r="A616" s="1"/>
      <c r="B616" s="1"/>
      <c r="C616" s="1"/>
      <c r="D616" s="2"/>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c r="A617" s="1"/>
      <c r="B617" s="1"/>
      <c r="C617" s="1"/>
      <c r="D617" s="2"/>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c r="A618" s="1"/>
      <c r="B618" s="1"/>
      <c r="C618" s="1"/>
      <c r="D618" s="2"/>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c r="A619" s="1"/>
      <c r="B619" s="1"/>
      <c r="C619" s="1"/>
      <c r="D619" s="2"/>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c r="A620" s="1"/>
      <c r="B620" s="1"/>
      <c r="C620" s="1"/>
      <c r="D620" s="2"/>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c r="A621" s="1"/>
      <c r="B621" s="1"/>
      <c r="C621" s="1"/>
      <c r="D621" s="2"/>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c r="A622" s="1"/>
      <c r="B622" s="1"/>
      <c r="C622" s="1"/>
      <c r="D622" s="2"/>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c r="A623" s="1"/>
      <c r="B623" s="1"/>
      <c r="C623" s="1"/>
      <c r="D623" s="2"/>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c r="A624" s="1"/>
      <c r="B624" s="1"/>
      <c r="C624" s="1"/>
      <c r="D624" s="2"/>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c r="A625" s="1"/>
      <c r="B625" s="1"/>
      <c r="C625" s="1"/>
      <c r="D625" s="2"/>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c r="A626" s="1"/>
      <c r="B626" s="1"/>
      <c r="C626" s="1"/>
      <c r="D626" s="2"/>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c r="A627" s="1"/>
      <c r="B627" s="1"/>
      <c r="C627" s="1"/>
      <c r="D627" s="2"/>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c r="A628" s="1"/>
      <c r="B628" s="1"/>
      <c r="C628" s="1"/>
      <c r="D628" s="2"/>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c r="A629" s="1"/>
      <c r="B629" s="1"/>
      <c r="C629" s="1"/>
      <c r="D629" s="2"/>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c r="A630" s="1"/>
      <c r="B630" s="1"/>
      <c r="C630" s="1"/>
      <c r="D630" s="2"/>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c r="A631" s="1"/>
      <c r="B631" s="1"/>
      <c r="C631" s="1"/>
      <c r="D631" s="2"/>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c r="A632" s="1"/>
      <c r="B632" s="1"/>
      <c r="C632" s="1"/>
      <c r="D632" s="2"/>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c r="A633" s="1"/>
      <c r="B633" s="1"/>
      <c r="C633" s="1"/>
      <c r="D633" s="2"/>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c r="A634" s="1"/>
      <c r="B634" s="1"/>
      <c r="C634" s="1"/>
      <c r="D634" s="2"/>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c r="A635" s="1"/>
      <c r="B635" s="1"/>
      <c r="C635" s="1"/>
      <c r="D635" s="2"/>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c r="A636" s="1"/>
      <c r="B636" s="1"/>
      <c r="C636" s="1"/>
      <c r="D636" s="2"/>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c r="A637" s="1"/>
      <c r="B637" s="1"/>
      <c r="C637" s="1"/>
      <c r="D637" s="2"/>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c r="A638" s="1"/>
      <c r="B638" s="1"/>
      <c r="C638" s="1"/>
      <c r="D638" s="2"/>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c r="A639" s="1"/>
      <c r="B639" s="1"/>
      <c r="C639" s="1"/>
      <c r="D639" s="2"/>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c r="A640" s="1"/>
      <c r="B640" s="1"/>
      <c r="C640" s="1"/>
      <c r="D640" s="2"/>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c r="A641" s="1"/>
      <c r="B641" s="1"/>
      <c r="C641" s="1"/>
      <c r="D641" s="2"/>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c r="A642" s="1"/>
      <c r="B642" s="1"/>
      <c r="C642" s="1"/>
      <c r="D642" s="2"/>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c r="A643" s="1"/>
      <c r="B643" s="1"/>
      <c r="C643" s="1"/>
      <c r="D643" s="2"/>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c r="A644" s="1"/>
      <c r="B644" s="1"/>
      <c r="C644" s="1"/>
      <c r="D644" s="2"/>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c r="A645" s="1"/>
      <c r="B645" s="1"/>
      <c r="C645" s="1"/>
      <c r="D645" s="2"/>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c r="A646" s="1"/>
      <c r="B646" s="1"/>
      <c r="C646" s="1"/>
      <c r="D646" s="2"/>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c r="A647" s="1"/>
      <c r="B647" s="1"/>
      <c r="C647" s="1"/>
      <c r="D647" s="2"/>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c r="A648" s="1"/>
      <c r="B648" s="1"/>
      <c r="C648" s="1"/>
      <c r="D648" s="2"/>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c r="A649" s="1"/>
      <c r="B649" s="1"/>
      <c r="C649" s="1"/>
      <c r="D649" s="2"/>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c r="A650" s="1"/>
      <c r="B650" s="1"/>
      <c r="C650" s="1"/>
      <c r="D650" s="2"/>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c r="A651" s="1"/>
      <c r="B651" s="1"/>
      <c r="C651" s="1"/>
      <c r="D651" s="2"/>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c r="A652" s="1"/>
      <c r="B652" s="1"/>
      <c r="C652" s="1"/>
      <c r="D652" s="2"/>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c r="A653" s="1"/>
      <c r="B653" s="1"/>
      <c r="C653" s="1"/>
      <c r="D653" s="2"/>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c r="A654" s="1"/>
      <c r="B654" s="1"/>
      <c r="C654" s="1"/>
      <c r="D654" s="2"/>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c r="A655" s="1"/>
      <c r="B655" s="1"/>
      <c r="C655" s="1"/>
      <c r="D655" s="2"/>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c r="A656" s="1"/>
      <c r="B656" s="1"/>
      <c r="C656" s="1"/>
      <c r="D656" s="2"/>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c r="A657" s="1"/>
      <c r="B657" s="1"/>
      <c r="C657" s="1"/>
      <c r="D657" s="2"/>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c r="A658" s="1"/>
      <c r="B658" s="1"/>
      <c r="C658" s="1"/>
      <c r="D658" s="2"/>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c r="A659" s="1"/>
      <c r="B659" s="1"/>
      <c r="C659" s="1"/>
      <c r="D659" s="2"/>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c r="A660" s="1"/>
      <c r="B660" s="1"/>
      <c r="C660" s="1"/>
      <c r="D660" s="2"/>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c r="A661" s="1"/>
      <c r="B661" s="1"/>
      <c r="C661" s="1"/>
      <c r="D661" s="2"/>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c r="A662" s="1"/>
      <c r="B662" s="1"/>
      <c r="C662" s="1"/>
      <c r="D662" s="2"/>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c r="A663" s="1"/>
      <c r="B663" s="1"/>
      <c r="C663" s="1"/>
      <c r="D663" s="2"/>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c r="A664" s="1"/>
      <c r="B664" s="1"/>
      <c r="C664" s="1"/>
      <c r="D664" s="2"/>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c r="A665" s="1"/>
      <c r="B665" s="1"/>
      <c r="C665" s="1"/>
      <c r="D665" s="2"/>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c r="A666" s="1"/>
      <c r="B666" s="1"/>
      <c r="C666" s="1"/>
      <c r="D666" s="2"/>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c r="A667" s="1"/>
      <c r="B667" s="1"/>
      <c r="C667" s="1"/>
      <c r="D667" s="2"/>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c r="A668" s="1"/>
      <c r="B668" s="1"/>
      <c r="C668" s="1"/>
      <c r="D668" s="2"/>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c r="A669" s="1"/>
      <c r="B669" s="1"/>
      <c r="C669" s="1"/>
      <c r="D669" s="2"/>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c r="A670" s="1"/>
      <c r="B670" s="1"/>
      <c r="C670" s="1"/>
      <c r="D670" s="2"/>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c r="A671" s="1"/>
      <c r="B671" s="1"/>
      <c r="C671" s="1"/>
      <c r="D671" s="2"/>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c r="A672" s="1"/>
      <c r="B672" s="1"/>
      <c r="C672" s="1"/>
      <c r="D672" s="2"/>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c r="A673" s="1"/>
      <c r="B673" s="1"/>
      <c r="C673" s="1"/>
      <c r="D673" s="2"/>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c r="A674" s="1"/>
      <c r="B674" s="1"/>
      <c r="C674" s="1"/>
      <c r="D674" s="2"/>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c r="A675" s="1"/>
      <c r="B675" s="1"/>
      <c r="C675" s="1"/>
      <c r="D675" s="2"/>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c r="A676" s="1"/>
      <c r="B676" s="1"/>
      <c r="C676" s="1"/>
      <c r="D676" s="2"/>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c r="A677" s="1"/>
      <c r="B677" s="1"/>
      <c r="C677" s="1"/>
      <c r="D677" s="2"/>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c r="A678" s="1"/>
      <c r="B678" s="1"/>
      <c r="C678" s="1"/>
      <c r="D678" s="2"/>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c r="A679" s="1"/>
      <c r="B679" s="1"/>
      <c r="C679" s="1"/>
      <c r="D679" s="2"/>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c r="A680" s="1"/>
      <c r="B680" s="1"/>
      <c r="C680" s="1"/>
      <c r="D680" s="2"/>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c r="A681" s="1"/>
      <c r="B681" s="1"/>
      <c r="C681" s="1"/>
      <c r="D681" s="2"/>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c r="A682" s="1"/>
      <c r="B682" s="1"/>
      <c r="C682" s="1"/>
      <c r="D682" s="2"/>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c r="A683" s="1"/>
      <c r="B683" s="1"/>
      <c r="C683" s="1"/>
      <c r="D683" s="2"/>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c r="A684" s="1"/>
      <c r="B684" s="1"/>
      <c r="C684" s="1"/>
      <c r="D684" s="2"/>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c r="A685" s="1"/>
      <c r="B685" s="1"/>
      <c r="C685" s="1"/>
      <c r="D685" s="2"/>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c r="A686" s="1"/>
      <c r="B686" s="1"/>
      <c r="C686" s="1"/>
      <c r="D686" s="2"/>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c r="A687" s="1"/>
      <c r="B687" s="1"/>
      <c r="C687" s="1"/>
      <c r="D687" s="2"/>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c r="A688" s="1"/>
      <c r="B688" s="1"/>
      <c r="C688" s="1"/>
      <c r="D688" s="2"/>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c r="A689" s="1"/>
      <c r="B689" s="1"/>
      <c r="C689" s="1"/>
      <c r="D689" s="2"/>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c r="A690" s="1"/>
      <c r="B690" s="1"/>
      <c r="C690" s="1"/>
      <c r="D690" s="2"/>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c r="A691" s="1"/>
      <c r="B691" s="1"/>
      <c r="C691" s="1"/>
      <c r="D691" s="2"/>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c r="A692" s="1"/>
      <c r="B692" s="1"/>
      <c r="C692" s="1"/>
      <c r="D692" s="2"/>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c r="A693" s="1"/>
      <c r="B693" s="1"/>
      <c r="C693" s="1"/>
      <c r="D693" s="2"/>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c r="A694" s="1"/>
      <c r="B694" s="1"/>
      <c r="C694" s="1"/>
      <c r="D694" s="2"/>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c r="A695" s="1"/>
      <c r="B695" s="1"/>
      <c r="C695" s="1"/>
      <c r="D695" s="2"/>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c r="A696" s="1"/>
      <c r="B696" s="1"/>
      <c r="C696" s="1"/>
      <c r="D696" s="2"/>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c r="A697" s="1"/>
      <c r="B697" s="1"/>
      <c r="C697" s="1"/>
      <c r="D697" s="2"/>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c r="A698" s="1"/>
      <c r="B698" s="1"/>
      <c r="C698" s="1"/>
      <c r="D698" s="2"/>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c r="A699" s="1"/>
      <c r="B699" s="1"/>
      <c r="C699" s="1"/>
      <c r="D699" s="2"/>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c r="A700" s="1"/>
      <c r="B700" s="1"/>
      <c r="C700" s="1"/>
      <c r="D700" s="2"/>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c r="A701" s="1"/>
      <c r="B701" s="1"/>
      <c r="C701" s="1"/>
      <c r="D701" s="2"/>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c r="A702" s="1"/>
      <c r="B702" s="1"/>
      <c r="C702" s="1"/>
      <c r="D702" s="2"/>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c r="A703" s="1"/>
      <c r="B703" s="1"/>
      <c r="C703" s="1"/>
      <c r="D703" s="2"/>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c r="A704" s="1"/>
      <c r="B704" s="1"/>
      <c r="C704" s="1"/>
      <c r="D704" s="2"/>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c r="A705" s="1"/>
      <c r="B705" s="1"/>
      <c r="C705" s="1"/>
      <c r="D705" s="2"/>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c r="A706" s="1"/>
      <c r="B706" s="1"/>
      <c r="C706" s="1"/>
      <c r="D706" s="2"/>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c r="A707" s="1"/>
      <c r="B707" s="1"/>
      <c r="C707" s="1"/>
      <c r="D707" s="2"/>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c r="A708" s="1"/>
      <c r="B708" s="1"/>
      <c r="C708" s="1"/>
      <c r="D708" s="2"/>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c r="A709" s="1"/>
      <c r="B709" s="1"/>
      <c r="C709" s="1"/>
      <c r="D709" s="2"/>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c r="A710" s="1"/>
      <c r="B710" s="1"/>
      <c r="C710" s="1"/>
      <c r="D710" s="2"/>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c r="A711" s="1"/>
      <c r="B711" s="1"/>
      <c r="C711" s="1"/>
      <c r="D711" s="2"/>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c r="A712" s="1"/>
      <c r="B712" s="1"/>
      <c r="C712" s="1"/>
      <c r="D712" s="2"/>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c r="A713" s="1"/>
      <c r="B713" s="1"/>
      <c r="C713" s="1"/>
      <c r="D713" s="2"/>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c r="A714" s="1"/>
      <c r="B714" s="1"/>
      <c r="C714" s="1"/>
      <c r="D714" s="2"/>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c r="A715" s="1"/>
      <c r="B715" s="1"/>
      <c r="C715" s="1"/>
      <c r="D715" s="2"/>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c r="A716" s="1"/>
      <c r="B716" s="1"/>
      <c r="C716" s="1"/>
      <c r="D716" s="2"/>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c r="A717" s="1"/>
      <c r="B717" s="1"/>
      <c r="C717" s="1"/>
      <c r="D717" s="2"/>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c r="A718" s="1"/>
      <c r="B718" s="1"/>
      <c r="C718" s="1"/>
      <c r="D718" s="2"/>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c r="A719" s="1"/>
      <c r="B719" s="1"/>
      <c r="C719" s="1"/>
      <c r="D719" s="2"/>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c r="A720" s="1"/>
      <c r="B720" s="1"/>
      <c r="C720" s="1"/>
      <c r="D720" s="2"/>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c r="A721" s="1"/>
      <c r="B721" s="1"/>
      <c r="C721" s="1"/>
      <c r="D721" s="2"/>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c r="A722" s="1"/>
      <c r="B722" s="1"/>
      <c r="C722" s="1"/>
      <c r="D722" s="2"/>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c r="A723" s="1"/>
      <c r="B723" s="1"/>
      <c r="C723" s="1"/>
      <c r="D723" s="2"/>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c r="A724" s="1"/>
      <c r="B724" s="1"/>
      <c r="C724" s="1"/>
      <c r="D724" s="2"/>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c r="A725" s="1"/>
      <c r="B725" s="1"/>
      <c r="C725" s="1"/>
      <c r="D725" s="2"/>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c r="A726" s="1"/>
      <c r="B726" s="1"/>
      <c r="C726" s="1"/>
      <c r="D726" s="2"/>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c r="A727" s="1"/>
      <c r="B727" s="1"/>
      <c r="C727" s="1"/>
      <c r="D727" s="2"/>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c r="A728" s="1"/>
      <c r="B728" s="1"/>
      <c r="C728" s="1"/>
      <c r="D728" s="2"/>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c r="A729" s="1"/>
      <c r="B729" s="1"/>
      <c r="C729" s="1"/>
      <c r="D729" s="2"/>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c r="A730" s="1"/>
      <c r="B730" s="1"/>
      <c r="C730" s="1"/>
      <c r="D730" s="2"/>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c r="A731" s="1"/>
      <c r="B731" s="1"/>
      <c r="C731" s="1"/>
      <c r="D731" s="2"/>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c r="A732" s="1"/>
      <c r="B732" s="1"/>
      <c r="C732" s="1"/>
      <c r="D732" s="2"/>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c r="A733" s="1"/>
      <c r="B733" s="1"/>
      <c r="C733" s="1"/>
      <c r="D733" s="2"/>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c r="A734" s="1"/>
      <c r="B734" s="1"/>
      <c r="C734" s="1"/>
      <c r="D734" s="2"/>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c r="A735" s="1"/>
      <c r="B735" s="1"/>
      <c r="C735" s="1"/>
      <c r="D735" s="2"/>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c r="A736" s="1"/>
      <c r="B736" s="1"/>
      <c r="C736" s="1"/>
      <c r="D736" s="2"/>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c r="A737" s="1"/>
      <c r="B737" s="1"/>
      <c r="C737" s="1"/>
      <c r="D737" s="2"/>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c r="A738" s="1"/>
      <c r="B738" s="1"/>
      <c r="C738" s="1"/>
      <c r="D738" s="2"/>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c r="A739" s="1"/>
      <c r="B739" s="1"/>
      <c r="C739" s="1"/>
      <c r="D739" s="2"/>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c r="A740" s="1"/>
      <c r="B740" s="1"/>
      <c r="C740" s="1"/>
      <c r="D740" s="2"/>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c r="A741" s="1"/>
      <c r="B741" s="1"/>
      <c r="C741" s="1"/>
      <c r="D741" s="2"/>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c r="A742" s="1"/>
      <c r="B742" s="1"/>
      <c r="C742" s="1"/>
      <c r="D742" s="2"/>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c r="A743" s="1"/>
      <c r="B743" s="1"/>
      <c r="C743" s="1"/>
      <c r="D743" s="2"/>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c r="A744" s="1"/>
      <c r="B744" s="1"/>
      <c r="C744" s="1"/>
      <c r="D744" s="2"/>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c r="A745" s="1"/>
      <c r="B745" s="1"/>
      <c r="C745" s="1"/>
      <c r="D745" s="2"/>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c r="A746" s="1"/>
      <c r="B746" s="1"/>
      <c r="C746" s="1"/>
      <c r="D746" s="2"/>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c r="A747" s="1"/>
      <c r="B747" s="1"/>
      <c r="C747" s="1"/>
      <c r="D747" s="2"/>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c r="A748" s="1"/>
      <c r="B748" s="1"/>
      <c r="C748" s="1"/>
      <c r="D748" s="2"/>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c r="A749" s="1"/>
      <c r="B749" s="1"/>
      <c r="C749" s="1"/>
      <c r="D749" s="2"/>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c r="A750" s="1"/>
      <c r="B750" s="1"/>
      <c r="C750" s="1"/>
      <c r="D750" s="2"/>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c r="A751" s="1"/>
      <c r="B751" s="1"/>
      <c r="C751" s="1"/>
      <c r="D751" s="2"/>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c r="A752" s="1"/>
      <c r="B752" s="1"/>
      <c r="C752" s="1"/>
      <c r="D752" s="2"/>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c r="A753" s="1"/>
      <c r="B753" s="1"/>
      <c r="C753" s="1"/>
      <c r="D753" s="2"/>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c r="A754" s="1"/>
      <c r="B754" s="1"/>
      <c r="C754" s="1"/>
      <c r="D754" s="2"/>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c r="A755" s="1"/>
      <c r="B755" s="1"/>
      <c r="C755" s="1"/>
      <c r="D755" s="2"/>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c r="A756" s="1"/>
      <c r="B756" s="1"/>
      <c r="C756" s="1"/>
      <c r="D756" s="2"/>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c r="A757" s="1"/>
      <c r="B757" s="1"/>
      <c r="C757" s="1"/>
      <c r="D757" s="2"/>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c r="A758" s="1"/>
      <c r="B758" s="1"/>
      <c r="C758" s="1"/>
      <c r="D758" s="2"/>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c r="A759" s="1"/>
      <c r="B759" s="1"/>
      <c r="C759" s="1"/>
      <c r="D759" s="2"/>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c r="A760" s="1"/>
      <c r="B760" s="1"/>
      <c r="C760" s="1"/>
      <c r="D760" s="2"/>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c r="A761" s="1"/>
      <c r="B761" s="1"/>
      <c r="C761" s="1"/>
      <c r="D761" s="2"/>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c r="A762" s="1"/>
      <c r="B762" s="1"/>
      <c r="C762" s="1"/>
      <c r="D762" s="2"/>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c r="A763" s="1"/>
      <c r="B763" s="1"/>
      <c r="C763" s="1"/>
      <c r="D763" s="2"/>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c r="A764" s="1"/>
      <c r="B764" s="1"/>
      <c r="C764" s="1"/>
      <c r="D764" s="2"/>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c r="A765" s="1"/>
      <c r="B765" s="1"/>
      <c r="C765" s="1"/>
      <c r="D765" s="2"/>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c r="A766" s="1"/>
      <c r="B766" s="1"/>
      <c r="C766" s="1"/>
      <c r="D766" s="2"/>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c r="A767" s="1"/>
      <c r="B767" s="1"/>
      <c r="C767" s="1"/>
      <c r="D767" s="2"/>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c r="A768" s="1"/>
      <c r="B768" s="1"/>
      <c r="C768" s="1"/>
      <c r="D768" s="2"/>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c r="A769" s="1"/>
      <c r="B769" s="1"/>
      <c r="C769" s="1"/>
      <c r="D769" s="2"/>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c r="A770" s="1"/>
      <c r="B770" s="1"/>
      <c r="C770" s="1"/>
      <c r="D770" s="2"/>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c r="A771" s="1"/>
      <c r="B771" s="1"/>
      <c r="C771" s="1"/>
      <c r="D771" s="2"/>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c r="A772" s="1"/>
      <c r="B772" s="1"/>
      <c r="C772" s="1"/>
      <c r="D772" s="2"/>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c r="A773" s="1"/>
      <c r="B773" s="1"/>
      <c r="C773" s="1"/>
      <c r="D773" s="2"/>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c r="A774" s="1"/>
      <c r="B774" s="1"/>
      <c r="C774" s="1"/>
      <c r="D774" s="2"/>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c r="A775" s="1"/>
      <c r="B775" s="1"/>
      <c r="C775" s="1"/>
      <c r="D775" s="2"/>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c r="A776" s="1"/>
      <c r="B776" s="1"/>
      <c r="C776" s="1"/>
      <c r="D776" s="2"/>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c r="A777" s="1"/>
      <c r="B777" s="1"/>
      <c r="C777" s="1"/>
      <c r="D777" s="2"/>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c r="A778" s="1"/>
      <c r="B778" s="1"/>
      <c r="C778" s="1"/>
      <c r="D778" s="2"/>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c r="A779" s="1"/>
      <c r="B779" s="1"/>
      <c r="C779" s="1"/>
      <c r="D779" s="2"/>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c r="A780" s="1"/>
      <c r="B780" s="1"/>
      <c r="C780" s="1"/>
      <c r="D780" s="2"/>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c r="A781" s="1"/>
      <c r="B781" s="1"/>
      <c r="C781" s="1"/>
      <c r="D781" s="2"/>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c r="A782" s="1"/>
      <c r="B782" s="1"/>
      <c r="C782" s="1"/>
      <c r="D782" s="2"/>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c r="A783" s="1"/>
      <c r="B783" s="1"/>
      <c r="C783" s="1"/>
      <c r="D783" s="2"/>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c r="A784" s="1"/>
      <c r="B784" s="1"/>
      <c r="C784" s="1"/>
      <c r="D784" s="2"/>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c r="A785" s="1"/>
      <c r="B785" s="1"/>
      <c r="C785" s="1"/>
      <c r="D785" s="2"/>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c r="A786" s="1"/>
      <c r="B786" s="1"/>
      <c r="C786" s="1"/>
      <c r="D786" s="2"/>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c r="A787" s="1"/>
      <c r="B787" s="1"/>
      <c r="C787" s="1"/>
      <c r="D787" s="2"/>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c r="A788" s="1"/>
      <c r="B788" s="1"/>
      <c r="C788" s="1"/>
      <c r="D788" s="2"/>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c r="A789" s="1"/>
      <c r="B789" s="1"/>
      <c r="C789" s="1"/>
      <c r="D789" s="2"/>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c r="A790" s="1"/>
      <c r="B790" s="1"/>
      <c r="C790" s="1"/>
      <c r="D790" s="2"/>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c r="A791" s="1"/>
      <c r="B791" s="1"/>
      <c r="C791" s="1"/>
      <c r="D791" s="2"/>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c r="A792" s="1"/>
      <c r="B792" s="1"/>
      <c r="C792" s="1"/>
      <c r="D792" s="2"/>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c r="A793" s="1"/>
      <c r="B793" s="1"/>
      <c r="C793" s="1"/>
      <c r="D793" s="2"/>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c r="A794" s="1"/>
      <c r="B794" s="1"/>
      <c r="C794" s="1"/>
      <c r="D794" s="2"/>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c r="A795" s="1"/>
      <c r="B795" s="1"/>
      <c r="C795" s="1"/>
      <c r="D795" s="2"/>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c r="A796" s="1"/>
      <c r="B796" s="1"/>
      <c r="C796" s="1"/>
      <c r="D796" s="2"/>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c r="A797" s="1"/>
      <c r="B797" s="1"/>
      <c r="C797" s="1"/>
      <c r="D797" s="2"/>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c r="A798" s="1"/>
      <c r="B798" s="1"/>
      <c r="C798" s="1"/>
      <c r="D798" s="2"/>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c r="A799" s="1"/>
      <c r="B799" s="1"/>
      <c r="C799" s="1"/>
      <c r="D799" s="2"/>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c r="A800" s="1"/>
      <c r="B800" s="1"/>
      <c r="C800" s="1"/>
      <c r="D800" s="2"/>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c r="A801" s="1"/>
      <c r="B801" s="1"/>
      <c r="C801" s="1"/>
      <c r="D801" s="2"/>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c r="A802" s="1"/>
      <c r="B802" s="1"/>
      <c r="C802" s="1"/>
      <c r="D802" s="2"/>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c r="A803" s="1"/>
      <c r="B803" s="1"/>
      <c r="C803" s="1"/>
      <c r="D803" s="2"/>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c r="A804" s="1"/>
      <c r="B804" s="1"/>
      <c r="C804" s="1"/>
      <c r="D804" s="2"/>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c r="A805" s="1"/>
      <c r="B805" s="1"/>
      <c r="C805" s="1"/>
      <c r="D805" s="2"/>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c r="A806" s="1"/>
      <c r="B806" s="1"/>
      <c r="C806" s="1"/>
      <c r="D806" s="2"/>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c r="A807" s="1"/>
      <c r="B807" s="1"/>
      <c r="C807" s="1"/>
      <c r="D807" s="2"/>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c r="A808" s="1"/>
      <c r="B808" s="1"/>
      <c r="C808" s="1"/>
      <c r="D808" s="2"/>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c r="A809" s="1"/>
      <c r="B809" s="1"/>
      <c r="C809" s="1"/>
      <c r="D809" s="2"/>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c r="A810" s="1"/>
      <c r="B810" s="1"/>
      <c r="C810" s="1"/>
      <c r="D810" s="2"/>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c r="A811" s="1"/>
      <c r="B811" s="1"/>
      <c r="C811" s="1"/>
      <c r="D811" s="2"/>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c r="A812" s="1"/>
      <c r="B812" s="1"/>
      <c r="C812" s="1"/>
      <c r="D812" s="2"/>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c r="A813" s="1"/>
      <c r="B813" s="1"/>
      <c r="C813" s="1"/>
      <c r="D813" s="2"/>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c r="A814" s="1"/>
      <c r="B814" s="1"/>
      <c r="C814" s="1"/>
      <c r="D814" s="2"/>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c r="A815" s="1"/>
      <c r="B815" s="1"/>
      <c r="C815" s="1"/>
      <c r="D815" s="2"/>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c r="A816" s="1"/>
      <c r="B816" s="1"/>
      <c r="C816" s="1"/>
      <c r="D816" s="2"/>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c r="A817" s="1"/>
      <c r="B817" s="1"/>
      <c r="C817" s="1"/>
      <c r="D817" s="2"/>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c r="A818" s="1"/>
      <c r="B818" s="1"/>
      <c r="C818" s="1"/>
      <c r="D818" s="2"/>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c r="A819" s="1"/>
      <c r="B819" s="1"/>
      <c r="C819" s="1"/>
      <c r="D819" s="2"/>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c r="A820" s="1"/>
      <c r="B820" s="1"/>
      <c r="C820" s="1"/>
      <c r="D820" s="2"/>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c r="A821" s="1"/>
      <c r="B821" s="1"/>
      <c r="C821" s="1"/>
      <c r="D821" s="2"/>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c r="A822" s="1"/>
      <c r="B822" s="1"/>
      <c r="C822" s="1"/>
      <c r="D822" s="2"/>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c r="A823" s="1"/>
      <c r="B823" s="1"/>
      <c r="C823" s="1"/>
      <c r="D823" s="2"/>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c r="A824" s="1"/>
      <c r="B824" s="1"/>
      <c r="C824" s="1"/>
      <c r="D824" s="2"/>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c r="A825" s="1"/>
      <c r="B825" s="1"/>
      <c r="C825" s="1"/>
      <c r="D825" s="2"/>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c r="A826" s="1"/>
      <c r="B826" s="1"/>
      <c r="C826" s="1"/>
      <c r="D826" s="2"/>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c r="A827" s="1"/>
      <c r="B827" s="1"/>
      <c r="C827" s="1"/>
      <c r="D827" s="2"/>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c r="A828" s="1"/>
      <c r="B828" s="1"/>
      <c r="C828" s="1"/>
      <c r="D828" s="2"/>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c r="A829" s="1"/>
      <c r="B829" s="1"/>
      <c r="C829" s="1"/>
      <c r="D829" s="2"/>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c r="A830" s="1"/>
      <c r="B830" s="1"/>
      <c r="C830" s="1"/>
      <c r="D830" s="2"/>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c r="A831" s="1"/>
      <c r="B831" s="1"/>
      <c r="C831" s="1"/>
      <c r="D831" s="2"/>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c r="A832" s="1"/>
      <c r="B832" s="1"/>
      <c r="C832" s="1"/>
      <c r="D832" s="2"/>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c r="A833" s="1"/>
      <c r="B833" s="1"/>
      <c r="C833" s="1"/>
      <c r="D833" s="2"/>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c r="A834" s="1"/>
      <c r="B834" s="1"/>
      <c r="C834" s="1"/>
      <c r="D834" s="2"/>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c r="A835" s="1"/>
      <c r="B835" s="1"/>
      <c r="C835" s="1"/>
      <c r="D835" s="2"/>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c r="A836" s="1"/>
      <c r="B836" s="1"/>
      <c r="C836" s="1"/>
      <c r="D836" s="2"/>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c r="A837" s="1"/>
      <c r="B837" s="1"/>
      <c r="C837" s="1"/>
      <c r="D837" s="2"/>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c r="A838" s="1"/>
      <c r="B838" s="1"/>
      <c r="C838" s="1"/>
      <c r="D838" s="2"/>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c r="A839" s="1"/>
      <c r="B839" s="1"/>
      <c r="C839" s="1"/>
      <c r="D839" s="2"/>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c r="A840" s="1"/>
      <c r="B840" s="1"/>
      <c r="C840" s="1"/>
      <c r="D840" s="2"/>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c r="A841" s="1"/>
      <c r="B841" s="1"/>
      <c r="C841" s="1"/>
      <c r="D841" s="2"/>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c r="A842" s="1"/>
      <c r="B842" s="1"/>
      <c r="C842" s="1"/>
      <c r="D842" s="2"/>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c r="A843" s="1"/>
      <c r="B843" s="1"/>
      <c r="C843" s="1"/>
      <c r="D843" s="2"/>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c r="A844" s="1"/>
      <c r="B844" s="1"/>
      <c r="C844" s="1"/>
      <c r="D844" s="2"/>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c r="A845" s="1"/>
      <c r="B845" s="1"/>
      <c r="C845" s="1"/>
      <c r="D845" s="2"/>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c r="A846" s="1"/>
      <c r="B846" s="1"/>
      <c r="C846" s="1"/>
      <c r="D846" s="2"/>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c r="A847" s="1"/>
      <c r="B847" s="1"/>
      <c r="C847" s="1"/>
      <c r="D847" s="2"/>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c r="A848" s="1"/>
      <c r="B848" s="1"/>
      <c r="C848" s="1"/>
      <c r="D848" s="2"/>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c r="A849" s="1"/>
      <c r="B849" s="1"/>
      <c r="C849" s="1"/>
      <c r="D849" s="2"/>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c r="A850" s="1"/>
      <c r="B850" s="1"/>
      <c r="C850" s="1"/>
      <c r="D850" s="2"/>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c r="A851" s="1"/>
      <c r="B851" s="1"/>
      <c r="C851" s="1"/>
      <c r="D851" s="2"/>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c r="A852" s="1"/>
      <c r="B852" s="1"/>
      <c r="C852" s="1"/>
      <c r="D852" s="2"/>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c r="A853" s="1"/>
      <c r="B853" s="1"/>
      <c r="C853" s="1"/>
      <c r="D853" s="2"/>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c r="A854" s="1"/>
      <c r="B854" s="1"/>
      <c r="C854" s="1"/>
      <c r="D854" s="2"/>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c r="A855" s="1"/>
      <c r="B855" s="1"/>
      <c r="C855" s="1"/>
      <c r="D855" s="2"/>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c r="A856" s="1"/>
      <c r="B856" s="1"/>
      <c r="C856" s="1"/>
      <c r="D856" s="2"/>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c r="A857" s="1"/>
      <c r="B857" s="1"/>
      <c r="C857" s="1"/>
      <c r="D857" s="2"/>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c r="A858" s="1"/>
      <c r="B858" s="1"/>
      <c r="C858" s="1"/>
      <c r="D858" s="2"/>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c r="A859" s="1"/>
      <c r="B859" s="1"/>
      <c r="C859" s="1"/>
      <c r="D859" s="2"/>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c r="A860" s="1"/>
      <c r="B860" s="1"/>
      <c r="C860" s="1"/>
      <c r="D860" s="2"/>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c r="A861" s="1"/>
      <c r="B861" s="1"/>
      <c r="C861" s="1"/>
      <c r="D861" s="2"/>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c r="A862" s="1"/>
      <c r="B862" s="1"/>
      <c r="C862" s="1"/>
      <c r="D862" s="2"/>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c r="A863" s="1"/>
      <c r="B863" s="1"/>
      <c r="C863" s="1"/>
      <c r="D863" s="2"/>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c r="A864" s="1"/>
      <c r="B864" s="1"/>
      <c r="C864" s="1"/>
      <c r="D864" s="2"/>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c r="A865" s="1"/>
      <c r="B865" s="1"/>
      <c r="C865" s="1"/>
      <c r="D865" s="2"/>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c r="A866" s="1"/>
      <c r="B866" s="1"/>
      <c r="C866" s="1"/>
      <c r="D866" s="2"/>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c r="A867" s="1"/>
      <c r="B867" s="1"/>
      <c r="C867" s="1"/>
      <c r="D867" s="2"/>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c r="A868" s="1"/>
      <c r="B868" s="1"/>
      <c r="C868" s="1"/>
      <c r="D868" s="2"/>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c r="A869" s="1"/>
      <c r="B869" s="1"/>
      <c r="C869" s="1"/>
      <c r="D869" s="2"/>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c r="A870" s="1"/>
      <c r="B870" s="1"/>
      <c r="C870" s="1"/>
      <c r="D870" s="2"/>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c r="A871" s="1"/>
      <c r="B871" s="1"/>
      <c r="C871" s="1"/>
      <c r="D871" s="2"/>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c r="A872" s="1"/>
      <c r="B872" s="1"/>
      <c r="C872" s="1"/>
      <c r="D872" s="2"/>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c r="A873" s="1"/>
      <c r="B873" s="1"/>
      <c r="C873" s="1"/>
      <c r="D873" s="2"/>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c r="A874" s="1"/>
      <c r="B874" s="1"/>
      <c r="C874" s="1"/>
      <c r="D874" s="2"/>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c r="A875" s="1"/>
      <c r="B875" s="1"/>
      <c r="C875" s="1"/>
      <c r="D875" s="2"/>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c r="A876" s="1"/>
      <c r="B876" s="1"/>
      <c r="C876" s="1"/>
      <c r="D876" s="2"/>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c r="A877" s="1"/>
      <c r="B877" s="1"/>
      <c r="C877" s="1"/>
      <c r="D877" s="2"/>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c r="A878" s="1"/>
      <c r="B878" s="1"/>
      <c r="C878" s="1"/>
      <c r="D878" s="2"/>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c r="A879" s="1"/>
      <c r="B879" s="1"/>
      <c r="C879" s="1"/>
      <c r="D879" s="2"/>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c r="A880" s="1"/>
      <c r="B880" s="1"/>
      <c r="C880" s="1"/>
      <c r="D880" s="2"/>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c r="A881" s="1"/>
      <c r="B881" s="1"/>
      <c r="C881" s="1"/>
      <c r="D881" s="2"/>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c r="A882" s="1"/>
      <c r="B882" s="1"/>
      <c r="C882" s="1"/>
      <c r="D882" s="2"/>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c r="A883" s="1"/>
      <c r="B883" s="1"/>
      <c r="C883" s="1"/>
      <c r="D883" s="2"/>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c r="A884" s="1"/>
      <c r="B884" s="1"/>
      <c r="C884" s="1"/>
      <c r="D884" s="2"/>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c r="A885" s="1"/>
      <c r="B885" s="1"/>
      <c r="C885" s="1"/>
      <c r="D885" s="2"/>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c r="A886" s="1"/>
      <c r="B886" s="1"/>
      <c r="C886" s="1"/>
      <c r="D886" s="2"/>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c r="A887" s="1"/>
      <c r="B887" s="1"/>
      <c r="C887" s="1"/>
      <c r="D887" s="2"/>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c r="A888" s="1"/>
      <c r="B888" s="1"/>
      <c r="C888" s="1"/>
      <c r="D888" s="2"/>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c r="A889" s="1"/>
      <c r="B889" s="1"/>
      <c r="C889" s="1"/>
      <c r="D889" s="2"/>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c r="A890" s="1"/>
      <c r="B890" s="1"/>
      <c r="C890" s="1"/>
      <c r="D890" s="2"/>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c r="A891" s="1"/>
      <c r="B891" s="1"/>
      <c r="C891" s="1"/>
      <c r="D891" s="2"/>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c r="A892" s="1"/>
      <c r="B892" s="1"/>
      <c r="C892" s="1"/>
      <c r="D892" s="2"/>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c r="A893" s="1"/>
      <c r="B893" s="1"/>
      <c r="C893" s="1"/>
      <c r="D893" s="2"/>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c r="A894" s="1"/>
      <c r="B894" s="1"/>
      <c r="C894" s="1"/>
      <c r="D894" s="2"/>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c r="A895" s="1"/>
      <c r="B895" s="1"/>
      <c r="C895" s="1"/>
      <c r="D895" s="2"/>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c r="A896" s="1"/>
      <c r="B896" s="1"/>
      <c r="C896" s="1"/>
      <c r="D896" s="2"/>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c r="A897" s="1"/>
      <c r="B897" s="1"/>
      <c r="C897" s="1"/>
      <c r="D897" s="2"/>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c r="A898" s="1"/>
      <c r="B898" s="1"/>
      <c r="C898" s="1"/>
      <c r="D898" s="2"/>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c r="A899" s="1"/>
      <c r="B899" s="1"/>
      <c r="C899" s="1"/>
      <c r="D899" s="2"/>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c r="A900" s="1"/>
      <c r="B900" s="1"/>
      <c r="C900" s="1"/>
      <c r="D900" s="2"/>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c r="A901" s="1"/>
      <c r="B901" s="1"/>
      <c r="C901" s="1"/>
      <c r="D901" s="2"/>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c r="A902" s="1"/>
      <c r="B902" s="1"/>
      <c r="C902" s="1"/>
      <c r="D902" s="2"/>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c r="A903" s="1"/>
      <c r="B903" s="1"/>
      <c r="C903" s="1"/>
      <c r="D903" s="2"/>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c r="A904" s="1"/>
      <c r="B904" s="1"/>
      <c r="C904" s="1"/>
      <c r="D904" s="2"/>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c r="A905" s="1"/>
      <c r="B905" s="1"/>
      <c r="C905" s="1"/>
      <c r="D905" s="2"/>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c r="A906" s="1"/>
      <c r="B906" s="1"/>
      <c r="C906" s="1"/>
      <c r="D906" s="2"/>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c r="A907" s="1"/>
      <c r="B907" s="1"/>
      <c r="C907" s="1"/>
      <c r="D907" s="2"/>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c r="A908" s="1"/>
      <c r="B908" s="1"/>
      <c r="C908" s="1"/>
      <c r="D908" s="2"/>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c r="A909" s="1"/>
      <c r="B909" s="1"/>
      <c r="C909" s="1"/>
      <c r="D909" s="2"/>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c r="A910" s="1"/>
      <c r="B910" s="1"/>
      <c r="C910" s="1"/>
      <c r="D910" s="2"/>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c r="A911" s="1"/>
      <c r="B911" s="1"/>
      <c r="C911" s="1"/>
      <c r="D911" s="2"/>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c r="A912" s="1"/>
      <c r="B912" s="1"/>
      <c r="C912" s="1"/>
      <c r="D912" s="2"/>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c r="A913" s="1"/>
      <c r="B913" s="1"/>
      <c r="C913" s="1"/>
      <c r="D913" s="2"/>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c r="A914" s="1"/>
      <c r="B914" s="1"/>
      <c r="C914" s="1"/>
      <c r="D914" s="2"/>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c r="A915" s="1"/>
      <c r="B915" s="1"/>
      <c r="C915" s="1"/>
      <c r="D915" s="2"/>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c r="A916" s="1"/>
      <c r="B916" s="1"/>
      <c r="C916" s="1"/>
      <c r="D916" s="2"/>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c r="A917" s="1"/>
      <c r="B917" s="1"/>
      <c r="C917" s="1"/>
      <c r="D917" s="2"/>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sheetData>
  <mergeCells count="104">
    <mergeCell ref="B31:B35"/>
    <mergeCell ref="C31:C35"/>
    <mergeCell ref="B36:B38"/>
    <mergeCell ref="C36:C38"/>
    <mergeCell ref="B39:B40"/>
    <mergeCell ref="C39:C40"/>
    <mergeCell ref="B41:B43"/>
    <mergeCell ref="B44:B46"/>
    <mergeCell ref="C44:C46"/>
    <mergeCell ref="B47:B49"/>
    <mergeCell ref="C47:C49"/>
    <mergeCell ref="B50:B52"/>
    <mergeCell ref="C50:C52"/>
    <mergeCell ref="C53:C55"/>
    <mergeCell ref="B64:B66"/>
    <mergeCell ref="B71:B73"/>
    <mergeCell ref="C72:E72"/>
    <mergeCell ref="B74:B75"/>
    <mergeCell ref="C74:C75"/>
    <mergeCell ref="B76:B78"/>
    <mergeCell ref="C76:C78"/>
    <mergeCell ref="B81:B83"/>
    <mergeCell ref="C82:E82"/>
    <mergeCell ref="B88:B90"/>
    <mergeCell ref="C89:E89"/>
    <mergeCell ref="B91:B93"/>
    <mergeCell ref="C91:C93"/>
    <mergeCell ref="C94:C95"/>
    <mergeCell ref="B94:B95"/>
    <mergeCell ref="B96:B97"/>
    <mergeCell ref="C96:C97"/>
    <mergeCell ref="B98:B100"/>
    <mergeCell ref="C98:C100"/>
    <mergeCell ref="B101:B103"/>
    <mergeCell ref="C102:E102"/>
    <mergeCell ref="B104:B108"/>
    <mergeCell ref="C104:C108"/>
    <mergeCell ref="B109:B111"/>
    <mergeCell ref="C109:C111"/>
    <mergeCell ref="B112:B113"/>
    <mergeCell ref="C112:C113"/>
    <mergeCell ref="C116:E116"/>
    <mergeCell ref="B127:B128"/>
    <mergeCell ref="C127:C128"/>
    <mergeCell ref="B115:B117"/>
    <mergeCell ref="B118:B119"/>
    <mergeCell ref="C118:C119"/>
    <mergeCell ref="B120:B123"/>
    <mergeCell ref="C120:C123"/>
    <mergeCell ref="B124:B126"/>
    <mergeCell ref="C124:C126"/>
    <mergeCell ref="F138:L138"/>
    <mergeCell ref="F140:L140"/>
    <mergeCell ref="F142:L142"/>
    <mergeCell ref="F144:L144"/>
    <mergeCell ref="F146:L146"/>
    <mergeCell ref="F148:L148"/>
    <mergeCell ref="F150:L150"/>
    <mergeCell ref="F152:L152"/>
    <mergeCell ref="E153:G153"/>
    <mergeCell ref="F154:L154"/>
    <mergeCell ref="F102:M102"/>
    <mergeCell ref="F116:M116"/>
    <mergeCell ref="B130:N131"/>
    <mergeCell ref="P130:R154"/>
    <mergeCell ref="F132:L132"/>
    <mergeCell ref="F134:L134"/>
    <mergeCell ref="F136:L136"/>
    <mergeCell ref="B2:C3"/>
    <mergeCell ref="E2:E6"/>
    <mergeCell ref="P2:R6"/>
    <mergeCell ref="M3:M6"/>
    <mergeCell ref="N3:N6"/>
    <mergeCell ref="B4:C6"/>
    <mergeCell ref="F9:L9"/>
    <mergeCell ref="B10:B12"/>
    <mergeCell ref="C11:E11"/>
    <mergeCell ref="F11:M11"/>
    <mergeCell ref="P11:U11"/>
    <mergeCell ref="P12:U21"/>
    <mergeCell ref="B13:B17"/>
    <mergeCell ref="C13:C17"/>
    <mergeCell ref="C28:E28"/>
    <mergeCell ref="F28:M28"/>
    <mergeCell ref="B18:B19"/>
    <mergeCell ref="C18:C19"/>
    <mergeCell ref="B20:B23"/>
    <mergeCell ref="C20:C23"/>
    <mergeCell ref="B24:B26"/>
    <mergeCell ref="C24:C26"/>
    <mergeCell ref="B27:B29"/>
    <mergeCell ref="C42:E42"/>
    <mergeCell ref="F42:M42"/>
    <mergeCell ref="B53:B55"/>
    <mergeCell ref="B56:B58"/>
    <mergeCell ref="C57:E57"/>
    <mergeCell ref="F57:M57"/>
    <mergeCell ref="B62:B63"/>
    <mergeCell ref="C62:C63"/>
    <mergeCell ref="C65:E65"/>
    <mergeCell ref="F65:M65"/>
    <mergeCell ref="F72:M72"/>
    <mergeCell ref="F82:M82"/>
    <mergeCell ref="F89:M89"/>
  </mergeCells>
  <conditionalFormatting sqref="B2:B3 M2">
    <cfRule type="cellIs" dxfId="0" priority="1" operator="equal">
      <formula>"Basic"</formula>
    </cfRule>
  </conditionalFormatting>
  <conditionalFormatting sqref="B2:B3 M2">
    <cfRule type="cellIs" dxfId="1" priority="2" operator="equal">
      <formula>"Basic+"</formula>
    </cfRule>
  </conditionalFormatting>
  <conditionalFormatting sqref="B2:B3 M2">
    <cfRule type="cellIs" dxfId="2" priority="3" operator="equal">
      <formula>"Advanced"</formula>
    </cfRule>
  </conditionalFormatting>
  <conditionalFormatting sqref="B2:B3 M2">
    <cfRule type="cellIs" dxfId="3" priority="4" operator="equal">
      <formula>"Expert"</formula>
    </cfRule>
  </conditionalFormatting>
  <conditionalFormatting sqref="B2:B3 M2">
    <cfRule type="cellIs" dxfId="4" priority="5" operator="equal">
      <formula>"Champion"</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9.0" topLeftCell="A10" activePane="bottomLeft" state="frozen"/>
      <selection activeCell="B11" sqref="B11" pane="bottomLeft"/>
    </sheetView>
  </sheetViews>
  <sheetFormatPr customHeight="1" defaultColWidth="12.63" defaultRowHeight="15.75"/>
  <cols>
    <col customWidth="1" min="1" max="1" width="2.63"/>
    <col customWidth="1" min="2" max="2" width="8.63"/>
    <col customWidth="1" min="3" max="3" width="15.25"/>
    <col customWidth="1" min="4" max="4" width="2.88"/>
    <col customWidth="1" min="5" max="5" width="70.13"/>
    <col customWidth="1" min="6" max="12" width="4.25"/>
    <col customWidth="1" min="13" max="13" width="26.75"/>
    <col customWidth="1" min="14" max="14" width="37.0"/>
    <col customWidth="1" min="15" max="15" width="3.75"/>
  </cols>
  <sheetData>
    <row r="1" ht="15.0" customHeight="1">
      <c r="A1" s="1"/>
      <c r="B1" s="1"/>
      <c r="C1" s="1"/>
      <c r="D1" s="2"/>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108"/>
      <c r="C2" s="106"/>
      <c r="D2" s="5"/>
      <c r="E2" s="6" t="s">
        <v>202</v>
      </c>
      <c r="F2" s="7" t="s">
        <v>1</v>
      </c>
      <c r="G2" s="7" t="s">
        <v>2</v>
      </c>
      <c r="H2" s="7" t="s">
        <v>3</v>
      </c>
      <c r="I2" s="7" t="s">
        <v>90</v>
      </c>
      <c r="J2" s="7" t="s">
        <v>4</v>
      </c>
      <c r="K2" s="7" t="s">
        <v>91</v>
      </c>
      <c r="L2" s="7" t="s">
        <v>92</v>
      </c>
      <c r="M2" s="8" t="s">
        <v>203</v>
      </c>
      <c r="N2" s="8" t="s">
        <v>204</v>
      </c>
      <c r="O2" s="1"/>
      <c r="P2" s="151" t="s">
        <v>205</v>
      </c>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105"/>
      <c r="C3" s="106"/>
      <c r="D3" s="5"/>
      <c r="E3" s="12"/>
      <c r="F3" s="13" t="b">
        <v>1</v>
      </c>
      <c r="G3" s="13" t="b">
        <v>1</v>
      </c>
      <c r="H3" s="13" t="b">
        <v>1</v>
      </c>
      <c r="I3" s="13" t="b">
        <v>1</v>
      </c>
      <c r="J3" s="13" t="b">
        <v>1</v>
      </c>
      <c r="K3" s="13" t="b">
        <v>1</v>
      </c>
      <c r="L3" s="13" t="b">
        <v>1</v>
      </c>
      <c r="M3" s="14">
        <f>(COUNTIF(F:L,TRUE))-COUNTIF(F3:L3,true)</f>
        <v>0</v>
      </c>
      <c r="N3" s="15">
        <f>COUNTIF(F:L,FALSE)</f>
        <v>448</v>
      </c>
      <c r="O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6">
        <f>N123</f>
        <v>0</v>
      </c>
      <c r="C4" s="11"/>
      <c r="D4" s="5"/>
      <c r="E4" s="12"/>
      <c r="F4" s="17">
        <f t="shared" ref="F4:L4" si="1">COUNTIF(F:F,TRUE)-1</f>
        <v>0</v>
      </c>
      <c r="G4" s="17">
        <f t="shared" si="1"/>
        <v>0</v>
      </c>
      <c r="H4" s="17">
        <f t="shared" si="1"/>
        <v>0</v>
      </c>
      <c r="I4" s="17">
        <f t="shared" si="1"/>
        <v>0</v>
      </c>
      <c r="J4" s="17">
        <f t="shared" si="1"/>
        <v>0</v>
      </c>
      <c r="K4" s="17">
        <f t="shared" si="1"/>
        <v>0</v>
      </c>
      <c r="L4" s="17">
        <f t="shared" si="1"/>
        <v>0</v>
      </c>
      <c r="O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c r="A5" s="1"/>
      <c r="B5" s="10"/>
      <c r="C5" s="11"/>
      <c r="D5" s="5"/>
      <c r="E5" s="12"/>
      <c r="F5" s="18"/>
      <c r="G5" s="18"/>
      <c r="H5" s="18"/>
      <c r="I5" s="18"/>
      <c r="J5" s="18"/>
      <c r="K5" s="18"/>
      <c r="L5" s="18"/>
      <c r="O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row>
    <row r="6">
      <c r="A6" s="1"/>
      <c r="B6" s="19"/>
      <c r="C6" s="20"/>
      <c r="D6" s="5"/>
      <c r="E6" s="21"/>
      <c r="F6" s="17">
        <f t="shared" ref="F6:L6" si="2">COUNTIF(F:F,FALSE)</f>
        <v>64</v>
      </c>
      <c r="G6" s="17">
        <f t="shared" si="2"/>
        <v>64</v>
      </c>
      <c r="H6" s="17">
        <f t="shared" si="2"/>
        <v>64</v>
      </c>
      <c r="I6" s="17">
        <f t="shared" si="2"/>
        <v>64</v>
      </c>
      <c r="J6" s="17">
        <f t="shared" si="2"/>
        <v>64</v>
      </c>
      <c r="K6" s="17">
        <f t="shared" si="2"/>
        <v>64</v>
      </c>
      <c r="L6" s="17">
        <f t="shared" si="2"/>
        <v>64</v>
      </c>
      <c r="O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row>
    <row r="7">
      <c r="A7" s="1"/>
      <c r="B7" s="1"/>
      <c r="C7" s="1"/>
      <c r="D7" s="2"/>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row>
    <row r="8">
      <c r="A8" s="1"/>
      <c r="B8" s="22"/>
      <c r="C8" s="7" t="s">
        <v>7</v>
      </c>
      <c r="D8" s="23" t="s">
        <v>8</v>
      </c>
      <c r="E8" s="7" t="s">
        <v>9</v>
      </c>
      <c r="F8" s="7" t="s">
        <v>1</v>
      </c>
      <c r="G8" s="7" t="s">
        <v>2</v>
      </c>
      <c r="H8" s="7" t="s">
        <v>3</v>
      </c>
      <c r="I8" s="7" t="s">
        <v>90</v>
      </c>
      <c r="J8" s="7" t="s">
        <v>4</v>
      </c>
      <c r="K8" s="7" t="s">
        <v>91</v>
      </c>
      <c r="L8" s="7" t="s">
        <v>92</v>
      </c>
      <c r="M8" s="7" t="s">
        <v>10</v>
      </c>
      <c r="N8" s="187" t="s">
        <v>206</v>
      </c>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row>
    <row r="9">
      <c r="A9" s="1"/>
      <c r="B9" s="25"/>
      <c r="C9" s="26"/>
      <c r="D9" s="27"/>
      <c r="E9" s="28" t="s">
        <v>12</v>
      </c>
      <c r="F9" s="28" t="s">
        <v>13</v>
      </c>
      <c r="M9" s="28" t="s">
        <v>14</v>
      </c>
      <c r="N9" s="29" t="s">
        <v>15</v>
      </c>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row>
    <row r="10" ht="7.5" customHeight="1">
      <c r="A10" s="1"/>
      <c r="B10" s="35">
        <v>1.0</v>
      </c>
      <c r="C10" s="152"/>
      <c r="D10" s="152"/>
      <c r="E10" s="152"/>
      <c r="F10" s="153"/>
      <c r="G10" s="153"/>
      <c r="H10" s="153"/>
      <c r="I10" s="153"/>
      <c r="J10" s="153"/>
      <c r="K10" s="153"/>
      <c r="L10" s="153"/>
      <c r="M10" s="153"/>
      <c r="N10" s="154"/>
      <c r="O10" s="34"/>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row>
    <row r="11" ht="28.5" customHeight="1">
      <c r="A11" s="1"/>
      <c r="C11" s="35" t="s">
        <v>16</v>
      </c>
      <c r="F11" s="36" t="str">
        <f>IFERROR(__xludf.DUMMYFUNCTION("SPARKLINE(COUNTIF(F13:L26,TRUE),{""charttype"",""bar"";""max"",COUNTA(F13:L26);""color1"",""green""})"),"")</f>
        <v/>
      </c>
      <c r="G11" s="37"/>
      <c r="H11" s="37"/>
      <c r="I11" s="37"/>
      <c r="J11" s="37"/>
      <c r="K11" s="37"/>
      <c r="L11" s="37"/>
      <c r="M11" s="38"/>
      <c r="N11" s="39">
        <f>COUNTIF(F13:L26,TRUE)/COUNTA(F13:L26)</f>
        <v>0</v>
      </c>
      <c r="O11" s="34"/>
      <c r="P11" s="155" t="s">
        <v>121</v>
      </c>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row>
    <row r="12" ht="7.5" customHeight="1">
      <c r="A12" s="1"/>
      <c r="C12" s="152"/>
      <c r="D12" s="152"/>
      <c r="E12" s="152"/>
      <c r="F12" s="153"/>
      <c r="G12" s="153"/>
      <c r="H12" s="153"/>
      <c r="I12" s="153"/>
      <c r="J12" s="153"/>
      <c r="K12" s="153"/>
      <c r="L12" s="153"/>
      <c r="M12" s="153"/>
      <c r="N12" s="154"/>
      <c r="O12" s="34"/>
      <c r="P12" s="156"/>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row>
    <row r="13">
      <c r="A13" s="1"/>
      <c r="B13" s="43">
        <f>COUNTIF(F13:L17,TRUE)/COUNTA(F13:L17)</f>
        <v>0</v>
      </c>
      <c r="C13" s="44" t="s">
        <v>17</v>
      </c>
      <c r="D13" s="45">
        <v>1.0</v>
      </c>
      <c r="E13" s="46" t="s">
        <v>18</v>
      </c>
      <c r="F13" s="47" t="b">
        <v>0</v>
      </c>
      <c r="G13" s="47" t="b">
        <v>0</v>
      </c>
      <c r="H13" s="47" t="b">
        <v>0</v>
      </c>
      <c r="I13" s="47" t="b">
        <v>0</v>
      </c>
      <c r="J13" s="47" t="b">
        <v>0</v>
      </c>
      <c r="K13" s="47" t="b">
        <v>0</v>
      </c>
      <c r="L13" s="47" t="b">
        <v>0</v>
      </c>
      <c r="M13" s="18"/>
      <c r="N13" s="47"/>
      <c r="O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row>
    <row r="14">
      <c r="A14" s="1"/>
      <c r="B14" s="11"/>
      <c r="C14" s="11"/>
      <c r="D14" s="47">
        <v>2.0</v>
      </c>
      <c r="E14" s="46" t="s">
        <v>20</v>
      </c>
      <c r="F14" s="47" t="b">
        <v>0</v>
      </c>
      <c r="G14" s="47" t="b">
        <v>0</v>
      </c>
      <c r="H14" s="47" t="b">
        <v>0</v>
      </c>
      <c r="I14" s="47" t="b">
        <v>0</v>
      </c>
      <c r="J14" s="47" t="b">
        <v>0</v>
      </c>
      <c r="K14" s="47" t="b">
        <v>0</v>
      </c>
      <c r="L14" s="47" t="b">
        <v>0</v>
      </c>
      <c r="M14" s="18"/>
      <c r="N14" s="47"/>
      <c r="O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row>
    <row r="15">
      <c r="A15" s="1"/>
      <c r="B15" s="11"/>
      <c r="C15" s="11"/>
      <c r="D15" s="47">
        <v>3.0</v>
      </c>
      <c r="E15" s="46" t="s">
        <v>23</v>
      </c>
      <c r="F15" s="47" t="b">
        <v>0</v>
      </c>
      <c r="G15" s="47" t="b">
        <v>0</v>
      </c>
      <c r="H15" s="47" t="b">
        <v>0</v>
      </c>
      <c r="I15" s="47" t="b">
        <v>0</v>
      </c>
      <c r="J15" s="47" t="b">
        <v>0</v>
      </c>
      <c r="K15" s="47" t="b">
        <v>0</v>
      </c>
      <c r="L15" s="47" t="b">
        <v>0</v>
      </c>
      <c r="M15" s="18"/>
      <c r="N15" s="47"/>
      <c r="O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c r="A16" s="1"/>
      <c r="B16" s="11"/>
      <c r="C16" s="11"/>
      <c r="D16" s="47">
        <v>4.0</v>
      </c>
      <c r="E16" s="46" t="s">
        <v>26</v>
      </c>
      <c r="F16" s="47" t="b">
        <v>0</v>
      </c>
      <c r="G16" s="47" t="b">
        <v>0</v>
      </c>
      <c r="H16" s="47" t="b">
        <v>0</v>
      </c>
      <c r="I16" s="47" t="b">
        <v>0</v>
      </c>
      <c r="J16" s="47" t="b">
        <v>0</v>
      </c>
      <c r="K16" s="47" t="b">
        <v>0</v>
      </c>
      <c r="L16" s="47" t="b">
        <v>0</v>
      </c>
      <c r="M16" s="18"/>
      <c r="N16" s="45"/>
      <c r="O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c r="A17" s="1"/>
      <c r="B17" s="11"/>
      <c r="C17" s="11"/>
      <c r="D17" s="47">
        <v>5.0</v>
      </c>
      <c r="E17" s="46" t="s">
        <v>29</v>
      </c>
      <c r="F17" s="47" t="b">
        <v>0</v>
      </c>
      <c r="G17" s="47" t="b">
        <v>0</v>
      </c>
      <c r="H17" s="47" t="b">
        <v>0</v>
      </c>
      <c r="I17" s="47" t="b">
        <v>0</v>
      </c>
      <c r="J17" s="47" t="b">
        <v>0</v>
      </c>
      <c r="K17" s="47" t="b">
        <v>0</v>
      </c>
      <c r="L17" s="47" t="b">
        <v>0</v>
      </c>
      <c r="M17" s="18"/>
      <c r="N17" s="45"/>
      <c r="O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c r="A18" s="1"/>
      <c r="B18" s="48">
        <f>COUNTIF(F18:L19,TRUE)/COUNTA(F18:L19)</f>
        <v>0</v>
      </c>
      <c r="C18" s="49" t="s">
        <v>31</v>
      </c>
      <c r="D18" s="47">
        <v>6.0</v>
      </c>
      <c r="E18" s="46" t="s">
        <v>32</v>
      </c>
      <c r="F18" s="47" t="b">
        <v>0</v>
      </c>
      <c r="G18" s="47" t="b">
        <v>0</v>
      </c>
      <c r="H18" s="47" t="b">
        <v>0</v>
      </c>
      <c r="I18" s="47" t="b">
        <v>0</v>
      </c>
      <c r="J18" s="47" t="b">
        <v>0</v>
      </c>
      <c r="K18" s="47" t="b">
        <v>0</v>
      </c>
      <c r="L18" s="47" t="b">
        <v>0</v>
      </c>
      <c r="M18" s="18"/>
      <c r="N18" s="45"/>
      <c r="O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1"/>
      <c r="C19" s="11"/>
      <c r="D19" s="47">
        <v>7.0</v>
      </c>
      <c r="E19" s="46" t="s">
        <v>35</v>
      </c>
      <c r="F19" s="47" t="b">
        <v>0</v>
      </c>
      <c r="G19" s="47" t="b">
        <v>0</v>
      </c>
      <c r="H19" s="47" t="b">
        <v>0</v>
      </c>
      <c r="I19" s="47" t="b">
        <v>0</v>
      </c>
      <c r="J19" s="47" t="b">
        <v>0</v>
      </c>
      <c r="K19" s="47" t="b">
        <v>0</v>
      </c>
      <c r="L19" s="47" t="b">
        <v>0</v>
      </c>
      <c r="M19" s="18"/>
      <c r="N19" s="45"/>
      <c r="O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50">
        <f>COUNTIF(F20:L23,TRUE)/COUNTA(F20:L23)</f>
        <v>0</v>
      </c>
      <c r="C20" s="51" t="s">
        <v>36</v>
      </c>
      <c r="D20" s="47">
        <v>8.0</v>
      </c>
      <c r="E20" s="46" t="s">
        <v>37</v>
      </c>
      <c r="F20" s="47" t="b">
        <v>0</v>
      </c>
      <c r="G20" s="47" t="b">
        <v>0</v>
      </c>
      <c r="H20" s="47" t="b">
        <v>0</v>
      </c>
      <c r="I20" s="47" t="b">
        <v>0</v>
      </c>
      <c r="J20" s="47" t="b">
        <v>0</v>
      </c>
      <c r="K20" s="47" t="b">
        <v>0</v>
      </c>
      <c r="L20" s="47" t="b">
        <v>0</v>
      </c>
      <c r="M20" s="18"/>
      <c r="N20" s="45"/>
      <c r="O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c r="A21" s="1"/>
      <c r="B21" s="11"/>
      <c r="C21" s="11"/>
      <c r="D21" s="47">
        <v>9.0</v>
      </c>
      <c r="E21" s="46" t="s">
        <v>38</v>
      </c>
      <c r="F21" s="47" t="b">
        <v>0</v>
      </c>
      <c r="G21" s="47" t="b">
        <v>0</v>
      </c>
      <c r="H21" s="47" t="b">
        <v>0</v>
      </c>
      <c r="I21" s="47" t="b">
        <v>0</v>
      </c>
      <c r="J21" s="47" t="b">
        <v>0</v>
      </c>
      <c r="K21" s="47" t="b">
        <v>0</v>
      </c>
      <c r="L21" s="47" t="b">
        <v>0</v>
      </c>
      <c r="M21" s="18"/>
      <c r="N21" s="47"/>
      <c r="O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c r="A22" s="1"/>
      <c r="B22" s="11"/>
      <c r="C22" s="11"/>
      <c r="D22" s="47">
        <v>10.0</v>
      </c>
      <c r="E22" s="46" t="s">
        <v>41</v>
      </c>
      <c r="F22" s="47" t="b">
        <v>0</v>
      </c>
      <c r="G22" s="47" t="b">
        <v>0</v>
      </c>
      <c r="H22" s="47" t="b">
        <v>0</v>
      </c>
      <c r="I22" s="47" t="b">
        <v>0</v>
      </c>
      <c r="J22" s="47" t="b">
        <v>0</v>
      </c>
      <c r="K22" s="47" t="b">
        <v>0</v>
      </c>
      <c r="L22" s="47" t="b">
        <v>0</v>
      </c>
      <c r="M22" s="18"/>
      <c r="N22" s="47"/>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c r="A23" s="1"/>
      <c r="B23" s="11"/>
      <c r="C23" s="11"/>
      <c r="D23" s="47">
        <v>11.0</v>
      </c>
      <c r="E23" s="46" t="s">
        <v>42</v>
      </c>
      <c r="F23" s="47" t="b">
        <v>0</v>
      </c>
      <c r="G23" s="47" t="b">
        <v>0</v>
      </c>
      <c r="H23" s="47" t="b">
        <v>0</v>
      </c>
      <c r="I23" s="47" t="b">
        <v>0</v>
      </c>
      <c r="J23" s="47" t="b">
        <v>0</v>
      </c>
      <c r="K23" s="47" t="b">
        <v>0</v>
      </c>
      <c r="L23" s="47" t="b">
        <v>0</v>
      </c>
      <c r="M23" s="18"/>
      <c r="N23" s="45"/>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c r="A24" s="1"/>
      <c r="B24" s="52">
        <f>COUNTIF(F24:L26,TRUE)/COUNTA(F24:L26)</f>
        <v>0</v>
      </c>
      <c r="C24" s="53" t="s">
        <v>43</v>
      </c>
      <c r="D24" s="47">
        <v>12.0</v>
      </c>
      <c r="E24" s="46" t="s">
        <v>44</v>
      </c>
      <c r="F24" s="47" t="b">
        <v>0</v>
      </c>
      <c r="G24" s="47" t="b">
        <v>0</v>
      </c>
      <c r="H24" s="47" t="b">
        <v>0</v>
      </c>
      <c r="I24" s="47" t="b">
        <v>0</v>
      </c>
      <c r="J24" s="47" t="b">
        <v>0</v>
      </c>
      <c r="K24" s="47" t="b">
        <v>0</v>
      </c>
      <c r="L24" s="47" t="b">
        <v>0</v>
      </c>
      <c r="M24" s="18"/>
      <c r="N24" s="45"/>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c r="A25" s="1"/>
      <c r="B25" s="11"/>
      <c r="C25" s="11"/>
      <c r="D25" s="47">
        <v>13.0</v>
      </c>
      <c r="E25" s="46" t="s">
        <v>46</v>
      </c>
      <c r="F25" s="47" t="b">
        <v>0</v>
      </c>
      <c r="G25" s="47" t="b">
        <v>0</v>
      </c>
      <c r="H25" s="47" t="b">
        <v>0</v>
      </c>
      <c r="I25" s="47" t="b">
        <v>0</v>
      </c>
      <c r="J25" s="47" t="b">
        <v>0</v>
      </c>
      <c r="K25" s="47" t="b">
        <v>0</v>
      </c>
      <c r="L25" s="47" t="b">
        <v>0</v>
      </c>
      <c r="M25" s="18"/>
      <c r="N25" s="45"/>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c r="A26" s="1"/>
      <c r="B26" s="11"/>
      <c r="C26" s="11"/>
      <c r="D26" s="47">
        <v>14.0</v>
      </c>
      <c r="E26" s="46" t="s">
        <v>49</v>
      </c>
      <c r="F26" s="47" t="b">
        <v>0</v>
      </c>
      <c r="G26" s="47" t="b">
        <v>0</v>
      </c>
      <c r="H26" s="47" t="b">
        <v>0</v>
      </c>
      <c r="I26" s="47" t="b">
        <v>0</v>
      </c>
      <c r="J26" s="47" t="b">
        <v>0</v>
      </c>
      <c r="K26" s="47" t="b">
        <v>0</v>
      </c>
      <c r="L26" s="47" t="b">
        <v>0</v>
      </c>
      <c r="M26" s="18"/>
      <c r="N26" s="45"/>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7.5" customHeight="1">
      <c r="A27" s="1"/>
      <c r="B27" s="35">
        <v>2.0</v>
      </c>
      <c r="C27" s="152"/>
      <c r="D27" s="152"/>
      <c r="E27" s="152"/>
      <c r="F27" s="153"/>
      <c r="G27" s="153"/>
      <c r="H27" s="153"/>
      <c r="I27" s="153"/>
      <c r="J27" s="153"/>
      <c r="K27" s="153"/>
      <c r="L27" s="153"/>
      <c r="M27" s="153"/>
      <c r="N27" s="154"/>
      <c r="O27" s="34"/>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28.5" customHeight="1">
      <c r="A28" s="1"/>
      <c r="C28" s="35" t="s">
        <v>122</v>
      </c>
      <c r="F28" s="36" t="str">
        <f>IFERROR(__xludf.DUMMYFUNCTION("SPARKLINE(COUNTIF(F30:L38,TRUE),{""charttype"",""bar"";""max"",COUNTA(F30:L38);""color1"",""green""})"),"")</f>
        <v/>
      </c>
      <c r="G28" s="37"/>
      <c r="H28" s="37"/>
      <c r="I28" s="37"/>
      <c r="J28" s="37"/>
      <c r="K28" s="37"/>
      <c r="L28" s="37"/>
      <c r="M28" s="38"/>
      <c r="N28" s="39">
        <f>COUNTIF(F30:L38,TRUE)/COUNTA(F30:L38)</f>
        <v>0</v>
      </c>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7.5" customHeight="1">
      <c r="A29" s="1"/>
      <c r="C29" s="152"/>
      <c r="D29" s="152"/>
      <c r="E29" s="152"/>
      <c r="F29" s="153"/>
      <c r="G29" s="153"/>
      <c r="H29" s="153"/>
      <c r="I29" s="153"/>
      <c r="J29" s="153"/>
      <c r="K29" s="153"/>
      <c r="L29" s="153"/>
      <c r="M29" s="153"/>
      <c r="N29" s="154"/>
      <c r="O29" s="34"/>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c r="A30" s="1"/>
      <c r="B30" s="43">
        <f>COUNTIF(F30:L30,TRUE)/COUNTA(E30:L30)</f>
        <v>0</v>
      </c>
      <c r="C30" s="44" t="s">
        <v>17</v>
      </c>
      <c r="D30" s="47">
        <v>1.0</v>
      </c>
      <c r="E30" s="157" t="s">
        <v>123</v>
      </c>
      <c r="F30" s="47" t="b">
        <v>0</v>
      </c>
      <c r="G30" s="47" t="b">
        <v>0</v>
      </c>
      <c r="H30" s="47" t="b">
        <v>0</v>
      </c>
      <c r="I30" s="47" t="b">
        <v>0</v>
      </c>
      <c r="J30" s="47" t="b">
        <v>0</v>
      </c>
      <c r="K30" s="47" t="b">
        <v>0</v>
      </c>
      <c r="L30" s="47" t="b">
        <v>0</v>
      </c>
      <c r="M30" s="45"/>
      <c r="N30" s="45"/>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c r="A31" s="1"/>
      <c r="B31" s="56">
        <f>COUNTIF(F31:L34,TRUE)/COUNTA(E31:L34)</f>
        <v>0</v>
      </c>
      <c r="C31" s="49" t="s">
        <v>31</v>
      </c>
      <c r="D31" s="47">
        <v>2.0</v>
      </c>
      <c r="E31" s="157" t="s">
        <v>207</v>
      </c>
      <c r="F31" s="47" t="b">
        <v>0</v>
      </c>
      <c r="G31" s="47" t="b">
        <v>0</v>
      </c>
      <c r="H31" s="47" t="b">
        <v>0</v>
      </c>
      <c r="I31" s="47" t="b">
        <v>0</v>
      </c>
      <c r="J31" s="47" t="b">
        <v>0</v>
      </c>
      <c r="K31" s="47" t="b">
        <v>0</v>
      </c>
      <c r="L31" s="47" t="b">
        <v>0</v>
      </c>
      <c r="M31" s="45"/>
      <c r="N31" s="45"/>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c r="A32" s="1"/>
      <c r="B32" s="11"/>
      <c r="C32" s="11"/>
      <c r="D32" s="47">
        <v>3.0</v>
      </c>
      <c r="E32" s="157" t="s">
        <v>125</v>
      </c>
      <c r="F32" s="47" t="b">
        <v>0</v>
      </c>
      <c r="G32" s="47" t="b">
        <v>0</v>
      </c>
      <c r="H32" s="47" t="b">
        <v>0</v>
      </c>
      <c r="I32" s="47" t="b">
        <v>0</v>
      </c>
      <c r="J32" s="47" t="b">
        <v>0</v>
      </c>
      <c r="K32" s="47" t="b">
        <v>0</v>
      </c>
      <c r="L32" s="47" t="b">
        <v>0</v>
      </c>
      <c r="M32" s="45"/>
      <c r="N32" s="47"/>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c r="A33" s="1"/>
      <c r="B33" s="11"/>
      <c r="C33" s="11"/>
      <c r="D33" s="47">
        <v>4.0</v>
      </c>
      <c r="E33" s="157" t="s">
        <v>126</v>
      </c>
      <c r="F33" s="47" t="b">
        <v>0</v>
      </c>
      <c r="G33" s="47" t="b">
        <v>0</v>
      </c>
      <c r="H33" s="47" t="b">
        <v>0</v>
      </c>
      <c r="I33" s="47" t="b">
        <v>0</v>
      </c>
      <c r="J33" s="47" t="b">
        <v>0</v>
      </c>
      <c r="K33" s="47" t="b">
        <v>0</v>
      </c>
      <c r="L33" s="47" t="b">
        <v>0</v>
      </c>
      <c r="M33" s="45"/>
      <c r="N33" s="47"/>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c r="A34" s="1"/>
      <c r="B34" s="11"/>
      <c r="C34" s="11"/>
      <c r="D34" s="47">
        <v>5.0</v>
      </c>
      <c r="E34" s="157" t="s">
        <v>128</v>
      </c>
      <c r="F34" s="47" t="b">
        <v>0</v>
      </c>
      <c r="G34" s="47" t="b">
        <v>0</v>
      </c>
      <c r="H34" s="47" t="b">
        <v>0</v>
      </c>
      <c r="I34" s="47" t="b">
        <v>0</v>
      </c>
      <c r="J34" s="47" t="b">
        <v>0</v>
      </c>
      <c r="K34" s="47" t="b">
        <v>0</v>
      </c>
      <c r="L34" s="47" t="b">
        <v>0</v>
      </c>
      <c r="M34" s="45"/>
      <c r="N34" s="47"/>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c r="A35" s="1"/>
      <c r="B35" s="57">
        <f>COUNTIF(F35:L35,TRUE)/COUNTA(E35:L35)</f>
        <v>0</v>
      </c>
      <c r="C35" s="51" t="s">
        <v>36</v>
      </c>
      <c r="D35" s="47">
        <v>6.0</v>
      </c>
      <c r="E35" s="157" t="s">
        <v>208</v>
      </c>
      <c r="F35" s="47" t="b">
        <v>0</v>
      </c>
      <c r="G35" s="47" t="b">
        <v>0</v>
      </c>
      <c r="H35" s="47" t="b">
        <v>0</v>
      </c>
      <c r="I35" s="47" t="b">
        <v>0</v>
      </c>
      <c r="J35" s="47" t="b">
        <v>0</v>
      </c>
      <c r="K35" s="47" t="b">
        <v>0</v>
      </c>
      <c r="L35" s="47" t="b">
        <v>0</v>
      </c>
      <c r="M35" s="45"/>
      <c r="N35" s="45"/>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c r="A36" s="1"/>
      <c r="B36" s="59">
        <f>COUNTIF(F36:L38,TRUE)/COUNTA(E36:L38)</f>
        <v>0</v>
      </c>
      <c r="C36" s="53" t="s">
        <v>43</v>
      </c>
      <c r="D36" s="47">
        <v>7.0</v>
      </c>
      <c r="E36" s="162" t="s">
        <v>129</v>
      </c>
      <c r="F36" s="47" t="b">
        <v>0</v>
      </c>
      <c r="G36" s="47" t="b">
        <v>0</v>
      </c>
      <c r="H36" s="47" t="b">
        <v>0</v>
      </c>
      <c r="I36" s="47" t="b">
        <v>0</v>
      </c>
      <c r="J36" s="47" t="b">
        <v>0</v>
      </c>
      <c r="K36" s="47" t="b">
        <v>0</v>
      </c>
      <c r="L36" s="47" t="b">
        <v>0</v>
      </c>
      <c r="M36" s="45"/>
      <c r="N36" s="45"/>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c r="A37" s="1"/>
      <c r="B37" s="11"/>
      <c r="C37" s="11"/>
      <c r="D37" s="47">
        <v>8.0</v>
      </c>
      <c r="E37" s="162" t="s">
        <v>209</v>
      </c>
      <c r="F37" s="47" t="b">
        <v>0</v>
      </c>
      <c r="G37" s="47" t="b">
        <v>0</v>
      </c>
      <c r="H37" s="47" t="b">
        <v>0</v>
      </c>
      <c r="I37" s="47" t="b">
        <v>0</v>
      </c>
      <c r="J37" s="47" t="b">
        <v>0</v>
      </c>
      <c r="K37" s="47" t="b">
        <v>0</v>
      </c>
      <c r="L37" s="47" t="b">
        <v>0</v>
      </c>
      <c r="M37" s="45"/>
      <c r="N37" s="45"/>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c r="A38" s="1"/>
      <c r="B38" s="11"/>
      <c r="C38" s="11"/>
      <c r="D38" s="47">
        <v>9.0</v>
      </c>
      <c r="E38" s="162" t="s">
        <v>210</v>
      </c>
      <c r="F38" s="47" t="b">
        <v>0</v>
      </c>
      <c r="G38" s="47" t="b">
        <v>0</v>
      </c>
      <c r="H38" s="47" t="b">
        <v>0</v>
      </c>
      <c r="I38" s="47" t="b">
        <v>0</v>
      </c>
      <c r="J38" s="47" t="b">
        <v>0</v>
      </c>
      <c r="K38" s="47" t="b">
        <v>0</v>
      </c>
      <c r="L38" s="47" t="b">
        <v>0</v>
      </c>
      <c r="M38" s="45"/>
      <c r="N38" s="45"/>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c r="A39" s="1"/>
      <c r="B39" s="35">
        <v>3.0</v>
      </c>
      <c r="C39" s="152"/>
      <c r="D39" s="152"/>
      <c r="E39" s="152"/>
      <c r="F39" s="153"/>
      <c r="G39" s="153"/>
      <c r="H39" s="153"/>
      <c r="I39" s="153"/>
      <c r="J39" s="153"/>
      <c r="K39" s="153"/>
      <c r="L39" s="153"/>
      <c r="M39" s="153"/>
      <c r="N39" s="154"/>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c r="A40" s="1"/>
      <c r="C40" s="35" t="s">
        <v>134</v>
      </c>
      <c r="F40" s="36" t="str">
        <f>IFERROR(__xludf.DUMMYFUNCTION("SPARKLINE(COUNTIF(F42:L52,TRUE),{""charttype"",""bar"";""max"",COUNTA(F42:L52);""color1"",""green""})"),"")</f>
        <v/>
      </c>
      <c r="G40" s="37"/>
      <c r="H40" s="37"/>
      <c r="I40" s="37"/>
      <c r="J40" s="37"/>
      <c r="K40" s="37"/>
      <c r="L40" s="37"/>
      <c r="M40" s="38"/>
      <c r="N40" s="39">
        <f>COUNTIF(F42:L52,TRUE)/COUNTA(F42:L52)</f>
        <v>0</v>
      </c>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c r="A41" s="1"/>
      <c r="C41" s="152"/>
      <c r="D41" s="152"/>
      <c r="E41" s="152"/>
      <c r="F41" s="153"/>
      <c r="G41" s="153"/>
      <c r="H41" s="153"/>
      <c r="I41" s="153"/>
      <c r="J41" s="153"/>
      <c r="K41" s="153"/>
      <c r="L41" s="153"/>
      <c r="M41" s="153"/>
      <c r="N41" s="154"/>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c r="A42" s="1"/>
      <c r="B42" s="43">
        <f>COUNTIF(F42:L44,TRUE)/COUNTA(F42:L44)</f>
        <v>0</v>
      </c>
      <c r="C42" s="44" t="s">
        <v>17</v>
      </c>
      <c r="D42" s="47">
        <v>1.0</v>
      </c>
      <c r="E42" s="157" t="s">
        <v>135</v>
      </c>
      <c r="F42" s="47" t="b">
        <v>0</v>
      </c>
      <c r="G42" s="47" t="b">
        <v>0</v>
      </c>
      <c r="H42" s="47" t="b">
        <v>0</v>
      </c>
      <c r="I42" s="47" t="b">
        <v>0</v>
      </c>
      <c r="J42" s="47" t="b">
        <v>0</v>
      </c>
      <c r="K42" s="47" t="b">
        <v>0</v>
      </c>
      <c r="L42" s="47" t="b">
        <v>0</v>
      </c>
      <c r="M42" s="45"/>
      <c r="N42" s="47"/>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c r="A43" s="1"/>
      <c r="B43" s="11"/>
      <c r="C43" s="11"/>
      <c r="D43" s="47">
        <v>2.0</v>
      </c>
      <c r="E43" s="157" t="s">
        <v>136</v>
      </c>
      <c r="F43" s="47" t="b">
        <v>0</v>
      </c>
      <c r="G43" s="47" t="b">
        <v>0</v>
      </c>
      <c r="H43" s="47" t="b">
        <v>0</v>
      </c>
      <c r="I43" s="47" t="b">
        <v>0</v>
      </c>
      <c r="J43" s="47" t="b">
        <v>0</v>
      </c>
      <c r="K43" s="47" t="b">
        <v>0</v>
      </c>
      <c r="L43" s="47" t="b">
        <v>0</v>
      </c>
      <c r="M43" s="45"/>
      <c r="N43" s="47"/>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c r="A44" s="1"/>
      <c r="B44" s="11"/>
      <c r="C44" s="11"/>
      <c r="D44" s="47">
        <v>3.0</v>
      </c>
      <c r="E44" s="157" t="s">
        <v>137</v>
      </c>
      <c r="F44" s="47" t="b">
        <v>0</v>
      </c>
      <c r="G44" s="47" t="b">
        <v>0</v>
      </c>
      <c r="H44" s="47" t="b">
        <v>0</v>
      </c>
      <c r="I44" s="47" t="b">
        <v>0</v>
      </c>
      <c r="J44" s="47" t="b">
        <v>0</v>
      </c>
      <c r="K44" s="47" t="b">
        <v>0</v>
      </c>
      <c r="L44" s="47" t="b">
        <v>0</v>
      </c>
      <c r="M44" s="45"/>
      <c r="N44" s="45"/>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c r="A45" s="1"/>
      <c r="B45" s="48">
        <f>COUNTIF(F45:L47,TRUE)/COUNTA(F45:L47)</f>
        <v>0</v>
      </c>
      <c r="C45" s="49" t="s">
        <v>31</v>
      </c>
      <c r="D45" s="47">
        <v>4.0</v>
      </c>
      <c r="E45" s="157" t="s">
        <v>138</v>
      </c>
      <c r="F45" s="47" t="b">
        <v>0</v>
      </c>
      <c r="G45" s="47" t="b">
        <v>0</v>
      </c>
      <c r="H45" s="47" t="b">
        <v>0</v>
      </c>
      <c r="I45" s="47" t="b">
        <v>0</v>
      </c>
      <c r="J45" s="47" t="b">
        <v>0</v>
      </c>
      <c r="K45" s="47" t="b">
        <v>0</v>
      </c>
      <c r="L45" s="47" t="b">
        <v>0</v>
      </c>
      <c r="M45" s="45"/>
      <c r="N45" s="45"/>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c r="A46" s="1"/>
      <c r="B46" s="11"/>
      <c r="C46" s="11"/>
      <c r="D46" s="47">
        <v>5.0</v>
      </c>
      <c r="E46" s="157" t="s">
        <v>139</v>
      </c>
      <c r="F46" s="47" t="b">
        <v>0</v>
      </c>
      <c r="G46" s="47" t="b">
        <v>0</v>
      </c>
      <c r="H46" s="47" t="b">
        <v>0</v>
      </c>
      <c r="I46" s="47" t="b">
        <v>0</v>
      </c>
      <c r="J46" s="47" t="b">
        <v>0</v>
      </c>
      <c r="K46" s="47" t="b">
        <v>0</v>
      </c>
      <c r="L46" s="47" t="b">
        <v>0</v>
      </c>
      <c r="M46" s="45"/>
      <c r="N46" s="45"/>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c r="A47" s="1"/>
      <c r="B47" s="11"/>
      <c r="C47" s="11"/>
      <c r="D47" s="47">
        <v>6.0</v>
      </c>
      <c r="E47" s="157" t="s">
        <v>140</v>
      </c>
      <c r="F47" s="47" t="b">
        <v>0</v>
      </c>
      <c r="G47" s="47" t="b">
        <v>0</v>
      </c>
      <c r="H47" s="47" t="b">
        <v>0</v>
      </c>
      <c r="I47" s="47" t="b">
        <v>0</v>
      </c>
      <c r="J47" s="47" t="b">
        <v>0</v>
      </c>
      <c r="K47" s="47" t="b">
        <v>0</v>
      </c>
      <c r="L47" s="47" t="b">
        <v>0</v>
      </c>
      <c r="M47" s="45"/>
      <c r="N47" s="45"/>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c r="A48" s="1"/>
      <c r="B48" s="50">
        <f>COUNTIF(F48:L49,TRUE)/COUNTA(F48:L49)</f>
        <v>0</v>
      </c>
      <c r="C48" s="51" t="s">
        <v>36</v>
      </c>
      <c r="D48" s="47">
        <v>7.0</v>
      </c>
      <c r="E48" s="157" t="s">
        <v>141</v>
      </c>
      <c r="F48" s="47" t="b">
        <v>0</v>
      </c>
      <c r="G48" s="47" t="b">
        <v>0</v>
      </c>
      <c r="H48" s="47" t="b">
        <v>0</v>
      </c>
      <c r="I48" s="47" t="b">
        <v>0</v>
      </c>
      <c r="J48" s="47" t="b">
        <v>0</v>
      </c>
      <c r="K48" s="47" t="b">
        <v>0</v>
      </c>
      <c r="L48" s="47" t="b">
        <v>0</v>
      </c>
      <c r="M48" s="45"/>
      <c r="N48" s="45"/>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c r="A49" s="1"/>
      <c r="B49" s="11"/>
      <c r="C49" s="11"/>
      <c r="D49" s="47">
        <v>8.0</v>
      </c>
      <c r="E49" s="157" t="s">
        <v>142</v>
      </c>
      <c r="F49" s="47" t="b">
        <v>0</v>
      </c>
      <c r="G49" s="47" t="b">
        <v>0</v>
      </c>
      <c r="H49" s="47" t="b">
        <v>0</v>
      </c>
      <c r="I49" s="47" t="b">
        <v>0</v>
      </c>
      <c r="J49" s="47" t="b">
        <v>0</v>
      </c>
      <c r="K49" s="47" t="b">
        <v>0</v>
      </c>
      <c r="L49" s="47" t="b">
        <v>0</v>
      </c>
      <c r="M49" s="45"/>
      <c r="N49" s="45"/>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c r="A50" s="1"/>
      <c r="B50" s="11"/>
      <c r="C50" s="11"/>
      <c r="D50" s="47">
        <v>9.0</v>
      </c>
      <c r="E50" s="157" t="s">
        <v>143</v>
      </c>
      <c r="F50" s="47" t="b">
        <v>0</v>
      </c>
      <c r="G50" s="47" t="b">
        <v>0</v>
      </c>
      <c r="H50" s="47" t="b">
        <v>0</v>
      </c>
      <c r="I50" s="47" t="b">
        <v>0</v>
      </c>
      <c r="J50" s="47" t="b">
        <v>0</v>
      </c>
      <c r="K50" s="47" t="b">
        <v>0</v>
      </c>
      <c r="L50" s="47" t="b">
        <v>0</v>
      </c>
      <c r="M50" s="45"/>
      <c r="N50" s="45"/>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c r="A51" s="1"/>
      <c r="B51" s="161">
        <f>COUNTIF(F51:L52,TRUE)/COUNTA(F51:L52)</f>
        <v>0</v>
      </c>
      <c r="C51" s="53" t="s">
        <v>43</v>
      </c>
      <c r="D51" s="47">
        <v>10.0</v>
      </c>
      <c r="E51" s="162" t="s">
        <v>144</v>
      </c>
      <c r="F51" s="47" t="b">
        <v>0</v>
      </c>
      <c r="G51" s="47" t="b">
        <v>0</v>
      </c>
      <c r="H51" s="47" t="b">
        <v>0</v>
      </c>
      <c r="I51" s="47" t="b">
        <v>0</v>
      </c>
      <c r="J51" s="47" t="b">
        <v>0</v>
      </c>
      <c r="K51" s="47" t="b">
        <v>0</v>
      </c>
      <c r="L51" s="47" t="b">
        <v>0</v>
      </c>
      <c r="M51" s="45"/>
      <c r="N51" s="45"/>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c r="A52" s="1"/>
      <c r="B52" s="11"/>
      <c r="C52" s="11"/>
      <c r="D52" s="47">
        <v>11.0</v>
      </c>
      <c r="E52" s="162" t="s">
        <v>146</v>
      </c>
      <c r="F52" s="47" t="b">
        <v>0</v>
      </c>
      <c r="G52" s="47" t="b">
        <v>0</v>
      </c>
      <c r="H52" s="47" t="b">
        <v>0</v>
      </c>
      <c r="I52" s="47" t="b">
        <v>0</v>
      </c>
      <c r="J52" s="47" t="b">
        <v>0</v>
      </c>
      <c r="K52" s="47" t="b">
        <v>0</v>
      </c>
      <c r="L52" s="47" t="b">
        <v>0</v>
      </c>
      <c r="M52" s="45"/>
      <c r="N52" s="45"/>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c r="A53" s="1"/>
      <c r="B53" s="35">
        <v>4.0</v>
      </c>
      <c r="C53" s="152"/>
      <c r="D53" s="152"/>
      <c r="E53" s="152"/>
      <c r="F53" s="153"/>
      <c r="G53" s="153"/>
      <c r="H53" s="153"/>
      <c r="I53" s="153"/>
      <c r="J53" s="153"/>
      <c r="K53" s="153"/>
      <c r="L53" s="153"/>
      <c r="M53" s="153"/>
      <c r="N53" s="154"/>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c r="A54" s="1"/>
      <c r="C54" s="35" t="s">
        <v>147</v>
      </c>
      <c r="F54" s="36" t="str">
        <f>IFERROR(__xludf.DUMMYFUNCTION("SPARKLINE(COUNTIF(F56:L60,TRUE),{""charttype"",""bar"";""max"",COUNTA(F56:L60);""color1"",""green""})"),"")</f>
        <v/>
      </c>
      <c r="G54" s="37"/>
      <c r="H54" s="37"/>
      <c r="I54" s="37"/>
      <c r="J54" s="37"/>
      <c r="K54" s="37"/>
      <c r="L54" s="37"/>
      <c r="M54" s="38"/>
      <c r="N54" s="39">
        <f>COUNTIF(F56:L60,TRUE)/COUNTA(F56:L60)</f>
        <v>0</v>
      </c>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c r="A55" s="1"/>
      <c r="C55" s="152"/>
      <c r="D55" s="152"/>
      <c r="E55" s="152"/>
      <c r="F55" s="153"/>
      <c r="G55" s="153"/>
      <c r="H55" s="153"/>
      <c r="I55" s="153"/>
      <c r="J55" s="153"/>
      <c r="K55" s="153"/>
      <c r="L55" s="153"/>
      <c r="M55" s="153"/>
      <c r="N55" s="154"/>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c r="A56" s="1"/>
      <c r="B56" s="43">
        <f t="shared" ref="B56:B58" si="3">COUNTIF(F56:L56,TRUE)/COUNTA(E56:L56)</f>
        <v>0</v>
      </c>
      <c r="C56" s="44" t="s">
        <v>17</v>
      </c>
      <c r="D56" s="165">
        <v>1.0</v>
      </c>
      <c r="E56" s="166" t="s">
        <v>148</v>
      </c>
      <c r="F56" s="47" t="b">
        <v>0</v>
      </c>
      <c r="G56" s="47" t="b">
        <v>0</v>
      </c>
      <c r="H56" s="47" t="b">
        <v>0</v>
      </c>
      <c r="I56" s="47" t="b">
        <v>0</v>
      </c>
      <c r="J56" s="47" t="b">
        <v>0</v>
      </c>
      <c r="K56" s="47" t="b">
        <v>0</v>
      </c>
      <c r="L56" s="47" t="b">
        <v>0</v>
      </c>
      <c r="M56" s="45"/>
      <c r="N56" s="45"/>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c r="A57" s="1"/>
      <c r="B57" s="56">
        <f t="shared" si="3"/>
        <v>0</v>
      </c>
      <c r="C57" s="49" t="s">
        <v>31</v>
      </c>
      <c r="D57" s="167">
        <v>2.0</v>
      </c>
      <c r="E57" s="46" t="s">
        <v>149</v>
      </c>
      <c r="F57" s="47" t="b">
        <v>0</v>
      </c>
      <c r="G57" s="47" t="b">
        <v>0</v>
      </c>
      <c r="H57" s="47" t="b">
        <v>0</v>
      </c>
      <c r="I57" s="47" t="b">
        <v>0</v>
      </c>
      <c r="J57" s="47" t="b">
        <v>0</v>
      </c>
      <c r="K57" s="47" t="b">
        <v>0</v>
      </c>
      <c r="L57" s="47" t="b">
        <v>0</v>
      </c>
      <c r="M57" s="47"/>
      <c r="N57" s="45"/>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c r="A58" s="1"/>
      <c r="B58" s="57">
        <f t="shared" si="3"/>
        <v>0</v>
      </c>
      <c r="C58" s="51" t="s">
        <v>36</v>
      </c>
      <c r="D58" s="167">
        <v>3.0</v>
      </c>
      <c r="E58" s="46" t="s">
        <v>150</v>
      </c>
      <c r="F58" s="47" t="b">
        <v>0</v>
      </c>
      <c r="G58" s="47" t="b">
        <v>0</v>
      </c>
      <c r="H58" s="47" t="b">
        <v>0</v>
      </c>
      <c r="I58" s="47" t="b">
        <v>0</v>
      </c>
      <c r="J58" s="47" t="b">
        <v>0</v>
      </c>
      <c r="K58" s="47" t="b">
        <v>0</v>
      </c>
      <c r="L58" s="47" t="b">
        <v>0</v>
      </c>
      <c r="M58" s="45"/>
      <c r="N58" s="45"/>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c r="A59" s="1"/>
      <c r="B59" s="161">
        <f>COUNTIF(F59:L60,TRUE)/COUNTA(F59:L60)</f>
        <v>0</v>
      </c>
      <c r="C59" s="53" t="s">
        <v>43</v>
      </c>
      <c r="D59" s="167">
        <v>4.0</v>
      </c>
      <c r="E59" s="46" t="s">
        <v>151</v>
      </c>
      <c r="F59" s="47" t="b">
        <v>0</v>
      </c>
      <c r="G59" s="47" t="b">
        <v>0</v>
      </c>
      <c r="H59" s="47" t="b">
        <v>0</v>
      </c>
      <c r="I59" s="47" t="b">
        <v>0</v>
      </c>
      <c r="J59" s="47" t="b">
        <v>0</v>
      </c>
      <c r="K59" s="47" t="b">
        <v>0</v>
      </c>
      <c r="L59" s="47" t="b">
        <v>0</v>
      </c>
      <c r="M59" s="45"/>
      <c r="N59" s="45"/>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c r="A60" s="1"/>
      <c r="B60" s="11"/>
      <c r="C60" s="11"/>
      <c r="D60" s="168">
        <v>5.0</v>
      </c>
      <c r="E60" s="46" t="s">
        <v>152</v>
      </c>
      <c r="F60" s="47" t="b">
        <v>0</v>
      </c>
      <c r="G60" s="47" t="b">
        <v>0</v>
      </c>
      <c r="H60" s="47" t="b">
        <v>0</v>
      </c>
      <c r="I60" s="47" t="b">
        <v>0</v>
      </c>
      <c r="J60" s="47" t="b">
        <v>0</v>
      </c>
      <c r="K60" s="47" t="b">
        <v>0</v>
      </c>
      <c r="L60" s="47" t="b">
        <v>0</v>
      </c>
      <c r="M60" s="45"/>
      <c r="N60" s="45"/>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c r="A61" s="1"/>
      <c r="B61" s="35">
        <v>5.0</v>
      </c>
      <c r="C61" s="152"/>
      <c r="D61" s="152"/>
      <c r="E61" s="152"/>
      <c r="F61" s="153"/>
      <c r="G61" s="153"/>
      <c r="H61" s="153"/>
      <c r="I61" s="153"/>
      <c r="J61" s="153"/>
      <c r="K61" s="153"/>
      <c r="L61" s="153"/>
      <c r="M61" s="153"/>
      <c r="N61" s="154"/>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c r="A62" s="1"/>
      <c r="C62" s="35" t="s">
        <v>153</v>
      </c>
      <c r="F62" s="36" t="str">
        <f>IFERROR(__xludf.DUMMYFUNCTION("SPARKLINE(COUNTIF(F64:L67,TRUE),{""charttype"",""bar"";""max"",COUNTA(F64:L67);""color1"",""green""})"),"")</f>
        <v/>
      </c>
      <c r="G62" s="37"/>
      <c r="H62" s="37"/>
      <c r="I62" s="37"/>
      <c r="J62" s="37"/>
      <c r="K62" s="37"/>
      <c r="L62" s="37"/>
      <c r="M62" s="38"/>
      <c r="N62" s="39">
        <f>COUNTIF(F64:L67,TRUE)/COUNTA(F64:L67)</f>
        <v>0</v>
      </c>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c r="A63" s="1"/>
      <c r="C63" s="152"/>
      <c r="D63" s="152"/>
      <c r="E63" s="152"/>
      <c r="F63" s="153"/>
      <c r="G63" s="153"/>
      <c r="H63" s="153"/>
      <c r="I63" s="153"/>
      <c r="J63" s="153"/>
      <c r="K63" s="153"/>
      <c r="L63" s="153"/>
      <c r="M63" s="153"/>
      <c r="N63" s="154"/>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c r="A64" s="1"/>
      <c r="B64" s="43">
        <f t="shared" ref="B64:B67" si="4">COUNTIF(F64:L64,TRUE)/COUNTA(E64:L64)</f>
        <v>0</v>
      </c>
      <c r="C64" s="44" t="s">
        <v>17</v>
      </c>
      <c r="D64" s="54">
        <v>1.0</v>
      </c>
      <c r="E64" s="55" t="s">
        <v>154</v>
      </c>
      <c r="F64" s="47" t="b">
        <v>0</v>
      </c>
      <c r="G64" s="47" t="b">
        <v>0</v>
      </c>
      <c r="H64" s="47" t="b">
        <v>0</v>
      </c>
      <c r="I64" s="47" t="b">
        <v>0</v>
      </c>
      <c r="J64" s="47" t="b">
        <v>0</v>
      </c>
      <c r="K64" s="47" t="b">
        <v>0</v>
      </c>
      <c r="L64" s="47" t="b">
        <v>0</v>
      </c>
      <c r="M64" s="45"/>
      <c r="N64" s="45"/>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c r="A65" s="1"/>
      <c r="B65" s="56">
        <f t="shared" si="4"/>
        <v>0</v>
      </c>
      <c r="C65" s="49" t="s">
        <v>31</v>
      </c>
      <c r="D65" s="54">
        <v>2.0</v>
      </c>
      <c r="E65" s="46" t="s">
        <v>155</v>
      </c>
      <c r="F65" s="47" t="b">
        <v>0</v>
      </c>
      <c r="G65" s="47" t="b">
        <v>0</v>
      </c>
      <c r="H65" s="47" t="b">
        <v>0</v>
      </c>
      <c r="I65" s="47" t="b">
        <v>0</v>
      </c>
      <c r="J65" s="47" t="b">
        <v>0</v>
      </c>
      <c r="K65" s="47" t="b">
        <v>0</v>
      </c>
      <c r="L65" s="47" t="b">
        <v>0</v>
      </c>
      <c r="M65" s="45"/>
      <c r="N65" s="47"/>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c r="A66" s="1"/>
      <c r="B66" s="57">
        <f t="shared" si="4"/>
        <v>0</v>
      </c>
      <c r="C66" s="51" t="s">
        <v>36</v>
      </c>
      <c r="D66" s="58">
        <v>3.0</v>
      </c>
      <c r="E66" s="46" t="s">
        <v>156</v>
      </c>
      <c r="F66" s="47" t="b">
        <v>0</v>
      </c>
      <c r="G66" s="47" t="b">
        <v>0</v>
      </c>
      <c r="H66" s="47" t="b">
        <v>0</v>
      </c>
      <c r="I66" s="47" t="b">
        <v>0</v>
      </c>
      <c r="J66" s="47" t="b">
        <v>0</v>
      </c>
      <c r="K66" s="47" t="b">
        <v>0</v>
      </c>
      <c r="L66" s="47" t="b">
        <v>0</v>
      </c>
      <c r="M66" s="45"/>
      <c r="N66" s="45"/>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c r="A67" s="1"/>
      <c r="B67" s="59">
        <f t="shared" si="4"/>
        <v>0</v>
      </c>
      <c r="C67" s="53" t="s">
        <v>43</v>
      </c>
      <c r="D67" s="54">
        <v>4.0</v>
      </c>
      <c r="E67" s="60" t="s">
        <v>157</v>
      </c>
      <c r="F67" s="47" t="b">
        <v>0</v>
      </c>
      <c r="G67" s="47" t="b">
        <v>0</v>
      </c>
      <c r="H67" s="47" t="b">
        <v>0</v>
      </c>
      <c r="I67" s="47" t="b">
        <v>0</v>
      </c>
      <c r="J67" s="47" t="b">
        <v>0</v>
      </c>
      <c r="K67" s="47" t="b">
        <v>0</v>
      </c>
      <c r="L67" s="47" t="b">
        <v>0</v>
      </c>
      <c r="M67" s="45"/>
      <c r="N67" s="45"/>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c r="A68" s="1"/>
      <c r="B68" s="35">
        <v>6.0</v>
      </c>
      <c r="C68" s="152"/>
      <c r="D68" s="152"/>
      <c r="E68" s="152"/>
      <c r="F68" s="153"/>
      <c r="G68" s="153"/>
      <c r="H68" s="153"/>
      <c r="I68" s="153"/>
      <c r="J68" s="153"/>
      <c r="K68" s="153"/>
      <c r="L68" s="153"/>
      <c r="M68" s="153"/>
      <c r="N68" s="154"/>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c r="A69" s="1"/>
      <c r="C69" s="35" t="s">
        <v>158</v>
      </c>
      <c r="F69" s="36" t="str">
        <f>IFERROR(__xludf.DUMMYFUNCTION("SPARKLINE(COUNTIF(F71:L77,TRUE),{""charttype"",""bar"";""max"",COUNTA(F71:L77);""color1"",""green""})"),"")</f>
        <v/>
      </c>
      <c r="G69" s="37"/>
      <c r="H69" s="37"/>
      <c r="I69" s="37"/>
      <c r="J69" s="37"/>
      <c r="K69" s="37"/>
      <c r="L69" s="37"/>
      <c r="M69" s="38"/>
      <c r="N69" s="39">
        <f>COUNTIF(F71:L77,TRUE)/COUNTA(F71:L77)</f>
        <v>0</v>
      </c>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c r="A70" s="1"/>
      <c r="C70" s="152"/>
      <c r="D70" s="152"/>
      <c r="E70" s="152"/>
      <c r="F70" s="153"/>
      <c r="G70" s="153"/>
      <c r="H70" s="153"/>
      <c r="I70" s="153"/>
      <c r="J70" s="153"/>
      <c r="K70" s="153"/>
      <c r="L70" s="153"/>
      <c r="M70" s="153"/>
      <c r="N70" s="154"/>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c r="A71" s="1"/>
      <c r="B71" s="43">
        <f>COUNTIF(F71:L72,TRUE)/COUNTA(F71:L72)</f>
        <v>0</v>
      </c>
      <c r="C71" s="44" t="s">
        <v>17</v>
      </c>
      <c r="D71" s="54">
        <v>1.0</v>
      </c>
      <c r="E71" s="55" t="s">
        <v>159</v>
      </c>
      <c r="F71" s="47" t="b">
        <v>0</v>
      </c>
      <c r="G71" s="47" t="b">
        <v>0</v>
      </c>
      <c r="H71" s="47" t="b">
        <v>0</v>
      </c>
      <c r="I71" s="47" t="b">
        <v>0</v>
      </c>
      <c r="J71" s="47" t="b">
        <v>0</v>
      </c>
      <c r="K71" s="47" t="b">
        <v>0</v>
      </c>
      <c r="L71" s="47" t="b">
        <v>0</v>
      </c>
      <c r="M71" s="45"/>
      <c r="N71" s="45"/>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c r="A72" s="1"/>
      <c r="B72" s="11"/>
      <c r="C72" s="11"/>
      <c r="D72" s="54">
        <v>2.0</v>
      </c>
      <c r="E72" s="169" t="s">
        <v>160</v>
      </c>
      <c r="F72" s="47" t="b">
        <v>0</v>
      </c>
      <c r="G72" s="47" t="b">
        <v>0</v>
      </c>
      <c r="H72" s="47" t="b">
        <v>0</v>
      </c>
      <c r="I72" s="47" t="b">
        <v>0</v>
      </c>
      <c r="J72" s="47" t="b">
        <v>0</v>
      </c>
      <c r="K72" s="47" t="b">
        <v>0</v>
      </c>
      <c r="L72" s="47" t="b">
        <v>0</v>
      </c>
      <c r="M72" s="45"/>
      <c r="N72" s="45"/>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c r="A73" s="1"/>
      <c r="B73" s="48">
        <f>COUNTIF(F73:L75,TRUE)/COUNTA(F73:L75)</f>
        <v>0</v>
      </c>
      <c r="C73" s="49" t="s">
        <v>31</v>
      </c>
      <c r="D73" s="54">
        <v>3.0</v>
      </c>
      <c r="E73" s="46" t="s">
        <v>161</v>
      </c>
      <c r="F73" s="47" t="b">
        <v>0</v>
      </c>
      <c r="G73" s="47" t="b">
        <v>0</v>
      </c>
      <c r="H73" s="47" t="b">
        <v>0</v>
      </c>
      <c r="I73" s="47" t="b">
        <v>0</v>
      </c>
      <c r="J73" s="47" t="b">
        <v>0</v>
      </c>
      <c r="K73" s="47" t="b">
        <v>0</v>
      </c>
      <c r="L73" s="47" t="b">
        <v>0</v>
      </c>
      <c r="M73" s="45"/>
      <c r="N73" s="45"/>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c r="A74" s="1"/>
      <c r="B74" s="11"/>
      <c r="C74" s="11"/>
      <c r="D74" s="58">
        <v>4.0</v>
      </c>
      <c r="E74" s="46" t="s">
        <v>162</v>
      </c>
      <c r="F74" s="47" t="b">
        <v>0</v>
      </c>
      <c r="G74" s="47" t="b">
        <v>0</v>
      </c>
      <c r="H74" s="47" t="b">
        <v>0</v>
      </c>
      <c r="I74" s="47" t="b">
        <v>0</v>
      </c>
      <c r="J74" s="47" t="b">
        <v>0</v>
      </c>
      <c r="K74" s="47" t="b">
        <v>0</v>
      </c>
      <c r="L74" s="47" t="b">
        <v>0</v>
      </c>
      <c r="M74" s="45"/>
      <c r="N74" s="45"/>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c r="A75" s="1"/>
      <c r="B75" s="11"/>
      <c r="C75" s="11"/>
      <c r="D75" s="54">
        <v>5.0</v>
      </c>
      <c r="E75" s="170" t="s">
        <v>163</v>
      </c>
      <c r="F75" s="47" t="b">
        <v>0</v>
      </c>
      <c r="G75" s="47" t="b">
        <v>0</v>
      </c>
      <c r="H75" s="47" t="b">
        <v>0</v>
      </c>
      <c r="I75" s="47" t="b">
        <v>0</v>
      </c>
      <c r="J75" s="47" t="b">
        <v>0</v>
      </c>
      <c r="K75" s="47" t="b">
        <v>0</v>
      </c>
      <c r="L75" s="47" t="b">
        <v>0</v>
      </c>
      <c r="M75" s="45"/>
      <c r="N75" s="45"/>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c r="A76" s="1"/>
      <c r="B76" s="57">
        <f t="shared" ref="B76:B77" si="5">COUNTIF(F76:L76,TRUE)/COUNTA(E76:L76)</f>
        <v>0</v>
      </c>
      <c r="C76" s="51" t="s">
        <v>36</v>
      </c>
      <c r="D76" s="58">
        <v>6.0</v>
      </c>
      <c r="E76" s="46" t="s">
        <v>164</v>
      </c>
      <c r="F76" s="47" t="b">
        <v>0</v>
      </c>
      <c r="G76" s="47" t="b">
        <v>0</v>
      </c>
      <c r="H76" s="47" t="b">
        <v>0</v>
      </c>
      <c r="I76" s="47" t="b">
        <v>0</v>
      </c>
      <c r="J76" s="47" t="b">
        <v>0</v>
      </c>
      <c r="K76" s="47" t="b">
        <v>0</v>
      </c>
      <c r="L76" s="47" t="b">
        <v>0</v>
      </c>
      <c r="M76" s="45"/>
      <c r="N76" s="45"/>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c r="A77" s="1"/>
      <c r="B77" s="59">
        <f t="shared" si="5"/>
        <v>0</v>
      </c>
      <c r="C77" s="53" t="s">
        <v>43</v>
      </c>
      <c r="D77" s="54">
        <v>7.0</v>
      </c>
      <c r="E77" s="60" t="s">
        <v>165</v>
      </c>
      <c r="F77" s="47" t="b">
        <v>0</v>
      </c>
      <c r="G77" s="47" t="b">
        <v>0</v>
      </c>
      <c r="H77" s="47" t="b">
        <v>0</v>
      </c>
      <c r="I77" s="47" t="b">
        <v>0</v>
      </c>
      <c r="J77" s="47" t="b">
        <v>0</v>
      </c>
      <c r="K77" s="47" t="b">
        <v>0</v>
      </c>
      <c r="L77" s="47" t="b">
        <v>0</v>
      </c>
      <c r="M77" s="45"/>
      <c r="N77" s="45"/>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c r="A78" s="1"/>
      <c r="B78" s="35">
        <v>7.0</v>
      </c>
      <c r="C78" s="152"/>
      <c r="D78" s="152"/>
      <c r="E78" s="152"/>
      <c r="F78" s="153"/>
      <c r="G78" s="153"/>
      <c r="H78" s="153"/>
      <c r="I78" s="153"/>
      <c r="J78" s="153"/>
      <c r="K78" s="153"/>
      <c r="L78" s="153"/>
      <c r="M78" s="153"/>
      <c r="N78" s="154"/>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c r="A79" s="1"/>
      <c r="C79" s="35" t="s">
        <v>50</v>
      </c>
      <c r="F79" s="36" t="str">
        <f>IFERROR(__xludf.DUMMYFUNCTION("SPARKLINE(COUNTIF(F81:L84,TRUE),{""charttype"",""bar"";""max"",COUNTA(F81:L84);""color1"",""green""})"),"")</f>
        <v/>
      </c>
      <c r="G79" s="37"/>
      <c r="H79" s="37"/>
      <c r="I79" s="37"/>
      <c r="J79" s="37"/>
      <c r="K79" s="37"/>
      <c r="L79" s="37"/>
      <c r="M79" s="38"/>
      <c r="N79" s="39">
        <f>COUNTIF(F81:L84,TRUE)/COUNTA(F81:L84)</f>
        <v>0</v>
      </c>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c r="A80" s="1"/>
      <c r="C80" s="152"/>
      <c r="D80" s="152"/>
      <c r="E80" s="152"/>
      <c r="F80" s="153"/>
      <c r="G80" s="153"/>
      <c r="H80" s="153"/>
      <c r="I80" s="153"/>
      <c r="J80" s="153"/>
      <c r="K80" s="153"/>
      <c r="L80" s="153"/>
      <c r="M80" s="153"/>
      <c r="N80" s="154"/>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c r="A81" s="1"/>
      <c r="B81" s="43">
        <f t="shared" ref="B81:B84" si="6">COUNTIF(F81:L81,TRUE)/COUNTA(E81:L81)</f>
        <v>0</v>
      </c>
      <c r="C81" s="44" t="s">
        <v>17</v>
      </c>
      <c r="D81" s="54">
        <v>1.0</v>
      </c>
      <c r="E81" s="55" t="s">
        <v>51</v>
      </c>
      <c r="F81" s="47" t="b">
        <v>0</v>
      </c>
      <c r="G81" s="47" t="b">
        <v>0</v>
      </c>
      <c r="H81" s="47" t="b">
        <v>0</v>
      </c>
      <c r="I81" s="47" t="b">
        <v>0</v>
      </c>
      <c r="J81" s="47" t="b">
        <v>0</v>
      </c>
      <c r="K81" s="47" t="b">
        <v>0</v>
      </c>
      <c r="L81" s="47" t="b">
        <v>0</v>
      </c>
      <c r="M81" s="45"/>
      <c r="N81" s="45"/>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c r="A82" s="1"/>
      <c r="B82" s="56">
        <f t="shared" si="6"/>
        <v>0</v>
      </c>
      <c r="C82" s="49" t="s">
        <v>31</v>
      </c>
      <c r="D82" s="54">
        <v>2.0</v>
      </c>
      <c r="E82" s="46" t="s">
        <v>52</v>
      </c>
      <c r="F82" s="47" t="b">
        <v>0</v>
      </c>
      <c r="G82" s="47" t="b">
        <v>0</v>
      </c>
      <c r="H82" s="47" t="b">
        <v>0</v>
      </c>
      <c r="I82" s="47" t="b">
        <v>0</v>
      </c>
      <c r="J82" s="47" t="b">
        <v>0</v>
      </c>
      <c r="K82" s="47" t="b">
        <v>0</v>
      </c>
      <c r="L82" s="47" t="b">
        <v>0</v>
      </c>
      <c r="M82" s="45"/>
      <c r="N82" s="45"/>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c r="A83" s="1"/>
      <c r="B83" s="57">
        <f t="shared" si="6"/>
        <v>0</v>
      </c>
      <c r="C83" s="51" t="s">
        <v>36</v>
      </c>
      <c r="D83" s="58">
        <v>3.0</v>
      </c>
      <c r="E83" s="46" t="s">
        <v>55</v>
      </c>
      <c r="F83" s="47" t="b">
        <v>0</v>
      </c>
      <c r="G83" s="47" t="b">
        <v>0</v>
      </c>
      <c r="H83" s="47" t="b">
        <v>0</v>
      </c>
      <c r="I83" s="47" t="b">
        <v>0</v>
      </c>
      <c r="J83" s="47" t="b">
        <v>0</v>
      </c>
      <c r="K83" s="47" t="b">
        <v>0</v>
      </c>
      <c r="L83" s="47" t="b">
        <v>0</v>
      </c>
      <c r="M83" s="45"/>
      <c r="N83" s="45"/>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c r="A84" s="1"/>
      <c r="B84" s="59">
        <f t="shared" si="6"/>
        <v>0</v>
      </c>
      <c r="C84" s="53" t="s">
        <v>43</v>
      </c>
      <c r="D84" s="54">
        <v>4.0</v>
      </c>
      <c r="E84" s="60" t="s">
        <v>56</v>
      </c>
      <c r="F84" s="47" t="b">
        <v>0</v>
      </c>
      <c r="G84" s="47" t="b">
        <v>0</v>
      </c>
      <c r="H84" s="47" t="b">
        <v>0</v>
      </c>
      <c r="I84" s="47" t="b">
        <v>0</v>
      </c>
      <c r="J84" s="47" t="b">
        <v>0</v>
      </c>
      <c r="K84" s="47" t="b">
        <v>0</v>
      </c>
      <c r="L84" s="47" t="b">
        <v>0</v>
      </c>
      <c r="M84" s="45"/>
      <c r="N84" s="45"/>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c r="A85" s="1"/>
      <c r="B85" s="35">
        <v>8.0</v>
      </c>
      <c r="C85" s="152"/>
      <c r="D85" s="152"/>
      <c r="E85" s="152"/>
      <c r="F85" s="153"/>
      <c r="G85" s="153"/>
      <c r="H85" s="153"/>
      <c r="I85" s="153"/>
      <c r="J85" s="153"/>
      <c r="K85" s="153"/>
      <c r="L85" s="153"/>
      <c r="M85" s="153"/>
      <c r="N85" s="154"/>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c r="A86" s="1"/>
      <c r="C86" s="35" t="s">
        <v>166</v>
      </c>
      <c r="F86" s="36" t="str">
        <f>IFERROR(__xludf.DUMMYFUNCTION("SPARKLINE(COUNTIF(F88:L97,TRUE),{""charttype"",""bar"";""max"",COUNTA(F88:L97);""color1"",""green""})"),"")</f>
        <v/>
      </c>
      <c r="G86" s="37"/>
      <c r="H86" s="37"/>
      <c r="I86" s="37"/>
      <c r="J86" s="37"/>
      <c r="K86" s="37"/>
      <c r="L86" s="37"/>
      <c r="M86" s="38"/>
      <c r="N86" s="39">
        <f>COUNTIF(F88:L97,TRUE)/COUNTA(F88:L97)</f>
        <v>0</v>
      </c>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c r="A87" s="1"/>
      <c r="C87" s="152"/>
      <c r="D87" s="152"/>
      <c r="E87" s="152"/>
      <c r="F87" s="153"/>
      <c r="G87" s="153"/>
      <c r="H87" s="153"/>
      <c r="I87" s="153"/>
      <c r="J87" s="153"/>
      <c r="K87" s="153"/>
      <c r="L87" s="153"/>
      <c r="M87" s="153"/>
      <c r="N87" s="154"/>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c r="A88" s="1"/>
      <c r="B88" s="43">
        <f>COUNTIF(F88:L90,TRUE)/COUNTA(F88:L90)</f>
        <v>0</v>
      </c>
      <c r="C88" s="44" t="s">
        <v>17</v>
      </c>
      <c r="D88" s="54">
        <v>1.0</v>
      </c>
      <c r="E88" s="55" t="s">
        <v>167</v>
      </c>
      <c r="F88" s="47" t="b">
        <v>0</v>
      </c>
      <c r="G88" s="47" t="b">
        <v>0</v>
      </c>
      <c r="H88" s="47" t="b">
        <v>0</v>
      </c>
      <c r="I88" s="47" t="b">
        <v>0</v>
      </c>
      <c r="J88" s="47" t="b">
        <v>0</v>
      </c>
      <c r="K88" s="47" t="b">
        <v>0</v>
      </c>
      <c r="L88" s="47" t="b">
        <v>0</v>
      </c>
      <c r="M88" s="45"/>
      <c r="N88" s="45"/>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c r="A89" s="1"/>
      <c r="B89" s="11"/>
      <c r="C89" s="11"/>
      <c r="D89" s="54">
        <v>2.0</v>
      </c>
      <c r="E89" s="169" t="s">
        <v>168</v>
      </c>
      <c r="F89" s="47" t="b">
        <v>0</v>
      </c>
      <c r="G89" s="47" t="b">
        <v>0</v>
      </c>
      <c r="H89" s="47" t="b">
        <v>0</v>
      </c>
      <c r="I89" s="47" t="b">
        <v>0</v>
      </c>
      <c r="J89" s="47" t="b">
        <v>0</v>
      </c>
      <c r="K89" s="47" t="b">
        <v>0</v>
      </c>
      <c r="L89" s="47" t="b">
        <v>0</v>
      </c>
      <c r="M89" s="45"/>
      <c r="N89" s="45"/>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c r="A90" s="1"/>
      <c r="B90" s="11"/>
      <c r="C90" s="11"/>
      <c r="D90" s="54">
        <v>3.0</v>
      </c>
      <c r="E90" s="169" t="s">
        <v>169</v>
      </c>
      <c r="F90" s="47" t="b">
        <v>0</v>
      </c>
      <c r="G90" s="47" t="b">
        <v>0</v>
      </c>
      <c r="H90" s="47" t="b">
        <v>0</v>
      </c>
      <c r="I90" s="47" t="b">
        <v>0</v>
      </c>
      <c r="J90" s="47" t="b">
        <v>0</v>
      </c>
      <c r="K90" s="47" t="b">
        <v>0</v>
      </c>
      <c r="L90" s="47" t="b">
        <v>0</v>
      </c>
      <c r="M90" s="45"/>
      <c r="N90" s="45"/>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c r="A91" s="1"/>
      <c r="B91" s="56">
        <f>COUNTIF(F91:L92,TRUE)/COUNTA(F91:L92)</f>
        <v>0</v>
      </c>
      <c r="C91" s="49" t="s">
        <v>31</v>
      </c>
      <c r="D91" s="54">
        <v>4.0</v>
      </c>
      <c r="E91" s="46" t="s">
        <v>170</v>
      </c>
      <c r="F91" s="47" t="b">
        <v>0</v>
      </c>
      <c r="G91" s="47" t="b">
        <v>0</v>
      </c>
      <c r="H91" s="47" t="b">
        <v>0</v>
      </c>
      <c r="I91" s="47" t="b">
        <v>0</v>
      </c>
      <c r="J91" s="47" t="b">
        <v>0</v>
      </c>
      <c r="K91" s="47" t="b">
        <v>0</v>
      </c>
      <c r="L91" s="47" t="b">
        <v>0</v>
      </c>
      <c r="M91" s="45"/>
      <c r="N91" s="45"/>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c r="A92" s="1"/>
      <c r="B92" s="11"/>
      <c r="C92" s="11"/>
      <c r="D92" s="58">
        <v>5.0</v>
      </c>
      <c r="E92" s="46" t="s">
        <v>171</v>
      </c>
      <c r="F92" s="47" t="b">
        <v>0</v>
      </c>
      <c r="G92" s="47" t="b">
        <v>0</v>
      </c>
      <c r="H92" s="47" t="b">
        <v>0</v>
      </c>
      <c r="I92" s="47" t="b">
        <v>0</v>
      </c>
      <c r="J92" s="47" t="b">
        <v>0</v>
      </c>
      <c r="K92" s="47" t="b">
        <v>0</v>
      </c>
      <c r="L92" s="47" t="b">
        <v>0</v>
      </c>
      <c r="M92" s="45"/>
      <c r="N92" s="45"/>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c r="A93" s="1"/>
      <c r="B93" s="57">
        <f>COUNTIF(F93:L94,TRUE)/COUNTA(F93:L94)</f>
        <v>0</v>
      </c>
      <c r="C93" s="51" t="s">
        <v>36</v>
      </c>
      <c r="D93" s="58">
        <v>6.0</v>
      </c>
      <c r="E93" s="46" t="s">
        <v>172</v>
      </c>
      <c r="F93" s="47" t="b">
        <v>0</v>
      </c>
      <c r="G93" s="47" t="b">
        <v>0</v>
      </c>
      <c r="H93" s="47" t="b">
        <v>0</v>
      </c>
      <c r="I93" s="47" t="b">
        <v>0</v>
      </c>
      <c r="J93" s="47" t="b">
        <v>0</v>
      </c>
      <c r="K93" s="47" t="b">
        <v>0</v>
      </c>
      <c r="L93" s="47" t="b">
        <v>0</v>
      </c>
      <c r="M93" s="45"/>
      <c r="N93" s="45"/>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c r="A94" s="1"/>
      <c r="B94" s="11"/>
      <c r="C94" s="11"/>
      <c r="D94" s="54">
        <v>7.0</v>
      </c>
      <c r="E94" s="46" t="s">
        <v>173</v>
      </c>
      <c r="F94" s="47" t="b">
        <v>0</v>
      </c>
      <c r="G94" s="47" t="b">
        <v>0</v>
      </c>
      <c r="H94" s="47" t="b">
        <v>0</v>
      </c>
      <c r="I94" s="47" t="b">
        <v>0</v>
      </c>
      <c r="J94" s="47" t="b">
        <v>0</v>
      </c>
      <c r="K94" s="47" t="b">
        <v>0</v>
      </c>
      <c r="L94" s="47" t="b">
        <v>0</v>
      </c>
      <c r="M94" s="45"/>
      <c r="N94" s="45"/>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c r="A95" s="1"/>
      <c r="B95" s="59">
        <f>COUNTIF(F95:L97,TRUE)/COUNTA(F95:L97)</f>
        <v>0</v>
      </c>
      <c r="C95" s="53" t="s">
        <v>43</v>
      </c>
      <c r="D95" s="54">
        <v>8.0</v>
      </c>
      <c r="E95" s="60" t="s">
        <v>174</v>
      </c>
      <c r="F95" s="47" t="b">
        <v>0</v>
      </c>
      <c r="G95" s="47" t="b">
        <v>0</v>
      </c>
      <c r="H95" s="47" t="b">
        <v>0</v>
      </c>
      <c r="I95" s="47" t="b">
        <v>0</v>
      </c>
      <c r="J95" s="47" t="b">
        <v>0</v>
      </c>
      <c r="K95" s="47" t="b">
        <v>0</v>
      </c>
      <c r="L95" s="47" t="b">
        <v>0</v>
      </c>
      <c r="M95" s="45"/>
      <c r="N95" s="45"/>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c r="A96" s="1"/>
      <c r="B96" s="11"/>
      <c r="C96" s="11"/>
      <c r="D96" s="54">
        <v>9.0</v>
      </c>
      <c r="E96" s="60" t="s">
        <v>175</v>
      </c>
      <c r="F96" s="47" t="b">
        <v>0</v>
      </c>
      <c r="G96" s="47" t="b">
        <v>0</v>
      </c>
      <c r="H96" s="47" t="b">
        <v>0</v>
      </c>
      <c r="I96" s="47" t="b">
        <v>0</v>
      </c>
      <c r="J96" s="47" t="b">
        <v>0</v>
      </c>
      <c r="K96" s="47" t="b">
        <v>0</v>
      </c>
      <c r="L96" s="47" t="b">
        <v>0</v>
      </c>
      <c r="M96" s="45"/>
      <c r="N96" s="45"/>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c r="A97" s="1"/>
      <c r="B97" s="11"/>
      <c r="C97" s="11"/>
      <c r="D97" s="54">
        <v>10.0</v>
      </c>
      <c r="E97" s="60" t="s">
        <v>176</v>
      </c>
      <c r="F97" s="47" t="b">
        <v>0</v>
      </c>
      <c r="G97" s="47" t="b">
        <v>0</v>
      </c>
      <c r="H97" s="47" t="b">
        <v>0</v>
      </c>
      <c r="I97" s="47" t="b">
        <v>0</v>
      </c>
      <c r="J97" s="47" t="b">
        <v>0</v>
      </c>
      <c r="K97" s="47" t="b">
        <v>0</v>
      </c>
      <c r="L97" s="47" t="b">
        <v>0</v>
      </c>
      <c r="M97" s="45"/>
      <c r="N97" s="45"/>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c r="A98" s="1"/>
      <c r="B98" s="1"/>
      <c r="C98" s="1"/>
      <c r="D98" s="2"/>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c r="A99" s="1"/>
      <c r="B99" s="188" t="s">
        <v>211</v>
      </c>
      <c r="O99" s="1"/>
      <c r="P99" s="182" t="s">
        <v>58</v>
      </c>
      <c r="Q99" s="63"/>
      <c r="R99" s="4"/>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c r="A100" s="1"/>
      <c r="O100" s="1"/>
      <c r="P100" s="10"/>
      <c r="R100" s="1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c r="A101" s="189"/>
      <c r="B101" s="190"/>
      <c r="C101" s="190"/>
      <c r="D101" s="190"/>
      <c r="E101" s="191" t="s">
        <v>59</v>
      </c>
      <c r="F101" s="191" t="s">
        <v>60</v>
      </c>
      <c r="M101" s="190"/>
      <c r="N101" s="191" t="s">
        <v>61</v>
      </c>
      <c r="O101" s="189"/>
      <c r="P101" s="10"/>
      <c r="R101" s="11"/>
      <c r="S101" s="189"/>
      <c r="T101" s="189"/>
      <c r="U101" s="189"/>
      <c r="V101" s="189"/>
      <c r="W101" s="189"/>
      <c r="X101" s="189"/>
      <c r="Y101" s="189"/>
      <c r="Z101" s="189"/>
      <c r="AA101" s="189"/>
      <c r="AB101" s="189"/>
      <c r="AC101" s="189"/>
      <c r="AD101" s="189"/>
      <c r="AE101" s="189"/>
      <c r="AF101" s="189"/>
      <c r="AG101" s="189"/>
      <c r="AH101" s="189"/>
      <c r="AI101" s="189"/>
      <c r="AJ101" s="189"/>
      <c r="AK101" s="189"/>
      <c r="AL101" s="189"/>
      <c r="AM101" s="189"/>
      <c r="AN101" s="189"/>
      <c r="AO101" s="189"/>
      <c r="AP101" s="189"/>
      <c r="AQ101" s="189"/>
      <c r="AR101" s="189"/>
      <c r="AS101" s="189"/>
      <c r="AT101" s="189"/>
      <c r="AU101" s="189"/>
      <c r="AV101" s="189"/>
      <c r="AW101" s="189"/>
      <c r="AX101" s="189"/>
      <c r="AY101" s="189"/>
      <c r="AZ101" s="189"/>
      <c r="BA101" s="189"/>
      <c r="BB101" s="189"/>
      <c r="BC101" s="189"/>
      <c r="BD101" s="189"/>
      <c r="BE101" s="189"/>
      <c r="BF101" s="189"/>
      <c r="BG101" s="189"/>
      <c r="BH101" s="189"/>
      <c r="BI101" s="189"/>
      <c r="BJ101" s="189"/>
      <c r="BK101" s="189"/>
      <c r="BL101" s="189"/>
      <c r="BM101" s="189"/>
      <c r="BN101" s="189"/>
      <c r="BO101" s="189"/>
      <c r="BP101" s="189"/>
      <c r="BQ101" s="189"/>
    </row>
    <row r="102" ht="1.5" customHeight="1">
      <c r="A102" s="1"/>
      <c r="B102" s="66"/>
      <c r="C102" s="66"/>
      <c r="D102" s="67"/>
      <c r="E102" s="68"/>
      <c r="F102" s="68"/>
      <c r="G102" s="68"/>
      <c r="H102" s="66"/>
      <c r="I102" s="66"/>
      <c r="J102" s="66"/>
      <c r="K102" s="66"/>
      <c r="L102" s="66"/>
      <c r="M102" s="66"/>
      <c r="N102" s="66"/>
      <c r="O102" s="1"/>
      <c r="P102" s="10"/>
      <c r="R102" s="1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c r="A103" s="1"/>
      <c r="B103" s="66"/>
      <c r="C103" s="69">
        <v>1.0</v>
      </c>
      <c r="D103" s="67"/>
      <c r="E103" s="68" t="str">
        <f>C11</f>
        <v>Keywords</v>
      </c>
      <c r="F103" s="70">
        <v>1.0</v>
      </c>
      <c r="M103" s="71" t="str">
        <f>IFERROR(__xludf.DUMMYFUNCTION("F11"),"")</f>
        <v/>
      </c>
      <c r="N103" s="72">
        <f>N11</f>
        <v>0</v>
      </c>
      <c r="O103" s="1"/>
      <c r="P103" s="10"/>
      <c r="R103" s="1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 customHeight="1">
      <c r="A104" s="1"/>
      <c r="B104" s="66"/>
      <c r="C104" s="69"/>
      <c r="D104" s="67"/>
      <c r="E104" s="68"/>
      <c r="F104" s="73"/>
      <c r="G104" s="73"/>
      <c r="H104" s="74"/>
      <c r="I104" s="74"/>
      <c r="J104" s="74"/>
      <c r="K104" s="74"/>
      <c r="L104" s="74"/>
      <c r="M104" s="66"/>
      <c r="N104" s="75"/>
      <c r="O104" s="1"/>
      <c r="P104" s="10"/>
      <c r="R104" s="1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c r="A105" s="1"/>
      <c r="B105" s="66"/>
      <c r="C105" s="69">
        <v>2.0</v>
      </c>
      <c r="D105" s="67"/>
      <c r="E105" s="68" t="str">
        <f>C28</f>
        <v>Audiences / targeting</v>
      </c>
      <c r="F105" s="70">
        <v>1.0</v>
      </c>
      <c r="M105" s="76" t="str">
        <f>IFERROR(__xludf.DUMMYFUNCTION("F28"),"")</f>
        <v/>
      </c>
      <c r="N105" s="72">
        <f>N28</f>
        <v>0</v>
      </c>
      <c r="O105" s="1"/>
      <c r="P105" s="10"/>
      <c r="R105" s="1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 customHeight="1">
      <c r="A106" s="1"/>
      <c r="B106" s="66"/>
      <c r="C106" s="66"/>
      <c r="D106" s="67"/>
      <c r="E106" s="68"/>
      <c r="F106" s="73"/>
      <c r="G106" s="73"/>
      <c r="H106" s="74"/>
      <c r="I106" s="74"/>
      <c r="J106" s="74"/>
      <c r="K106" s="74"/>
      <c r="L106" s="74"/>
      <c r="M106" s="66"/>
      <c r="N106" s="75"/>
      <c r="O106" s="1"/>
      <c r="P106" s="10"/>
      <c r="R106" s="1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c r="A107" s="1"/>
      <c r="B107" s="66"/>
      <c r="C107" s="69">
        <v>3.0</v>
      </c>
      <c r="D107" s="67"/>
      <c r="E107" s="68" t="str">
        <f>C40</f>
        <v>Conversion &amp; KPI</v>
      </c>
      <c r="F107" s="70">
        <v>1.0</v>
      </c>
      <c r="M107" s="76" t="str">
        <f>IFERROR(__xludf.DUMMYFUNCTION("F40"),"")</f>
        <v/>
      </c>
      <c r="N107" s="72">
        <f>N40</f>
        <v>0</v>
      </c>
      <c r="O107" s="1"/>
      <c r="P107" s="10"/>
      <c r="R107" s="1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 customHeight="1">
      <c r="A108" s="1"/>
      <c r="B108" s="66"/>
      <c r="C108" s="66"/>
      <c r="D108" s="67"/>
      <c r="E108" s="68"/>
      <c r="F108" s="73"/>
      <c r="G108" s="73"/>
      <c r="H108" s="74"/>
      <c r="I108" s="74"/>
      <c r="J108" s="74"/>
      <c r="K108" s="74"/>
      <c r="L108" s="74"/>
      <c r="M108" s="66"/>
      <c r="N108" s="75"/>
      <c r="O108" s="1"/>
      <c r="P108" s="10"/>
      <c r="R108" s="1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c r="A109" s="1"/>
      <c r="B109" s="66"/>
      <c r="C109" s="69">
        <v>4.0</v>
      </c>
      <c r="D109" s="67"/>
      <c r="E109" s="68" t="str">
        <f>C54</f>
        <v>Attribution</v>
      </c>
      <c r="F109" s="70">
        <v>1.0</v>
      </c>
      <c r="M109" s="77" t="str">
        <f>IFERROR(__xludf.DUMMYFUNCTION("F54"),"")</f>
        <v/>
      </c>
      <c r="N109" s="72">
        <f>N54</f>
        <v>0</v>
      </c>
      <c r="O109" s="1"/>
      <c r="P109" s="10"/>
      <c r="R109" s="1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 customHeight="1">
      <c r="A110" s="1"/>
      <c r="B110" s="66"/>
      <c r="C110" s="66"/>
      <c r="D110" s="67"/>
      <c r="E110" s="68"/>
      <c r="F110" s="73"/>
      <c r="G110" s="73"/>
      <c r="H110" s="74"/>
      <c r="I110" s="74"/>
      <c r="J110" s="74"/>
      <c r="K110" s="74"/>
      <c r="L110" s="74"/>
      <c r="M110" s="66"/>
      <c r="N110" s="75"/>
      <c r="O110" s="1"/>
      <c r="P110" s="10"/>
      <c r="R110" s="1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c r="A111" s="1"/>
      <c r="B111" s="66"/>
      <c r="C111" s="69">
        <v>5.0</v>
      </c>
      <c r="D111" s="67"/>
      <c r="E111" s="68" t="str">
        <f>C62</f>
        <v>Bid Management</v>
      </c>
      <c r="F111" s="70">
        <v>1.0</v>
      </c>
      <c r="M111" s="71" t="str">
        <f>IFERROR(__xludf.DUMMYFUNCTION("F62"),"")</f>
        <v/>
      </c>
      <c r="N111" s="72">
        <f>N62</f>
        <v>0</v>
      </c>
      <c r="O111" s="1"/>
      <c r="P111" s="10"/>
      <c r="R111" s="1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 customHeight="1">
      <c r="A112" s="1"/>
      <c r="B112" s="66"/>
      <c r="C112" s="66"/>
      <c r="D112" s="67"/>
      <c r="E112" s="68"/>
      <c r="F112" s="73"/>
      <c r="G112" s="73"/>
      <c r="H112" s="74"/>
      <c r="I112" s="74"/>
      <c r="J112" s="74"/>
      <c r="K112" s="74"/>
      <c r="L112" s="74"/>
      <c r="M112" s="66"/>
      <c r="N112" s="75"/>
      <c r="O112" s="1"/>
      <c r="P112" s="10"/>
      <c r="R112" s="1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c r="A113" s="1"/>
      <c r="B113" s="66"/>
      <c r="C113" s="69">
        <v>6.0</v>
      </c>
      <c r="D113" s="67"/>
      <c r="E113" s="68" t="str">
        <f>C69</f>
        <v>Extensions</v>
      </c>
      <c r="F113" s="70">
        <v>1.0</v>
      </c>
      <c r="M113" s="71" t="str">
        <f>IFERROR(__xludf.DUMMYFUNCTION("F69"),"")</f>
        <v/>
      </c>
      <c r="N113" s="72">
        <f>N69</f>
        <v>0</v>
      </c>
      <c r="O113" s="1"/>
      <c r="P113" s="10"/>
      <c r="R113" s="1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 customHeight="1">
      <c r="A114" s="1"/>
      <c r="B114" s="66"/>
      <c r="C114" s="66"/>
      <c r="D114" s="67"/>
      <c r="E114" s="68"/>
      <c r="F114" s="73"/>
      <c r="G114" s="73"/>
      <c r="H114" s="74"/>
      <c r="I114" s="74"/>
      <c r="J114" s="74"/>
      <c r="K114" s="74"/>
      <c r="L114" s="74"/>
      <c r="M114" s="66"/>
      <c r="N114" s="75"/>
      <c r="O114" s="1"/>
      <c r="P114" s="10"/>
      <c r="R114" s="1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c r="A115" s="1"/>
      <c r="B115" s="66"/>
      <c r="C115" s="69">
        <v>7.0</v>
      </c>
      <c r="D115" s="67"/>
      <c r="E115" s="68" t="str">
        <f>C79</f>
        <v>Message</v>
      </c>
      <c r="F115" s="70">
        <v>1.0</v>
      </c>
      <c r="M115" s="71" t="str">
        <f>IFERROR(__xludf.DUMMYFUNCTION("F79"),"")</f>
        <v/>
      </c>
      <c r="N115" s="72">
        <f>N79</f>
        <v>0</v>
      </c>
      <c r="O115" s="1"/>
      <c r="P115" s="10"/>
      <c r="R115" s="1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 customHeight="1">
      <c r="A116" s="1"/>
      <c r="B116" s="66"/>
      <c r="C116" s="66"/>
      <c r="D116" s="67"/>
      <c r="E116" s="68"/>
      <c r="F116" s="73"/>
      <c r="G116" s="73"/>
      <c r="H116" s="74"/>
      <c r="I116" s="74"/>
      <c r="J116" s="74"/>
      <c r="K116" s="74"/>
      <c r="L116" s="74"/>
      <c r="M116" s="66"/>
      <c r="N116" s="75"/>
      <c r="O116" s="1"/>
      <c r="P116" s="10"/>
      <c r="R116" s="1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c r="A117" s="1"/>
      <c r="B117" s="66"/>
      <c r="C117" s="69">
        <v>8.0</v>
      </c>
      <c r="D117" s="67"/>
      <c r="E117" s="68" t="str">
        <f>C86</f>
        <v>Automation</v>
      </c>
      <c r="F117" s="70">
        <v>1.0</v>
      </c>
      <c r="M117" s="71" t="str">
        <f>IFERROR(__xludf.DUMMYFUNCTION("F86"),"")</f>
        <v/>
      </c>
      <c r="N117" s="72">
        <f>N86</f>
        <v>0</v>
      </c>
      <c r="O117" s="1"/>
      <c r="P117" s="10"/>
      <c r="R117" s="1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 customHeight="1">
      <c r="A118" s="1"/>
      <c r="B118" s="66"/>
      <c r="C118" s="66"/>
      <c r="D118" s="67"/>
      <c r="E118" s="68"/>
      <c r="F118" s="73"/>
      <c r="G118" s="73"/>
      <c r="H118" s="74"/>
      <c r="I118" s="74"/>
      <c r="J118" s="74"/>
      <c r="K118" s="74"/>
      <c r="L118" s="74"/>
      <c r="M118" s="66"/>
      <c r="N118" s="75"/>
      <c r="O118" s="1"/>
      <c r="P118" s="10"/>
      <c r="R118" s="1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c r="A119" s="1"/>
      <c r="B119" s="66"/>
      <c r="C119" s="69">
        <v>9.0</v>
      </c>
      <c r="D119" s="67"/>
      <c r="E119" s="68"/>
      <c r="F119" s="73"/>
      <c r="M119" s="71"/>
      <c r="N119" s="75"/>
      <c r="O119" s="1"/>
      <c r="P119" s="10"/>
      <c r="R119" s="1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 customHeight="1">
      <c r="A120" s="1"/>
      <c r="B120" s="66"/>
      <c r="C120" s="66"/>
      <c r="D120" s="67"/>
      <c r="E120" s="68"/>
      <c r="F120" s="73"/>
      <c r="G120" s="73"/>
      <c r="H120" s="74"/>
      <c r="I120" s="74"/>
      <c r="J120" s="74"/>
      <c r="K120" s="74"/>
      <c r="L120" s="74"/>
      <c r="M120" s="66"/>
      <c r="N120" s="75"/>
      <c r="O120" s="1"/>
      <c r="P120" s="10"/>
      <c r="R120" s="1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c r="A121" s="1"/>
      <c r="B121" s="66"/>
      <c r="C121" s="69">
        <v>10.0</v>
      </c>
      <c r="D121" s="67"/>
      <c r="E121" s="68"/>
      <c r="F121" s="73"/>
      <c r="M121" s="71"/>
      <c r="N121" s="75"/>
      <c r="O121" s="1"/>
      <c r="P121" s="10"/>
      <c r="R121" s="1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 customHeight="1">
      <c r="A122" s="1"/>
      <c r="B122" s="66"/>
      <c r="C122" s="66"/>
      <c r="D122" s="67"/>
      <c r="E122" s="66"/>
      <c r="F122" s="66"/>
      <c r="G122" s="66"/>
      <c r="H122" s="66"/>
      <c r="I122" s="66"/>
      <c r="J122" s="66"/>
      <c r="K122" s="66"/>
      <c r="L122" s="66"/>
      <c r="M122" s="66"/>
      <c r="N122" s="66"/>
      <c r="O122" s="1"/>
      <c r="P122" s="10"/>
      <c r="R122" s="1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c r="A123" s="1"/>
      <c r="B123" s="192"/>
      <c r="C123" s="192"/>
      <c r="D123" s="192"/>
      <c r="E123" s="192"/>
      <c r="F123" s="192"/>
      <c r="M123" s="193" t="s">
        <v>62</v>
      </c>
      <c r="N123" s="194">
        <f>IFERROR(__xludf.DUMMYFUNCTION("AVERAGE.WEIGHTED(N103:N121,F103:F121)"),0.0)</f>
        <v>0</v>
      </c>
      <c r="O123" s="1"/>
      <c r="P123" s="19"/>
      <c r="Q123" s="81"/>
      <c r="R123" s="20"/>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c r="A124" s="1"/>
      <c r="B124" s="1"/>
      <c r="C124" s="1"/>
      <c r="D124" s="2"/>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c r="A125" s="1"/>
      <c r="B125" s="1"/>
      <c r="C125" s="1"/>
      <c r="D125" s="2"/>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c r="A126" s="1"/>
      <c r="B126" s="1"/>
      <c r="C126" s="1"/>
      <c r="D126" s="2"/>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c r="A127" s="1"/>
      <c r="B127" s="1"/>
      <c r="C127" s="1"/>
      <c r="D127" s="2"/>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c r="A128" s="1"/>
      <c r="B128" s="1"/>
      <c r="C128" s="1"/>
      <c r="D128" s="2"/>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c r="A129" s="1"/>
      <c r="B129" s="1"/>
      <c r="C129" s="1"/>
      <c r="D129" s="2"/>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c r="A130" s="1"/>
      <c r="B130" s="1"/>
      <c r="C130" s="1"/>
      <c r="D130" s="2"/>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c r="A131" s="1"/>
      <c r="B131" s="1"/>
      <c r="C131" s="1"/>
      <c r="D131" s="2"/>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c r="A132" s="1"/>
      <c r="B132" s="1"/>
      <c r="C132" s="1"/>
      <c r="D132" s="2"/>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c r="A133" s="1"/>
      <c r="B133" s="1"/>
      <c r="C133" s="1"/>
      <c r="D133" s="2"/>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c r="A134" s="1"/>
      <c r="B134" s="1"/>
      <c r="C134" s="1"/>
      <c r="D134" s="2"/>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c r="A135" s="1"/>
      <c r="B135" s="1"/>
      <c r="C135" s="1"/>
      <c r="D135" s="2"/>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c r="A136" s="1"/>
      <c r="B136" s="1"/>
      <c r="C136" s="1"/>
      <c r="D136" s="2"/>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c r="A137" s="1"/>
      <c r="B137" s="1"/>
      <c r="C137" s="1"/>
      <c r="D137" s="2"/>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c r="A138" s="1"/>
      <c r="B138" s="1"/>
      <c r="C138" s="1"/>
      <c r="D138" s="2"/>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c r="A139" s="1"/>
      <c r="B139" s="1"/>
      <c r="C139" s="1"/>
      <c r="D139" s="2"/>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c r="A140" s="1"/>
      <c r="B140" s="1"/>
      <c r="C140" s="1"/>
      <c r="D140" s="2"/>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c r="A141" s="1"/>
      <c r="B141" s="1"/>
      <c r="C141" s="1"/>
      <c r="D141" s="2"/>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c r="A142" s="1"/>
      <c r="B142" s="1"/>
      <c r="C142" s="1"/>
      <c r="D142" s="2"/>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c r="A143" s="1"/>
      <c r="B143" s="1"/>
      <c r="C143" s="1"/>
      <c r="D143" s="2"/>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c r="A144" s="1"/>
      <c r="B144" s="1"/>
      <c r="C144" s="1"/>
      <c r="D144" s="2"/>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c r="A145" s="1"/>
      <c r="B145" s="1"/>
      <c r="C145" s="1"/>
      <c r="D145" s="2"/>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c r="A146" s="1"/>
      <c r="B146" s="1"/>
      <c r="C146" s="1"/>
      <c r="D146" s="2"/>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c r="A147" s="1"/>
      <c r="B147" s="1"/>
      <c r="C147" s="1"/>
      <c r="D147" s="2"/>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c r="A148" s="1"/>
      <c r="B148" s="1"/>
      <c r="C148" s="1"/>
      <c r="D148" s="2"/>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c r="A149" s="1"/>
      <c r="B149" s="1"/>
      <c r="C149" s="1"/>
      <c r="D149" s="2"/>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c r="A150" s="1"/>
      <c r="B150" s="1"/>
      <c r="C150" s="1"/>
      <c r="D150" s="2"/>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c r="A151" s="1"/>
      <c r="B151" s="1"/>
      <c r="C151" s="1"/>
      <c r="D151" s="2"/>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c r="A152" s="1"/>
      <c r="B152" s="1"/>
      <c r="C152" s="1"/>
      <c r="D152" s="2"/>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c r="A153" s="1"/>
      <c r="B153" s="1"/>
      <c r="C153" s="1"/>
      <c r="D153" s="2"/>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c r="A154" s="1"/>
      <c r="B154" s="1"/>
      <c r="C154" s="1"/>
      <c r="D154" s="2"/>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c r="A155" s="1"/>
      <c r="B155" s="1"/>
      <c r="C155" s="1"/>
      <c r="D155" s="2"/>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c r="A156" s="1"/>
      <c r="B156" s="1"/>
      <c r="C156" s="1"/>
      <c r="D156" s="2"/>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c r="A157" s="1"/>
      <c r="B157" s="1"/>
      <c r="C157" s="1"/>
      <c r="D157" s="2"/>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c r="A158" s="1"/>
      <c r="B158" s="1"/>
      <c r="C158" s="1"/>
      <c r="D158" s="2"/>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c r="A159" s="1"/>
      <c r="B159" s="1"/>
      <c r="C159" s="1"/>
      <c r="D159" s="2"/>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c r="A160" s="1"/>
      <c r="B160" s="1"/>
      <c r="C160" s="1"/>
      <c r="D160" s="2"/>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c r="A161" s="1"/>
      <c r="B161" s="1"/>
      <c r="C161" s="1"/>
      <c r="D161" s="2"/>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c r="A162" s="1"/>
      <c r="B162" s="1"/>
      <c r="C162" s="1"/>
      <c r="D162" s="2"/>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c r="A163" s="1"/>
      <c r="B163" s="1"/>
      <c r="C163" s="1"/>
      <c r="D163" s="2"/>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c r="A164" s="1"/>
      <c r="B164" s="1"/>
      <c r="C164" s="1"/>
      <c r="D164" s="2"/>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c r="A165" s="1"/>
      <c r="B165" s="1"/>
      <c r="C165" s="1"/>
      <c r="D165" s="2"/>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c r="A166" s="1"/>
      <c r="B166" s="1"/>
      <c r="C166" s="1"/>
      <c r="D166" s="2"/>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c r="A167" s="1"/>
      <c r="B167" s="1"/>
      <c r="C167" s="1"/>
      <c r="D167" s="2"/>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c r="A168" s="1"/>
      <c r="B168" s="1"/>
      <c r="C168" s="1"/>
      <c r="D168" s="2"/>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c r="A169" s="1"/>
      <c r="B169" s="1"/>
      <c r="C169" s="1"/>
      <c r="D169" s="2"/>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c r="A170" s="1"/>
      <c r="B170" s="1"/>
      <c r="C170" s="1"/>
      <c r="D170" s="2"/>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c r="A171" s="1"/>
      <c r="B171" s="1"/>
      <c r="C171" s="1"/>
      <c r="D171" s="2"/>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c r="A172" s="1"/>
      <c r="B172" s="1"/>
      <c r="C172" s="1"/>
      <c r="D172" s="2"/>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c r="A173" s="1"/>
      <c r="B173" s="1"/>
      <c r="C173" s="1"/>
      <c r="D173" s="2"/>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c r="A174" s="1"/>
      <c r="B174" s="1"/>
      <c r="C174" s="1"/>
      <c r="D174" s="2"/>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c r="A175" s="1"/>
      <c r="B175" s="1"/>
      <c r="C175" s="1"/>
      <c r="D175" s="2"/>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c r="A176" s="1"/>
      <c r="B176" s="1"/>
      <c r="C176" s="1"/>
      <c r="D176" s="2"/>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c r="A177" s="1"/>
      <c r="B177" s="1"/>
      <c r="C177" s="1"/>
      <c r="D177" s="2"/>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c r="A178" s="1"/>
      <c r="B178" s="1"/>
      <c r="C178" s="1"/>
      <c r="D178" s="2"/>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c r="A179" s="1"/>
      <c r="B179" s="1"/>
      <c r="C179" s="1"/>
      <c r="D179" s="2"/>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c r="A180" s="1"/>
      <c r="B180" s="1"/>
      <c r="C180" s="1"/>
      <c r="D180" s="2"/>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c r="A181" s="1"/>
      <c r="B181" s="1"/>
      <c r="C181" s="1"/>
      <c r="D181" s="2"/>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c r="A182" s="1"/>
      <c r="B182" s="1"/>
      <c r="C182" s="1"/>
      <c r="D182" s="2"/>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c r="A183" s="1"/>
      <c r="B183" s="1"/>
      <c r="C183" s="1"/>
      <c r="D183" s="2"/>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c r="A184" s="1"/>
      <c r="B184" s="1"/>
      <c r="C184" s="1"/>
      <c r="D184" s="2"/>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c r="A185" s="1"/>
      <c r="B185" s="1"/>
      <c r="C185" s="1"/>
      <c r="D185" s="2"/>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c r="A186" s="1"/>
      <c r="B186" s="1"/>
      <c r="C186" s="1"/>
      <c r="D186" s="2"/>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c r="A187" s="1"/>
      <c r="B187" s="1"/>
      <c r="C187" s="1"/>
      <c r="D187" s="2"/>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c r="A188" s="1"/>
      <c r="B188" s="1"/>
      <c r="C188" s="1"/>
      <c r="D188" s="2"/>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c r="A189" s="1"/>
      <c r="B189" s="1"/>
      <c r="C189" s="1"/>
      <c r="D189" s="2"/>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c r="A190" s="1"/>
      <c r="B190" s="1"/>
      <c r="C190" s="1"/>
      <c r="D190" s="2"/>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c r="A191" s="1"/>
      <c r="B191" s="1"/>
      <c r="C191" s="1"/>
      <c r="D191" s="2"/>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c r="A192" s="1"/>
      <c r="B192" s="1"/>
      <c r="C192" s="1"/>
      <c r="D192" s="2"/>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c r="A193" s="1"/>
      <c r="B193" s="1"/>
      <c r="C193" s="1"/>
      <c r="D193" s="2"/>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c r="A194" s="1"/>
      <c r="B194" s="1"/>
      <c r="C194" s="1"/>
      <c r="D194" s="2"/>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c r="A195" s="1"/>
      <c r="B195" s="1"/>
      <c r="C195" s="1"/>
      <c r="D195" s="2"/>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c r="A196" s="1"/>
      <c r="B196" s="1"/>
      <c r="C196" s="1"/>
      <c r="D196" s="2"/>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c r="A197" s="1"/>
      <c r="B197" s="1"/>
      <c r="C197" s="1"/>
      <c r="D197" s="2"/>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c r="A198" s="1"/>
      <c r="B198" s="1"/>
      <c r="C198" s="1"/>
      <c r="D198" s="2"/>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c r="A199" s="1"/>
      <c r="B199" s="1"/>
      <c r="C199" s="1"/>
      <c r="D199" s="2"/>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c r="A200" s="1"/>
      <c r="B200" s="1"/>
      <c r="C200" s="1"/>
      <c r="D200" s="2"/>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c r="A201" s="1"/>
      <c r="B201" s="1"/>
      <c r="C201" s="1"/>
      <c r="D201" s="2"/>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c r="A202" s="1"/>
      <c r="B202" s="1"/>
      <c r="C202" s="1"/>
      <c r="D202" s="2"/>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c r="A203" s="1"/>
      <c r="B203" s="1"/>
      <c r="C203" s="1"/>
      <c r="D203" s="2"/>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c r="A204" s="1"/>
      <c r="B204" s="1"/>
      <c r="C204" s="1"/>
      <c r="D204" s="2"/>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c r="A205" s="1"/>
      <c r="B205" s="1"/>
      <c r="C205" s="1"/>
      <c r="D205" s="2"/>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c r="A206" s="1"/>
      <c r="B206" s="1"/>
      <c r="C206" s="1"/>
      <c r="D206" s="2"/>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c r="A207" s="1"/>
      <c r="B207" s="1"/>
      <c r="C207" s="1"/>
      <c r="D207" s="2"/>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c r="A208" s="1"/>
      <c r="B208" s="1"/>
      <c r="C208" s="1"/>
      <c r="D208" s="2"/>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c r="A209" s="1"/>
      <c r="B209" s="1"/>
      <c r="C209" s="1"/>
      <c r="D209" s="2"/>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c r="A210" s="1"/>
      <c r="B210" s="1"/>
      <c r="C210" s="1"/>
      <c r="D210" s="2"/>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c r="A211" s="1"/>
      <c r="B211" s="1"/>
      <c r="C211" s="1"/>
      <c r="D211" s="2"/>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c r="A212" s="1"/>
      <c r="B212" s="1"/>
      <c r="C212" s="1"/>
      <c r="D212" s="2"/>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c r="A213" s="1"/>
      <c r="B213" s="1"/>
      <c r="C213" s="1"/>
      <c r="D213" s="2"/>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c r="A214" s="1"/>
      <c r="B214" s="1"/>
      <c r="C214" s="1"/>
      <c r="D214" s="2"/>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c r="A215" s="1"/>
      <c r="B215" s="1"/>
      <c r="C215" s="1"/>
      <c r="D215" s="2"/>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c r="A216" s="1"/>
      <c r="B216" s="1"/>
      <c r="C216" s="1"/>
      <c r="D216" s="2"/>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c r="A217" s="1"/>
      <c r="B217" s="1"/>
      <c r="C217" s="1"/>
      <c r="D217" s="2"/>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c r="A218" s="1"/>
      <c r="B218" s="1"/>
      <c r="C218" s="1"/>
      <c r="D218" s="2"/>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c r="A219" s="1"/>
      <c r="B219" s="1"/>
      <c r="C219" s="1"/>
      <c r="D219" s="2"/>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c r="A220" s="1"/>
      <c r="B220" s="1"/>
      <c r="C220" s="1"/>
      <c r="D220" s="2"/>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c r="A221" s="1"/>
      <c r="B221" s="1"/>
      <c r="C221" s="1"/>
      <c r="D221" s="2"/>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c r="A222" s="1"/>
      <c r="B222" s="1"/>
      <c r="C222" s="1"/>
      <c r="D222" s="2"/>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c r="A223" s="1"/>
      <c r="B223" s="1"/>
      <c r="C223" s="1"/>
      <c r="D223" s="2"/>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c r="A224" s="1"/>
      <c r="B224" s="1"/>
      <c r="C224" s="1"/>
      <c r="D224" s="2"/>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c r="A225" s="1"/>
      <c r="B225" s="1"/>
      <c r="C225" s="1"/>
      <c r="D225" s="2"/>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c r="A226" s="1"/>
      <c r="B226" s="1"/>
      <c r="C226" s="1"/>
      <c r="D226" s="2"/>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c r="A227" s="1"/>
      <c r="B227" s="1"/>
      <c r="C227" s="1"/>
      <c r="D227" s="2"/>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c r="A228" s="1"/>
      <c r="B228" s="1"/>
      <c r="C228" s="1"/>
      <c r="D228" s="2"/>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c r="A229" s="1"/>
      <c r="B229" s="1"/>
      <c r="C229" s="1"/>
      <c r="D229" s="2"/>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c r="A230" s="1"/>
      <c r="B230" s="1"/>
      <c r="C230" s="1"/>
      <c r="D230" s="2"/>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c r="A231" s="1"/>
      <c r="B231" s="1"/>
      <c r="C231" s="1"/>
      <c r="D231" s="2"/>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c r="A232" s="1"/>
      <c r="B232" s="1"/>
      <c r="C232" s="1"/>
      <c r="D232" s="2"/>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c r="A233" s="1"/>
      <c r="B233" s="1"/>
      <c r="C233" s="1"/>
      <c r="D233" s="2"/>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c r="A234" s="1"/>
      <c r="B234" s="1"/>
      <c r="C234" s="1"/>
      <c r="D234" s="2"/>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c r="A235" s="1"/>
      <c r="B235" s="1"/>
      <c r="C235" s="1"/>
      <c r="D235" s="2"/>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c r="A236" s="1"/>
      <c r="B236" s="1"/>
      <c r="C236" s="1"/>
      <c r="D236" s="2"/>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c r="A237" s="1"/>
      <c r="B237" s="1"/>
      <c r="C237" s="1"/>
      <c r="D237" s="2"/>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c r="A238" s="1"/>
      <c r="B238" s="1"/>
      <c r="C238" s="1"/>
      <c r="D238" s="2"/>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c r="A239" s="1"/>
      <c r="B239" s="1"/>
      <c r="C239" s="1"/>
      <c r="D239" s="2"/>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c r="A240" s="1"/>
      <c r="B240" s="1"/>
      <c r="C240" s="1"/>
      <c r="D240" s="2"/>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c r="A241" s="1"/>
      <c r="B241" s="1"/>
      <c r="C241" s="1"/>
      <c r="D241" s="2"/>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c r="A242" s="1"/>
      <c r="B242" s="1"/>
      <c r="C242" s="1"/>
      <c r="D242" s="2"/>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c r="A243" s="1"/>
      <c r="B243" s="1"/>
      <c r="C243" s="1"/>
      <c r="D243" s="2"/>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c r="A244" s="1"/>
      <c r="B244" s="1"/>
      <c r="C244" s="1"/>
      <c r="D244" s="2"/>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c r="A245" s="1"/>
      <c r="B245" s="1"/>
      <c r="C245" s="1"/>
      <c r="D245" s="2"/>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c r="A246" s="1"/>
      <c r="B246" s="1"/>
      <c r="C246" s="1"/>
      <c r="D246" s="2"/>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c r="A247" s="1"/>
      <c r="B247" s="1"/>
      <c r="C247" s="1"/>
      <c r="D247" s="2"/>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c r="A248" s="1"/>
      <c r="B248" s="1"/>
      <c r="C248" s="1"/>
      <c r="D248" s="2"/>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c r="A249" s="1"/>
      <c r="B249" s="1"/>
      <c r="C249" s="1"/>
      <c r="D249" s="2"/>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c r="A250" s="1"/>
      <c r="B250" s="1"/>
      <c r="C250" s="1"/>
      <c r="D250" s="2"/>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c r="A251" s="1"/>
      <c r="B251" s="1"/>
      <c r="C251" s="1"/>
      <c r="D251" s="2"/>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c r="A252" s="1"/>
      <c r="B252" s="1"/>
      <c r="C252" s="1"/>
      <c r="D252" s="2"/>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c r="A253" s="1"/>
      <c r="B253" s="1"/>
      <c r="C253" s="1"/>
      <c r="D253" s="2"/>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c r="A254" s="1"/>
      <c r="B254" s="1"/>
      <c r="C254" s="1"/>
      <c r="D254" s="2"/>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c r="A255" s="1"/>
      <c r="B255" s="1"/>
      <c r="C255" s="1"/>
      <c r="D255" s="2"/>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c r="A256" s="1"/>
      <c r="B256" s="1"/>
      <c r="C256" s="1"/>
      <c r="D256" s="2"/>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c r="A257" s="1"/>
      <c r="B257" s="1"/>
      <c r="C257" s="1"/>
      <c r="D257" s="2"/>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c r="A258" s="1"/>
      <c r="B258" s="1"/>
      <c r="C258" s="1"/>
      <c r="D258" s="2"/>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c r="A259" s="1"/>
      <c r="B259" s="1"/>
      <c r="C259" s="1"/>
      <c r="D259" s="2"/>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c r="A260" s="1"/>
      <c r="B260" s="1"/>
      <c r="C260" s="1"/>
      <c r="D260" s="2"/>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c r="A261" s="1"/>
      <c r="B261" s="1"/>
      <c r="C261" s="1"/>
      <c r="D261" s="2"/>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c r="A262" s="1"/>
      <c r="B262" s="1"/>
      <c r="C262" s="1"/>
      <c r="D262" s="2"/>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c r="A263" s="1"/>
      <c r="B263" s="1"/>
      <c r="C263" s="1"/>
      <c r="D263" s="2"/>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c r="A264" s="1"/>
      <c r="B264" s="1"/>
      <c r="C264" s="1"/>
      <c r="D264" s="2"/>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c r="A265" s="1"/>
      <c r="B265" s="1"/>
      <c r="C265" s="1"/>
      <c r="D265" s="2"/>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c r="A266" s="1"/>
      <c r="B266" s="1"/>
      <c r="C266" s="1"/>
      <c r="D266" s="2"/>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c r="A267" s="1"/>
      <c r="B267" s="1"/>
      <c r="C267" s="1"/>
      <c r="D267" s="2"/>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c r="A268" s="1"/>
      <c r="B268" s="1"/>
      <c r="C268" s="1"/>
      <c r="D268" s="2"/>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c r="A269" s="1"/>
      <c r="B269" s="1"/>
      <c r="C269" s="1"/>
      <c r="D269" s="2"/>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c r="A270" s="1"/>
      <c r="B270" s="1"/>
      <c r="C270" s="1"/>
      <c r="D270" s="2"/>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c r="A271" s="1"/>
      <c r="B271" s="1"/>
      <c r="C271" s="1"/>
      <c r="D271" s="2"/>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c r="A272" s="1"/>
      <c r="B272" s="1"/>
      <c r="C272" s="1"/>
      <c r="D272" s="2"/>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c r="A273" s="1"/>
      <c r="B273" s="1"/>
      <c r="C273" s="1"/>
      <c r="D273" s="2"/>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c r="A274" s="1"/>
      <c r="B274" s="1"/>
      <c r="C274" s="1"/>
      <c r="D274" s="2"/>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c r="A275" s="1"/>
      <c r="B275" s="1"/>
      <c r="C275" s="1"/>
      <c r="D275" s="2"/>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c r="A276" s="1"/>
      <c r="B276" s="1"/>
      <c r="C276" s="1"/>
      <c r="D276" s="2"/>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c r="A277" s="1"/>
      <c r="B277" s="1"/>
      <c r="C277" s="1"/>
      <c r="D277" s="2"/>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c r="A278" s="1"/>
      <c r="B278" s="1"/>
      <c r="C278" s="1"/>
      <c r="D278" s="2"/>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c r="A279" s="1"/>
      <c r="B279" s="1"/>
      <c r="C279" s="1"/>
      <c r="D279" s="2"/>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c r="A280" s="1"/>
      <c r="B280" s="1"/>
      <c r="C280" s="1"/>
      <c r="D280" s="2"/>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c r="A281" s="1"/>
      <c r="B281" s="1"/>
      <c r="C281" s="1"/>
      <c r="D281" s="2"/>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c r="A282" s="1"/>
      <c r="B282" s="1"/>
      <c r="C282" s="1"/>
      <c r="D282" s="2"/>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c r="A283" s="1"/>
      <c r="B283" s="1"/>
      <c r="C283" s="1"/>
      <c r="D283" s="2"/>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c r="A284" s="1"/>
      <c r="B284" s="1"/>
      <c r="C284" s="1"/>
      <c r="D284" s="2"/>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c r="A285" s="1"/>
      <c r="B285" s="1"/>
      <c r="C285" s="1"/>
      <c r="D285" s="2"/>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c r="A286" s="1"/>
      <c r="B286" s="1"/>
      <c r="C286" s="1"/>
      <c r="D286" s="2"/>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c r="A287" s="1"/>
      <c r="B287" s="1"/>
      <c r="C287" s="1"/>
      <c r="D287" s="2"/>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c r="A288" s="1"/>
      <c r="B288" s="1"/>
      <c r="C288" s="1"/>
      <c r="D288" s="2"/>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c r="A289" s="1"/>
      <c r="B289" s="1"/>
      <c r="C289" s="1"/>
      <c r="D289" s="2"/>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c r="A290" s="1"/>
      <c r="B290" s="1"/>
      <c r="C290" s="1"/>
      <c r="D290" s="2"/>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c r="A291" s="1"/>
      <c r="B291" s="1"/>
      <c r="C291" s="1"/>
      <c r="D291" s="2"/>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c r="A292" s="1"/>
      <c r="B292" s="1"/>
      <c r="C292" s="1"/>
      <c r="D292" s="2"/>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c r="A293" s="1"/>
      <c r="B293" s="1"/>
      <c r="C293" s="1"/>
      <c r="D293" s="2"/>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c r="A294" s="1"/>
      <c r="B294" s="1"/>
      <c r="C294" s="1"/>
      <c r="D294" s="2"/>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c r="A295" s="1"/>
      <c r="B295" s="1"/>
      <c r="C295" s="1"/>
      <c r="D295" s="2"/>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c r="A296" s="1"/>
      <c r="B296" s="1"/>
      <c r="C296" s="1"/>
      <c r="D296" s="2"/>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c r="A297" s="1"/>
      <c r="B297" s="1"/>
      <c r="C297" s="1"/>
      <c r="D297" s="2"/>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c r="A298" s="1"/>
      <c r="B298" s="1"/>
      <c r="C298" s="1"/>
      <c r="D298" s="2"/>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c r="A299" s="1"/>
      <c r="B299" s="1"/>
      <c r="C299" s="1"/>
      <c r="D299" s="2"/>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c r="A300" s="1"/>
      <c r="B300" s="1"/>
      <c r="C300" s="1"/>
      <c r="D300" s="2"/>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c r="A301" s="1"/>
      <c r="B301" s="1"/>
      <c r="C301" s="1"/>
      <c r="D301" s="2"/>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c r="A302" s="1"/>
      <c r="B302" s="1"/>
      <c r="C302" s="1"/>
      <c r="D302" s="2"/>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c r="A303" s="1"/>
      <c r="B303" s="1"/>
      <c r="C303" s="1"/>
      <c r="D303" s="2"/>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c r="A304" s="1"/>
      <c r="B304" s="1"/>
      <c r="C304" s="1"/>
      <c r="D304" s="2"/>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c r="A305" s="1"/>
      <c r="B305" s="1"/>
      <c r="C305" s="1"/>
      <c r="D305" s="2"/>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c r="A306" s="1"/>
      <c r="B306" s="1"/>
      <c r="C306" s="1"/>
      <c r="D306" s="2"/>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c r="A307" s="1"/>
      <c r="B307" s="1"/>
      <c r="C307" s="1"/>
      <c r="D307" s="2"/>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c r="A308" s="1"/>
      <c r="B308" s="1"/>
      <c r="C308" s="1"/>
      <c r="D308" s="2"/>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c r="A309" s="1"/>
      <c r="B309" s="1"/>
      <c r="C309" s="1"/>
      <c r="D309" s="2"/>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c r="A310" s="1"/>
      <c r="B310" s="1"/>
      <c r="C310" s="1"/>
      <c r="D310" s="2"/>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c r="A311" s="1"/>
      <c r="B311" s="1"/>
      <c r="C311" s="1"/>
      <c r="D311" s="2"/>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c r="A312" s="1"/>
      <c r="B312" s="1"/>
      <c r="C312" s="1"/>
      <c r="D312" s="2"/>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c r="A313" s="1"/>
      <c r="B313" s="1"/>
      <c r="C313" s="1"/>
      <c r="D313" s="2"/>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c r="A314" s="1"/>
      <c r="B314" s="1"/>
      <c r="C314" s="1"/>
      <c r="D314" s="2"/>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c r="A315" s="1"/>
      <c r="B315" s="1"/>
      <c r="C315" s="1"/>
      <c r="D315" s="2"/>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c r="A316" s="1"/>
      <c r="B316" s="1"/>
      <c r="C316" s="1"/>
      <c r="D316" s="2"/>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c r="A317" s="1"/>
      <c r="B317" s="1"/>
      <c r="C317" s="1"/>
      <c r="D317" s="2"/>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c r="A318" s="1"/>
      <c r="B318" s="1"/>
      <c r="C318" s="1"/>
      <c r="D318" s="2"/>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c r="A319" s="1"/>
      <c r="B319" s="1"/>
      <c r="C319" s="1"/>
      <c r="D319" s="2"/>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c r="A320" s="1"/>
      <c r="B320" s="1"/>
      <c r="C320" s="1"/>
      <c r="D320" s="2"/>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c r="A321" s="1"/>
      <c r="B321" s="1"/>
      <c r="C321" s="1"/>
      <c r="D321" s="2"/>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c r="A322" s="1"/>
      <c r="B322" s="1"/>
      <c r="C322" s="1"/>
      <c r="D322" s="2"/>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c r="A323" s="1"/>
      <c r="B323" s="1"/>
      <c r="C323" s="1"/>
      <c r="D323" s="2"/>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c r="A324" s="1"/>
      <c r="B324" s="1"/>
      <c r="C324" s="1"/>
      <c r="D324" s="2"/>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c r="A325" s="1"/>
      <c r="B325" s="1"/>
      <c r="C325" s="1"/>
      <c r="D325" s="2"/>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c r="A326" s="1"/>
      <c r="B326" s="1"/>
      <c r="C326" s="1"/>
      <c r="D326" s="2"/>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c r="A327" s="1"/>
      <c r="B327" s="1"/>
      <c r="C327" s="1"/>
      <c r="D327" s="2"/>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c r="A328" s="1"/>
      <c r="B328" s="1"/>
      <c r="C328" s="1"/>
      <c r="D328" s="2"/>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c r="A329" s="1"/>
      <c r="B329" s="1"/>
      <c r="C329" s="1"/>
      <c r="D329" s="2"/>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c r="A330" s="1"/>
      <c r="B330" s="1"/>
      <c r="C330" s="1"/>
      <c r="D330" s="2"/>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c r="A331" s="1"/>
      <c r="B331" s="1"/>
      <c r="C331" s="1"/>
      <c r="D331" s="2"/>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c r="A332" s="1"/>
      <c r="B332" s="1"/>
      <c r="C332" s="1"/>
      <c r="D332" s="2"/>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c r="A333" s="1"/>
      <c r="B333" s="1"/>
      <c r="C333" s="1"/>
      <c r="D333" s="2"/>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c r="A334" s="1"/>
      <c r="B334" s="1"/>
      <c r="C334" s="1"/>
      <c r="D334" s="2"/>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c r="A335" s="1"/>
      <c r="B335" s="1"/>
      <c r="C335" s="1"/>
      <c r="D335" s="2"/>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c r="A336" s="1"/>
      <c r="B336" s="1"/>
      <c r="C336" s="1"/>
      <c r="D336" s="2"/>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c r="A337" s="1"/>
      <c r="B337" s="1"/>
      <c r="C337" s="1"/>
      <c r="D337" s="2"/>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c r="A338" s="1"/>
      <c r="B338" s="1"/>
      <c r="C338" s="1"/>
      <c r="D338" s="2"/>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c r="A339" s="1"/>
      <c r="B339" s="1"/>
      <c r="C339" s="1"/>
      <c r="D339" s="2"/>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c r="A340" s="1"/>
      <c r="B340" s="1"/>
      <c r="C340" s="1"/>
      <c r="D340" s="2"/>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c r="A341" s="1"/>
      <c r="B341" s="1"/>
      <c r="C341" s="1"/>
      <c r="D341" s="2"/>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c r="A342" s="1"/>
      <c r="B342" s="1"/>
      <c r="C342" s="1"/>
      <c r="D342" s="2"/>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c r="A343" s="1"/>
      <c r="B343" s="1"/>
      <c r="C343" s="1"/>
      <c r="D343" s="2"/>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c r="A344" s="1"/>
      <c r="B344" s="1"/>
      <c r="C344" s="1"/>
      <c r="D344" s="2"/>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c r="A345" s="1"/>
      <c r="B345" s="1"/>
      <c r="C345" s="1"/>
      <c r="D345" s="2"/>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c r="A346" s="1"/>
      <c r="B346" s="1"/>
      <c r="C346" s="1"/>
      <c r="D346" s="2"/>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c r="A347" s="1"/>
      <c r="B347" s="1"/>
      <c r="C347" s="1"/>
      <c r="D347" s="2"/>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c r="A348" s="1"/>
      <c r="B348" s="1"/>
      <c r="C348" s="1"/>
      <c r="D348" s="2"/>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c r="A349" s="1"/>
      <c r="B349" s="1"/>
      <c r="C349" s="1"/>
      <c r="D349" s="2"/>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c r="A350" s="1"/>
      <c r="B350" s="1"/>
      <c r="C350" s="1"/>
      <c r="D350" s="2"/>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c r="A351" s="1"/>
      <c r="B351" s="1"/>
      <c r="C351" s="1"/>
      <c r="D351" s="2"/>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c r="A352" s="1"/>
      <c r="B352" s="1"/>
      <c r="C352" s="1"/>
      <c r="D352" s="2"/>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c r="A353" s="1"/>
      <c r="B353" s="1"/>
      <c r="C353" s="1"/>
      <c r="D353" s="2"/>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c r="A354" s="1"/>
      <c r="B354" s="1"/>
      <c r="C354" s="1"/>
      <c r="D354" s="2"/>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c r="A355" s="1"/>
      <c r="B355" s="1"/>
      <c r="C355" s="1"/>
      <c r="D355" s="2"/>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c r="A356" s="1"/>
      <c r="B356" s="1"/>
      <c r="C356" s="1"/>
      <c r="D356" s="2"/>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c r="A357" s="1"/>
      <c r="B357" s="1"/>
      <c r="C357" s="1"/>
      <c r="D357" s="2"/>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c r="A358" s="1"/>
      <c r="B358" s="1"/>
      <c r="C358" s="1"/>
      <c r="D358" s="2"/>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c r="A359" s="1"/>
      <c r="B359" s="1"/>
      <c r="C359" s="1"/>
      <c r="D359" s="2"/>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c r="A360" s="1"/>
      <c r="B360" s="1"/>
      <c r="C360" s="1"/>
      <c r="D360" s="2"/>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c r="A361" s="1"/>
      <c r="B361" s="1"/>
      <c r="C361" s="1"/>
      <c r="D361" s="2"/>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c r="A362" s="1"/>
      <c r="B362" s="1"/>
      <c r="C362" s="1"/>
      <c r="D362" s="2"/>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c r="A363" s="1"/>
      <c r="B363" s="1"/>
      <c r="C363" s="1"/>
      <c r="D363" s="2"/>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c r="A364" s="1"/>
      <c r="B364" s="1"/>
      <c r="C364" s="1"/>
      <c r="D364" s="2"/>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c r="A365" s="1"/>
      <c r="B365" s="1"/>
      <c r="C365" s="1"/>
      <c r="D365" s="2"/>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c r="A366" s="1"/>
      <c r="B366" s="1"/>
      <c r="C366" s="1"/>
      <c r="D366" s="2"/>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c r="A367" s="1"/>
      <c r="B367" s="1"/>
      <c r="C367" s="1"/>
      <c r="D367" s="2"/>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c r="A368" s="1"/>
      <c r="B368" s="1"/>
      <c r="C368" s="1"/>
      <c r="D368" s="2"/>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c r="A369" s="1"/>
      <c r="B369" s="1"/>
      <c r="C369" s="1"/>
      <c r="D369" s="2"/>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c r="A370" s="1"/>
      <c r="B370" s="1"/>
      <c r="C370" s="1"/>
      <c r="D370" s="2"/>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c r="A371" s="1"/>
      <c r="B371" s="1"/>
      <c r="C371" s="1"/>
      <c r="D371" s="2"/>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c r="A372" s="1"/>
      <c r="B372" s="1"/>
      <c r="C372" s="1"/>
      <c r="D372" s="2"/>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c r="A373" s="1"/>
      <c r="B373" s="1"/>
      <c r="C373" s="1"/>
      <c r="D373" s="2"/>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c r="A374" s="1"/>
      <c r="B374" s="1"/>
      <c r="C374" s="1"/>
      <c r="D374" s="2"/>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c r="A375" s="1"/>
      <c r="B375" s="1"/>
      <c r="C375" s="1"/>
      <c r="D375" s="2"/>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c r="A376" s="1"/>
      <c r="B376" s="1"/>
      <c r="C376" s="1"/>
      <c r="D376" s="2"/>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c r="A377" s="1"/>
      <c r="B377" s="1"/>
      <c r="C377" s="1"/>
      <c r="D377" s="2"/>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c r="A378" s="1"/>
      <c r="B378" s="1"/>
      <c r="C378" s="1"/>
      <c r="D378" s="2"/>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c r="A379" s="1"/>
      <c r="B379" s="1"/>
      <c r="C379" s="1"/>
      <c r="D379" s="2"/>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c r="A380" s="1"/>
      <c r="B380" s="1"/>
      <c r="C380" s="1"/>
      <c r="D380" s="2"/>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c r="A381" s="1"/>
      <c r="B381" s="1"/>
      <c r="C381" s="1"/>
      <c r="D381" s="2"/>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c r="A382" s="1"/>
      <c r="B382" s="1"/>
      <c r="C382" s="1"/>
      <c r="D382" s="2"/>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c r="A383" s="1"/>
      <c r="B383" s="1"/>
      <c r="C383" s="1"/>
      <c r="D383" s="2"/>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c r="A384" s="1"/>
      <c r="B384" s="1"/>
      <c r="C384" s="1"/>
      <c r="D384" s="2"/>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c r="A385" s="1"/>
      <c r="B385" s="1"/>
      <c r="C385" s="1"/>
      <c r="D385" s="2"/>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c r="A386" s="1"/>
      <c r="B386" s="1"/>
      <c r="C386" s="1"/>
      <c r="D386" s="2"/>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c r="A387" s="1"/>
      <c r="B387" s="1"/>
      <c r="C387" s="1"/>
      <c r="D387" s="2"/>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c r="A388" s="1"/>
      <c r="B388" s="1"/>
      <c r="C388" s="1"/>
      <c r="D388" s="2"/>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c r="A389" s="1"/>
      <c r="B389" s="1"/>
      <c r="C389" s="1"/>
      <c r="D389" s="2"/>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c r="A390" s="1"/>
      <c r="B390" s="1"/>
      <c r="C390" s="1"/>
      <c r="D390" s="2"/>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c r="A391" s="1"/>
      <c r="B391" s="1"/>
      <c r="C391" s="1"/>
      <c r="D391" s="2"/>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c r="A392" s="1"/>
      <c r="B392" s="1"/>
      <c r="C392" s="1"/>
      <c r="D392" s="2"/>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c r="A393" s="1"/>
      <c r="B393" s="1"/>
      <c r="C393" s="1"/>
      <c r="D393" s="2"/>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c r="A394" s="1"/>
      <c r="B394" s="1"/>
      <c r="C394" s="1"/>
      <c r="D394" s="2"/>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c r="A395" s="1"/>
      <c r="B395" s="1"/>
      <c r="C395" s="1"/>
      <c r="D395" s="2"/>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c r="A396" s="1"/>
      <c r="B396" s="1"/>
      <c r="C396" s="1"/>
      <c r="D396" s="2"/>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c r="A397" s="1"/>
      <c r="B397" s="1"/>
      <c r="C397" s="1"/>
      <c r="D397" s="2"/>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c r="A398" s="1"/>
      <c r="B398" s="1"/>
      <c r="C398" s="1"/>
      <c r="D398" s="2"/>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c r="A399" s="1"/>
      <c r="B399" s="1"/>
      <c r="C399" s="1"/>
      <c r="D399" s="2"/>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c r="A400" s="1"/>
      <c r="B400" s="1"/>
      <c r="C400" s="1"/>
      <c r="D400" s="2"/>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c r="A401" s="1"/>
      <c r="B401" s="1"/>
      <c r="C401" s="1"/>
      <c r="D401" s="2"/>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c r="A402" s="1"/>
      <c r="B402" s="1"/>
      <c r="C402" s="1"/>
      <c r="D402" s="2"/>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c r="A403" s="1"/>
      <c r="B403" s="1"/>
      <c r="C403" s="1"/>
      <c r="D403" s="2"/>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c r="A404" s="1"/>
      <c r="B404" s="1"/>
      <c r="C404" s="1"/>
      <c r="D404" s="2"/>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c r="A405" s="1"/>
      <c r="B405" s="1"/>
      <c r="C405" s="1"/>
      <c r="D405" s="2"/>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c r="A406" s="1"/>
      <c r="B406" s="1"/>
      <c r="C406" s="1"/>
      <c r="D406" s="2"/>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c r="A407" s="1"/>
      <c r="B407" s="1"/>
      <c r="C407" s="1"/>
      <c r="D407" s="2"/>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c r="A408" s="1"/>
      <c r="B408" s="1"/>
      <c r="C408" s="1"/>
      <c r="D408" s="2"/>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c r="A409" s="1"/>
      <c r="B409" s="1"/>
      <c r="C409" s="1"/>
      <c r="D409" s="2"/>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c r="A410" s="1"/>
      <c r="B410" s="1"/>
      <c r="C410" s="1"/>
      <c r="D410" s="2"/>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c r="A411" s="1"/>
      <c r="B411" s="1"/>
      <c r="C411" s="1"/>
      <c r="D411" s="2"/>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c r="A412" s="1"/>
      <c r="B412" s="1"/>
      <c r="C412" s="1"/>
      <c r="D412" s="2"/>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c r="A413" s="1"/>
      <c r="B413" s="1"/>
      <c r="C413" s="1"/>
      <c r="D413" s="2"/>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c r="A414" s="1"/>
      <c r="B414" s="1"/>
      <c r="C414" s="1"/>
      <c r="D414" s="2"/>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c r="A415" s="1"/>
      <c r="B415" s="1"/>
      <c r="C415" s="1"/>
      <c r="D415" s="2"/>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c r="A416" s="1"/>
      <c r="B416" s="1"/>
      <c r="C416" s="1"/>
      <c r="D416" s="2"/>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c r="A417" s="1"/>
      <c r="B417" s="1"/>
      <c r="C417" s="1"/>
      <c r="D417" s="2"/>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c r="A418" s="1"/>
      <c r="B418" s="1"/>
      <c r="C418" s="1"/>
      <c r="D418" s="2"/>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c r="A419" s="1"/>
      <c r="B419" s="1"/>
      <c r="C419" s="1"/>
      <c r="D419" s="2"/>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c r="A420" s="1"/>
      <c r="B420" s="1"/>
      <c r="C420" s="1"/>
      <c r="D420" s="2"/>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c r="A421" s="1"/>
      <c r="B421" s="1"/>
      <c r="C421" s="1"/>
      <c r="D421" s="2"/>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c r="A422" s="1"/>
      <c r="B422" s="1"/>
      <c r="C422" s="1"/>
      <c r="D422" s="2"/>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c r="A423" s="1"/>
      <c r="B423" s="1"/>
      <c r="C423" s="1"/>
      <c r="D423" s="2"/>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c r="A424" s="1"/>
      <c r="B424" s="1"/>
      <c r="C424" s="1"/>
      <c r="D424" s="2"/>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c r="A425" s="1"/>
      <c r="B425" s="1"/>
      <c r="C425" s="1"/>
      <c r="D425" s="2"/>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c r="A426" s="1"/>
      <c r="B426" s="1"/>
      <c r="C426" s="1"/>
      <c r="D426" s="2"/>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c r="A427" s="1"/>
      <c r="B427" s="1"/>
      <c r="C427" s="1"/>
      <c r="D427" s="2"/>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c r="A428" s="1"/>
      <c r="B428" s="1"/>
      <c r="C428" s="1"/>
      <c r="D428" s="2"/>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c r="A429" s="1"/>
      <c r="B429" s="1"/>
      <c r="C429" s="1"/>
      <c r="D429" s="2"/>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c r="A430" s="1"/>
      <c r="B430" s="1"/>
      <c r="C430" s="1"/>
      <c r="D430" s="2"/>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c r="A431" s="1"/>
      <c r="B431" s="1"/>
      <c r="C431" s="1"/>
      <c r="D431" s="2"/>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c r="A432" s="1"/>
      <c r="B432" s="1"/>
      <c r="C432" s="1"/>
      <c r="D432" s="2"/>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c r="A433" s="1"/>
      <c r="B433" s="1"/>
      <c r="C433" s="1"/>
      <c r="D433" s="2"/>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c r="A434" s="1"/>
      <c r="B434" s="1"/>
      <c r="C434" s="1"/>
      <c r="D434" s="2"/>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c r="A435" s="1"/>
      <c r="B435" s="1"/>
      <c r="C435" s="1"/>
      <c r="D435" s="2"/>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c r="A436" s="1"/>
      <c r="B436" s="1"/>
      <c r="C436" s="1"/>
      <c r="D436" s="2"/>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c r="A437" s="1"/>
      <c r="B437" s="1"/>
      <c r="C437" s="1"/>
      <c r="D437" s="2"/>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c r="A438" s="1"/>
      <c r="B438" s="1"/>
      <c r="C438" s="1"/>
      <c r="D438" s="2"/>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c r="A439" s="1"/>
      <c r="B439" s="1"/>
      <c r="C439" s="1"/>
      <c r="D439" s="2"/>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c r="A440" s="1"/>
      <c r="B440" s="1"/>
      <c r="C440" s="1"/>
      <c r="D440" s="2"/>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c r="A441" s="1"/>
      <c r="B441" s="1"/>
      <c r="C441" s="1"/>
      <c r="D441" s="2"/>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c r="A442" s="1"/>
      <c r="B442" s="1"/>
      <c r="C442" s="1"/>
      <c r="D442" s="2"/>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c r="A443" s="1"/>
      <c r="B443" s="1"/>
      <c r="C443" s="1"/>
      <c r="D443" s="2"/>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c r="A444" s="1"/>
      <c r="B444" s="1"/>
      <c r="C444" s="1"/>
      <c r="D444" s="2"/>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c r="A445" s="1"/>
      <c r="B445" s="1"/>
      <c r="C445" s="1"/>
      <c r="D445" s="2"/>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c r="A446" s="1"/>
      <c r="B446" s="1"/>
      <c r="C446" s="1"/>
      <c r="D446" s="2"/>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c r="A447" s="1"/>
      <c r="B447" s="1"/>
      <c r="C447" s="1"/>
      <c r="D447" s="2"/>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c r="A448" s="1"/>
      <c r="B448" s="1"/>
      <c r="C448" s="1"/>
      <c r="D448" s="2"/>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c r="A449" s="1"/>
      <c r="B449" s="1"/>
      <c r="C449" s="1"/>
      <c r="D449" s="2"/>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c r="A450" s="1"/>
      <c r="B450" s="1"/>
      <c r="C450" s="1"/>
      <c r="D450" s="2"/>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c r="A451" s="1"/>
      <c r="B451" s="1"/>
      <c r="C451" s="1"/>
      <c r="D451" s="2"/>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c r="A452" s="1"/>
      <c r="B452" s="1"/>
      <c r="C452" s="1"/>
      <c r="D452" s="2"/>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c r="A453" s="1"/>
      <c r="B453" s="1"/>
      <c r="C453" s="1"/>
      <c r="D453" s="2"/>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c r="A454" s="1"/>
      <c r="B454" s="1"/>
      <c r="C454" s="1"/>
      <c r="D454" s="2"/>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c r="A455" s="1"/>
      <c r="B455" s="1"/>
      <c r="C455" s="1"/>
      <c r="D455" s="2"/>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c r="A456" s="1"/>
      <c r="B456" s="1"/>
      <c r="C456" s="1"/>
      <c r="D456" s="2"/>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c r="A457" s="1"/>
      <c r="B457" s="1"/>
      <c r="C457" s="1"/>
      <c r="D457" s="2"/>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c r="A458" s="1"/>
      <c r="B458" s="1"/>
      <c r="C458" s="1"/>
      <c r="D458" s="2"/>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c r="A459" s="1"/>
      <c r="B459" s="1"/>
      <c r="C459" s="1"/>
      <c r="D459" s="2"/>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c r="A460" s="1"/>
      <c r="B460" s="1"/>
      <c r="C460" s="1"/>
      <c r="D460" s="2"/>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c r="A461" s="1"/>
      <c r="B461" s="1"/>
      <c r="C461" s="1"/>
      <c r="D461" s="2"/>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c r="A462" s="1"/>
      <c r="B462" s="1"/>
      <c r="C462" s="1"/>
      <c r="D462" s="2"/>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c r="A463" s="1"/>
      <c r="B463" s="1"/>
      <c r="C463" s="1"/>
      <c r="D463" s="2"/>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c r="A464" s="1"/>
      <c r="B464" s="1"/>
      <c r="C464" s="1"/>
      <c r="D464" s="2"/>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c r="A465" s="1"/>
      <c r="B465" s="1"/>
      <c r="C465" s="1"/>
      <c r="D465" s="2"/>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c r="A466" s="1"/>
      <c r="B466" s="1"/>
      <c r="C466" s="1"/>
      <c r="D466" s="2"/>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c r="A467" s="1"/>
      <c r="B467" s="1"/>
      <c r="C467" s="1"/>
      <c r="D467" s="2"/>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c r="A468" s="1"/>
      <c r="B468" s="1"/>
      <c r="C468" s="1"/>
      <c r="D468" s="2"/>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c r="A469" s="1"/>
      <c r="B469" s="1"/>
      <c r="C469" s="1"/>
      <c r="D469" s="2"/>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c r="A470" s="1"/>
      <c r="B470" s="1"/>
      <c r="C470" s="1"/>
      <c r="D470" s="2"/>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c r="A471" s="1"/>
      <c r="B471" s="1"/>
      <c r="C471" s="1"/>
      <c r="D471" s="2"/>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c r="A472" s="1"/>
      <c r="B472" s="1"/>
      <c r="C472" s="1"/>
      <c r="D472" s="2"/>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c r="A473" s="1"/>
      <c r="B473" s="1"/>
      <c r="C473" s="1"/>
      <c r="D473" s="2"/>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c r="A474" s="1"/>
      <c r="B474" s="1"/>
      <c r="C474" s="1"/>
      <c r="D474" s="2"/>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c r="A475" s="1"/>
      <c r="B475" s="1"/>
      <c r="C475" s="1"/>
      <c r="D475" s="2"/>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c r="A476" s="1"/>
      <c r="B476" s="1"/>
      <c r="C476" s="1"/>
      <c r="D476" s="2"/>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c r="A477" s="1"/>
      <c r="B477" s="1"/>
      <c r="C477" s="1"/>
      <c r="D477" s="2"/>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c r="A478" s="1"/>
      <c r="B478" s="1"/>
      <c r="C478" s="1"/>
      <c r="D478" s="2"/>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c r="A479" s="1"/>
      <c r="B479" s="1"/>
      <c r="C479" s="1"/>
      <c r="D479" s="2"/>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c r="A480" s="1"/>
      <c r="B480" s="1"/>
      <c r="C480" s="1"/>
      <c r="D480" s="2"/>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c r="A481" s="1"/>
      <c r="B481" s="1"/>
      <c r="C481" s="1"/>
      <c r="D481" s="2"/>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c r="A482" s="1"/>
      <c r="B482" s="1"/>
      <c r="C482" s="1"/>
      <c r="D482" s="2"/>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c r="A483" s="1"/>
      <c r="B483" s="1"/>
      <c r="C483" s="1"/>
      <c r="D483" s="2"/>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c r="A484" s="1"/>
      <c r="B484" s="1"/>
      <c r="C484" s="1"/>
      <c r="D484" s="2"/>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c r="A485" s="1"/>
      <c r="B485" s="1"/>
      <c r="C485" s="1"/>
      <c r="D485" s="2"/>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c r="A486" s="1"/>
      <c r="B486" s="1"/>
      <c r="C486" s="1"/>
      <c r="D486" s="2"/>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c r="A487" s="1"/>
      <c r="B487" s="1"/>
      <c r="C487" s="1"/>
      <c r="D487" s="2"/>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c r="A488" s="1"/>
      <c r="B488" s="1"/>
      <c r="C488" s="1"/>
      <c r="D488" s="2"/>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c r="A489" s="1"/>
      <c r="B489" s="1"/>
      <c r="C489" s="1"/>
      <c r="D489" s="2"/>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c r="A490" s="1"/>
      <c r="B490" s="1"/>
      <c r="C490" s="1"/>
      <c r="D490" s="2"/>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c r="A491" s="1"/>
      <c r="B491" s="1"/>
      <c r="C491" s="1"/>
      <c r="D491" s="2"/>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c r="A492" s="1"/>
      <c r="B492" s="1"/>
      <c r="C492" s="1"/>
      <c r="D492" s="2"/>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c r="A493" s="1"/>
      <c r="B493" s="1"/>
      <c r="C493" s="1"/>
      <c r="D493" s="2"/>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c r="A494" s="1"/>
      <c r="B494" s="1"/>
      <c r="C494" s="1"/>
      <c r="D494" s="2"/>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c r="A495" s="1"/>
      <c r="B495" s="1"/>
      <c r="C495" s="1"/>
      <c r="D495" s="2"/>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c r="A496" s="1"/>
      <c r="B496" s="1"/>
      <c r="C496" s="1"/>
      <c r="D496" s="2"/>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c r="A497" s="1"/>
      <c r="B497" s="1"/>
      <c r="C497" s="1"/>
      <c r="D497" s="2"/>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c r="A498" s="1"/>
      <c r="B498" s="1"/>
      <c r="C498" s="1"/>
      <c r="D498" s="2"/>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c r="A499" s="1"/>
      <c r="B499" s="1"/>
      <c r="C499" s="1"/>
      <c r="D499" s="2"/>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c r="A500" s="1"/>
      <c r="B500" s="1"/>
      <c r="C500" s="1"/>
      <c r="D500" s="2"/>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c r="A501" s="1"/>
      <c r="B501" s="1"/>
      <c r="C501" s="1"/>
      <c r="D501" s="2"/>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c r="A502" s="1"/>
      <c r="B502" s="1"/>
      <c r="C502" s="1"/>
      <c r="D502" s="2"/>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c r="A503" s="1"/>
      <c r="B503" s="1"/>
      <c r="C503" s="1"/>
      <c r="D503" s="2"/>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c r="A504" s="1"/>
      <c r="B504" s="1"/>
      <c r="C504" s="1"/>
      <c r="D504" s="2"/>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c r="A505" s="1"/>
      <c r="B505" s="1"/>
      <c r="C505" s="1"/>
      <c r="D505" s="2"/>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c r="A506" s="1"/>
      <c r="B506" s="1"/>
      <c r="C506" s="1"/>
      <c r="D506" s="2"/>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c r="A507" s="1"/>
      <c r="B507" s="1"/>
      <c r="C507" s="1"/>
      <c r="D507" s="2"/>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c r="A508" s="1"/>
      <c r="B508" s="1"/>
      <c r="C508" s="1"/>
      <c r="D508" s="2"/>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c r="A509" s="1"/>
      <c r="B509" s="1"/>
      <c r="C509" s="1"/>
      <c r="D509" s="2"/>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c r="A510" s="1"/>
      <c r="B510" s="1"/>
      <c r="C510" s="1"/>
      <c r="D510" s="2"/>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c r="A511" s="1"/>
      <c r="B511" s="1"/>
      <c r="C511" s="1"/>
      <c r="D511" s="2"/>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c r="A512" s="1"/>
      <c r="B512" s="1"/>
      <c r="C512" s="1"/>
      <c r="D512" s="2"/>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c r="A513" s="1"/>
      <c r="B513" s="1"/>
      <c r="C513" s="1"/>
      <c r="D513" s="2"/>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c r="A514" s="1"/>
      <c r="B514" s="1"/>
      <c r="C514" s="1"/>
      <c r="D514" s="2"/>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c r="A515" s="1"/>
      <c r="B515" s="1"/>
      <c r="C515" s="1"/>
      <c r="D515" s="2"/>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c r="A516" s="1"/>
      <c r="B516" s="1"/>
      <c r="C516" s="1"/>
      <c r="D516" s="2"/>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c r="A517" s="1"/>
      <c r="B517" s="1"/>
      <c r="C517" s="1"/>
      <c r="D517" s="2"/>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c r="A518" s="1"/>
      <c r="B518" s="1"/>
      <c r="C518" s="1"/>
      <c r="D518" s="2"/>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c r="A519" s="1"/>
      <c r="B519" s="1"/>
      <c r="C519" s="1"/>
      <c r="D519" s="2"/>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c r="A520" s="1"/>
      <c r="B520" s="1"/>
      <c r="C520" s="1"/>
      <c r="D520" s="2"/>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c r="A521" s="1"/>
      <c r="B521" s="1"/>
      <c r="C521" s="1"/>
      <c r="D521" s="2"/>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c r="A522" s="1"/>
      <c r="B522" s="1"/>
      <c r="C522" s="1"/>
      <c r="D522" s="2"/>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c r="A523" s="1"/>
      <c r="B523" s="1"/>
      <c r="C523" s="1"/>
      <c r="D523" s="2"/>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c r="A524" s="1"/>
      <c r="B524" s="1"/>
      <c r="C524" s="1"/>
      <c r="D524" s="2"/>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c r="A525" s="1"/>
      <c r="B525" s="1"/>
      <c r="C525" s="1"/>
      <c r="D525" s="2"/>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c r="A526" s="1"/>
      <c r="B526" s="1"/>
      <c r="C526" s="1"/>
      <c r="D526" s="2"/>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c r="A527" s="1"/>
      <c r="B527" s="1"/>
      <c r="C527" s="1"/>
      <c r="D527" s="2"/>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c r="A528" s="1"/>
      <c r="B528" s="1"/>
      <c r="C528" s="1"/>
      <c r="D528" s="2"/>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c r="A529" s="1"/>
      <c r="B529" s="1"/>
      <c r="C529" s="1"/>
      <c r="D529" s="2"/>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c r="A530" s="1"/>
      <c r="B530" s="1"/>
      <c r="C530" s="1"/>
      <c r="D530" s="2"/>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c r="A531" s="1"/>
      <c r="B531" s="1"/>
      <c r="C531" s="1"/>
      <c r="D531" s="2"/>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c r="A532" s="1"/>
      <c r="B532" s="1"/>
      <c r="C532" s="1"/>
      <c r="D532" s="2"/>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c r="A533" s="1"/>
      <c r="B533" s="1"/>
      <c r="C533" s="1"/>
      <c r="D533" s="2"/>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c r="A534" s="1"/>
      <c r="B534" s="1"/>
      <c r="C534" s="1"/>
      <c r="D534" s="2"/>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c r="A535" s="1"/>
      <c r="B535" s="1"/>
      <c r="C535" s="1"/>
      <c r="D535" s="2"/>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c r="A536" s="1"/>
      <c r="B536" s="1"/>
      <c r="C536" s="1"/>
      <c r="D536" s="2"/>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c r="A537" s="1"/>
      <c r="B537" s="1"/>
      <c r="C537" s="1"/>
      <c r="D537" s="2"/>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c r="A538" s="1"/>
      <c r="B538" s="1"/>
      <c r="C538" s="1"/>
      <c r="D538" s="2"/>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c r="A539" s="1"/>
      <c r="B539" s="1"/>
      <c r="C539" s="1"/>
      <c r="D539" s="2"/>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c r="A540" s="1"/>
      <c r="B540" s="1"/>
      <c r="C540" s="1"/>
      <c r="D540" s="2"/>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c r="A541" s="1"/>
      <c r="B541" s="1"/>
      <c r="C541" s="1"/>
      <c r="D541" s="2"/>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c r="A542" s="1"/>
      <c r="B542" s="1"/>
      <c r="C542" s="1"/>
      <c r="D542" s="2"/>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c r="A543" s="1"/>
      <c r="B543" s="1"/>
      <c r="C543" s="1"/>
      <c r="D543" s="2"/>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c r="A544" s="1"/>
      <c r="B544" s="1"/>
      <c r="C544" s="1"/>
      <c r="D544" s="2"/>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c r="A545" s="1"/>
      <c r="B545" s="1"/>
      <c r="C545" s="1"/>
      <c r="D545" s="2"/>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c r="A546" s="1"/>
      <c r="B546" s="1"/>
      <c r="C546" s="1"/>
      <c r="D546" s="2"/>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c r="A547" s="1"/>
      <c r="B547" s="1"/>
      <c r="C547" s="1"/>
      <c r="D547" s="2"/>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c r="A548" s="1"/>
      <c r="B548" s="1"/>
      <c r="C548" s="1"/>
      <c r="D548" s="2"/>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c r="A549" s="1"/>
      <c r="B549" s="1"/>
      <c r="C549" s="1"/>
      <c r="D549" s="2"/>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c r="A550" s="1"/>
      <c r="B550" s="1"/>
      <c r="C550" s="1"/>
      <c r="D550" s="2"/>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c r="A551" s="1"/>
      <c r="B551" s="1"/>
      <c r="C551" s="1"/>
      <c r="D551" s="2"/>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c r="A552" s="1"/>
      <c r="B552" s="1"/>
      <c r="C552" s="1"/>
      <c r="D552" s="2"/>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c r="A553" s="1"/>
      <c r="B553" s="1"/>
      <c r="C553" s="1"/>
      <c r="D553" s="2"/>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c r="A554" s="1"/>
      <c r="B554" s="1"/>
      <c r="C554" s="1"/>
      <c r="D554" s="2"/>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c r="A555" s="1"/>
      <c r="B555" s="1"/>
      <c r="C555" s="1"/>
      <c r="D555" s="2"/>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c r="A556" s="1"/>
      <c r="B556" s="1"/>
      <c r="C556" s="1"/>
      <c r="D556" s="2"/>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c r="A557" s="1"/>
      <c r="B557" s="1"/>
      <c r="C557" s="1"/>
      <c r="D557" s="2"/>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c r="A558" s="1"/>
      <c r="B558" s="1"/>
      <c r="C558" s="1"/>
      <c r="D558" s="2"/>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c r="A559" s="1"/>
      <c r="B559" s="1"/>
      <c r="C559" s="1"/>
      <c r="D559" s="2"/>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c r="A560" s="1"/>
      <c r="B560" s="1"/>
      <c r="C560" s="1"/>
      <c r="D560" s="2"/>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c r="A561" s="1"/>
      <c r="B561" s="1"/>
      <c r="C561" s="1"/>
      <c r="D561" s="2"/>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c r="A562" s="1"/>
      <c r="B562" s="1"/>
      <c r="C562" s="1"/>
      <c r="D562" s="2"/>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c r="A563" s="1"/>
      <c r="B563" s="1"/>
      <c r="C563" s="1"/>
      <c r="D563" s="2"/>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c r="A564" s="1"/>
      <c r="B564" s="1"/>
      <c r="C564" s="1"/>
      <c r="D564" s="2"/>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c r="A565" s="1"/>
      <c r="B565" s="1"/>
      <c r="C565" s="1"/>
      <c r="D565" s="2"/>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c r="A566" s="1"/>
      <c r="B566" s="1"/>
      <c r="C566" s="1"/>
      <c r="D566" s="2"/>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c r="A567" s="1"/>
      <c r="B567" s="1"/>
      <c r="C567" s="1"/>
      <c r="D567" s="2"/>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c r="A568" s="1"/>
      <c r="B568" s="1"/>
      <c r="C568" s="1"/>
      <c r="D568" s="2"/>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c r="A569" s="1"/>
      <c r="B569" s="1"/>
      <c r="C569" s="1"/>
      <c r="D569" s="2"/>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c r="A570" s="1"/>
      <c r="B570" s="1"/>
      <c r="C570" s="1"/>
      <c r="D570" s="2"/>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c r="A571" s="1"/>
      <c r="B571" s="1"/>
      <c r="C571" s="1"/>
      <c r="D571" s="2"/>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c r="A572" s="1"/>
      <c r="B572" s="1"/>
      <c r="C572" s="1"/>
      <c r="D572" s="2"/>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c r="A573" s="1"/>
      <c r="B573" s="1"/>
      <c r="C573" s="1"/>
      <c r="D573" s="2"/>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c r="A574" s="1"/>
      <c r="B574" s="1"/>
      <c r="C574" s="1"/>
      <c r="D574" s="2"/>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c r="A575" s="1"/>
      <c r="B575" s="1"/>
      <c r="C575" s="1"/>
      <c r="D575" s="2"/>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c r="A576" s="1"/>
      <c r="B576" s="1"/>
      <c r="C576" s="1"/>
      <c r="D576" s="2"/>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c r="A577" s="1"/>
      <c r="B577" s="1"/>
      <c r="C577" s="1"/>
      <c r="D577" s="2"/>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c r="A578" s="1"/>
      <c r="B578" s="1"/>
      <c r="C578" s="1"/>
      <c r="D578" s="2"/>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c r="A579" s="1"/>
      <c r="B579" s="1"/>
      <c r="C579" s="1"/>
      <c r="D579" s="2"/>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c r="A580" s="1"/>
      <c r="B580" s="1"/>
      <c r="C580" s="1"/>
      <c r="D580" s="2"/>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c r="A581" s="1"/>
      <c r="B581" s="1"/>
      <c r="C581" s="1"/>
      <c r="D581" s="2"/>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c r="A582" s="1"/>
      <c r="B582" s="1"/>
      <c r="C582" s="1"/>
      <c r="D582" s="2"/>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c r="A583" s="1"/>
      <c r="B583" s="1"/>
      <c r="C583" s="1"/>
      <c r="D583" s="2"/>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c r="A584" s="1"/>
      <c r="B584" s="1"/>
      <c r="C584" s="1"/>
      <c r="D584" s="2"/>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c r="A585" s="1"/>
      <c r="B585" s="1"/>
      <c r="C585" s="1"/>
      <c r="D585" s="2"/>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c r="A586" s="1"/>
      <c r="B586" s="1"/>
      <c r="C586" s="1"/>
      <c r="D586" s="2"/>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c r="A587" s="1"/>
      <c r="B587" s="1"/>
      <c r="C587" s="1"/>
      <c r="D587" s="2"/>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c r="A588" s="1"/>
      <c r="B588" s="1"/>
      <c r="C588" s="1"/>
      <c r="D588" s="2"/>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c r="A589" s="1"/>
      <c r="B589" s="1"/>
      <c r="C589" s="1"/>
      <c r="D589" s="2"/>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c r="A590" s="1"/>
      <c r="B590" s="1"/>
      <c r="C590" s="1"/>
      <c r="D590" s="2"/>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c r="A591" s="1"/>
      <c r="B591" s="1"/>
      <c r="C591" s="1"/>
      <c r="D591" s="2"/>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c r="A592" s="1"/>
      <c r="B592" s="1"/>
      <c r="C592" s="1"/>
      <c r="D592" s="2"/>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c r="A593" s="1"/>
      <c r="B593" s="1"/>
      <c r="C593" s="1"/>
      <c r="D593" s="2"/>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c r="A594" s="1"/>
      <c r="B594" s="1"/>
      <c r="C594" s="1"/>
      <c r="D594" s="2"/>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c r="A595" s="1"/>
      <c r="B595" s="1"/>
      <c r="C595" s="1"/>
      <c r="D595" s="2"/>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c r="A596" s="1"/>
      <c r="B596" s="1"/>
      <c r="C596" s="1"/>
      <c r="D596" s="2"/>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c r="A597" s="1"/>
      <c r="B597" s="1"/>
      <c r="C597" s="1"/>
      <c r="D597" s="2"/>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c r="A598" s="1"/>
      <c r="B598" s="1"/>
      <c r="C598" s="1"/>
      <c r="D598" s="2"/>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c r="A599" s="1"/>
      <c r="B599" s="1"/>
      <c r="C599" s="1"/>
      <c r="D599" s="2"/>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c r="A600" s="1"/>
      <c r="B600" s="1"/>
      <c r="C600" s="1"/>
      <c r="D600" s="2"/>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c r="A601" s="1"/>
      <c r="B601" s="1"/>
      <c r="C601" s="1"/>
      <c r="D601" s="2"/>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c r="A602" s="1"/>
      <c r="B602" s="1"/>
      <c r="C602" s="1"/>
      <c r="D602" s="2"/>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c r="A603" s="1"/>
      <c r="B603" s="1"/>
      <c r="C603" s="1"/>
      <c r="D603" s="2"/>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c r="A604" s="1"/>
      <c r="B604" s="1"/>
      <c r="C604" s="1"/>
      <c r="D604" s="2"/>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c r="A605" s="1"/>
      <c r="B605" s="1"/>
      <c r="C605" s="1"/>
      <c r="D605" s="2"/>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c r="A606" s="1"/>
      <c r="B606" s="1"/>
      <c r="C606" s="1"/>
      <c r="D606" s="2"/>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c r="A607" s="1"/>
      <c r="B607" s="1"/>
      <c r="C607" s="1"/>
      <c r="D607" s="2"/>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c r="A608" s="1"/>
      <c r="B608" s="1"/>
      <c r="C608" s="1"/>
      <c r="D608" s="2"/>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c r="A609" s="1"/>
      <c r="B609" s="1"/>
      <c r="C609" s="1"/>
      <c r="D609" s="2"/>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c r="A610" s="1"/>
      <c r="B610" s="1"/>
      <c r="C610" s="1"/>
      <c r="D610" s="2"/>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c r="A611" s="1"/>
      <c r="B611" s="1"/>
      <c r="C611" s="1"/>
      <c r="D611" s="2"/>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c r="A612" s="1"/>
      <c r="B612" s="1"/>
      <c r="C612" s="1"/>
      <c r="D612" s="2"/>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c r="A613" s="1"/>
      <c r="B613" s="1"/>
      <c r="C613" s="1"/>
      <c r="D613" s="2"/>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c r="A614" s="1"/>
      <c r="B614" s="1"/>
      <c r="C614" s="1"/>
      <c r="D614" s="2"/>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c r="A615" s="1"/>
      <c r="B615" s="1"/>
      <c r="C615" s="1"/>
      <c r="D615" s="2"/>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c r="A616" s="1"/>
      <c r="B616" s="1"/>
      <c r="C616" s="1"/>
      <c r="D616" s="2"/>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c r="A617" s="1"/>
      <c r="B617" s="1"/>
      <c r="C617" s="1"/>
      <c r="D617" s="2"/>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c r="A618" s="1"/>
      <c r="B618" s="1"/>
      <c r="C618" s="1"/>
      <c r="D618" s="2"/>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c r="A619" s="1"/>
      <c r="B619" s="1"/>
      <c r="C619" s="1"/>
      <c r="D619" s="2"/>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c r="A620" s="1"/>
      <c r="B620" s="1"/>
      <c r="C620" s="1"/>
      <c r="D620" s="2"/>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c r="A621" s="1"/>
      <c r="B621" s="1"/>
      <c r="C621" s="1"/>
      <c r="D621" s="2"/>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c r="A622" s="1"/>
      <c r="B622" s="1"/>
      <c r="C622" s="1"/>
      <c r="D622" s="2"/>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c r="A623" s="1"/>
      <c r="B623" s="1"/>
      <c r="C623" s="1"/>
      <c r="D623" s="2"/>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c r="A624" s="1"/>
      <c r="B624" s="1"/>
      <c r="C624" s="1"/>
      <c r="D624" s="2"/>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c r="A625" s="1"/>
      <c r="B625" s="1"/>
      <c r="C625" s="1"/>
      <c r="D625" s="2"/>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c r="A626" s="1"/>
      <c r="B626" s="1"/>
      <c r="C626" s="1"/>
      <c r="D626" s="2"/>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c r="A627" s="1"/>
      <c r="B627" s="1"/>
      <c r="C627" s="1"/>
      <c r="D627" s="2"/>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c r="A628" s="1"/>
      <c r="B628" s="1"/>
      <c r="C628" s="1"/>
      <c r="D628" s="2"/>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c r="A629" s="1"/>
      <c r="B629" s="1"/>
      <c r="C629" s="1"/>
      <c r="D629" s="2"/>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c r="A630" s="1"/>
      <c r="B630" s="1"/>
      <c r="C630" s="1"/>
      <c r="D630" s="2"/>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c r="A631" s="1"/>
      <c r="B631" s="1"/>
      <c r="C631" s="1"/>
      <c r="D631" s="2"/>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c r="A632" s="1"/>
      <c r="B632" s="1"/>
      <c r="C632" s="1"/>
      <c r="D632" s="2"/>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c r="A633" s="1"/>
      <c r="B633" s="1"/>
      <c r="C633" s="1"/>
      <c r="D633" s="2"/>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c r="A634" s="1"/>
      <c r="B634" s="1"/>
      <c r="C634" s="1"/>
      <c r="D634" s="2"/>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c r="A635" s="1"/>
      <c r="B635" s="1"/>
      <c r="C635" s="1"/>
      <c r="D635" s="2"/>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c r="A636" s="1"/>
      <c r="B636" s="1"/>
      <c r="C636" s="1"/>
      <c r="D636" s="2"/>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c r="A637" s="1"/>
      <c r="B637" s="1"/>
      <c r="C637" s="1"/>
      <c r="D637" s="2"/>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c r="A638" s="1"/>
      <c r="B638" s="1"/>
      <c r="C638" s="1"/>
      <c r="D638" s="2"/>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c r="A639" s="1"/>
      <c r="B639" s="1"/>
      <c r="C639" s="1"/>
      <c r="D639" s="2"/>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c r="A640" s="1"/>
      <c r="B640" s="1"/>
      <c r="C640" s="1"/>
      <c r="D640" s="2"/>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c r="A641" s="1"/>
      <c r="B641" s="1"/>
      <c r="C641" s="1"/>
      <c r="D641" s="2"/>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c r="A642" s="1"/>
      <c r="B642" s="1"/>
      <c r="C642" s="1"/>
      <c r="D642" s="2"/>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c r="A643" s="1"/>
      <c r="B643" s="1"/>
      <c r="C643" s="1"/>
      <c r="D643" s="2"/>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c r="A644" s="1"/>
      <c r="B644" s="1"/>
      <c r="C644" s="1"/>
      <c r="D644" s="2"/>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c r="A645" s="1"/>
      <c r="B645" s="1"/>
      <c r="C645" s="1"/>
      <c r="D645" s="2"/>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c r="A646" s="1"/>
      <c r="B646" s="1"/>
      <c r="C646" s="1"/>
      <c r="D646" s="2"/>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c r="A647" s="1"/>
      <c r="B647" s="1"/>
      <c r="C647" s="1"/>
      <c r="D647" s="2"/>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c r="A648" s="1"/>
      <c r="B648" s="1"/>
      <c r="C648" s="1"/>
      <c r="D648" s="2"/>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c r="A649" s="1"/>
      <c r="B649" s="1"/>
      <c r="C649" s="1"/>
      <c r="D649" s="2"/>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c r="A650" s="1"/>
      <c r="B650" s="1"/>
      <c r="C650" s="1"/>
      <c r="D650" s="2"/>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c r="A651" s="1"/>
      <c r="B651" s="1"/>
      <c r="C651" s="1"/>
      <c r="D651" s="2"/>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c r="A652" s="1"/>
      <c r="B652" s="1"/>
      <c r="C652" s="1"/>
      <c r="D652" s="2"/>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c r="A653" s="1"/>
      <c r="B653" s="1"/>
      <c r="C653" s="1"/>
      <c r="D653" s="2"/>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c r="A654" s="1"/>
      <c r="B654" s="1"/>
      <c r="C654" s="1"/>
      <c r="D654" s="2"/>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c r="A655" s="1"/>
      <c r="B655" s="1"/>
      <c r="C655" s="1"/>
      <c r="D655" s="2"/>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c r="A656" s="1"/>
      <c r="B656" s="1"/>
      <c r="C656" s="1"/>
      <c r="D656" s="2"/>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c r="A657" s="1"/>
      <c r="B657" s="1"/>
      <c r="C657" s="1"/>
      <c r="D657" s="2"/>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c r="A658" s="1"/>
      <c r="B658" s="1"/>
      <c r="C658" s="1"/>
      <c r="D658" s="2"/>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c r="A659" s="1"/>
      <c r="B659" s="1"/>
      <c r="C659" s="1"/>
      <c r="D659" s="2"/>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c r="A660" s="1"/>
      <c r="B660" s="1"/>
      <c r="C660" s="1"/>
      <c r="D660" s="2"/>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c r="A661" s="1"/>
      <c r="B661" s="1"/>
      <c r="C661" s="1"/>
      <c r="D661" s="2"/>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c r="A662" s="1"/>
      <c r="B662" s="1"/>
      <c r="C662" s="1"/>
      <c r="D662" s="2"/>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c r="A663" s="1"/>
      <c r="B663" s="1"/>
      <c r="C663" s="1"/>
      <c r="D663" s="2"/>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c r="A664" s="1"/>
      <c r="B664" s="1"/>
      <c r="C664" s="1"/>
      <c r="D664" s="2"/>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c r="A665" s="1"/>
      <c r="B665" s="1"/>
      <c r="C665" s="1"/>
      <c r="D665" s="2"/>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c r="A666" s="1"/>
      <c r="B666" s="1"/>
      <c r="C666" s="1"/>
      <c r="D666" s="2"/>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c r="A667" s="1"/>
      <c r="B667" s="1"/>
      <c r="C667" s="1"/>
      <c r="D667" s="2"/>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c r="A668" s="1"/>
      <c r="B668" s="1"/>
      <c r="C668" s="1"/>
      <c r="D668" s="2"/>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c r="A669" s="1"/>
      <c r="B669" s="1"/>
      <c r="C669" s="1"/>
      <c r="D669" s="2"/>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c r="A670" s="1"/>
      <c r="B670" s="1"/>
      <c r="C670" s="1"/>
      <c r="D670" s="2"/>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c r="A671" s="1"/>
      <c r="B671" s="1"/>
      <c r="C671" s="1"/>
      <c r="D671" s="2"/>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c r="A672" s="1"/>
      <c r="B672" s="1"/>
      <c r="C672" s="1"/>
      <c r="D672" s="2"/>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c r="A673" s="1"/>
      <c r="B673" s="1"/>
      <c r="C673" s="1"/>
      <c r="D673" s="2"/>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c r="A674" s="1"/>
      <c r="B674" s="1"/>
      <c r="C674" s="1"/>
      <c r="D674" s="2"/>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c r="A675" s="1"/>
      <c r="B675" s="1"/>
      <c r="C675" s="1"/>
      <c r="D675" s="2"/>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c r="A676" s="1"/>
      <c r="B676" s="1"/>
      <c r="C676" s="1"/>
      <c r="D676" s="2"/>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c r="A677" s="1"/>
      <c r="B677" s="1"/>
      <c r="C677" s="1"/>
      <c r="D677" s="2"/>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c r="A678" s="1"/>
      <c r="B678" s="1"/>
      <c r="C678" s="1"/>
      <c r="D678" s="2"/>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c r="A679" s="1"/>
      <c r="B679" s="1"/>
      <c r="C679" s="1"/>
      <c r="D679" s="2"/>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c r="A680" s="1"/>
      <c r="B680" s="1"/>
      <c r="C680" s="1"/>
      <c r="D680" s="2"/>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c r="A681" s="1"/>
      <c r="B681" s="1"/>
      <c r="C681" s="1"/>
      <c r="D681" s="2"/>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c r="A682" s="1"/>
      <c r="B682" s="1"/>
      <c r="C682" s="1"/>
      <c r="D682" s="2"/>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c r="A683" s="1"/>
      <c r="B683" s="1"/>
      <c r="C683" s="1"/>
      <c r="D683" s="2"/>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c r="A684" s="1"/>
      <c r="B684" s="1"/>
      <c r="C684" s="1"/>
      <c r="D684" s="2"/>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c r="A685" s="1"/>
      <c r="B685" s="1"/>
      <c r="C685" s="1"/>
      <c r="D685" s="2"/>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c r="A686" s="1"/>
      <c r="B686" s="1"/>
      <c r="C686" s="1"/>
      <c r="D686" s="2"/>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c r="A687" s="1"/>
      <c r="B687" s="1"/>
      <c r="C687" s="1"/>
      <c r="D687" s="2"/>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c r="A688" s="1"/>
      <c r="B688" s="1"/>
      <c r="C688" s="1"/>
      <c r="D688" s="2"/>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c r="A689" s="1"/>
      <c r="B689" s="1"/>
      <c r="C689" s="1"/>
      <c r="D689" s="2"/>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c r="A690" s="1"/>
      <c r="B690" s="1"/>
      <c r="C690" s="1"/>
      <c r="D690" s="2"/>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c r="A691" s="1"/>
      <c r="B691" s="1"/>
      <c r="C691" s="1"/>
      <c r="D691" s="2"/>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c r="A692" s="1"/>
      <c r="B692" s="1"/>
      <c r="C692" s="1"/>
      <c r="D692" s="2"/>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c r="A693" s="1"/>
      <c r="B693" s="1"/>
      <c r="C693" s="1"/>
      <c r="D693" s="2"/>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c r="A694" s="1"/>
      <c r="B694" s="1"/>
      <c r="C694" s="1"/>
      <c r="D694" s="2"/>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c r="A695" s="1"/>
      <c r="B695" s="1"/>
      <c r="C695" s="1"/>
      <c r="D695" s="2"/>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c r="A696" s="1"/>
      <c r="B696" s="1"/>
      <c r="C696" s="1"/>
      <c r="D696" s="2"/>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c r="A697" s="1"/>
      <c r="B697" s="1"/>
      <c r="C697" s="1"/>
      <c r="D697" s="2"/>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c r="A698" s="1"/>
      <c r="B698" s="1"/>
      <c r="C698" s="1"/>
      <c r="D698" s="2"/>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c r="A699" s="1"/>
      <c r="B699" s="1"/>
      <c r="C699" s="1"/>
      <c r="D699" s="2"/>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c r="A700" s="1"/>
      <c r="B700" s="1"/>
      <c r="C700" s="1"/>
      <c r="D700" s="2"/>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c r="A701" s="1"/>
      <c r="B701" s="1"/>
      <c r="C701" s="1"/>
      <c r="D701" s="2"/>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c r="A702" s="1"/>
      <c r="B702" s="1"/>
      <c r="C702" s="1"/>
      <c r="D702" s="2"/>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c r="A703" s="1"/>
      <c r="B703" s="1"/>
      <c r="C703" s="1"/>
      <c r="D703" s="2"/>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c r="A704" s="1"/>
      <c r="B704" s="1"/>
      <c r="C704" s="1"/>
      <c r="D704" s="2"/>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c r="A705" s="1"/>
      <c r="B705" s="1"/>
      <c r="C705" s="1"/>
      <c r="D705" s="2"/>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c r="A706" s="1"/>
      <c r="B706" s="1"/>
      <c r="C706" s="1"/>
      <c r="D706" s="2"/>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c r="A707" s="1"/>
      <c r="B707" s="1"/>
      <c r="C707" s="1"/>
      <c r="D707" s="2"/>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c r="A708" s="1"/>
      <c r="B708" s="1"/>
      <c r="C708" s="1"/>
      <c r="D708" s="2"/>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c r="A709" s="1"/>
      <c r="B709" s="1"/>
      <c r="C709" s="1"/>
      <c r="D709" s="2"/>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c r="A710" s="1"/>
      <c r="B710" s="1"/>
      <c r="C710" s="1"/>
      <c r="D710" s="2"/>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c r="A711" s="1"/>
      <c r="B711" s="1"/>
      <c r="C711" s="1"/>
      <c r="D711" s="2"/>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c r="A712" s="1"/>
      <c r="B712" s="1"/>
      <c r="C712" s="1"/>
      <c r="D712" s="2"/>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c r="A713" s="1"/>
      <c r="B713" s="1"/>
      <c r="C713" s="1"/>
      <c r="D713" s="2"/>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c r="A714" s="1"/>
      <c r="B714" s="1"/>
      <c r="C714" s="1"/>
      <c r="D714" s="2"/>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c r="A715" s="1"/>
      <c r="B715" s="1"/>
      <c r="C715" s="1"/>
      <c r="D715" s="2"/>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c r="A716" s="1"/>
      <c r="B716" s="1"/>
      <c r="C716" s="1"/>
      <c r="D716" s="2"/>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c r="A717" s="1"/>
      <c r="B717" s="1"/>
      <c r="C717" s="1"/>
      <c r="D717" s="2"/>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c r="A718" s="1"/>
      <c r="B718" s="1"/>
      <c r="C718" s="1"/>
      <c r="D718" s="2"/>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c r="A719" s="1"/>
      <c r="B719" s="1"/>
      <c r="C719" s="1"/>
      <c r="D719" s="2"/>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c r="A720" s="1"/>
      <c r="B720" s="1"/>
      <c r="C720" s="1"/>
      <c r="D720" s="2"/>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c r="A721" s="1"/>
      <c r="B721" s="1"/>
      <c r="C721" s="1"/>
      <c r="D721" s="2"/>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c r="A722" s="1"/>
      <c r="B722" s="1"/>
      <c r="C722" s="1"/>
      <c r="D722" s="2"/>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c r="A723" s="1"/>
      <c r="B723" s="1"/>
      <c r="C723" s="1"/>
      <c r="D723" s="2"/>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c r="A724" s="1"/>
      <c r="B724" s="1"/>
      <c r="C724" s="1"/>
      <c r="D724" s="2"/>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c r="A725" s="1"/>
      <c r="B725" s="1"/>
      <c r="C725" s="1"/>
      <c r="D725" s="2"/>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c r="A726" s="1"/>
      <c r="B726" s="1"/>
      <c r="C726" s="1"/>
      <c r="D726" s="2"/>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c r="A727" s="1"/>
      <c r="B727" s="1"/>
      <c r="C727" s="1"/>
      <c r="D727" s="2"/>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c r="A728" s="1"/>
      <c r="B728" s="1"/>
      <c r="C728" s="1"/>
      <c r="D728" s="2"/>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c r="A729" s="1"/>
      <c r="B729" s="1"/>
      <c r="C729" s="1"/>
      <c r="D729" s="2"/>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c r="A730" s="1"/>
      <c r="B730" s="1"/>
      <c r="C730" s="1"/>
      <c r="D730" s="2"/>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c r="A731" s="1"/>
      <c r="B731" s="1"/>
      <c r="C731" s="1"/>
      <c r="D731" s="2"/>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c r="A732" s="1"/>
      <c r="B732" s="1"/>
      <c r="C732" s="1"/>
      <c r="D732" s="2"/>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c r="A733" s="1"/>
      <c r="B733" s="1"/>
      <c r="C733" s="1"/>
      <c r="D733" s="2"/>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c r="A734" s="1"/>
      <c r="B734" s="1"/>
      <c r="C734" s="1"/>
      <c r="D734" s="2"/>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c r="A735" s="1"/>
      <c r="B735" s="1"/>
      <c r="C735" s="1"/>
      <c r="D735" s="2"/>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c r="A736" s="1"/>
      <c r="B736" s="1"/>
      <c r="C736" s="1"/>
      <c r="D736" s="2"/>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c r="A737" s="1"/>
      <c r="B737" s="1"/>
      <c r="C737" s="1"/>
      <c r="D737" s="2"/>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c r="A738" s="1"/>
      <c r="B738" s="1"/>
      <c r="C738" s="1"/>
      <c r="D738" s="2"/>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c r="A739" s="1"/>
      <c r="B739" s="1"/>
      <c r="C739" s="1"/>
      <c r="D739" s="2"/>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c r="A740" s="1"/>
      <c r="B740" s="1"/>
      <c r="C740" s="1"/>
      <c r="D740" s="2"/>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c r="A741" s="1"/>
      <c r="B741" s="1"/>
      <c r="C741" s="1"/>
      <c r="D741" s="2"/>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c r="A742" s="1"/>
      <c r="B742" s="1"/>
      <c r="C742" s="1"/>
      <c r="D742" s="2"/>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c r="A743" s="1"/>
      <c r="B743" s="1"/>
      <c r="C743" s="1"/>
      <c r="D743" s="2"/>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c r="A744" s="1"/>
      <c r="B744" s="1"/>
      <c r="C744" s="1"/>
      <c r="D744" s="2"/>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c r="A745" s="1"/>
      <c r="B745" s="1"/>
      <c r="C745" s="1"/>
      <c r="D745" s="2"/>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c r="A746" s="1"/>
      <c r="B746" s="1"/>
      <c r="C746" s="1"/>
      <c r="D746" s="2"/>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c r="A747" s="1"/>
      <c r="B747" s="1"/>
      <c r="C747" s="1"/>
      <c r="D747" s="2"/>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c r="A748" s="1"/>
      <c r="B748" s="1"/>
      <c r="C748" s="1"/>
      <c r="D748" s="2"/>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c r="A749" s="1"/>
      <c r="B749" s="1"/>
      <c r="C749" s="1"/>
      <c r="D749" s="2"/>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c r="A750" s="1"/>
      <c r="B750" s="1"/>
      <c r="C750" s="1"/>
      <c r="D750" s="2"/>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c r="A751" s="1"/>
      <c r="B751" s="1"/>
      <c r="C751" s="1"/>
      <c r="D751" s="2"/>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c r="A752" s="1"/>
      <c r="B752" s="1"/>
      <c r="C752" s="1"/>
      <c r="D752" s="2"/>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c r="A753" s="1"/>
      <c r="B753" s="1"/>
      <c r="C753" s="1"/>
      <c r="D753" s="2"/>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c r="A754" s="1"/>
      <c r="B754" s="1"/>
      <c r="C754" s="1"/>
      <c r="D754" s="2"/>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c r="A755" s="1"/>
      <c r="B755" s="1"/>
      <c r="C755" s="1"/>
      <c r="D755" s="2"/>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c r="A756" s="1"/>
      <c r="B756" s="1"/>
      <c r="C756" s="1"/>
      <c r="D756" s="2"/>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c r="A757" s="1"/>
      <c r="B757" s="1"/>
      <c r="C757" s="1"/>
      <c r="D757" s="2"/>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c r="A758" s="1"/>
      <c r="B758" s="1"/>
      <c r="C758" s="1"/>
      <c r="D758" s="2"/>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c r="A759" s="1"/>
      <c r="B759" s="1"/>
      <c r="C759" s="1"/>
      <c r="D759" s="2"/>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c r="A760" s="1"/>
      <c r="B760" s="1"/>
      <c r="C760" s="1"/>
      <c r="D760" s="2"/>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c r="A761" s="1"/>
      <c r="B761" s="1"/>
      <c r="C761" s="1"/>
      <c r="D761" s="2"/>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c r="A762" s="1"/>
      <c r="B762" s="1"/>
      <c r="C762" s="1"/>
      <c r="D762" s="2"/>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c r="A763" s="1"/>
      <c r="B763" s="1"/>
      <c r="C763" s="1"/>
      <c r="D763" s="2"/>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c r="A764" s="1"/>
      <c r="B764" s="1"/>
      <c r="C764" s="1"/>
      <c r="D764" s="2"/>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c r="A765" s="1"/>
      <c r="B765" s="1"/>
      <c r="C765" s="1"/>
      <c r="D765" s="2"/>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c r="A766" s="1"/>
      <c r="B766" s="1"/>
      <c r="C766" s="1"/>
      <c r="D766" s="2"/>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c r="A767" s="1"/>
      <c r="B767" s="1"/>
      <c r="C767" s="1"/>
      <c r="D767" s="2"/>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c r="A768" s="1"/>
      <c r="B768" s="1"/>
      <c r="C768" s="1"/>
      <c r="D768" s="2"/>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c r="A769" s="1"/>
      <c r="B769" s="1"/>
      <c r="C769" s="1"/>
      <c r="D769" s="2"/>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c r="A770" s="1"/>
      <c r="B770" s="1"/>
      <c r="C770" s="1"/>
      <c r="D770" s="2"/>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c r="A771" s="1"/>
      <c r="B771" s="1"/>
      <c r="C771" s="1"/>
      <c r="D771" s="2"/>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c r="A772" s="1"/>
      <c r="B772" s="1"/>
      <c r="C772" s="1"/>
      <c r="D772" s="2"/>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c r="A773" s="1"/>
      <c r="B773" s="1"/>
      <c r="C773" s="1"/>
      <c r="D773" s="2"/>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c r="A774" s="1"/>
      <c r="B774" s="1"/>
      <c r="C774" s="1"/>
      <c r="D774" s="2"/>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c r="A775" s="1"/>
      <c r="B775" s="1"/>
      <c r="C775" s="1"/>
      <c r="D775" s="2"/>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c r="A776" s="1"/>
      <c r="B776" s="1"/>
      <c r="C776" s="1"/>
      <c r="D776" s="2"/>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c r="A777" s="1"/>
      <c r="B777" s="1"/>
      <c r="C777" s="1"/>
      <c r="D777" s="2"/>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c r="A778" s="1"/>
      <c r="B778" s="1"/>
      <c r="C778" s="1"/>
      <c r="D778" s="2"/>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c r="A779" s="1"/>
      <c r="B779" s="1"/>
      <c r="C779" s="1"/>
      <c r="D779" s="2"/>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c r="A780" s="1"/>
      <c r="B780" s="1"/>
      <c r="C780" s="1"/>
      <c r="D780" s="2"/>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c r="A781" s="1"/>
      <c r="B781" s="1"/>
      <c r="C781" s="1"/>
      <c r="D781" s="2"/>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c r="A782" s="1"/>
      <c r="B782" s="1"/>
      <c r="C782" s="1"/>
      <c r="D782" s="2"/>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c r="A783" s="1"/>
      <c r="B783" s="1"/>
      <c r="C783" s="1"/>
      <c r="D783" s="2"/>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c r="A784" s="1"/>
      <c r="B784" s="1"/>
      <c r="C784" s="1"/>
      <c r="D784" s="2"/>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c r="A785" s="1"/>
      <c r="B785" s="1"/>
      <c r="C785" s="1"/>
      <c r="D785" s="2"/>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c r="A786" s="1"/>
      <c r="B786" s="1"/>
      <c r="C786" s="1"/>
      <c r="D786" s="2"/>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c r="A787" s="1"/>
      <c r="B787" s="1"/>
      <c r="C787" s="1"/>
      <c r="D787" s="2"/>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c r="A788" s="1"/>
      <c r="B788" s="1"/>
      <c r="C788" s="1"/>
      <c r="D788" s="2"/>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c r="A789" s="1"/>
      <c r="B789" s="1"/>
      <c r="C789" s="1"/>
      <c r="D789" s="2"/>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c r="A790" s="1"/>
      <c r="B790" s="1"/>
      <c r="C790" s="1"/>
      <c r="D790" s="2"/>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c r="A791" s="1"/>
      <c r="B791" s="1"/>
      <c r="C791" s="1"/>
      <c r="D791" s="2"/>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c r="A792" s="1"/>
      <c r="B792" s="1"/>
      <c r="C792" s="1"/>
      <c r="D792" s="2"/>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c r="A793" s="1"/>
      <c r="B793" s="1"/>
      <c r="C793" s="1"/>
      <c r="D793" s="2"/>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c r="A794" s="1"/>
      <c r="B794" s="1"/>
      <c r="C794" s="1"/>
      <c r="D794" s="2"/>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c r="A795" s="1"/>
      <c r="B795" s="1"/>
      <c r="C795" s="1"/>
      <c r="D795" s="2"/>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c r="A796" s="1"/>
      <c r="B796" s="1"/>
      <c r="C796" s="1"/>
      <c r="D796" s="2"/>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c r="A797" s="1"/>
      <c r="B797" s="1"/>
      <c r="C797" s="1"/>
      <c r="D797" s="2"/>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c r="A798" s="1"/>
      <c r="B798" s="1"/>
      <c r="C798" s="1"/>
      <c r="D798" s="2"/>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c r="A799" s="1"/>
      <c r="B799" s="1"/>
      <c r="C799" s="1"/>
      <c r="D799" s="2"/>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c r="A800" s="1"/>
      <c r="B800" s="1"/>
      <c r="C800" s="1"/>
      <c r="D800" s="2"/>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c r="A801" s="1"/>
      <c r="B801" s="1"/>
      <c r="C801" s="1"/>
      <c r="D801" s="2"/>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c r="A802" s="1"/>
      <c r="B802" s="1"/>
      <c r="C802" s="1"/>
      <c r="D802" s="2"/>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c r="A803" s="1"/>
      <c r="B803" s="1"/>
      <c r="C803" s="1"/>
      <c r="D803" s="2"/>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c r="A804" s="1"/>
      <c r="B804" s="1"/>
      <c r="C804" s="1"/>
      <c r="D804" s="2"/>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c r="A805" s="1"/>
      <c r="B805" s="1"/>
      <c r="C805" s="1"/>
      <c r="D805" s="2"/>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c r="A806" s="1"/>
      <c r="B806" s="1"/>
      <c r="C806" s="1"/>
      <c r="D806" s="2"/>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c r="A807" s="1"/>
      <c r="B807" s="1"/>
      <c r="C807" s="1"/>
      <c r="D807" s="2"/>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c r="A808" s="1"/>
      <c r="B808" s="1"/>
      <c r="C808" s="1"/>
      <c r="D808" s="2"/>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c r="A809" s="1"/>
      <c r="B809" s="1"/>
      <c r="C809" s="1"/>
      <c r="D809" s="2"/>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c r="A810" s="1"/>
      <c r="B810" s="1"/>
      <c r="C810" s="1"/>
      <c r="D810" s="2"/>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c r="A811" s="1"/>
      <c r="B811" s="1"/>
      <c r="C811" s="1"/>
      <c r="D811" s="2"/>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c r="A812" s="1"/>
      <c r="B812" s="1"/>
      <c r="C812" s="1"/>
      <c r="D812" s="2"/>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c r="A813" s="1"/>
      <c r="B813" s="1"/>
      <c r="C813" s="1"/>
      <c r="D813" s="2"/>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c r="A814" s="1"/>
      <c r="B814" s="1"/>
      <c r="C814" s="1"/>
      <c r="D814" s="2"/>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c r="A815" s="1"/>
      <c r="B815" s="1"/>
      <c r="C815" s="1"/>
      <c r="D815" s="2"/>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c r="A816" s="1"/>
      <c r="B816" s="1"/>
      <c r="C816" s="1"/>
      <c r="D816" s="2"/>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c r="A817" s="1"/>
      <c r="B817" s="1"/>
      <c r="C817" s="1"/>
      <c r="D817" s="2"/>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c r="A818" s="1"/>
      <c r="B818" s="1"/>
      <c r="C818" s="1"/>
      <c r="D818" s="2"/>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c r="A819" s="1"/>
      <c r="B819" s="1"/>
      <c r="C819" s="1"/>
      <c r="D819" s="2"/>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c r="A820" s="1"/>
      <c r="B820" s="1"/>
      <c r="C820" s="1"/>
      <c r="D820" s="2"/>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c r="A821" s="1"/>
      <c r="B821" s="1"/>
      <c r="C821" s="1"/>
      <c r="D821" s="2"/>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c r="A822" s="1"/>
      <c r="B822" s="1"/>
      <c r="C822" s="1"/>
      <c r="D822" s="2"/>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c r="A823" s="1"/>
      <c r="B823" s="1"/>
      <c r="C823" s="1"/>
      <c r="D823" s="2"/>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c r="A824" s="1"/>
      <c r="B824" s="1"/>
      <c r="C824" s="1"/>
      <c r="D824" s="2"/>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c r="A825" s="1"/>
      <c r="B825" s="1"/>
      <c r="C825" s="1"/>
      <c r="D825" s="2"/>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c r="A826" s="1"/>
      <c r="B826" s="1"/>
      <c r="C826" s="1"/>
      <c r="D826" s="2"/>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c r="A827" s="1"/>
      <c r="B827" s="1"/>
      <c r="C827" s="1"/>
      <c r="D827" s="2"/>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c r="A828" s="1"/>
      <c r="B828" s="1"/>
      <c r="C828" s="1"/>
      <c r="D828" s="2"/>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c r="A829" s="1"/>
      <c r="B829" s="1"/>
      <c r="C829" s="1"/>
      <c r="D829" s="2"/>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c r="A830" s="1"/>
      <c r="B830" s="1"/>
      <c r="C830" s="1"/>
      <c r="D830" s="2"/>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c r="A831" s="1"/>
      <c r="B831" s="1"/>
      <c r="C831" s="1"/>
      <c r="D831" s="2"/>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c r="A832" s="1"/>
      <c r="B832" s="1"/>
      <c r="C832" s="1"/>
      <c r="D832" s="2"/>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c r="A833" s="1"/>
      <c r="B833" s="1"/>
      <c r="C833" s="1"/>
      <c r="D833" s="2"/>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c r="A834" s="1"/>
      <c r="B834" s="1"/>
      <c r="C834" s="1"/>
      <c r="D834" s="2"/>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c r="A835" s="1"/>
      <c r="B835" s="1"/>
      <c r="C835" s="1"/>
      <c r="D835" s="2"/>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c r="A836" s="1"/>
      <c r="B836" s="1"/>
      <c r="C836" s="1"/>
      <c r="D836" s="2"/>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c r="A837" s="1"/>
      <c r="B837" s="1"/>
      <c r="C837" s="1"/>
      <c r="D837" s="2"/>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c r="A838" s="1"/>
      <c r="B838" s="1"/>
      <c r="C838" s="1"/>
      <c r="D838" s="2"/>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c r="A839" s="1"/>
      <c r="B839" s="1"/>
      <c r="C839" s="1"/>
      <c r="D839" s="2"/>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c r="A840" s="1"/>
      <c r="B840" s="1"/>
      <c r="C840" s="1"/>
      <c r="D840" s="2"/>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c r="A841" s="1"/>
      <c r="B841" s="1"/>
      <c r="C841" s="1"/>
      <c r="D841" s="2"/>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c r="A842" s="1"/>
      <c r="B842" s="1"/>
      <c r="C842" s="1"/>
      <c r="D842" s="2"/>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c r="A843" s="1"/>
      <c r="B843" s="1"/>
      <c r="C843" s="1"/>
      <c r="D843" s="2"/>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c r="A844" s="1"/>
      <c r="B844" s="1"/>
      <c r="C844" s="1"/>
      <c r="D844" s="2"/>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c r="A845" s="1"/>
      <c r="B845" s="1"/>
      <c r="C845" s="1"/>
      <c r="D845" s="2"/>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c r="A846" s="1"/>
      <c r="B846" s="1"/>
      <c r="C846" s="1"/>
      <c r="D846" s="2"/>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c r="A847" s="1"/>
      <c r="B847" s="1"/>
      <c r="C847" s="1"/>
      <c r="D847" s="2"/>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c r="A848" s="1"/>
      <c r="B848" s="1"/>
      <c r="C848" s="1"/>
      <c r="D848" s="2"/>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c r="A849" s="1"/>
      <c r="B849" s="1"/>
      <c r="C849" s="1"/>
      <c r="D849" s="2"/>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c r="A850" s="1"/>
      <c r="B850" s="1"/>
      <c r="C850" s="1"/>
      <c r="D850" s="2"/>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c r="A851" s="1"/>
      <c r="B851" s="1"/>
      <c r="C851" s="1"/>
      <c r="D851" s="2"/>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c r="A852" s="1"/>
      <c r="B852" s="1"/>
      <c r="C852" s="1"/>
      <c r="D852" s="2"/>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c r="A853" s="1"/>
      <c r="B853" s="1"/>
      <c r="C853" s="1"/>
      <c r="D853" s="2"/>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c r="A854" s="1"/>
      <c r="B854" s="1"/>
      <c r="C854" s="1"/>
      <c r="D854" s="2"/>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c r="A855" s="1"/>
      <c r="B855" s="1"/>
      <c r="C855" s="1"/>
      <c r="D855" s="2"/>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c r="A856" s="1"/>
      <c r="B856" s="1"/>
      <c r="C856" s="1"/>
      <c r="D856" s="2"/>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c r="A857" s="1"/>
      <c r="B857" s="1"/>
      <c r="C857" s="1"/>
      <c r="D857" s="2"/>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c r="A858" s="1"/>
      <c r="B858" s="1"/>
      <c r="C858" s="1"/>
      <c r="D858" s="2"/>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c r="A859" s="1"/>
      <c r="B859" s="1"/>
      <c r="C859" s="1"/>
      <c r="D859" s="2"/>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c r="A860" s="1"/>
      <c r="B860" s="1"/>
      <c r="C860" s="1"/>
      <c r="D860" s="2"/>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c r="A861" s="1"/>
      <c r="B861" s="1"/>
      <c r="C861" s="1"/>
      <c r="D861" s="2"/>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c r="A862" s="1"/>
      <c r="B862" s="1"/>
      <c r="C862" s="1"/>
      <c r="D862" s="2"/>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c r="A863" s="1"/>
      <c r="B863" s="1"/>
      <c r="C863" s="1"/>
      <c r="D863" s="2"/>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c r="A864" s="1"/>
      <c r="B864" s="1"/>
      <c r="C864" s="1"/>
      <c r="D864" s="2"/>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c r="A865" s="1"/>
      <c r="B865" s="1"/>
      <c r="C865" s="1"/>
      <c r="D865" s="2"/>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c r="A866" s="1"/>
      <c r="B866" s="1"/>
      <c r="C866" s="1"/>
      <c r="D866" s="2"/>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c r="A867" s="1"/>
      <c r="B867" s="1"/>
      <c r="C867" s="1"/>
      <c r="D867" s="2"/>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c r="A868" s="1"/>
      <c r="B868" s="1"/>
      <c r="C868" s="1"/>
      <c r="D868" s="2"/>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c r="A869" s="1"/>
      <c r="B869" s="1"/>
      <c r="C869" s="1"/>
      <c r="D869" s="2"/>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c r="A870" s="1"/>
      <c r="B870" s="1"/>
      <c r="C870" s="1"/>
      <c r="D870" s="2"/>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c r="A871" s="1"/>
      <c r="B871" s="1"/>
      <c r="C871" s="1"/>
      <c r="D871" s="2"/>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c r="A872" s="1"/>
      <c r="B872" s="1"/>
      <c r="C872" s="1"/>
      <c r="D872" s="2"/>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c r="A873" s="1"/>
      <c r="B873" s="1"/>
      <c r="C873" s="1"/>
      <c r="D873" s="2"/>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c r="A874" s="1"/>
      <c r="B874" s="1"/>
      <c r="C874" s="1"/>
      <c r="D874" s="2"/>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c r="A875" s="1"/>
      <c r="B875" s="1"/>
      <c r="C875" s="1"/>
      <c r="D875" s="2"/>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c r="A876" s="1"/>
      <c r="B876" s="1"/>
      <c r="C876" s="1"/>
      <c r="D876" s="2"/>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c r="A877" s="1"/>
      <c r="B877" s="1"/>
      <c r="C877" s="1"/>
      <c r="D877" s="2"/>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c r="A878" s="1"/>
      <c r="B878" s="1"/>
      <c r="C878" s="1"/>
      <c r="D878" s="2"/>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c r="A879" s="1"/>
      <c r="B879" s="1"/>
      <c r="C879" s="1"/>
      <c r="D879" s="2"/>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c r="A880" s="1"/>
      <c r="B880" s="1"/>
      <c r="C880" s="1"/>
      <c r="D880" s="2"/>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c r="A881" s="1"/>
      <c r="B881" s="1"/>
      <c r="C881" s="1"/>
      <c r="D881" s="2"/>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c r="A882" s="1"/>
      <c r="B882" s="1"/>
      <c r="C882" s="1"/>
      <c r="D882" s="2"/>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c r="A883" s="1"/>
      <c r="B883" s="1"/>
      <c r="C883" s="1"/>
      <c r="D883" s="2"/>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c r="A884" s="1"/>
      <c r="B884" s="1"/>
      <c r="C884" s="1"/>
      <c r="D884" s="2"/>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c r="A885" s="1"/>
      <c r="B885" s="1"/>
      <c r="C885" s="1"/>
      <c r="D885" s="2"/>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c r="A886" s="1"/>
      <c r="B886" s="1"/>
      <c r="C886" s="1"/>
      <c r="D886" s="2"/>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c r="A887" s="1"/>
      <c r="B887" s="1"/>
      <c r="C887" s="1"/>
      <c r="D887" s="2"/>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c r="A888" s="1"/>
      <c r="B888" s="1"/>
      <c r="C888" s="1"/>
      <c r="D888" s="2"/>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c r="A889" s="1"/>
      <c r="B889" s="1"/>
      <c r="C889" s="1"/>
      <c r="D889" s="2"/>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c r="A890" s="1"/>
      <c r="B890" s="1"/>
      <c r="C890" s="1"/>
      <c r="D890" s="2"/>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c r="A891" s="1"/>
      <c r="B891" s="1"/>
      <c r="C891" s="1"/>
      <c r="D891" s="2"/>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c r="A892" s="1"/>
      <c r="B892" s="1"/>
      <c r="C892" s="1"/>
      <c r="D892" s="2"/>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c r="A893" s="1"/>
      <c r="B893" s="1"/>
      <c r="C893" s="1"/>
      <c r="D893" s="2"/>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c r="A894" s="1"/>
      <c r="B894" s="1"/>
      <c r="C894" s="1"/>
      <c r="D894" s="2"/>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c r="A895" s="1"/>
      <c r="B895" s="1"/>
      <c r="C895" s="1"/>
      <c r="D895" s="2"/>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c r="A896" s="1"/>
      <c r="B896" s="1"/>
      <c r="C896" s="1"/>
      <c r="D896" s="2"/>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c r="A897" s="1"/>
      <c r="B897" s="1"/>
      <c r="C897" s="1"/>
      <c r="D897" s="2"/>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c r="A898" s="1"/>
      <c r="B898" s="1"/>
      <c r="C898" s="1"/>
      <c r="D898" s="2"/>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c r="A899" s="1"/>
      <c r="B899" s="1"/>
      <c r="C899" s="1"/>
      <c r="D899" s="2"/>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c r="A900" s="1"/>
      <c r="B900" s="1"/>
      <c r="C900" s="1"/>
      <c r="D900" s="2"/>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c r="A901" s="1"/>
      <c r="B901" s="1"/>
      <c r="C901" s="1"/>
      <c r="D901" s="2"/>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c r="A902" s="1"/>
      <c r="B902" s="1"/>
      <c r="C902" s="1"/>
      <c r="D902" s="2"/>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c r="A903" s="1"/>
      <c r="B903" s="1"/>
      <c r="C903" s="1"/>
      <c r="D903" s="2"/>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c r="A904" s="1"/>
      <c r="B904" s="1"/>
      <c r="C904" s="1"/>
      <c r="D904" s="2"/>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c r="A905" s="1"/>
      <c r="B905" s="1"/>
      <c r="C905" s="1"/>
      <c r="D905" s="2"/>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c r="A906" s="1"/>
      <c r="B906" s="1"/>
      <c r="C906" s="1"/>
      <c r="D906" s="2"/>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c r="A907" s="1"/>
      <c r="B907" s="1"/>
      <c r="C907" s="1"/>
      <c r="D907" s="2"/>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c r="A908" s="1"/>
      <c r="B908" s="1"/>
      <c r="C908" s="1"/>
      <c r="D908" s="2"/>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c r="A909" s="1"/>
      <c r="B909" s="1"/>
      <c r="C909" s="1"/>
      <c r="D909" s="2"/>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c r="A910" s="1"/>
      <c r="B910" s="1"/>
      <c r="C910" s="1"/>
      <c r="D910" s="2"/>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c r="A911" s="1"/>
      <c r="B911" s="1"/>
      <c r="C911" s="1"/>
      <c r="D911" s="2"/>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c r="A912" s="1"/>
      <c r="B912" s="1"/>
      <c r="C912" s="1"/>
      <c r="D912" s="2"/>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c r="A913" s="1"/>
      <c r="B913" s="1"/>
      <c r="C913" s="1"/>
      <c r="D913" s="2"/>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sheetData>
  <mergeCells count="81">
    <mergeCell ref="B18:B19"/>
    <mergeCell ref="C18:C19"/>
    <mergeCell ref="B20:B23"/>
    <mergeCell ref="C20:C23"/>
    <mergeCell ref="B24:B26"/>
    <mergeCell ref="C24:C26"/>
    <mergeCell ref="B27:B29"/>
    <mergeCell ref="B42:B44"/>
    <mergeCell ref="C42:C44"/>
    <mergeCell ref="B45:B47"/>
    <mergeCell ref="C45:C47"/>
    <mergeCell ref="B48:B50"/>
    <mergeCell ref="C48:C50"/>
    <mergeCell ref="C51:C52"/>
    <mergeCell ref="B88:B90"/>
    <mergeCell ref="B91:B92"/>
    <mergeCell ref="C91:C92"/>
    <mergeCell ref="B93:B94"/>
    <mergeCell ref="C93:C94"/>
    <mergeCell ref="B95:B97"/>
    <mergeCell ref="C95:C97"/>
    <mergeCell ref="B73:B75"/>
    <mergeCell ref="C73:C75"/>
    <mergeCell ref="B78:B80"/>
    <mergeCell ref="C79:E79"/>
    <mergeCell ref="B85:B87"/>
    <mergeCell ref="C86:E86"/>
    <mergeCell ref="C88:C90"/>
    <mergeCell ref="F111:L111"/>
    <mergeCell ref="F113:L113"/>
    <mergeCell ref="F115:L115"/>
    <mergeCell ref="F117:L117"/>
    <mergeCell ref="F119:L119"/>
    <mergeCell ref="F121:L121"/>
    <mergeCell ref="B99:N100"/>
    <mergeCell ref="P99:R123"/>
    <mergeCell ref="F101:L101"/>
    <mergeCell ref="F103:L103"/>
    <mergeCell ref="F105:L105"/>
    <mergeCell ref="F107:L107"/>
    <mergeCell ref="F109:L109"/>
    <mergeCell ref="F123:L123"/>
    <mergeCell ref="B2:C3"/>
    <mergeCell ref="E2:E6"/>
    <mergeCell ref="P2:R6"/>
    <mergeCell ref="M3:M6"/>
    <mergeCell ref="N3:N6"/>
    <mergeCell ref="B4:C6"/>
    <mergeCell ref="F9:L9"/>
    <mergeCell ref="B10:B12"/>
    <mergeCell ref="C11:E11"/>
    <mergeCell ref="F11:M11"/>
    <mergeCell ref="P11:U11"/>
    <mergeCell ref="P12:U21"/>
    <mergeCell ref="B13:B17"/>
    <mergeCell ref="C13:C17"/>
    <mergeCell ref="C28:E28"/>
    <mergeCell ref="F28:M28"/>
    <mergeCell ref="B31:B34"/>
    <mergeCell ref="C31:C34"/>
    <mergeCell ref="B36:B38"/>
    <mergeCell ref="C36:C38"/>
    <mergeCell ref="B39:B41"/>
    <mergeCell ref="C40:E40"/>
    <mergeCell ref="F40:M40"/>
    <mergeCell ref="B51:B52"/>
    <mergeCell ref="B53:B55"/>
    <mergeCell ref="C54:E54"/>
    <mergeCell ref="F54:M54"/>
    <mergeCell ref="B59:B60"/>
    <mergeCell ref="C59:C60"/>
    <mergeCell ref="B61:B63"/>
    <mergeCell ref="C62:E62"/>
    <mergeCell ref="F62:M62"/>
    <mergeCell ref="B68:B70"/>
    <mergeCell ref="C69:E69"/>
    <mergeCell ref="F69:M69"/>
    <mergeCell ref="B71:B72"/>
    <mergeCell ref="C71:C72"/>
    <mergeCell ref="F79:M79"/>
    <mergeCell ref="F86:M86"/>
  </mergeCells>
  <conditionalFormatting sqref="B2:B3 M2">
    <cfRule type="cellIs" dxfId="0" priority="1" operator="equal">
      <formula>"Basic"</formula>
    </cfRule>
  </conditionalFormatting>
  <conditionalFormatting sqref="B2:B3 M2">
    <cfRule type="cellIs" dxfId="1" priority="2" operator="equal">
      <formula>"Basic+"</formula>
    </cfRule>
  </conditionalFormatting>
  <conditionalFormatting sqref="B2:B3 M2">
    <cfRule type="cellIs" dxfId="2" priority="3" operator="equal">
      <formula>"Advanced"</formula>
    </cfRule>
  </conditionalFormatting>
  <conditionalFormatting sqref="B2:B3 M2">
    <cfRule type="cellIs" dxfId="3" priority="4" operator="equal">
      <formula>"Expert"</formula>
    </cfRule>
  </conditionalFormatting>
  <conditionalFormatting sqref="B2:B3 M2">
    <cfRule type="cellIs" dxfId="4" priority="5" operator="equal">
      <formula>"Champion"</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9.0" topLeftCell="A10" activePane="bottomLeft" state="frozen"/>
      <selection activeCell="B11" sqref="B11" pane="bottomLeft"/>
    </sheetView>
  </sheetViews>
  <sheetFormatPr customHeight="1" defaultColWidth="12.63" defaultRowHeight="15.75"/>
  <cols>
    <col customWidth="1" min="1" max="1" width="2.63"/>
    <col customWidth="1" min="2" max="2" width="8.63"/>
    <col customWidth="1" min="3" max="3" width="11.38"/>
    <col customWidth="1" min="4" max="4" width="2.88"/>
    <col customWidth="1" min="5" max="5" width="65.13"/>
    <col customWidth="1" min="6" max="6" width="3.63"/>
    <col customWidth="1" min="7" max="7" width="3.75"/>
    <col customWidth="1" min="8" max="8" width="3.63"/>
    <col customWidth="1" min="9" max="9" width="3.5"/>
    <col customWidth="1" min="10" max="11" width="3.75"/>
    <col customWidth="1" min="12" max="12" width="3.5"/>
    <col customWidth="1" min="13" max="13" width="44.5"/>
    <col customWidth="1" min="14" max="14" width="37.0"/>
    <col customWidth="1" min="15" max="15" width="3.38"/>
  </cols>
  <sheetData>
    <row r="1" ht="7.5" customHeight="1">
      <c r="A1" s="1"/>
      <c r="B1" s="1"/>
      <c r="C1" s="1"/>
      <c r="D1" s="2"/>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195"/>
      <c r="C2" s="4"/>
      <c r="D2" s="5"/>
      <c r="E2" s="6" t="s">
        <v>212</v>
      </c>
      <c r="F2" s="7" t="s">
        <v>1</v>
      </c>
      <c r="G2" s="7" t="s">
        <v>2</v>
      </c>
      <c r="H2" s="7" t="s">
        <v>3</v>
      </c>
      <c r="I2" s="7" t="s">
        <v>90</v>
      </c>
      <c r="J2" s="7" t="s">
        <v>4</v>
      </c>
      <c r="K2" s="7" t="s">
        <v>91</v>
      </c>
      <c r="L2" s="7" t="s">
        <v>92</v>
      </c>
      <c r="M2" s="8" t="s">
        <v>213</v>
      </c>
      <c r="N2" s="8" t="s">
        <v>214</v>
      </c>
      <c r="O2" s="1"/>
      <c r="P2" s="151" t="s">
        <v>215</v>
      </c>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10"/>
      <c r="C3" s="11"/>
      <c r="D3" s="5"/>
      <c r="E3" s="12"/>
      <c r="F3" s="13" t="b">
        <v>1</v>
      </c>
      <c r="G3" s="13" t="b">
        <v>1</v>
      </c>
      <c r="H3" s="13" t="b">
        <v>1</v>
      </c>
      <c r="I3" s="13" t="b">
        <v>1</v>
      </c>
      <c r="J3" s="13" t="b">
        <v>1</v>
      </c>
      <c r="K3" s="13" t="b">
        <v>1</v>
      </c>
      <c r="L3" s="13" t="b">
        <v>1</v>
      </c>
      <c r="M3" s="14">
        <f>(COUNTIF(F:L,TRUE))-COUNTIF(F3:L3,true)</f>
        <v>0</v>
      </c>
      <c r="N3" s="15">
        <f>COUNTIF(F:L,FALSE)</f>
        <v>483</v>
      </c>
      <c r="O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6">
        <f>N122</f>
        <v>0</v>
      </c>
      <c r="C4" s="11"/>
      <c r="D4" s="5"/>
      <c r="E4" s="12"/>
      <c r="F4" s="17">
        <f t="shared" ref="F4:L4" si="1">COUNTIF(F:F,TRUE)-1</f>
        <v>0</v>
      </c>
      <c r="G4" s="17">
        <f t="shared" si="1"/>
        <v>0</v>
      </c>
      <c r="H4" s="17">
        <f t="shared" si="1"/>
        <v>0</v>
      </c>
      <c r="I4" s="17">
        <f t="shared" si="1"/>
        <v>0</v>
      </c>
      <c r="J4" s="17">
        <f t="shared" si="1"/>
        <v>0</v>
      </c>
      <c r="K4" s="17">
        <f t="shared" si="1"/>
        <v>0</v>
      </c>
      <c r="L4" s="17">
        <f t="shared" si="1"/>
        <v>0</v>
      </c>
      <c r="O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c r="A5" s="1"/>
      <c r="B5" s="10"/>
      <c r="C5" s="11"/>
      <c r="D5" s="5"/>
      <c r="E5" s="12"/>
      <c r="F5" s="18"/>
      <c r="G5" s="18"/>
      <c r="H5" s="18"/>
      <c r="I5" s="18"/>
      <c r="J5" s="18"/>
      <c r="K5" s="18"/>
      <c r="L5" s="18"/>
      <c r="O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row>
    <row r="6">
      <c r="A6" s="1"/>
      <c r="B6" s="19"/>
      <c r="C6" s="20"/>
      <c r="D6" s="5"/>
      <c r="E6" s="21"/>
      <c r="F6" s="17">
        <f t="shared" ref="F6:L6" si="2">COUNTIF(F:F,FALSE)</f>
        <v>69</v>
      </c>
      <c r="G6" s="17">
        <f t="shared" si="2"/>
        <v>69</v>
      </c>
      <c r="H6" s="17">
        <f t="shared" si="2"/>
        <v>69</v>
      </c>
      <c r="I6" s="17">
        <f t="shared" si="2"/>
        <v>69</v>
      </c>
      <c r="J6" s="17">
        <f t="shared" si="2"/>
        <v>69</v>
      </c>
      <c r="K6" s="17">
        <f t="shared" si="2"/>
        <v>69</v>
      </c>
      <c r="L6" s="17">
        <f t="shared" si="2"/>
        <v>69</v>
      </c>
      <c r="O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row>
    <row r="7" ht="7.5" customHeight="1">
      <c r="A7" s="1"/>
      <c r="B7" s="1"/>
      <c r="C7" s="1"/>
      <c r="D7" s="2"/>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row>
    <row r="8">
      <c r="A8" s="1"/>
      <c r="B8" s="22"/>
      <c r="C8" s="7" t="s">
        <v>7</v>
      </c>
      <c r="D8" s="23" t="s">
        <v>8</v>
      </c>
      <c r="E8" s="7" t="s">
        <v>9</v>
      </c>
      <c r="F8" s="7" t="s">
        <v>1</v>
      </c>
      <c r="G8" s="7" t="s">
        <v>2</v>
      </c>
      <c r="H8" s="7" t="s">
        <v>3</v>
      </c>
      <c r="I8" s="7" t="s">
        <v>90</v>
      </c>
      <c r="J8" s="7" t="s">
        <v>4</v>
      </c>
      <c r="K8" s="7" t="s">
        <v>91</v>
      </c>
      <c r="L8" s="7" t="s">
        <v>92</v>
      </c>
      <c r="M8" s="7" t="s">
        <v>10</v>
      </c>
      <c r="N8" s="187" t="s">
        <v>206</v>
      </c>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row>
    <row r="9">
      <c r="A9" s="1"/>
      <c r="B9" s="25"/>
      <c r="C9" s="196"/>
      <c r="D9" s="27"/>
      <c r="E9" s="28" t="s">
        <v>12</v>
      </c>
      <c r="F9" s="28" t="s">
        <v>13</v>
      </c>
      <c r="M9" s="28" t="s">
        <v>14</v>
      </c>
      <c r="N9" s="29" t="s">
        <v>15</v>
      </c>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row>
    <row r="10" ht="7.5" customHeight="1">
      <c r="A10" s="1"/>
      <c r="B10" s="35">
        <v>1.0</v>
      </c>
      <c r="C10" s="152"/>
      <c r="D10" s="152"/>
      <c r="E10" s="152"/>
      <c r="F10" s="153"/>
      <c r="G10" s="153"/>
      <c r="H10" s="153"/>
      <c r="I10" s="153"/>
      <c r="J10" s="153"/>
      <c r="K10" s="153"/>
      <c r="L10" s="153"/>
      <c r="M10" s="153"/>
      <c r="N10" s="154"/>
      <c r="O10" s="34"/>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row>
    <row r="11" ht="28.5" customHeight="1">
      <c r="A11" s="1"/>
      <c r="C11" s="35" t="s">
        <v>216</v>
      </c>
      <c r="F11" s="36" t="str">
        <f>IFERROR(__xludf.DUMMYFUNCTION("SPARKLINE(COUNTIF(F13:L23,TRUE),{""charttype"",""bar"";""max"",COUNTA(F13:L23);""color1"",""green""})"),"")</f>
        <v/>
      </c>
      <c r="G11" s="37"/>
      <c r="H11" s="37"/>
      <c r="I11" s="37"/>
      <c r="J11" s="37"/>
      <c r="K11" s="37"/>
      <c r="L11" s="37"/>
      <c r="M11" s="38"/>
      <c r="N11" s="39">
        <f>COUNTIF(F13:L23,TRUE)/COUNTA(F13:L23)</f>
        <v>0</v>
      </c>
      <c r="O11" s="34"/>
      <c r="P11" s="155" t="s">
        <v>121</v>
      </c>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row>
    <row r="12" ht="7.5" customHeight="1">
      <c r="A12" s="1"/>
      <c r="C12" s="152"/>
      <c r="D12" s="152"/>
      <c r="E12" s="152"/>
      <c r="F12" s="153"/>
      <c r="G12" s="153"/>
      <c r="H12" s="153"/>
      <c r="I12" s="153"/>
      <c r="J12" s="153"/>
      <c r="K12" s="153"/>
      <c r="L12" s="153"/>
      <c r="M12" s="153"/>
      <c r="N12" s="154"/>
      <c r="O12" s="34"/>
      <c r="P12" s="156"/>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row>
    <row r="13">
      <c r="A13" s="1"/>
      <c r="B13" s="43">
        <v>0.0</v>
      </c>
      <c r="C13" s="44" t="s">
        <v>17</v>
      </c>
      <c r="D13" s="47">
        <v>1.0</v>
      </c>
      <c r="E13" s="46" t="s">
        <v>217</v>
      </c>
      <c r="F13" s="47" t="b">
        <v>0</v>
      </c>
      <c r="G13" s="47" t="b">
        <v>0</v>
      </c>
      <c r="H13" s="47" t="b">
        <v>0</v>
      </c>
      <c r="I13" s="47" t="b">
        <v>0</v>
      </c>
      <c r="J13" s="47" t="b">
        <v>0</v>
      </c>
      <c r="K13" s="47" t="b">
        <v>0</v>
      </c>
      <c r="L13" s="47" t="b">
        <v>0</v>
      </c>
      <c r="M13" s="45"/>
      <c r="N13" s="45"/>
      <c r="O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row>
    <row r="14">
      <c r="A14" s="1"/>
      <c r="B14" s="11"/>
      <c r="C14" s="11"/>
      <c r="D14" s="47">
        <v>2.0</v>
      </c>
      <c r="E14" s="46" t="s">
        <v>218</v>
      </c>
      <c r="F14" s="47" t="b">
        <v>0</v>
      </c>
      <c r="G14" s="47" t="b">
        <v>0</v>
      </c>
      <c r="H14" s="47" t="b">
        <v>0</v>
      </c>
      <c r="I14" s="47" t="b">
        <v>0</v>
      </c>
      <c r="J14" s="47" t="b">
        <v>0</v>
      </c>
      <c r="K14" s="47" t="b">
        <v>0</v>
      </c>
      <c r="L14" s="47" t="b">
        <v>0</v>
      </c>
      <c r="M14" s="47"/>
      <c r="N14" s="45"/>
      <c r="O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row>
    <row r="15">
      <c r="A15" s="1"/>
      <c r="B15" s="56">
        <f>COUNTIF(F15:L20,TRUE)/COUNTA(E15:L20)</f>
        <v>0</v>
      </c>
      <c r="C15" s="49" t="s">
        <v>31</v>
      </c>
      <c r="D15" s="47">
        <v>3.0</v>
      </c>
      <c r="E15" s="46" t="s">
        <v>219</v>
      </c>
      <c r="F15" s="47" t="b">
        <v>0</v>
      </c>
      <c r="G15" s="47" t="b">
        <v>0</v>
      </c>
      <c r="H15" s="47" t="b">
        <v>0</v>
      </c>
      <c r="I15" s="47" t="b">
        <v>0</v>
      </c>
      <c r="J15" s="47" t="b">
        <v>0</v>
      </c>
      <c r="K15" s="47" t="b">
        <v>0</v>
      </c>
      <c r="L15" s="47" t="b">
        <v>0</v>
      </c>
      <c r="M15" s="45"/>
      <c r="N15" s="45"/>
      <c r="O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c r="A16" s="1"/>
      <c r="B16" s="11"/>
      <c r="C16" s="11"/>
      <c r="D16" s="47">
        <v>4.0</v>
      </c>
      <c r="E16" s="46" t="s">
        <v>220</v>
      </c>
      <c r="F16" s="47" t="b">
        <v>0</v>
      </c>
      <c r="G16" s="47" t="b">
        <v>0</v>
      </c>
      <c r="H16" s="47" t="b">
        <v>0</v>
      </c>
      <c r="I16" s="47" t="b">
        <v>0</v>
      </c>
      <c r="J16" s="47" t="b">
        <v>0</v>
      </c>
      <c r="K16" s="47" t="b">
        <v>0</v>
      </c>
      <c r="L16" s="47" t="b">
        <v>0</v>
      </c>
      <c r="M16" s="47"/>
      <c r="N16" s="45"/>
      <c r="O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c r="A17" s="1"/>
      <c r="B17" s="11"/>
      <c r="C17" s="11"/>
      <c r="D17" s="47">
        <v>5.0</v>
      </c>
      <c r="E17" s="46" t="s">
        <v>221</v>
      </c>
      <c r="F17" s="47" t="b">
        <v>0</v>
      </c>
      <c r="G17" s="47" t="b">
        <v>0</v>
      </c>
      <c r="H17" s="47" t="b">
        <v>0</v>
      </c>
      <c r="I17" s="47" t="b">
        <v>0</v>
      </c>
      <c r="J17" s="47" t="b">
        <v>0</v>
      </c>
      <c r="K17" s="47" t="b">
        <v>0</v>
      </c>
      <c r="L17" s="47" t="b">
        <v>0</v>
      </c>
      <c r="M17" s="47"/>
      <c r="N17" s="45"/>
      <c r="O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c r="A18" s="1"/>
      <c r="B18" s="11"/>
      <c r="C18" s="11"/>
      <c r="D18" s="47">
        <v>6.0</v>
      </c>
      <c r="E18" s="46" t="s">
        <v>222</v>
      </c>
      <c r="F18" s="47" t="b">
        <v>0</v>
      </c>
      <c r="G18" s="47" t="b">
        <v>0</v>
      </c>
      <c r="H18" s="47" t="b">
        <v>0</v>
      </c>
      <c r="I18" s="47" t="b">
        <v>0</v>
      </c>
      <c r="J18" s="47" t="b">
        <v>0</v>
      </c>
      <c r="K18" s="47" t="b">
        <v>0</v>
      </c>
      <c r="L18" s="47" t="b">
        <v>0</v>
      </c>
      <c r="M18" s="47"/>
      <c r="N18" s="45"/>
      <c r="O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1"/>
      <c r="C19" s="11"/>
      <c r="D19" s="47">
        <v>7.0</v>
      </c>
      <c r="E19" s="46" t="s">
        <v>223</v>
      </c>
      <c r="F19" s="47" t="b">
        <v>0</v>
      </c>
      <c r="G19" s="47" t="b">
        <v>0</v>
      </c>
      <c r="H19" s="47" t="b">
        <v>0</v>
      </c>
      <c r="I19" s="47" t="b">
        <v>0</v>
      </c>
      <c r="J19" s="47" t="b">
        <v>0</v>
      </c>
      <c r="K19" s="47" t="b">
        <v>0</v>
      </c>
      <c r="L19" s="47" t="b">
        <v>0</v>
      </c>
      <c r="M19" s="47"/>
      <c r="N19" s="45"/>
      <c r="O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1"/>
      <c r="C20" s="11"/>
      <c r="D20" s="47">
        <v>8.0</v>
      </c>
      <c r="E20" s="46" t="s">
        <v>224</v>
      </c>
      <c r="F20" s="47" t="b">
        <v>0</v>
      </c>
      <c r="G20" s="47" t="b">
        <v>0</v>
      </c>
      <c r="H20" s="47" t="b">
        <v>0</v>
      </c>
      <c r="I20" s="47" t="b">
        <v>0</v>
      </c>
      <c r="J20" s="47" t="b">
        <v>0</v>
      </c>
      <c r="K20" s="47" t="b">
        <v>0</v>
      </c>
      <c r="L20" s="47" t="b">
        <v>0</v>
      </c>
      <c r="M20" s="47"/>
      <c r="N20" s="45"/>
      <c r="O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c r="A21" s="1"/>
      <c r="B21" s="197">
        <f>COUNTIF(F21:G21,TRUE)/COUNTA(F21:G21)</f>
        <v>0</v>
      </c>
      <c r="C21" s="198" t="s">
        <v>36</v>
      </c>
      <c r="D21" s="199">
        <v>9.0</v>
      </c>
      <c r="E21" s="200" t="s">
        <v>225</v>
      </c>
      <c r="F21" s="47" t="b">
        <v>0</v>
      </c>
      <c r="G21" s="47" t="b">
        <v>0</v>
      </c>
      <c r="H21" s="47" t="b">
        <v>0</v>
      </c>
      <c r="I21" s="47" t="b">
        <v>0</v>
      </c>
      <c r="J21" s="47" t="b">
        <v>0</v>
      </c>
      <c r="K21" s="47" t="b">
        <v>0</v>
      </c>
      <c r="L21" s="47" t="b">
        <v>0</v>
      </c>
      <c r="M21" s="47"/>
      <c r="N21" s="45"/>
      <c r="O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c r="A22" s="1"/>
      <c r="B22" s="59">
        <f>COUNTIF(F22:L23,TRUE)/COUNTA(L22:BQ23)</f>
        <v>0</v>
      </c>
      <c r="C22" s="53" t="s">
        <v>43</v>
      </c>
      <c r="D22" s="47">
        <v>9.0</v>
      </c>
      <c r="E22" s="162" t="s">
        <v>226</v>
      </c>
      <c r="F22" s="47" t="b">
        <v>0</v>
      </c>
      <c r="G22" s="47" t="b">
        <v>0</v>
      </c>
      <c r="H22" s="47" t="b">
        <v>0</v>
      </c>
      <c r="I22" s="47" t="b">
        <v>0</v>
      </c>
      <c r="J22" s="47" t="b">
        <v>0</v>
      </c>
      <c r="K22" s="47" t="b">
        <v>0</v>
      </c>
      <c r="L22" s="47" t="b">
        <v>0</v>
      </c>
      <c r="M22" s="47"/>
      <c r="N22" s="45"/>
      <c r="O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c r="A23" s="1"/>
      <c r="B23" s="11"/>
      <c r="C23" s="11"/>
      <c r="D23" s="47">
        <v>10.0</v>
      </c>
      <c r="E23" s="162" t="s">
        <v>227</v>
      </c>
      <c r="F23" s="47" t="b">
        <v>0</v>
      </c>
      <c r="G23" s="47" t="b">
        <v>0</v>
      </c>
      <c r="H23" s="47" t="b">
        <v>0</v>
      </c>
      <c r="I23" s="47" t="b">
        <v>0</v>
      </c>
      <c r="J23" s="47" t="b">
        <v>0</v>
      </c>
      <c r="K23" s="47" t="b">
        <v>0</v>
      </c>
      <c r="L23" s="47" t="b">
        <v>0</v>
      </c>
      <c r="M23" s="47"/>
      <c r="N23" s="45"/>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7.5" customHeight="1">
      <c r="A24" s="1"/>
      <c r="B24" s="35">
        <v>2.0</v>
      </c>
      <c r="C24" s="152"/>
      <c r="D24" s="152"/>
      <c r="E24" s="152"/>
      <c r="F24" s="153"/>
      <c r="G24" s="153"/>
      <c r="H24" s="153"/>
      <c r="I24" s="153"/>
      <c r="J24" s="153"/>
      <c r="K24" s="153"/>
      <c r="L24" s="153"/>
      <c r="M24" s="153"/>
      <c r="N24" s="154"/>
      <c r="O24" s="34"/>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28.5" customHeight="1">
      <c r="A25" s="1"/>
      <c r="C25" s="35" t="s">
        <v>228</v>
      </c>
      <c r="F25" s="36" t="str">
        <f>IFERROR(__xludf.DUMMYFUNCTION("SPARKLINE(COUNTIF(F27:L41,TRUE),{""charttype"",""bar"";""max"",COUNTA(F27:L41);""color1"",""green""})"),"")</f>
        <v/>
      </c>
      <c r="G25" s="37"/>
      <c r="H25" s="37"/>
      <c r="I25" s="37"/>
      <c r="J25" s="37"/>
      <c r="K25" s="37"/>
      <c r="L25" s="37"/>
      <c r="M25" s="38"/>
      <c r="N25" s="39">
        <f>COUNTIF(F27:L41,TRUE)/COUNTA(F27:L41)</f>
        <v>0</v>
      </c>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7.5" customHeight="1">
      <c r="A26" s="1"/>
      <c r="C26" s="152"/>
      <c r="D26" s="152"/>
      <c r="E26" s="152"/>
      <c r="F26" s="153"/>
      <c r="G26" s="153"/>
      <c r="H26" s="153"/>
      <c r="I26" s="153"/>
      <c r="J26" s="153"/>
      <c r="K26" s="153"/>
      <c r="L26" s="153"/>
      <c r="M26" s="153"/>
      <c r="N26" s="154"/>
      <c r="O26" s="34"/>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c r="A27" s="1"/>
      <c r="B27" s="43">
        <f>COUNTIF(F27:L31,TRUE)/COUNTA(F27:L31)</f>
        <v>0</v>
      </c>
      <c r="C27" s="44" t="s">
        <v>17</v>
      </c>
      <c r="D27" s="47">
        <v>1.0</v>
      </c>
      <c r="E27" s="170" t="s">
        <v>229</v>
      </c>
      <c r="F27" s="47" t="b">
        <v>0</v>
      </c>
      <c r="G27" s="47" t="b">
        <v>0</v>
      </c>
      <c r="H27" s="47" t="b">
        <v>0</v>
      </c>
      <c r="I27" s="47" t="b">
        <v>0</v>
      </c>
      <c r="J27" s="47" t="b">
        <v>0</v>
      </c>
      <c r="K27" s="47" t="b">
        <v>0</v>
      </c>
      <c r="L27" s="47" t="b">
        <v>0</v>
      </c>
      <c r="M27" s="47"/>
      <c r="N27" s="45"/>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c r="A28" s="1"/>
      <c r="B28" s="11"/>
      <c r="C28" s="11"/>
      <c r="D28" s="47">
        <v>2.0</v>
      </c>
      <c r="E28" s="170" t="s">
        <v>230</v>
      </c>
      <c r="F28" s="47" t="b">
        <v>0</v>
      </c>
      <c r="G28" s="47" t="b">
        <v>0</v>
      </c>
      <c r="H28" s="47" t="b">
        <v>0</v>
      </c>
      <c r="I28" s="47" t="b">
        <v>0</v>
      </c>
      <c r="J28" s="47" t="b">
        <v>0</v>
      </c>
      <c r="K28" s="47" t="b">
        <v>0</v>
      </c>
      <c r="L28" s="47" t="b">
        <v>0</v>
      </c>
      <c r="M28" s="47"/>
      <c r="N28" s="47"/>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c r="A29" s="1"/>
      <c r="B29" s="11"/>
      <c r="C29" s="11"/>
      <c r="D29" s="47">
        <v>3.0</v>
      </c>
      <c r="E29" s="170" t="s">
        <v>231</v>
      </c>
      <c r="F29" s="47" t="b">
        <v>0</v>
      </c>
      <c r="G29" s="47" t="b">
        <v>0</v>
      </c>
      <c r="H29" s="47" t="b">
        <v>0</v>
      </c>
      <c r="I29" s="47" t="b">
        <v>0</v>
      </c>
      <c r="J29" s="47" t="b">
        <v>0</v>
      </c>
      <c r="K29" s="47" t="b">
        <v>0</v>
      </c>
      <c r="L29" s="47" t="b">
        <v>0</v>
      </c>
      <c r="M29" s="47"/>
      <c r="N29" s="45"/>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c r="A30" s="1"/>
      <c r="B30" s="11"/>
      <c r="C30" s="11"/>
      <c r="D30" s="47">
        <v>4.0</v>
      </c>
      <c r="E30" s="170" t="s">
        <v>232</v>
      </c>
      <c r="F30" s="47" t="b">
        <v>0</v>
      </c>
      <c r="G30" s="47" t="b">
        <v>0</v>
      </c>
      <c r="H30" s="47" t="b">
        <v>0</v>
      </c>
      <c r="I30" s="47" t="b">
        <v>0</v>
      </c>
      <c r="J30" s="47" t="b">
        <v>0</v>
      </c>
      <c r="K30" s="47" t="b">
        <v>0</v>
      </c>
      <c r="L30" s="47" t="b">
        <v>0</v>
      </c>
      <c r="M30" s="47"/>
      <c r="N30" s="45"/>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c r="A31" s="1"/>
      <c r="B31" s="11"/>
      <c r="C31" s="11"/>
      <c r="D31" s="47">
        <v>5.0</v>
      </c>
      <c r="E31" s="170" t="s">
        <v>233</v>
      </c>
      <c r="F31" s="47" t="b">
        <v>0</v>
      </c>
      <c r="G31" s="47" t="b">
        <v>0</v>
      </c>
      <c r="H31" s="47" t="b">
        <v>0</v>
      </c>
      <c r="I31" s="47" t="b">
        <v>0</v>
      </c>
      <c r="J31" s="47" t="b">
        <v>0</v>
      </c>
      <c r="K31" s="47" t="b">
        <v>0</v>
      </c>
      <c r="L31" s="47" t="b">
        <v>0</v>
      </c>
      <c r="M31" s="47"/>
      <c r="N31" s="45"/>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c r="A32" s="1"/>
      <c r="B32" s="56">
        <f>COUNTIF(F32:L35,TRUE)/COUNTA(F32:L35)</f>
        <v>0</v>
      </c>
      <c r="C32" s="49" t="s">
        <v>31</v>
      </c>
      <c r="D32" s="47">
        <v>6.0</v>
      </c>
      <c r="E32" s="170" t="s">
        <v>234</v>
      </c>
      <c r="F32" s="47" t="b">
        <v>0</v>
      </c>
      <c r="G32" s="47" t="b">
        <v>0</v>
      </c>
      <c r="H32" s="47" t="b">
        <v>0</v>
      </c>
      <c r="I32" s="47" t="b">
        <v>0</v>
      </c>
      <c r="J32" s="47" t="b">
        <v>0</v>
      </c>
      <c r="K32" s="47" t="b">
        <v>0</v>
      </c>
      <c r="L32" s="47" t="b">
        <v>0</v>
      </c>
      <c r="M32" s="47"/>
      <c r="N32" s="45"/>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c r="A33" s="1"/>
      <c r="B33" s="11"/>
      <c r="C33" s="11"/>
      <c r="D33" s="47">
        <v>7.0</v>
      </c>
      <c r="E33" s="170" t="s">
        <v>235</v>
      </c>
      <c r="F33" s="47" t="b">
        <v>0</v>
      </c>
      <c r="G33" s="47" t="b">
        <v>0</v>
      </c>
      <c r="H33" s="47" t="b">
        <v>0</v>
      </c>
      <c r="I33" s="47" t="b">
        <v>0</v>
      </c>
      <c r="J33" s="47" t="b">
        <v>0</v>
      </c>
      <c r="K33" s="47" t="b">
        <v>0</v>
      </c>
      <c r="L33" s="47" t="b">
        <v>0</v>
      </c>
      <c r="M33" s="47"/>
      <c r="N33" s="45"/>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c r="A34" s="1"/>
      <c r="B34" s="11"/>
      <c r="C34" s="11"/>
      <c r="D34" s="47">
        <v>8.0</v>
      </c>
      <c r="E34" s="170" t="s">
        <v>236</v>
      </c>
      <c r="F34" s="47" t="b">
        <v>0</v>
      </c>
      <c r="G34" s="47" t="b">
        <v>0</v>
      </c>
      <c r="H34" s="47" t="b">
        <v>0</v>
      </c>
      <c r="I34" s="47" t="b">
        <v>0</v>
      </c>
      <c r="J34" s="47" t="b">
        <v>0</v>
      </c>
      <c r="K34" s="47" t="b">
        <v>0</v>
      </c>
      <c r="L34" s="47" t="b">
        <v>0</v>
      </c>
      <c r="M34" s="47"/>
      <c r="N34" s="45"/>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c r="A35" s="1"/>
      <c r="B35" s="11"/>
      <c r="C35" s="11"/>
      <c r="D35" s="47">
        <v>9.0</v>
      </c>
      <c r="E35" s="170" t="s">
        <v>237</v>
      </c>
      <c r="F35" s="47" t="b">
        <v>0</v>
      </c>
      <c r="G35" s="47" t="b">
        <v>0</v>
      </c>
      <c r="H35" s="47" t="b">
        <v>0</v>
      </c>
      <c r="I35" s="47" t="b">
        <v>0</v>
      </c>
      <c r="J35" s="47" t="b">
        <v>0</v>
      </c>
      <c r="K35" s="47" t="b">
        <v>0</v>
      </c>
      <c r="L35" s="47" t="b">
        <v>0</v>
      </c>
      <c r="M35" s="47"/>
      <c r="N35" s="45"/>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c r="A36" s="1"/>
      <c r="B36" s="57">
        <f>COUNTIF(F36:L40,TRUE)/COUNTA(F36:L40)</f>
        <v>0</v>
      </c>
      <c r="C36" s="51" t="s">
        <v>36</v>
      </c>
      <c r="D36" s="47">
        <v>10.0</v>
      </c>
      <c r="E36" s="170" t="s">
        <v>238</v>
      </c>
      <c r="F36" s="47" t="b">
        <v>0</v>
      </c>
      <c r="G36" s="47" t="b">
        <v>0</v>
      </c>
      <c r="H36" s="47" t="b">
        <v>0</v>
      </c>
      <c r="I36" s="47" t="b">
        <v>0</v>
      </c>
      <c r="J36" s="47" t="b">
        <v>0</v>
      </c>
      <c r="K36" s="47" t="b">
        <v>0</v>
      </c>
      <c r="L36" s="47" t="b">
        <v>0</v>
      </c>
      <c r="M36" s="47"/>
      <c r="N36" s="45"/>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c r="A37" s="1"/>
      <c r="B37" s="11"/>
      <c r="C37" s="11"/>
      <c r="D37" s="47">
        <v>11.0</v>
      </c>
      <c r="E37" s="170" t="s">
        <v>239</v>
      </c>
      <c r="F37" s="47" t="b">
        <v>0</v>
      </c>
      <c r="G37" s="47" t="b">
        <v>0</v>
      </c>
      <c r="H37" s="47" t="b">
        <v>0</v>
      </c>
      <c r="I37" s="47" t="b">
        <v>0</v>
      </c>
      <c r="J37" s="47" t="b">
        <v>0</v>
      </c>
      <c r="K37" s="47" t="b">
        <v>0</v>
      </c>
      <c r="L37" s="47" t="b">
        <v>0</v>
      </c>
      <c r="M37" s="47"/>
      <c r="N37" s="45"/>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c r="A38" s="1"/>
      <c r="B38" s="11"/>
      <c r="C38" s="11"/>
      <c r="D38" s="47">
        <v>12.0</v>
      </c>
      <c r="E38" s="157" t="s">
        <v>240</v>
      </c>
      <c r="F38" s="47" t="b">
        <v>0</v>
      </c>
      <c r="G38" s="47" t="b">
        <v>0</v>
      </c>
      <c r="H38" s="47" t="b">
        <v>0</v>
      </c>
      <c r="I38" s="47" t="b">
        <v>0</v>
      </c>
      <c r="J38" s="47" t="b">
        <v>0</v>
      </c>
      <c r="K38" s="47" t="b">
        <v>0</v>
      </c>
      <c r="L38" s="47" t="b">
        <v>0</v>
      </c>
      <c r="M38" s="47"/>
      <c r="N38" s="45"/>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c r="A39" s="1"/>
      <c r="B39" s="11"/>
      <c r="C39" s="11"/>
      <c r="D39" s="47">
        <v>13.0</v>
      </c>
      <c r="E39" s="201" t="s">
        <v>241</v>
      </c>
      <c r="F39" s="47" t="b">
        <v>0</v>
      </c>
      <c r="G39" s="47" t="b">
        <v>0</v>
      </c>
      <c r="H39" s="47" t="b">
        <v>0</v>
      </c>
      <c r="I39" s="47" t="b">
        <v>0</v>
      </c>
      <c r="J39" s="47" t="b">
        <v>0</v>
      </c>
      <c r="K39" s="47" t="b">
        <v>0</v>
      </c>
      <c r="L39" s="47" t="b">
        <v>0</v>
      </c>
      <c r="M39" s="47"/>
      <c r="N39" s="45"/>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c r="A40" s="1"/>
      <c r="B40" s="11"/>
      <c r="C40" s="11"/>
      <c r="D40" s="47">
        <v>14.0</v>
      </c>
      <c r="E40" s="201" t="s">
        <v>242</v>
      </c>
      <c r="F40" s="47" t="b">
        <v>0</v>
      </c>
      <c r="G40" s="47" t="b">
        <v>0</v>
      </c>
      <c r="H40" s="47" t="b">
        <v>0</v>
      </c>
      <c r="I40" s="47" t="b">
        <v>0</v>
      </c>
      <c r="J40" s="47" t="b">
        <v>0</v>
      </c>
      <c r="K40" s="47" t="b">
        <v>0</v>
      </c>
      <c r="L40" s="47" t="b">
        <v>0</v>
      </c>
      <c r="M40" s="47"/>
      <c r="N40" s="45"/>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c r="A41" s="1"/>
      <c r="B41" s="59">
        <f>COUNTIF(F41:L41,TRUE)/COUNTA(F41:L41)</f>
        <v>0</v>
      </c>
      <c r="C41" s="53" t="s">
        <v>43</v>
      </c>
      <c r="D41" s="47">
        <v>15.0</v>
      </c>
      <c r="E41" s="162" t="s">
        <v>243</v>
      </c>
      <c r="F41" s="47" t="b">
        <v>0</v>
      </c>
      <c r="G41" s="47" t="b">
        <v>0</v>
      </c>
      <c r="H41" s="47" t="b">
        <v>0</v>
      </c>
      <c r="I41" s="47" t="b">
        <v>0</v>
      </c>
      <c r="J41" s="47" t="b">
        <v>0</v>
      </c>
      <c r="K41" s="47" t="b">
        <v>0</v>
      </c>
      <c r="L41" s="47" t="b">
        <v>0</v>
      </c>
      <c r="M41" s="47"/>
      <c r="N41" s="45"/>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c r="A42" s="1"/>
      <c r="B42" s="35">
        <v>3.0</v>
      </c>
      <c r="C42" s="152"/>
      <c r="D42" s="152"/>
      <c r="E42" s="152"/>
      <c r="F42" s="153"/>
      <c r="G42" s="153"/>
      <c r="H42" s="153"/>
      <c r="I42" s="153"/>
      <c r="J42" s="153"/>
      <c r="K42" s="153"/>
      <c r="L42" s="153"/>
      <c r="M42" s="153"/>
      <c r="N42" s="154"/>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c r="A43" s="1"/>
      <c r="C43" s="35" t="s">
        <v>134</v>
      </c>
      <c r="F43" s="36" t="str">
        <f>IFERROR(__xludf.DUMMYFUNCTION("SPARKLINE(COUNTIF(F45:L54,TRUE),{""charttype"",""bar"";""max"",COUNTA(F45:L54);""color1"",""green""})"),"")</f>
        <v/>
      </c>
      <c r="G43" s="37"/>
      <c r="H43" s="37"/>
      <c r="I43" s="37"/>
      <c r="J43" s="37"/>
      <c r="K43" s="37"/>
      <c r="L43" s="37"/>
      <c r="M43" s="38"/>
      <c r="N43" s="39">
        <f>COUNTIF(F45:L57,TRUE)/COUNTA(F45:L54)</f>
        <v>0</v>
      </c>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c r="A44" s="1"/>
      <c r="C44" s="152"/>
      <c r="D44" s="152"/>
      <c r="E44" s="152"/>
      <c r="F44" s="153"/>
      <c r="G44" s="153"/>
      <c r="H44" s="153"/>
      <c r="I44" s="153"/>
      <c r="J44" s="153"/>
      <c r="K44" s="153"/>
      <c r="L44" s="153"/>
      <c r="M44" s="153"/>
      <c r="N44" s="154"/>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c r="A45" s="1"/>
      <c r="B45" s="43">
        <f>COUNTIF(F45:L48,TRUE)/COUNTA(L45:BQ48)</f>
        <v>0</v>
      </c>
      <c r="C45" s="44" t="s">
        <v>17</v>
      </c>
      <c r="D45" s="47">
        <v>1.0</v>
      </c>
      <c r="E45" s="201" t="s">
        <v>244</v>
      </c>
      <c r="F45" s="47" t="b">
        <v>0</v>
      </c>
      <c r="G45" s="47" t="b">
        <v>0</v>
      </c>
      <c r="H45" s="47" t="b">
        <v>0</v>
      </c>
      <c r="I45" s="47" t="b">
        <v>0</v>
      </c>
      <c r="J45" s="47" t="b">
        <v>0</v>
      </c>
      <c r="K45" s="47" t="b">
        <v>0</v>
      </c>
      <c r="L45" s="47" t="b">
        <v>0</v>
      </c>
      <c r="M45" s="47"/>
      <c r="N45" s="45"/>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c r="A46" s="1"/>
      <c r="B46" s="11"/>
      <c r="C46" s="11"/>
      <c r="D46" s="47">
        <v>2.0</v>
      </c>
      <c r="E46" s="201" t="s">
        <v>245</v>
      </c>
      <c r="F46" s="47" t="b">
        <v>0</v>
      </c>
      <c r="G46" s="47" t="b">
        <v>0</v>
      </c>
      <c r="H46" s="47" t="b">
        <v>0</v>
      </c>
      <c r="I46" s="47" t="b">
        <v>0</v>
      </c>
      <c r="J46" s="47" t="b">
        <v>0</v>
      </c>
      <c r="K46" s="47" t="b">
        <v>0</v>
      </c>
      <c r="L46" s="47" t="b">
        <v>0</v>
      </c>
      <c r="M46" s="47"/>
      <c r="N46" s="45"/>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c r="A47" s="1"/>
      <c r="B47" s="11"/>
      <c r="C47" s="11"/>
      <c r="D47" s="47">
        <v>3.0</v>
      </c>
      <c r="E47" s="202" t="s">
        <v>246</v>
      </c>
      <c r="F47" s="47" t="b">
        <v>0</v>
      </c>
      <c r="G47" s="47" t="b">
        <v>0</v>
      </c>
      <c r="H47" s="47" t="b">
        <v>0</v>
      </c>
      <c r="I47" s="47" t="b">
        <v>0</v>
      </c>
      <c r="J47" s="47" t="b">
        <v>0</v>
      </c>
      <c r="K47" s="47" t="b">
        <v>0</v>
      </c>
      <c r="L47" s="47" t="b">
        <v>0</v>
      </c>
      <c r="M47" s="47"/>
      <c r="N47" s="45"/>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c r="A48" s="1"/>
      <c r="B48" s="11"/>
      <c r="C48" s="11"/>
      <c r="D48" s="47">
        <v>4.0</v>
      </c>
      <c r="E48" s="201" t="s">
        <v>247</v>
      </c>
      <c r="F48" s="47" t="b">
        <v>0</v>
      </c>
      <c r="G48" s="47" t="b">
        <v>0</v>
      </c>
      <c r="H48" s="47" t="b">
        <v>0</v>
      </c>
      <c r="I48" s="47" t="b">
        <v>0</v>
      </c>
      <c r="J48" s="47" t="b">
        <v>0</v>
      </c>
      <c r="K48" s="47" t="b">
        <v>0</v>
      </c>
      <c r="L48" s="47" t="b">
        <v>0</v>
      </c>
      <c r="M48" s="47"/>
      <c r="N48" s="45"/>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c r="A49" s="1"/>
      <c r="B49" s="56">
        <f>COUNTIF(F49:L50,TRUE)/COUNTA(E49:L50)</f>
        <v>0</v>
      </c>
      <c r="C49" s="49" t="s">
        <v>31</v>
      </c>
      <c r="D49" s="47">
        <v>5.0</v>
      </c>
      <c r="E49" s="201" t="s">
        <v>248</v>
      </c>
      <c r="F49" s="47" t="b">
        <v>0</v>
      </c>
      <c r="G49" s="47" t="b">
        <v>0</v>
      </c>
      <c r="H49" s="47" t="b">
        <v>0</v>
      </c>
      <c r="I49" s="47" t="b">
        <v>0</v>
      </c>
      <c r="J49" s="47" t="b">
        <v>0</v>
      </c>
      <c r="K49" s="47" t="b">
        <v>0</v>
      </c>
      <c r="L49" s="47" t="b">
        <v>0</v>
      </c>
      <c r="M49" s="47"/>
      <c r="N49" s="45"/>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c r="A50" s="1"/>
      <c r="B50" s="11"/>
      <c r="C50" s="11"/>
      <c r="D50" s="47">
        <v>6.0</v>
      </c>
      <c r="E50" s="201" t="s">
        <v>249</v>
      </c>
      <c r="F50" s="47" t="b">
        <v>0</v>
      </c>
      <c r="G50" s="47" t="b">
        <v>0</v>
      </c>
      <c r="H50" s="47" t="b">
        <v>0</v>
      </c>
      <c r="I50" s="47" t="b">
        <v>0</v>
      </c>
      <c r="J50" s="47" t="b">
        <v>0</v>
      </c>
      <c r="K50" s="47" t="b">
        <v>0</v>
      </c>
      <c r="L50" s="47" t="b">
        <v>0</v>
      </c>
      <c r="M50" s="47"/>
      <c r="N50" s="45"/>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c r="A51" s="1"/>
      <c r="B51" s="57">
        <f>COUNTIF(F51:L52,TRUE)/COUNTA(L51:BQ52)</f>
        <v>0</v>
      </c>
      <c r="C51" s="51" t="s">
        <v>36</v>
      </c>
      <c r="D51" s="47">
        <v>7.0</v>
      </c>
      <c r="E51" s="201" t="s">
        <v>250</v>
      </c>
      <c r="F51" s="47" t="b">
        <v>0</v>
      </c>
      <c r="G51" s="47" t="b">
        <v>0</v>
      </c>
      <c r="H51" s="47" t="b">
        <v>0</v>
      </c>
      <c r="I51" s="47" t="b">
        <v>0</v>
      </c>
      <c r="J51" s="47" t="b">
        <v>0</v>
      </c>
      <c r="K51" s="47" t="b">
        <v>0</v>
      </c>
      <c r="L51" s="47" t="b">
        <v>0</v>
      </c>
      <c r="M51" s="47"/>
      <c r="N51" s="45"/>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c r="A52" s="1"/>
      <c r="B52" s="11"/>
      <c r="C52" s="11"/>
      <c r="D52" s="47">
        <v>8.0</v>
      </c>
      <c r="E52" s="200" t="s">
        <v>251</v>
      </c>
      <c r="F52" s="47" t="b">
        <v>0</v>
      </c>
      <c r="G52" s="47" t="b">
        <v>0</v>
      </c>
      <c r="H52" s="47" t="b">
        <v>0</v>
      </c>
      <c r="I52" s="47" t="b">
        <v>0</v>
      </c>
      <c r="J52" s="47" t="b">
        <v>0</v>
      </c>
      <c r="K52" s="47" t="b">
        <v>0</v>
      </c>
      <c r="L52" s="47" t="b">
        <v>0</v>
      </c>
      <c r="M52" s="45"/>
      <c r="N52" s="45"/>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c r="A53" s="1"/>
      <c r="B53" s="59">
        <f>COUNTIF(F53:L54,TRUE)/COUNTA(E53:L54)</f>
        <v>0</v>
      </c>
      <c r="C53" s="53" t="s">
        <v>43</v>
      </c>
      <c r="D53" s="47">
        <v>9.0</v>
      </c>
      <c r="E53" s="200" t="s">
        <v>252</v>
      </c>
      <c r="F53" s="47" t="b">
        <v>0</v>
      </c>
      <c r="G53" s="47" t="b">
        <v>0</v>
      </c>
      <c r="H53" s="47" t="b">
        <v>0</v>
      </c>
      <c r="I53" s="47" t="b">
        <v>0</v>
      </c>
      <c r="J53" s="47" t="b">
        <v>0</v>
      </c>
      <c r="K53" s="47" t="b">
        <v>0</v>
      </c>
      <c r="L53" s="47" t="b">
        <v>0</v>
      </c>
      <c r="M53" s="47"/>
      <c r="N53" s="45"/>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c r="A54" s="1"/>
      <c r="B54" s="11"/>
      <c r="C54" s="11"/>
      <c r="D54" s="47">
        <v>10.0</v>
      </c>
      <c r="E54" s="200" t="s">
        <v>253</v>
      </c>
      <c r="F54" s="47" t="b">
        <v>0</v>
      </c>
      <c r="G54" s="47" t="b">
        <v>0</v>
      </c>
      <c r="H54" s="47" t="b">
        <v>0</v>
      </c>
      <c r="I54" s="47" t="b">
        <v>0</v>
      </c>
      <c r="J54" s="47" t="b">
        <v>0</v>
      </c>
      <c r="K54" s="47" t="b">
        <v>0</v>
      </c>
      <c r="L54" s="47" t="b">
        <v>0</v>
      </c>
      <c r="M54" s="45"/>
      <c r="N54" s="45"/>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c r="A55" s="1"/>
      <c r="B55" s="35">
        <v>4.0</v>
      </c>
      <c r="C55" s="152"/>
      <c r="D55" s="152"/>
      <c r="E55" s="152"/>
      <c r="F55" s="153"/>
      <c r="G55" s="153"/>
      <c r="H55" s="153"/>
      <c r="I55" s="153"/>
      <c r="J55" s="153"/>
      <c r="K55" s="153"/>
      <c r="L55" s="153"/>
      <c r="M55" s="153"/>
      <c r="N55" s="154"/>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c r="A56" s="1"/>
      <c r="C56" s="35" t="s">
        <v>254</v>
      </c>
      <c r="F56" s="36" t="str">
        <f>IFERROR(__xludf.DUMMYFUNCTION("SPARKLINE(COUNTIF(F58:F64,TRUE),{""charttype"",""bar"";""max"",COUNTA(F58:F64);""color1"",""green""})"),"")</f>
        <v/>
      </c>
      <c r="G56" s="37"/>
      <c r="H56" s="37"/>
      <c r="I56" s="37"/>
      <c r="J56" s="37"/>
      <c r="K56" s="37"/>
      <c r="L56" s="37"/>
      <c r="M56" s="38"/>
      <c r="N56" s="39">
        <f>COUNTIF(F58:L64,TRUE)/COUNTA(F58:L64)</f>
        <v>0</v>
      </c>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c r="A57" s="1"/>
      <c r="C57" s="152"/>
      <c r="D57" s="152"/>
      <c r="E57" s="152"/>
      <c r="F57" s="153"/>
      <c r="G57" s="153"/>
      <c r="H57" s="153"/>
      <c r="I57" s="153"/>
      <c r="J57" s="153"/>
      <c r="K57" s="153"/>
      <c r="L57" s="153"/>
      <c r="M57" s="153"/>
      <c r="N57" s="154"/>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c r="A58" s="1"/>
      <c r="B58" s="43">
        <f>COUNTIF(F58:L58,TRUE)/COUNTA(F58:L58)</f>
        <v>0</v>
      </c>
      <c r="C58" s="44" t="s">
        <v>17</v>
      </c>
      <c r="D58" s="165">
        <v>1.0</v>
      </c>
      <c r="E58" s="203" t="s">
        <v>255</v>
      </c>
      <c r="F58" s="47" t="b">
        <v>0</v>
      </c>
      <c r="G58" s="47" t="b">
        <v>0</v>
      </c>
      <c r="H58" s="47" t="b">
        <v>0</v>
      </c>
      <c r="I58" s="47" t="b">
        <v>0</v>
      </c>
      <c r="J58" s="47" t="b">
        <v>0</v>
      </c>
      <c r="K58" s="47" t="b">
        <v>0</v>
      </c>
      <c r="L58" s="47" t="b">
        <v>0</v>
      </c>
      <c r="M58" s="47"/>
      <c r="N58" s="45"/>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c r="A59" s="1"/>
      <c r="B59" s="56">
        <f>COUNTIF(F59:L62,TRUE)/COUNTA(E59:L62)</f>
        <v>0</v>
      </c>
      <c r="C59" s="49" t="s">
        <v>31</v>
      </c>
      <c r="D59" s="167">
        <v>2.0</v>
      </c>
      <c r="E59" s="200" t="s">
        <v>256</v>
      </c>
      <c r="F59" s="47" t="b">
        <v>0</v>
      </c>
      <c r="G59" s="47" t="b">
        <v>0</v>
      </c>
      <c r="H59" s="47" t="b">
        <v>0</v>
      </c>
      <c r="I59" s="47" t="b">
        <v>0</v>
      </c>
      <c r="J59" s="47" t="b">
        <v>0</v>
      </c>
      <c r="K59" s="47" t="b">
        <v>0</v>
      </c>
      <c r="L59" s="47" t="b">
        <v>0</v>
      </c>
      <c r="M59" s="47"/>
      <c r="N59" s="45"/>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c r="A60" s="1"/>
      <c r="B60" s="11"/>
      <c r="C60" s="11"/>
      <c r="D60" s="167">
        <v>3.0</v>
      </c>
      <c r="E60" s="200" t="s">
        <v>257</v>
      </c>
      <c r="F60" s="47" t="b">
        <v>0</v>
      </c>
      <c r="G60" s="47" t="b">
        <v>0</v>
      </c>
      <c r="H60" s="47" t="b">
        <v>0</v>
      </c>
      <c r="I60" s="47" t="b">
        <v>0</v>
      </c>
      <c r="J60" s="47" t="b">
        <v>0</v>
      </c>
      <c r="K60" s="47" t="b">
        <v>0</v>
      </c>
      <c r="L60" s="47" t="b">
        <v>0</v>
      </c>
      <c r="M60" s="47"/>
      <c r="N60" s="45"/>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c r="A61" s="1"/>
      <c r="B61" s="11"/>
      <c r="C61" s="11"/>
      <c r="D61" s="165">
        <v>4.0</v>
      </c>
      <c r="E61" s="200" t="s">
        <v>258</v>
      </c>
      <c r="F61" s="47" t="b">
        <v>0</v>
      </c>
      <c r="G61" s="47" t="b">
        <v>0</v>
      </c>
      <c r="H61" s="47" t="b">
        <v>0</v>
      </c>
      <c r="I61" s="47" t="b">
        <v>0</v>
      </c>
      <c r="J61" s="47" t="b">
        <v>0</v>
      </c>
      <c r="K61" s="47" t="b">
        <v>0</v>
      </c>
      <c r="L61" s="47" t="b">
        <v>0</v>
      </c>
      <c r="M61" s="47"/>
      <c r="N61" s="45"/>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c r="A62" s="1"/>
      <c r="B62" s="11"/>
      <c r="C62" s="11"/>
      <c r="D62" s="167">
        <v>5.0</v>
      </c>
      <c r="E62" s="203" t="s">
        <v>259</v>
      </c>
      <c r="F62" s="204" t="b">
        <v>0</v>
      </c>
      <c r="G62" s="47" t="b">
        <v>0</v>
      </c>
      <c r="H62" s="47" t="b">
        <v>0</v>
      </c>
      <c r="I62" s="47" t="b">
        <v>0</v>
      </c>
      <c r="J62" s="47" t="b">
        <v>0</v>
      </c>
      <c r="K62" s="47" t="b">
        <v>0</v>
      </c>
      <c r="L62" s="47" t="b">
        <v>0</v>
      </c>
      <c r="M62" s="47"/>
      <c r="N62" s="205"/>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c r="A63" s="1"/>
      <c r="B63" s="57">
        <f>COUNTIF(F63:L64,TRUE)/COUNTA(E63:L64)</f>
        <v>0</v>
      </c>
      <c r="C63" s="51" t="s">
        <v>36</v>
      </c>
      <c r="D63" s="167">
        <v>6.0</v>
      </c>
      <c r="E63" s="200" t="s">
        <v>260</v>
      </c>
      <c r="F63" s="47" t="b">
        <v>0</v>
      </c>
      <c r="G63" s="47" t="b">
        <v>0</v>
      </c>
      <c r="H63" s="47" t="b">
        <v>0</v>
      </c>
      <c r="I63" s="47" t="b">
        <v>0</v>
      </c>
      <c r="J63" s="47" t="b">
        <v>0</v>
      </c>
      <c r="K63" s="47" t="b">
        <v>0</v>
      </c>
      <c r="L63" s="47" t="b">
        <v>0</v>
      </c>
      <c r="M63" s="47"/>
      <c r="N63" s="45"/>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c r="A64" s="1"/>
      <c r="B64" s="11"/>
      <c r="C64" s="11"/>
      <c r="D64" s="165">
        <v>7.0</v>
      </c>
      <c r="E64" s="200" t="s">
        <v>261</v>
      </c>
      <c r="F64" s="47" t="b">
        <v>0</v>
      </c>
      <c r="G64" s="47" t="b">
        <v>0</v>
      </c>
      <c r="H64" s="47" t="b">
        <v>0</v>
      </c>
      <c r="I64" s="47" t="b">
        <v>0</v>
      </c>
      <c r="J64" s="47" t="b">
        <v>0</v>
      </c>
      <c r="K64" s="47" t="b">
        <v>0</v>
      </c>
      <c r="L64" s="47" t="b">
        <v>0</v>
      </c>
      <c r="M64" s="47"/>
      <c r="N64" s="45"/>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c r="A65" s="1"/>
      <c r="B65" s="35">
        <v>5.0</v>
      </c>
      <c r="C65" s="152"/>
      <c r="D65" s="152"/>
      <c r="E65" s="152"/>
      <c r="F65" s="153"/>
      <c r="G65" s="153"/>
      <c r="H65" s="153"/>
      <c r="I65" s="153"/>
      <c r="J65" s="153"/>
      <c r="K65" s="153"/>
      <c r="L65" s="153"/>
      <c r="M65" s="153"/>
      <c r="N65" s="154"/>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c r="A66" s="1"/>
      <c r="C66" s="35" t="s">
        <v>262</v>
      </c>
      <c r="F66" s="36" t="str">
        <f>IFERROR(__xludf.DUMMYFUNCTION("SPARKLINE(COUNTIF(F68:L82,TRUE),{""charttype"",""bar"";""max"",COUNTA(F68:L82);""color1"",""green""})"),"")</f>
        <v/>
      </c>
      <c r="G66" s="37"/>
      <c r="H66" s="37"/>
      <c r="I66" s="37"/>
      <c r="J66" s="37"/>
      <c r="K66" s="37"/>
      <c r="L66" s="37"/>
      <c r="M66" s="38"/>
      <c r="N66" s="39">
        <f>COUNTIF(F68:L82,TRUE)/COUNTA(F68:L82)</f>
        <v>0</v>
      </c>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c r="A67" s="1"/>
      <c r="C67" s="152"/>
      <c r="D67" s="152"/>
      <c r="E67" s="152"/>
      <c r="F67" s="153"/>
      <c r="G67" s="153"/>
      <c r="H67" s="153"/>
      <c r="I67" s="153"/>
      <c r="J67" s="153"/>
      <c r="K67" s="153"/>
      <c r="L67" s="153"/>
      <c r="M67" s="153"/>
      <c r="N67" s="154"/>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c r="A68" s="1"/>
      <c r="B68" s="43">
        <f>COUNTIF(F68:L72,TRUE)/COUNTA(F68:L72)</f>
        <v>0</v>
      </c>
      <c r="C68" s="44" t="s">
        <v>17</v>
      </c>
      <c r="D68" s="54">
        <v>1.0</v>
      </c>
      <c r="E68" s="206" t="s">
        <v>263</v>
      </c>
      <c r="F68" s="47" t="b">
        <v>0</v>
      </c>
      <c r="G68" s="47" t="b">
        <v>0</v>
      </c>
      <c r="H68" s="47" t="b">
        <v>0</v>
      </c>
      <c r="I68" s="47" t="b">
        <v>0</v>
      </c>
      <c r="J68" s="47" t="b">
        <v>0</v>
      </c>
      <c r="K68" s="47" t="b">
        <v>0</v>
      </c>
      <c r="L68" s="47" t="b">
        <v>0</v>
      </c>
      <c r="M68" s="45"/>
      <c r="N68" s="45"/>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c r="A69" s="1"/>
      <c r="B69" s="11"/>
      <c r="C69" s="11"/>
      <c r="D69" s="58">
        <v>2.0</v>
      </c>
      <c r="E69" s="201" t="s">
        <v>264</v>
      </c>
      <c r="F69" s="47" t="b">
        <v>0</v>
      </c>
      <c r="G69" s="47" t="b">
        <v>0</v>
      </c>
      <c r="H69" s="47" t="b">
        <v>0</v>
      </c>
      <c r="I69" s="47" t="b">
        <v>0</v>
      </c>
      <c r="J69" s="47" t="b">
        <v>0</v>
      </c>
      <c r="K69" s="47" t="b">
        <v>0</v>
      </c>
      <c r="L69" s="47" t="b">
        <v>0</v>
      </c>
      <c r="M69" s="45"/>
      <c r="N69" s="45"/>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c r="A70" s="1"/>
      <c r="B70" s="11"/>
      <c r="C70" s="11"/>
      <c r="D70" s="54">
        <v>3.0</v>
      </c>
      <c r="E70" s="207" t="s">
        <v>265</v>
      </c>
      <c r="F70" s="47" t="b">
        <v>0</v>
      </c>
      <c r="G70" s="47" t="b">
        <v>0</v>
      </c>
      <c r="H70" s="47" t="b">
        <v>0</v>
      </c>
      <c r="I70" s="47" t="b">
        <v>0</v>
      </c>
      <c r="J70" s="47" t="b">
        <v>0</v>
      </c>
      <c r="K70" s="47" t="b">
        <v>0</v>
      </c>
      <c r="L70" s="47" t="b">
        <v>0</v>
      </c>
      <c r="M70" s="45"/>
      <c r="N70" s="45"/>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c r="A71" s="1"/>
      <c r="B71" s="11"/>
      <c r="C71" s="11"/>
      <c r="D71" s="54">
        <v>4.0</v>
      </c>
      <c r="E71" s="207" t="s">
        <v>266</v>
      </c>
      <c r="F71" s="47" t="b">
        <v>0</v>
      </c>
      <c r="G71" s="47" t="b">
        <v>0</v>
      </c>
      <c r="H71" s="47" t="b">
        <v>0</v>
      </c>
      <c r="I71" s="47" t="b">
        <v>0</v>
      </c>
      <c r="J71" s="47" t="b">
        <v>0</v>
      </c>
      <c r="K71" s="47" t="b">
        <v>0</v>
      </c>
      <c r="L71" s="47" t="b">
        <v>0</v>
      </c>
      <c r="M71" s="45"/>
      <c r="N71" s="45"/>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c r="A72" s="1"/>
      <c r="B72" s="11"/>
      <c r="C72" s="44"/>
      <c r="D72" s="58">
        <v>5.0</v>
      </c>
      <c r="E72" s="207" t="s">
        <v>267</v>
      </c>
      <c r="F72" s="47" t="b">
        <v>0</v>
      </c>
      <c r="G72" s="47" t="b">
        <v>0</v>
      </c>
      <c r="H72" s="47" t="b">
        <v>0</v>
      </c>
      <c r="I72" s="47" t="b">
        <v>0</v>
      </c>
      <c r="J72" s="47" t="b">
        <v>0</v>
      </c>
      <c r="K72" s="47" t="b">
        <v>0</v>
      </c>
      <c r="L72" s="47" t="b">
        <v>0</v>
      </c>
      <c r="M72" s="45"/>
      <c r="N72" s="45"/>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c r="A73" s="1"/>
      <c r="B73" s="56">
        <f>COUNTIF(F73:L78,TRUE)/COUNTA(F73:L78)</f>
        <v>0</v>
      </c>
      <c r="C73" s="49" t="s">
        <v>31</v>
      </c>
      <c r="D73" s="54">
        <v>6.0</v>
      </c>
      <c r="E73" s="200" t="s">
        <v>268</v>
      </c>
      <c r="F73" s="47" t="b">
        <v>0</v>
      </c>
      <c r="G73" s="47" t="b">
        <v>0</v>
      </c>
      <c r="H73" s="47" t="b">
        <v>0</v>
      </c>
      <c r="I73" s="47" t="b">
        <v>0</v>
      </c>
      <c r="J73" s="47" t="b">
        <v>0</v>
      </c>
      <c r="K73" s="47" t="b">
        <v>0</v>
      </c>
      <c r="L73" s="47" t="b">
        <v>0</v>
      </c>
      <c r="M73" s="45"/>
      <c r="N73" s="45"/>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c r="A74" s="1"/>
      <c r="B74" s="11"/>
      <c r="C74" s="11"/>
      <c r="D74" s="54">
        <v>7.0</v>
      </c>
      <c r="E74" s="200" t="s">
        <v>269</v>
      </c>
      <c r="F74" s="47" t="b">
        <v>0</v>
      </c>
      <c r="G74" s="47" t="b">
        <v>0</v>
      </c>
      <c r="H74" s="47" t="b">
        <v>0</v>
      </c>
      <c r="I74" s="47" t="b">
        <v>0</v>
      </c>
      <c r="J74" s="47" t="b">
        <v>0</v>
      </c>
      <c r="K74" s="47" t="b">
        <v>0</v>
      </c>
      <c r="L74" s="47" t="b">
        <v>0</v>
      </c>
      <c r="M74" s="45"/>
      <c r="N74" s="45"/>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c r="A75" s="1"/>
      <c r="B75" s="11"/>
      <c r="C75" s="11"/>
      <c r="D75" s="58">
        <v>8.0</v>
      </c>
      <c r="E75" s="201" t="s">
        <v>270</v>
      </c>
      <c r="F75" s="47" t="b">
        <v>0</v>
      </c>
      <c r="G75" s="47" t="b">
        <v>0</v>
      </c>
      <c r="H75" s="47" t="b">
        <v>0</v>
      </c>
      <c r="I75" s="47" t="b">
        <v>0</v>
      </c>
      <c r="J75" s="47" t="b">
        <v>0</v>
      </c>
      <c r="K75" s="47" t="b">
        <v>0</v>
      </c>
      <c r="L75" s="47" t="b">
        <v>0</v>
      </c>
      <c r="M75" s="45"/>
      <c r="N75" s="45"/>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c r="A76" s="1"/>
      <c r="B76" s="11"/>
      <c r="C76" s="11"/>
      <c r="D76" s="54">
        <v>9.0</v>
      </c>
      <c r="E76" s="201" t="s">
        <v>271</v>
      </c>
      <c r="F76" s="47" t="b">
        <v>0</v>
      </c>
      <c r="G76" s="47" t="b">
        <v>0</v>
      </c>
      <c r="H76" s="47" t="b">
        <v>0</v>
      </c>
      <c r="I76" s="47" t="b">
        <v>0</v>
      </c>
      <c r="J76" s="47" t="b">
        <v>0</v>
      </c>
      <c r="K76" s="47" t="b">
        <v>0</v>
      </c>
      <c r="L76" s="47" t="b">
        <v>0</v>
      </c>
      <c r="M76" s="45"/>
      <c r="N76" s="45"/>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c r="A77" s="1"/>
      <c r="B77" s="11"/>
      <c r="C77" s="11"/>
      <c r="D77" s="54">
        <v>10.0</v>
      </c>
      <c r="E77" s="201" t="s">
        <v>272</v>
      </c>
      <c r="F77" s="47" t="b">
        <v>0</v>
      </c>
      <c r="G77" s="47" t="b">
        <v>0</v>
      </c>
      <c r="H77" s="47" t="b">
        <v>0</v>
      </c>
      <c r="I77" s="47" t="b">
        <v>0</v>
      </c>
      <c r="J77" s="47" t="b">
        <v>0</v>
      </c>
      <c r="K77" s="47" t="b">
        <v>0</v>
      </c>
      <c r="L77" s="47" t="b">
        <v>0</v>
      </c>
      <c r="M77" s="45"/>
      <c r="N77" s="45"/>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c r="A78" s="1"/>
      <c r="B78" s="11"/>
      <c r="C78" s="49"/>
      <c r="D78" s="58">
        <v>11.0</v>
      </c>
      <c r="E78" s="201" t="s">
        <v>273</v>
      </c>
      <c r="F78" s="47" t="b">
        <v>0</v>
      </c>
      <c r="G78" s="47" t="b">
        <v>0</v>
      </c>
      <c r="H78" s="47" t="b">
        <v>0</v>
      </c>
      <c r="I78" s="47" t="b">
        <v>0</v>
      </c>
      <c r="J78" s="47" t="b">
        <v>0</v>
      </c>
      <c r="K78" s="47" t="b">
        <v>0</v>
      </c>
      <c r="L78" s="47" t="b">
        <v>0</v>
      </c>
      <c r="M78" s="45"/>
      <c r="N78" s="45"/>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c r="A79" s="1"/>
      <c r="B79" s="57">
        <f>COUNTIF(F79:L81,TRUE)/COUNTA(F79:L81)</f>
        <v>0</v>
      </c>
      <c r="C79" s="51" t="s">
        <v>36</v>
      </c>
      <c r="D79" s="54">
        <v>12.0</v>
      </c>
      <c r="E79" s="200" t="s">
        <v>274</v>
      </c>
      <c r="F79" s="47" t="b">
        <v>0</v>
      </c>
      <c r="G79" s="47" t="b">
        <v>0</v>
      </c>
      <c r="H79" s="47" t="b">
        <v>0</v>
      </c>
      <c r="I79" s="47" t="b">
        <v>0</v>
      </c>
      <c r="J79" s="47" t="b">
        <v>0</v>
      </c>
      <c r="K79" s="47" t="b">
        <v>0</v>
      </c>
      <c r="L79" s="47" t="b">
        <v>0</v>
      </c>
      <c r="M79" s="47"/>
      <c r="N79" s="45"/>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c r="A80" s="1"/>
      <c r="B80" s="11"/>
      <c r="C80" s="11"/>
      <c r="D80" s="54">
        <v>13.0</v>
      </c>
      <c r="E80" s="207" t="s">
        <v>275</v>
      </c>
      <c r="F80" s="47" t="b">
        <v>0</v>
      </c>
      <c r="G80" s="47" t="b">
        <v>0</v>
      </c>
      <c r="H80" s="47" t="b">
        <v>0</v>
      </c>
      <c r="I80" s="47" t="b">
        <v>0</v>
      </c>
      <c r="J80" s="47" t="b">
        <v>0</v>
      </c>
      <c r="K80" s="47" t="b">
        <v>0</v>
      </c>
      <c r="L80" s="47" t="b">
        <v>0</v>
      </c>
      <c r="M80" s="47"/>
      <c r="N80" s="45"/>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c r="A81" s="1"/>
      <c r="B81" s="11"/>
      <c r="C81" s="11"/>
      <c r="D81" s="58">
        <v>14.0</v>
      </c>
      <c r="E81" s="208" t="s">
        <v>276</v>
      </c>
      <c r="F81" s="47" t="b">
        <v>0</v>
      </c>
      <c r="G81" s="47" t="b">
        <v>0</v>
      </c>
      <c r="H81" s="47" t="b">
        <v>0</v>
      </c>
      <c r="I81" s="47" t="b">
        <v>0</v>
      </c>
      <c r="J81" s="47" t="b">
        <v>0</v>
      </c>
      <c r="K81" s="47" t="b">
        <v>0</v>
      </c>
      <c r="L81" s="47" t="b">
        <v>0</v>
      </c>
      <c r="M81" s="45"/>
      <c r="N81" s="45"/>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c r="A82" s="1"/>
      <c r="B82" s="59">
        <f>COUNTIF(F82:L82,TRUE)/COUNTA(F82:L82)</f>
        <v>0</v>
      </c>
      <c r="C82" s="53" t="s">
        <v>43</v>
      </c>
      <c r="D82" s="54">
        <v>15.0</v>
      </c>
      <c r="E82" s="60" t="s">
        <v>277</v>
      </c>
      <c r="F82" s="47" t="b">
        <v>0</v>
      </c>
      <c r="G82" s="47" t="b">
        <v>0</v>
      </c>
      <c r="H82" s="47" t="b">
        <v>0</v>
      </c>
      <c r="I82" s="47" t="b">
        <v>0</v>
      </c>
      <c r="J82" s="47" t="b">
        <v>0</v>
      </c>
      <c r="K82" s="47" t="b">
        <v>0</v>
      </c>
      <c r="L82" s="47" t="b">
        <v>0</v>
      </c>
      <c r="M82" s="47"/>
      <c r="N82" s="45"/>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c r="A83" s="1"/>
      <c r="B83" s="35">
        <v>6.0</v>
      </c>
      <c r="C83" s="152"/>
      <c r="D83" s="152"/>
      <c r="E83" s="152"/>
      <c r="F83" s="153"/>
      <c r="G83" s="153"/>
      <c r="H83" s="153"/>
      <c r="I83" s="153"/>
      <c r="J83" s="153"/>
      <c r="K83" s="153"/>
      <c r="L83" s="153"/>
      <c r="M83" s="153"/>
      <c r="N83" s="154"/>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c r="A84" s="1"/>
      <c r="C84" s="35" t="s">
        <v>278</v>
      </c>
      <c r="F84" s="36" t="str">
        <f>IFERROR(__xludf.DUMMYFUNCTION("SPARKLINE(COUNTIF(F86:L96,TRUE),{""charttype"",""bar"";""max"",COUNTA(F86:L96);""color1"",""green""})"),"")</f>
        <v/>
      </c>
      <c r="G84" s="37"/>
      <c r="H84" s="37"/>
      <c r="I84" s="37"/>
      <c r="J84" s="37"/>
      <c r="K84" s="37"/>
      <c r="L84" s="37"/>
      <c r="M84" s="38"/>
      <c r="N84" s="39">
        <f>COUNTIF(F86:L96,TRUE)/COUNTA(F86:L96)</f>
        <v>0</v>
      </c>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c r="A85" s="1"/>
      <c r="C85" s="152"/>
      <c r="D85" s="152"/>
      <c r="E85" s="152"/>
      <c r="F85" s="153"/>
      <c r="G85" s="153"/>
      <c r="H85" s="153"/>
      <c r="I85" s="153"/>
      <c r="J85" s="153"/>
      <c r="K85" s="153"/>
      <c r="L85" s="153"/>
      <c r="M85" s="153"/>
      <c r="N85" s="154"/>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c r="A86" s="1"/>
      <c r="B86" s="43">
        <f>COUNTIF(F86:L86,TRUE)/COUNTA(F86:L86)</f>
        <v>0</v>
      </c>
      <c r="C86" s="44" t="s">
        <v>17</v>
      </c>
      <c r="D86" s="54">
        <v>1.0</v>
      </c>
      <c r="E86" s="206" t="s">
        <v>279</v>
      </c>
      <c r="F86" s="47" t="b">
        <v>0</v>
      </c>
      <c r="G86" s="47" t="b">
        <v>0</v>
      </c>
      <c r="H86" s="47" t="b">
        <v>0</v>
      </c>
      <c r="I86" s="47" t="b">
        <v>0</v>
      </c>
      <c r="J86" s="47" t="b">
        <v>0</v>
      </c>
      <c r="K86" s="47" t="b">
        <v>0</v>
      </c>
      <c r="L86" s="47" t="b">
        <v>0</v>
      </c>
      <c r="M86" s="45"/>
      <c r="N86" s="45"/>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c r="A87" s="1"/>
      <c r="B87" s="56">
        <f>COUNTIF(F87:L91,TRUE)/COUNTA(F87:L91)</f>
        <v>0</v>
      </c>
      <c r="C87" s="49" t="s">
        <v>31</v>
      </c>
      <c r="D87" s="54">
        <v>2.0</v>
      </c>
      <c r="E87" s="200" t="s">
        <v>280</v>
      </c>
      <c r="F87" s="47" t="b">
        <v>0</v>
      </c>
      <c r="G87" s="47" t="b">
        <v>0</v>
      </c>
      <c r="H87" s="47" t="b">
        <v>0</v>
      </c>
      <c r="I87" s="47" t="b">
        <v>0</v>
      </c>
      <c r="J87" s="47" t="b">
        <v>0</v>
      </c>
      <c r="K87" s="47" t="b">
        <v>0</v>
      </c>
      <c r="L87" s="47" t="b">
        <v>0</v>
      </c>
      <c r="M87" s="45"/>
      <c r="N87" s="45"/>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c r="A88" s="1"/>
      <c r="B88" s="11"/>
      <c r="C88" s="11"/>
      <c r="D88" s="58">
        <v>3.0</v>
      </c>
      <c r="E88" s="200" t="s">
        <v>281</v>
      </c>
      <c r="F88" s="47" t="b">
        <v>0</v>
      </c>
      <c r="G88" s="47" t="b">
        <v>0</v>
      </c>
      <c r="H88" s="47" t="b">
        <v>0</v>
      </c>
      <c r="I88" s="47" t="b">
        <v>0</v>
      </c>
      <c r="J88" s="47" t="b">
        <v>0</v>
      </c>
      <c r="K88" s="47" t="b">
        <v>0</v>
      </c>
      <c r="L88" s="47" t="b">
        <v>0</v>
      </c>
      <c r="M88" s="47"/>
      <c r="N88" s="45"/>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c r="A89" s="1"/>
      <c r="B89" s="11"/>
      <c r="C89" s="11"/>
      <c r="D89" s="54">
        <v>4.0</v>
      </c>
      <c r="E89" s="201" t="s">
        <v>282</v>
      </c>
      <c r="F89" s="47" t="b">
        <v>0</v>
      </c>
      <c r="G89" s="47" t="b">
        <v>0</v>
      </c>
      <c r="H89" s="47" t="b">
        <v>0</v>
      </c>
      <c r="I89" s="47" t="b">
        <v>0</v>
      </c>
      <c r="J89" s="47" t="b">
        <v>0</v>
      </c>
      <c r="K89" s="47" t="b">
        <v>0</v>
      </c>
      <c r="L89" s="47" t="b">
        <v>0</v>
      </c>
      <c r="M89" s="47"/>
      <c r="N89" s="45"/>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c r="A90" s="1"/>
      <c r="B90" s="11"/>
      <c r="C90" s="11"/>
      <c r="D90" s="58">
        <v>5.0</v>
      </c>
      <c r="E90" s="201" t="s">
        <v>283</v>
      </c>
      <c r="F90" s="47" t="b">
        <v>0</v>
      </c>
      <c r="G90" s="47" t="b">
        <v>0</v>
      </c>
      <c r="H90" s="47" t="b">
        <v>0</v>
      </c>
      <c r="I90" s="47" t="b">
        <v>0</v>
      </c>
      <c r="J90" s="47" t="b">
        <v>0</v>
      </c>
      <c r="K90" s="47" t="b">
        <v>0</v>
      </c>
      <c r="L90" s="47" t="b">
        <v>0</v>
      </c>
      <c r="M90" s="47"/>
      <c r="N90" s="45"/>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c r="A91" s="1"/>
      <c r="B91" s="11"/>
      <c r="C91" s="11"/>
      <c r="D91" s="54">
        <v>6.0</v>
      </c>
      <c r="E91" s="201" t="s">
        <v>284</v>
      </c>
      <c r="F91" s="47" t="b">
        <v>0</v>
      </c>
      <c r="G91" s="47" t="b">
        <v>0</v>
      </c>
      <c r="H91" s="47" t="b">
        <v>0</v>
      </c>
      <c r="I91" s="47" t="b">
        <v>0</v>
      </c>
      <c r="J91" s="47" t="b">
        <v>0</v>
      </c>
      <c r="K91" s="47" t="b">
        <v>0</v>
      </c>
      <c r="L91" s="47" t="b">
        <v>0</v>
      </c>
      <c r="M91" s="47"/>
      <c r="N91" s="45"/>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c r="A92" s="1"/>
      <c r="B92" s="57">
        <f>COUNTIF(F92:L93,TRUE)/COUNTA(L92:BQ93)</f>
        <v>0</v>
      </c>
      <c r="C92" s="51" t="s">
        <v>36</v>
      </c>
      <c r="D92" s="54">
        <v>7.0</v>
      </c>
      <c r="E92" s="200" t="s">
        <v>285</v>
      </c>
      <c r="F92" s="47" t="b">
        <v>0</v>
      </c>
      <c r="G92" s="47" t="b">
        <v>0</v>
      </c>
      <c r="H92" s="47" t="b">
        <v>0</v>
      </c>
      <c r="I92" s="47" t="b">
        <v>0</v>
      </c>
      <c r="J92" s="47" t="b">
        <v>0</v>
      </c>
      <c r="K92" s="47" t="b">
        <v>0</v>
      </c>
      <c r="L92" s="47" t="b">
        <v>0</v>
      </c>
      <c r="M92" s="47"/>
      <c r="N92" s="45"/>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c r="A93" s="1"/>
      <c r="B93" s="11"/>
      <c r="C93" s="11"/>
      <c r="D93" s="58">
        <v>8.0</v>
      </c>
      <c r="E93" s="200" t="s">
        <v>286</v>
      </c>
      <c r="F93" s="47" t="b">
        <v>0</v>
      </c>
      <c r="G93" s="47" t="b">
        <v>0</v>
      </c>
      <c r="H93" s="47" t="b">
        <v>0</v>
      </c>
      <c r="I93" s="47" t="b">
        <v>0</v>
      </c>
      <c r="J93" s="47" t="b">
        <v>0</v>
      </c>
      <c r="K93" s="47" t="b">
        <v>0</v>
      </c>
      <c r="L93" s="47" t="b">
        <v>0</v>
      </c>
      <c r="M93" s="47"/>
      <c r="N93" s="45"/>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c r="A94" s="1"/>
      <c r="B94" s="59">
        <f>COUNTIF(F94:L96,TRUE)/COUNTA(L94:BQ96)</f>
        <v>0</v>
      </c>
      <c r="C94" s="53" t="s">
        <v>43</v>
      </c>
      <c r="D94" s="54">
        <v>9.0</v>
      </c>
      <c r="E94" s="200" t="s">
        <v>287</v>
      </c>
      <c r="F94" s="47" t="b">
        <v>0</v>
      </c>
      <c r="G94" s="47" t="b">
        <v>0</v>
      </c>
      <c r="H94" s="47" t="b">
        <v>0</v>
      </c>
      <c r="I94" s="47" t="b">
        <v>0</v>
      </c>
      <c r="J94" s="47" t="b">
        <v>0</v>
      </c>
      <c r="K94" s="47" t="b">
        <v>0</v>
      </c>
      <c r="L94" s="47" t="b">
        <v>0</v>
      </c>
      <c r="M94" s="45"/>
      <c r="N94" s="45"/>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c r="A95" s="1"/>
      <c r="B95" s="11"/>
      <c r="C95" s="11"/>
      <c r="D95" s="58">
        <v>10.0</v>
      </c>
      <c r="E95" s="200" t="s">
        <v>288</v>
      </c>
      <c r="F95" s="47" t="b">
        <v>0</v>
      </c>
      <c r="G95" s="47" t="b">
        <v>0</v>
      </c>
      <c r="H95" s="47" t="b">
        <v>0</v>
      </c>
      <c r="I95" s="47" t="b">
        <v>0</v>
      </c>
      <c r="J95" s="47" t="b">
        <v>0</v>
      </c>
      <c r="K95" s="47" t="b">
        <v>0</v>
      </c>
      <c r="L95" s="47" t="b">
        <v>0</v>
      </c>
      <c r="M95" s="45"/>
      <c r="N95" s="45"/>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c r="A96" s="1"/>
      <c r="B96" s="11"/>
      <c r="C96" s="11"/>
      <c r="D96" s="58">
        <v>11.0</v>
      </c>
      <c r="E96" s="200" t="s">
        <v>289</v>
      </c>
      <c r="F96" s="47" t="b">
        <v>0</v>
      </c>
      <c r="G96" s="47" t="b">
        <v>0</v>
      </c>
      <c r="H96" s="47" t="b">
        <v>0</v>
      </c>
      <c r="I96" s="47" t="b">
        <v>0</v>
      </c>
      <c r="J96" s="47" t="b">
        <v>0</v>
      </c>
      <c r="K96" s="47" t="b">
        <v>0</v>
      </c>
      <c r="L96" s="47" t="b">
        <v>0</v>
      </c>
      <c r="M96" s="45"/>
      <c r="N96" s="45"/>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c r="A97" s="1"/>
      <c r="B97" s="1"/>
      <c r="C97" s="1"/>
      <c r="D97" s="2"/>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c r="A98" s="1"/>
      <c r="B98" s="209" t="s">
        <v>290</v>
      </c>
      <c r="O98" s="1"/>
      <c r="P98" s="182" t="s">
        <v>58</v>
      </c>
      <c r="Q98" s="63"/>
      <c r="R98" s="4"/>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c r="A99" s="1"/>
      <c r="O99" s="1"/>
      <c r="P99" s="10"/>
      <c r="R99" s="1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c r="A100" s="1"/>
      <c r="B100" s="190"/>
      <c r="C100" s="190"/>
      <c r="D100" s="190"/>
      <c r="E100" s="191" t="s">
        <v>59</v>
      </c>
      <c r="F100" s="191" t="s">
        <v>60</v>
      </c>
      <c r="M100" s="190"/>
      <c r="N100" s="191" t="s">
        <v>61</v>
      </c>
      <c r="O100" s="1"/>
      <c r="P100" s="10"/>
      <c r="R100" s="1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 customHeight="1">
      <c r="A101" s="1"/>
      <c r="B101" s="66"/>
      <c r="C101" s="66"/>
      <c r="D101" s="67"/>
      <c r="E101" s="68"/>
      <c r="F101" s="68"/>
      <c r="G101" s="68"/>
      <c r="H101" s="66"/>
      <c r="I101" s="66"/>
      <c r="J101" s="66"/>
      <c r="K101" s="66"/>
      <c r="L101" s="66"/>
      <c r="M101" s="66"/>
      <c r="N101" s="66"/>
      <c r="O101" s="1"/>
      <c r="P101" s="10"/>
      <c r="R101" s="1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c r="A102" s="1"/>
      <c r="B102" s="66"/>
      <c r="C102" s="69">
        <v>1.0</v>
      </c>
      <c r="D102" s="67"/>
      <c r="E102" s="68" t="str">
        <f>C11</f>
        <v>Campaign setup</v>
      </c>
      <c r="F102" s="70">
        <v>1.0</v>
      </c>
      <c r="M102" s="71" t="str">
        <f>IFERROR(__xludf.DUMMYFUNCTION("F11"),"")</f>
        <v/>
      </c>
      <c r="N102" s="72">
        <f>N11</f>
        <v>0</v>
      </c>
      <c r="O102" s="1"/>
      <c r="P102" s="10"/>
      <c r="R102" s="1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 customHeight="1">
      <c r="A103" s="1"/>
      <c r="B103" s="66"/>
      <c r="C103" s="69"/>
      <c r="D103" s="67"/>
      <c r="E103" s="68"/>
      <c r="F103" s="68"/>
      <c r="G103" s="68"/>
      <c r="H103" s="66"/>
      <c r="I103" s="66"/>
      <c r="J103" s="66"/>
      <c r="K103" s="66"/>
      <c r="L103" s="66"/>
      <c r="M103" s="66"/>
      <c r="N103" s="75"/>
      <c r="O103" s="1"/>
      <c r="P103" s="10"/>
      <c r="R103" s="1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c r="A104" s="1"/>
      <c r="B104" s="66"/>
      <c r="C104" s="69">
        <v>2.0</v>
      </c>
      <c r="D104" s="67"/>
      <c r="E104" s="68" t="str">
        <f>C25</f>
        <v>Audiences &amp; targeting</v>
      </c>
      <c r="F104" s="70">
        <v>1.0</v>
      </c>
      <c r="M104" s="76" t="str">
        <f>IFERROR(__xludf.DUMMYFUNCTION("F25"),"")</f>
        <v/>
      </c>
      <c r="N104" s="72">
        <f>N66</f>
        <v>0</v>
      </c>
      <c r="O104" s="1"/>
      <c r="P104" s="10"/>
      <c r="R104" s="1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 customHeight="1">
      <c r="A105" s="1"/>
      <c r="B105" s="66"/>
      <c r="C105" s="66"/>
      <c r="D105" s="67"/>
      <c r="E105" s="68"/>
      <c r="F105" s="68"/>
      <c r="G105" s="68"/>
      <c r="H105" s="66"/>
      <c r="I105" s="66"/>
      <c r="J105" s="66"/>
      <c r="K105" s="66"/>
      <c r="L105" s="66"/>
      <c r="M105" s="66"/>
      <c r="N105" s="75"/>
      <c r="O105" s="1"/>
      <c r="P105" s="10"/>
      <c r="R105" s="1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c r="A106" s="1"/>
      <c r="B106" s="66"/>
      <c r="C106" s="69">
        <v>3.0</v>
      </c>
      <c r="D106" s="67"/>
      <c r="E106" s="68" t="str">
        <f>C43</f>
        <v>Conversion &amp; KPI</v>
      </c>
      <c r="F106" s="70">
        <v>1.0</v>
      </c>
      <c r="M106" s="76" t="str">
        <f>IFERROR(__xludf.DUMMYFUNCTION("F43"),"")</f>
        <v/>
      </c>
      <c r="N106" s="72">
        <f>N43</f>
        <v>0</v>
      </c>
      <c r="O106" s="1"/>
      <c r="P106" s="10"/>
      <c r="R106" s="1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 customHeight="1">
      <c r="A107" s="1"/>
      <c r="B107" s="66"/>
      <c r="C107" s="66"/>
      <c r="D107" s="67"/>
      <c r="E107" s="68"/>
      <c r="F107" s="68"/>
      <c r="G107" s="68"/>
      <c r="H107" s="66"/>
      <c r="I107" s="66"/>
      <c r="J107" s="66"/>
      <c r="K107" s="66"/>
      <c r="L107" s="66"/>
      <c r="M107" s="66"/>
      <c r="N107" s="75"/>
      <c r="O107" s="1"/>
      <c r="P107" s="10"/>
      <c r="R107" s="1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c r="A108" s="1"/>
      <c r="B108" s="66"/>
      <c r="C108" s="69">
        <v>4.0</v>
      </c>
      <c r="D108" s="67"/>
      <c r="E108" s="68" t="str">
        <f>C56</f>
        <v>Feeds &amp; catalogues</v>
      </c>
      <c r="F108" s="70">
        <v>1.0</v>
      </c>
      <c r="M108" s="77" t="str">
        <f>IFERROR(__xludf.DUMMYFUNCTION("F56"),"")</f>
        <v/>
      </c>
      <c r="N108" s="72">
        <f>N56</f>
        <v>0</v>
      </c>
      <c r="O108" s="1"/>
      <c r="P108" s="10"/>
      <c r="R108" s="1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 customHeight="1">
      <c r="A109" s="1"/>
      <c r="B109" s="66"/>
      <c r="C109" s="66"/>
      <c r="D109" s="67"/>
      <c r="E109" s="68"/>
      <c r="F109" s="68"/>
      <c r="G109" s="68"/>
      <c r="H109" s="66"/>
      <c r="I109" s="66"/>
      <c r="J109" s="66"/>
      <c r="K109" s="66"/>
      <c r="L109" s="66"/>
      <c r="M109" s="66"/>
      <c r="N109" s="75"/>
      <c r="O109" s="1"/>
      <c r="P109" s="10"/>
      <c r="R109" s="1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c r="A110" s="1"/>
      <c r="B110" s="66"/>
      <c r="C110" s="69">
        <v>5.0</v>
      </c>
      <c r="D110" s="67"/>
      <c r="E110" s="68" t="str">
        <f>C66</f>
        <v>Creative &amp; content</v>
      </c>
      <c r="F110" s="70">
        <v>1.0</v>
      </c>
      <c r="M110" s="71" t="str">
        <f>IFERROR(__xludf.DUMMYFUNCTION("F66"),"")</f>
        <v/>
      </c>
      <c r="N110" s="72">
        <f>N66</f>
        <v>0</v>
      </c>
      <c r="O110" s="1"/>
      <c r="P110" s="10"/>
      <c r="R110" s="1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 customHeight="1">
      <c r="A111" s="1"/>
      <c r="B111" s="66"/>
      <c r="C111" s="66"/>
      <c r="D111" s="67"/>
      <c r="E111" s="68"/>
      <c r="F111" s="68"/>
      <c r="G111" s="68"/>
      <c r="H111" s="66"/>
      <c r="I111" s="66"/>
      <c r="J111" s="66"/>
      <c r="K111" s="66"/>
      <c r="L111" s="66"/>
      <c r="M111" s="66"/>
      <c r="N111" s="75"/>
      <c r="O111" s="1"/>
      <c r="P111" s="10"/>
      <c r="R111" s="1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c r="A112" s="1"/>
      <c r="B112" s="66"/>
      <c r="C112" s="69">
        <v>6.0</v>
      </c>
      <c r="D112" s="67"/>
      <c r="E112" s="68" t="str">
        <f>C84</f>
        <v>Reporting</v>
      </c>
      <c r="F112" s="70">
        <v>1.0</v>
      </c>
      <c r="M112" s="71" t="str">
        <f>IFERROR(__xludf.DUMMYFUNCTION("F84"),"")</f>
        <v/>
      </c>
      <c r="N112" s="72">
        <f>N84</f>
        <v>0</v>
      </c>
      <c r="O112" s="1"/>
      <c r="P112" s="10"/>
      <c r="R112" s="1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 customHeight="1">
      <c r="A113" s="1"/>
      <c r="B113" s="66"/>
      <c r="C113" s="66"/>
      <c r="D113" s="67"/>
      <c r="E113" s="68"/>
      <c r="F113" s="68"/>
      <c r="G113" s="68"/>
      <c r="H113" s="66"/>
      <c r="I113" s="66"/>
      <c r="J113" s="66"/>
      <c r="K113" s="66"/>
      <c r="L113" s="66"/>
      <c r="M113" s="66"/>
      <c r="N113" s="75"/>
      <c r="O113" s="1"/>
      <c r="P113" s="10"/>
      <c r="R113" s="1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c r="A114" s="1"/>
      <c r="B114" s="66"/>
      <c r="C114" s="69">
        <v>7.0</v>
      </c>
      <c r="D114" s="67"/>
      <c r="E114" s="68"/>
      <c r="F114" s="70"/>
      <c r="M114" s="71"/>
      <c r="N114" s="75"/>
      <c r="O114" s="1"/>
      <c r="P114" s="10"/>
      <c r="R114" s="1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 customHeight="1">
      <c r="A115" s="1"/>
      <c r="B115" s="66"/>
      <c r="C115" s="66"/>
      <c r="D115" s="67"/>
      <c r="E115" s="68"/>
      <c r="F115" s="68"/>
      <c r="G115" s="68"/>
      <c r="H115" s="66"/>
      <c r="I115" s="66"/>
      <c r="J115" s="66"/>
      <c r="K115" s="66"/>
      <c r="L115" s="66"/>
      <c r="M115" s="66"/>
      <c r="N115" s="75"/>
      <c r="O115" s="1"/>
      <c r="P115" s="10"/>
      <c r="R115" s="1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c r="A116" s="1"/>
      <c r="B116" s="66"/>
      <c r="C116" s="69">
        <v>8.0</v>
      </c>
      <c r="D116" s="67"/>
      <c r="E116" s="68"/>
      <c r="F116" s="68"/>
      <c r="M116" s="71"/>
      <c r="N116" s="75"/>
      <c r="O116" s="1"/>
      <c r="P116" s="10"/>
      <c r="R116" s="1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 customHeight="1">
      <c r="A117" s="1"/>
      <c r="B117" s="66"/>
      <c r="C117" s="66"/>
      <c r="D117" s="67"/>
      <c r="E117" s="68"/>
      <c r="F117" s="68"/>
      <c r="G117" s="68"/>
      <c r="H117" s="66"/>
      <c r="I117" s="66"/>
      <c r="J117" s="66"/>
      <c r="K117" s="66"/>
      <c r="L117" s="66"/>
      <c r="M117" s="66"/>
      <c r="N117" s="75"/>
      <c r="O117" s="1"/>
      <c r="P117" s="10"/>
      <c r="R117" s="1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c r="A118" s="1"/>
      <c r="B118" s="66"/>
      <c r="C118" s="69">
        <v>9.0</v>
      </c>
      <c r="D118" s="67"/>
      <c r="E118" s="68"/>
      <c r="F118" s="68"/>
      <c r="M118" s="71"/>
      <c r="N118" s="75"/>
      <c r="O118" s="1"/>
      <c r="P118" s="10"/>
      <c r="R118" s="1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 customHeight="1">
      <c r="A119" s="1"/>
      <c r="B119" s="66"/>
      <c r="C119" s="66"/>
      <c r="D119" s="67"/>
      <c r="E119" s="68"/>
      <c r="F119" s="68"/>
      <c r="G119" s="68"/>
      <c r="H119" s="66"/>
      <c r="I119" s="66"/>
      <c r="J119" s="66"/>
      <c r="K119" s="66"/>
      <c r="L119" s="66"/>
      <c r="M119" s="66"/>
      <c r="N119" s="75"/>
      <c r="O119" s="1"/>
      <c r="P119" s="10"/>
      <c r="R119" s="1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c r="A120" s="1"/>
      <c r="B120" s="66"/>
      <c r="C120" s="69">
        <v>10.0</v>
      </c>
      <c r="D120" s="67"/>
      <c r="E120" s="68"/>
      <c r="F120" s="68"/>
      <c r="M120" s="71"/>
      <c r="N120" s="75"/>
      <c r="O120" s="1"/>
      <c r="P120" s="10"/>
      <c r="R120" s="1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 customHeight="1">
      <c r="A121" s="1"/>
      <c r="B121" s="66"/>
      <c r="C121" s="66"/>
      <c r="D121" s="67"/>
      <c r="E121" s="66"/>
      <c r="F121" s="66"/>
      <c r="G121" s="66"/>
      <c r="H121" s="66"/>
      <c r="I121" s="66"/>
      <c r="J121" s="66"/>
      <c r="K121" s="66"/>
      <c r="L121" s="66"/>
      <c r="M121" s="66"/>
      <c r="N121" s="66"/>
      <c r="O121" s="1"/>
      <c r="P121" s="10"/>
      <c r="R121" s="1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c r="A122" s="1"/>
      <c r="B122" s="192"/>
      <c r="C122" s="192"/>
      <c r="D122" s="192"/>
      <c r="E122" s="192"/>
      <c r="F122" s="192"/>
      <c r="M122" s="193" t="s">
        <v>62</v>
      </c>
      <c r="N122" s="194">
        <f>IFERROR(__xludf.DUMMYFUNCTION("AVERAGE.WEIGHTED(N102:N120,F102:F120)"),0.0)</f>
        <v>0</v>
      </c>
      <c r="O122" s="1"/>
      <c r="P122" s="19"/>
      <c r="Q122" s="81"/>
      <c r="R122" s="20"/>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c r="A123" s="1"/>
      <c r="B123" s="1"/>
      <c r="C123" s="1"/>
      <c r="D123" s="2"/>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c r="A124" s="1"/>
      <c r="B124" s="1"/>
      <c r="C124" s="1"/>
      <c r="D124" s="2"/>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c r="A125" s="1"/>
      <c r="B125" s="1"/>
      <c r="C125" s="1"/>
      <c r="D125" s="2"/>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c r="A126" s="1"/>
      <c r="B126" s="1"/>
      <c r="C126" s="1"/>
      <c r="D126" s="2"/>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c r="A127" s="1"/>
      <c r="B127" s="1"/>
      <c r="C127" s="1"/>
      <c r="D127" s="2"/>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c r="A128" s="1"/>
      <c r="B128" s="1"/>
      <c r="C128" s="1"/>
      <c r="D128" s="2"/>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c r="A129" s="1"/>
      <c r="B129" s="1"/>
      <c r="C129" s="1"/>
      <c r="D129" s="2"/>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c r="A130" s="1"/>
      <c r="B130" s="1"/>
      <c r="C130" s="1"/>
      <c r="D130" s="2"/>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c r="A131" s="1"/>
      <c r="B131" s="1"/>
      <c r="C131" s="1"/>
      <c r="D131" s="2"/>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c r="A132" s="1"/>
      <c r="B132" s="1"/>
      <c r="C132" s="1"/>
      <c r="D132" s="2"/>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c r="A133" s="1"/>
      <c r="B133" s="1"/>
      <c r="C133" s="1"/>
      <c r="D133" s="2"/>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c r="A134" s="1"/>
      <c r="B134" s="1"/>
      <c r="C134" s="1"/>
      <c r="D134" s="2"/>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c r="A135" s="1"/>
      <c r="B135" s="1"/>
      <c r="C135" s="1"/>
      <c r="D135" s="2"/>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c r="A136" s="1"/>
      <c r="B136" s="1"/>
      <c r="C136" s="1"/>
      <c r="D136" s="2"/>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c r="A137" s="1"/>
      <c r="B137" s="1"/>
      <c r="C137" s="1"/>
      <c r="D137" s="2"/>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c r="A138" s="1"/>
      <c r="B138" s="1"/>
      <c r="C138" s="1"/>
      <c r="D138" s="2"/>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c r="A139" s="1"/>
      <c r="B139" s="1"/>
      <c r="C139" s="1"/>
      <c r="D139" s="2"/>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c r="A140" s="1"/>
      <c r="B140" s="1"/>
      <c r="C140" s="1"/>
      <c r="D140" s="2"/>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c r="A141" s="1"/>
      <c r="B141" s="1"/>
      <c r="C141" s="1"/>
      <c r="D141" s="2"/>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c r="A142" s="1"/>
      <c r="B142" s="1"/>
      <c r="C142" s="1"/>
      <c r="D142" s="2"/>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c r="A143" s="1"/>
      <c r="B143" s="1"/>
      <c r="C143" s="1"/>
      <c r="D143" s="2"/>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c r="A144" s="1"/>
      <c r="B144" s="1"/>
      <c r="C144" s="1"/>
      <c r="D144" s="2"/>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c r="A145" s="1"/>
      <c r="B145" s="1"/>
      <c r="C145" s="1"/>
      <c r="D145" s="2"/>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c r="A146" s="1"/>
      <c r="B146" s="1"/>
      <c r="C146" s="1"/>
      <c r="D146" s="2"/>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c r="A147" s="1"/>
      <c r="B147" s="1"/>
      <c r="C147" s="1"/>
      <c r="D147" s="2"/>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c r="A148" s="1"/>
      <c r="B148" s="1"/>
      <c r="C148" s="1"/>
      <c r="D148" s="2"/>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c r="A149" s="1"/>
      <c r="B149" s="1"/>
      <c r="C149" s="1"/>
      <c r="D149" s="2"/>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c r="A150" s="1"/>
      <c r="B150" s="1"/>
      <c r="C150" s="1"/>
      <c r="D150" s="2"/>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c r="A151" s="1"/>
      <c r="B151" s="1"/>
      <c r="C151" s="1"/>
      <c r="D151" s="2"/>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c r="A152" s="1"/>
      <c r="B152" s="1"/>
      <c r="C152" s="1"/>
      <c r="D152" s="2"/>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c r="A153" s="1"/>
      <c r="B153" s="1"/>
      <c r="C153" s="1"/>
      <c r="D153" s="2"/>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c r="A154" s="1"/>
      <c r="B154" s="1"/>
      <c r="C154" s="1"/>
      <c r="D154" s="2"/>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c r="A155" s="1"/>
      <c r="B155" s="1"/>
      <c r="C155" s="1"/>
      <c r="D155" s="2"/>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c r="A156" s="1"/>
      <c r="B156" s="1"/>
      <c r="C156" s="1"/>
      <c r="D156" s="2"/>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c r="A157" s="1"/>
      <c r="B157" s="1"/>
      <c r="C157" s="1"/>
      <c r="D157" s="2"/>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c r="A158" s="1"/>
      <c r="B158" s="1"/>
      <c r="C158" s="1"/>
      <c r="D158" s="2"/>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c r="A159" s="1"/>
      <c r="B159" s="1"/>
      <c r="C159" s="1"/>
      <c r="D159" s="2"/>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c r="A160" s="1"/>
      <c r="B160" s="1"/>
      <c r="C160" s="1"/>
      <c r="D160" s="2"/>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c r="A161" s="1"/>
      <c r="B161" s="1"/>
      <c r="C161" s="1"/>
      <c r="D161" s="2"/>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c r="A162" s="1"/>
      <c r="B162" s="1"/>
      <c r="C162" s="1"/>
      <c r="D162" s="2"/>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c r="A163" s="1"/>
      <c r="B163" s="1"/>
      <c r="C163" s="1"/>
      <c r="D163" s="2"/>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c r="A164" s="1"/>
      <c r="B164" s="1"/>
      <c r="C164" s="1"/>
      <c r="D164" s="2"/>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c r="A165" s="1"/>
      <c r="B165" s="1"/>
      <c r="C165" s="1"/>
      <c r="D165" s="2"/>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c r="A166" s="1"/>
      <c r="B166" s="1"/>
      <c r="C166" s="1"/>
      <c r="D166" s="2"/>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c r="A167" s="1"/>
      <c r="B167" s="1"/>
      <c r="C167" s="1"/>
      <c r="D167" s="2"/>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c r="A168" s="1"/>
      <c r="B168" s="1"/>
      <c r="C168" s="1"/>
      <c r="D168" s="2"/>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c r="A169" s="1"/>
      <c r="B169" s="1"/>
      <c r="C169" s="1"/>
      <c r="D169" s="2"/>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c r="A170" s="1"/>
      <c r="B170" s="1"/>
      <c r="C170" s="1"/>
      <c r="D170" s="2"/>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c r="A171" s="1"/>
      <c r="B171" s="1"/>
      <c r="C171" s="1"/>
      <c r="D171" s="2"/>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c r="A172" s="1"/>
      <c r="B172" s="1"/>
      <c r="C172" s="1"/>
      <c r="D172" s="2"/>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c r="A173" s="1"/>
      <c r="B173" s="1"/>
      <c r="C173" s="1"/>
      <c r="D173" s="2"/>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c r="A174" s="1"/>
      <c r="B174" s="1"/>
      <c r="C174" s="1"/>
      <c r="D174" s="2"/>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c r="A175" s="1"/>
      <c r="B175" s="1"/>
      <c r="C175" s="1"/>
      <c r="D175" s="2"/>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c r="A176" s="1"/>
      <c r="B176" s="1"/>
      <c r="C176" s="1"/>
      <c r="D176" s="2"/>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c r="A177" s="1"/>
      <c r="B177" s="1"/>
      <c r="C177" s="1"/>
      <c r="D177" s="2"/>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c r="A178" s="1"/>
      <c r="B178" s="1"/>
      <c r="C178" s="1"/>
      <c r="D178" s="2"/>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c r="A179" s="1"/>
      <c r="B179" s="1"/>
      <c r="C179" s="1"/>
      <c r="D179" s="2"/>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c r="A180" s="1"/>
      <c r="B180" s="1"/>
      <c r="C180" s="1"/>
      <c r="D180" s="2"/>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c r="A181" s="1"/>
      <c r="B181" s="1"/>
      <c r="C181" s="1"/>
      <c r="D181" s="2"/>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c r="A182" s="1"/>
      <c r="B182" s="1"/>
      <c r="C182" s="1"/>
      <c r="D182" s="2"/>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c r="A183" s="1"/>
      <c r="B183" s="1"/>
      <c r="C183" s="1"/>
      <c r="D183" s="2"/>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c r="A184" s="1"/>
      <c r="B184" s="1"/>
      <c r="C184" s="1"/>
      <c r="D184" s="2"/>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c r="A185" s="1"/>
      <c r="B185" s="1"/>
      <c r="C185" s="1"/>
      <c r="D185" s="2"/>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c r="A186" s="1"/>
      <c r="B186" s="1"/>
      <c r="C186" s="1"/>
      <c r="D186" s="2"/>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c r="A187" s="1"/>
      <c r="B187" s="1"/>
      <c r="C187" s="1"/>
      <c r="D187" s="2"/>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c r="A188" s="1"/>
      <c r="B188" s="1"/>
      <c r="C188" s="1"/>
      <c r="D188" s="2"/>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c r="A189" s="1"/>
      <c r="B189" s="1"/>
      <c r="C189" s="1"/>
      <c r="D189" s="2"/>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c r="A190" s="1"/>
      <c r="B190" s="1"/>
      <c r="C190" s="1"/>
      <c r="D190" s="2"/>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c r="A191" s="1"/>
      <c r="B191" s="1"/>
      <c r="C191" s="1"/>
      <c r="D191" s="2"/>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c r="A192" s="1"/>
      <c r="B192" s="1"/>
      <c r="C192" s="1"/>
      <c r="D192" s="2"/>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c r="A193" s="1"/>
      <c r="B193" s="1"/>
      <c r="C193" s="1"/>
      <c r="D193" s="2"/>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c r="A194" s="1"/>
      <c r="B194" s="1"/>
      <c r="C194" s="1"/>
      <c r="D194" s="2"/>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c r="A195" s="1"/>
      <c r="B195" s="1"/>
      <c r="C195" s="1"/>
      <c r="D195" s="2"/>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c r="A196" s="1"/>
      <c r="B196" s="1"/>
      <c r="C196" s="1"/>
      <c r="D196" s="2"/>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c r="A197" s="1"/>
      <c r="B197" s="1"/>
      <c r="C197" s="1"/>
      <c r="D197" s="2"/>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c r="A198" s="1"/>
      <c r="B198" s="1"/>
      <c r="C198" s="1"/>
      <c r="D198" s="2"/>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c r="A199" s="1"/>
      <c r="B199" s="1"/>
      <c r="C199" s="1"/>
      <c r="D199" s="2"/>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c r="A200" s="1"/>
      <c r="B200" s="1"/>
      <c r="C200" s="1"/>
      <c r="D200" s="2"/>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c r="A201" s="1"/>
      <c r="B201" s="1"/>
      <c r="C201" s="1"/>
      <c r="D201" s="2"/>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c r="A202" s="1"/>
      <c r="B202" s="1"/>
      <c r="C202" s="1"/>
      <c r="D202" s="2"/>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c r="A203" s="1"/>
      <c r="B203" s="1"/>
      <c r="C203" s="1"/>
      <c r="D203" s="2"/>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c r="A204" s="1"/>
      <c r="B204" s="1"/>
      <c r="C204" s="1"/>
      <c r="D204" s="2"/>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c r="A205" s="1"/>
      <c r="B205" s="1"/>
      <c r="C205" s="1"/>
      <c r="D205" s="2"/>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c r="A206" s="1"/>
      <c r="B206" s="1"/>
      <c r="C206" s="1"/>
      <c r="D206" s="2"/>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c r="A207" s="1"/>
      <c r="B207" s="1"/>
      <c r="C207" s="1"/>
      <c r="D207" s="2"/>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c r="A208" s="1"/>
      <c r="B208" s="1"/>
      <c r="C208" s="1"/>
      <c r="D208" s="2"/>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c r="A209" s="1"/>
      <c r="B209" s="1"/>
      <c r="C209" s="1"/>
      <c r="D209" s="2"/>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c r="A210" s="1"/>
      <c r="B210" s="1"/>
      <c r="C210" s="1"/>
      <c r="D210" s="2"/>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c r="A211" s="1"/>
      <c r="B211" s="1"/>
      <c r="C211" s="1"/>
      <c r="D211" s="2"/>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c r="A212" s="1"/>
      <c r="B212" s="1"/>
      <c r="C212" s="1"/>
      <c r="D212" s="2"/>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c r="A213" s="1"/>
      <c r="B213" s="1"/>
      <c r="C213" s="1"/>
      <c r="D213" s="2"/>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c r="A214" s="1"/>
      <c r="B214" s="1"/>
      <c r="C214" s="1"/>
      <c r="D214" s="2"/>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c r="A215" s="1"/>
      <c r="B215" s="1"/>
      <c r="C215" s="1"/>
      <c r="D215" s="2"/>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c r="A216" s="1"/>
      <c r="B216" s="1"/>
      <c r="C216" s="1"/>
      <c r="D216" s="2"/>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c r="A217" s="1"/>
      <c r="B217" s="1"/>
      <c r="C217" s="1"/>
      <c r="D217" s="2"/>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c r="A218" s="1"/>
      <c r="B218" s="1"/>
      <c r="C218" s="1"/>
      <c r="D218" s="2"/>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c r="A219" s="1"/>
      <c r="B219" s="1"/>
      <c r="C219" s="1"/>
      <c r="D219" s="2"/>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c r="A220" s="1"/>
      <c r="B220" s="1"/>
      <c r="C220" s="1"/>
      <c r="D220" s="2"/>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c r="A221" s="1"/>
      <c r="B221" s="1"/>
      <c r="C221" s="1"/>
      <c r="D221" s="2"/>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c r="A222" s="1"/>
      <c r="B222" s="1"/>
      <c r="C222" s="1"/>
      <c r="D222" s="2"/>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c r="A223" s="1"/>
      <c r="B223" s="1"/>
      <c r="C223" s="1"/>
      <c r="D223" s="2"/>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c r="A224" s="1"/>
      <c r="B224" s="1"/>
      <c r="C224" s="1"/>
      <c r="D224" s="2"/>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c r="A225" s="1"/>
      <c r="B225" s="1"/>
      <c r="C225" s="1"/>
      <c r="D225" s="2"/>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c r="A226" s="1"/>
      <c r="B226" s="1"/>
      <c r="C226" s="1"/>
      <c r="D226" s="2"/>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c r="A227" s="1"/>
      <c r="B227" s="1"/>
      <c r="C227" s="1"/>
      <c r="D227" s="2"/>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c r="A228" s="1"/>
      <c r="B228" s="1"/>
      <c r="C228" s="1"/>
      <c r="D228" s="2"/>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c r="A229" s="1"/>
      <c r="B229" s="1"/>
      <c r="C229" s="1"/>
      <c r="D229" s="2"/>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c r="A230" s="1"/>
      <c r="B230" s="1"/>
      <c r="C230" s="1"/>
      <c r="D230" s="2"/>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c r="A231" s="1"/>
      <c r="B231" s="1"/>
      <c r="C231" s="1"/>
      <c r="D231" s="2"/>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c r="A232" s="1"/>
      <c r="B232" s="1"/>
      <c r="C232" s="1"/>
      <c r="D232" s="2"/>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c r="A233" s="1"/>
      <c r="B233" s="1"/>
      <c r="C233" s="1"/>
      <c r="D233" s="2"/>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c r="A234" s="1"/>
      <c r="B234" s="1"/>
      <c r="C234" s="1"/>
      <c r="D234" s="2"/>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c r="A235" s="1"/>
      <c r="B235" s="1"/>
      <c r="C235" s="1"/>
      <c r="D235" s="2"/>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c r="A236" s="1"/>
      <c r="B236" s="1"/>
      <c r="C236" s="1"/>
      <c r="D236" s="2"/>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c r="A237" s="1"/>
      <c r="B237" s="1"/>
      <c r="C237" s="1"/>
      <c r="D237" s="2"/>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c r="A238" s="1"/>
      <c r="B238" s="1"/>
      <c r="C238" s="1"/>
      <c r="D238" s="2"/>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c r="A239" s="1"/>
      <c r="B239" s="1"/>
      <c r="C239" s="1"/>
      <c r="D239" s="2"/>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c r="A240" s="1"/>
      <c r="B240" s="1"/>
      <c r="C240" s="1"/>
      <c r="D240" s="2"/>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c r="A241" s="1"/>
      <c r="B241" s="1"/>
      <c r="C241" s="1"/>
      <c r="D241" s="2"/>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c r="A242" s="1"/>
      <c r="B242" s="1"/>
      <c r="C242" s="1"/>
      <c r="D242" s="2"/>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c r="A243" s="1"/>
      <c r="B243" s="1"/>
      <c r="C243" s="1"/>
      <c r="D243" s="2"/>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c r="A244" s="1"/>
      <c r="B244" s="1"/>
      <c r="C244" s="1"/>
      <c r="D244" s="2"/>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c r="A245" s="1"/>
      <c r="B245" s="1"/>
      <c r="C245" s="1"/>
      <c r="D245" s="2"/>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c r="A246" s="1"/>
      <c r="B246" s="1"/>
      <c r="C246" s="1"/>
      <c r="D246" s="2"/>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c r="A247" s="1"/>
      <c r="B247" s="1"/>
      <c r="C247" s="1"/>
      <c r="D247" s="2"/>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c r="A248" s="1"/>
      <c r="B248" s="1"/>
      <c r="C248" s="1"/>
      <c r="D248" s="2"/>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c r="A249" s="1"/>
      <c r="B249" s="1"/>
      <c r="C249" s="1"/>
      <c r="D249" s="2"/>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c r="A250" s="1"/>
      <c r="B250" s="1"/>
      <c r="C250" s="1"/>
      <c r="D250" s="2"/>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c r="A251" s="1"/>
      <c r="B251" s="1"/>
      <c r="C251" s="1"/>
      <c r="D251" s="2"/>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c r="A252" s="1"/>
      <c r="B252" s="1"/>
      <c r="C252" s="1"/>
      <c r="D252" s="2"/>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c r="A253" s="1"/>
      <c r="B253" s="1"/>
      <c r="C253" s="1"/>
      <c r="D253" s="2"/>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c r="A254" s="1"/>
      <c r="B254" s="1"/>
      <c r="C254" s="1"/>
      <c r="D254" s="2"/>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c r="A255" s="1"/>
      <c r="B255" s="1"/>
      <c r="C255" s="1"/>
      <c r="D255" s="2"/>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c r="A256" s="1"/>
      <c r="B256" s="1"/>
      <c r="C256" s="1"/>
      <c r="D256" s="2"/>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c r="A257" s="1"/>
      <c r="B257" s="1"/>
      <c r="C257" s="1"/>
      <c r="D257" s="2"/>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c r="A258" s="1"/>
      <c r="B258" s="1"/>
      <c r="C258" s="1"/>
      <c r="D258" s="2"/>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c r="A259" s="1"/>
      <c r="B259" s="1"/>
      <c r="C259" s="1"/>
      <c r="D259" s="2"/>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c r="A260" s="1"/>
      <c r="B260" s="1"/>
      <c r="C260" s="1"/>
      <c r="D260" s="2"/>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c r="A261" s="1"/>
      <c r="B261" s="1"/>
      <c r="C261" s="1"/>
      <c r="D261" s="2"/>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c r="A262" s="1"/>
      <c r="B262" s="1"/>
      <c r="C262" s="1"/>
      <c r="D262" s="2"/>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c r="A263" s="1"/>
      <c r="B263" s="1"/>
      <c r="C263" s="1"/>
      <c r="D263" s="2"/>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c r="A264" s="1"/>
      <c r="B264" s="1"/>
      <c r="C264" s="1"/>
      <c r="D264" s="2"/>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c r="A265" s="1"/>
      <c r="B265" s="1"/>
      <c r="C265" s="1"/>
      <c r="D265" s="2"/>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c r="A266" s="1"/>
      <c r="B266" s="1"/>
      <c r="C266" s="1"/>
      <c r="D266" s="2"/>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c r="A267" s="1"/>
      <c r="B267" s="1"/>
      <c r="C267" s="1"/>
      <c r="D267" s="2"/>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c r="A268" s="1"/>
      <c r="B268" s="1"/>
      <c r="C268" s="1"/>
      <c r="D268" s="2"/>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c r="A269" s="1"/>
      <c r="B269" s="1"/>
      <c r="C269" s="1"/>
      <c r="D269" s="2"/>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c r="A270" s="1"/>
      <c r="B270" s="1"/>
      <c r="C270" s="1"/>
      <c r="D270" s="2"/>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c r="A271" s="1"/>
      <c r="B271" s="1"/>
      <c r="C271" s="1"/>
      <c r="D271" s="2"/>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c r="A272" s="1"/>
      <c r="B272" s="1"/>
      <c r="C272" s="1"/>
      <c r="D272" s="2"/>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c r="A273" s="1"/>
      <c r="B273" s="1"/>
      <c r="C273" s="1"/>
      <c r="D273" s="2"/>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c r="A274" s="1"/>
      <c r="B274" s="1"/>
      <c r="C274" s="1"/>
      <c r="D274" s="2"/>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c r="A275" s="1"/>
      <c r="B275" s="1"/>
      <c r="C275" s="1"/>
      <c r="D275" s="2"/>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c r="A276" s="1"/>
      <c r="B276" s="1"/>
      <c r="C276" s="1"/>
      <c r="D276" s="2"/>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c r="A277" s="1"/>
      <c r="B277" s="1"/>
      <c r="C277" s="1"/>
      <c r="D277" s="2"/>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c r="A278" s="1"/>
      <c r="B278" s="1"/>
      <c r="C278" s="1"/>
      <c r="D278" s="2"/>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c r="A279" s="1"/>
      <c r="B279" s="1"/>
      <c r="C279" s="1"/>
      <c r="D279" s="2"/>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c r="A280" s="1"/>
      <c r="B280" s="1"/>
      <c r="C280" s="1"/>
      <c r="D280" s="2"/>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c r="A281" s="1"/>
      <c r="B281" s="1"/>
      <c r="C281" s="1"/>
      <c r="D281" s="2"/>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c r="A282" s="1"/>
      <c r="B282" s="1"/>
      <c r="C282" s="1"/>
      <c r="D282" s="2"/>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c r="A283" s="1"/>
      <c r="B283" s="1"/>
      <c r="C283" s="1"/>
      <c r="D283" s="2"/>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c r="A284" s="1"/>
      <c r="B284" s="1"/>
      <c r="C284" s="1"/>
      <c r="D284" s="2"/>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c r="A285" s="1"/>
      <c r="B285" s="1"/>
      <c r="C285" s="1"/>
      <c r="D285" s="2"/>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c r="A286" s="1"/>
      <c r="B286" s="1"/>
      <c r="C286" s="1"/>
      <c r="D286" s="2"/>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c r="A287" s="1"/>
      <c r="B287" s="1"/>
      <c r="C287" s="1"/>
      <c r="D287" s="2"/>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c r="A288" s="1"/>
      <c r="B288" s="1"/>
      <c r="C288" s="1"/>
      <c r="D288" s="2"/>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c r="A289" s="1"/>
      <c r="B289" s="1"/>
      <c r="C289" s="1"/>
      <c r="D289" s="2"/>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c r="A290" s="1"/>
      <c r="B290" s="1"/>
      <c r="C290" s="1"/>
      <c r="D290" s="2"/>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c r="A291" s="1"/>
      <c r="B291" s="1"/>
      <c r="C291" s="1"/>
      <c r="D291" s="2"/>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c r="A292" s="1"/>
      <c r="B292" s="1"/>
      <c r="C292" s="1"/>
      <c r="D292" s="2"/>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c r="A293" s="1"/>
      <c r="B293" s="1"/>
      <c r="C293" s="1"/>
      <c r="D293" s="2"/>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c r="A294" s="1"/>
      <c r="B294" s="1"/>
      <c r="C294" s="1"/>
      <c r="D294" s="2"/>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c r="A295" s="1"/>
      <c r="B295" s="1"/>
      <c r="C295" s="1"/>
      <c r="D295" s="2"/>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c r="A296" s="1"/>
      <c r="B296" s="1"/>
      <c r="C296" s="1"/>
      <c r="D296" s="2"/>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c r="A297" s="1"/>
      <c r="B297" s="1"/>
      <c r="C297" s="1"/>
      <c r="D297" s="2"/>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c r="A298" s="1"/>
      <c r="B298" s="1"/>
      <c r="C298" s="1"/>
      <c r="D298" s="2"/>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c r="A299" s="1"/>
      <c r="B299" s="1"/>
      <c r="C299" s="1"/>
      <c r="D299" s="2"/>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c r="A300" s="1"/>
      <c r="B300" s="1"/>
      <c r="C300" s="1"/>
      <c r="D300" s="2"/>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c r="A301" s="1"/>
      <c r="B301" s="1"/>
      <c r="C301" s="1"/>
      <c r="D301" s="2"/>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c r="A302" s="1"/>
      <c r="B302" s="1"/>
      <c r="C302" s="1"/>
      <c r="D302" s="2"/>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c r="A303" s="1"/>
      <c r="B303" s="1"/>
      <c r="C303" s="1"/>
      <c r="D303" s="2"/>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c r="A304" s="1"/>
      <c r="B304" s="1"/>
      <c r="C304" s="1"/>
      <c r="D304" s="2"/>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c r="A305" s="1"/>
      <c r="B305" s="1"/>
      <c r="C305" s="1"/>
      <c r="D305" s="2"/>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c r="A306" s="1"/>
      <c r="B306" s="1"/>
      <c r="C306" s="1"/>
      <c r="D306" s="2"/>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c r="A307" s="1"/>
      <c r="B307" s="1"/>
      <c r="C307" s="1"/>
      <c r="D307" s="2"/>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c r="A308" s="1"/>
      <c r="B308" s="1"/>
      <c r="C308" s="1"/>
      <c r="D308" s="2"/>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c r="A309" s="1"/>
      <c r="B309" s="1"/>
      <c r="C309" s="1"/>
      <c r="D309" s="2"/>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c r="A310" s="1"/>
      <c r="B310" s="1"/>
      <c r="C310" s="1"/>
      <c r="D310" s="2"/>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c r="A311" s="1"/>
      <c r="B311" s="1"/>
      <c r="C311" s="1"/>
      <c r="D311" s="2"/>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c r="A312" s="1"/>
      <c r="B312" s="1"/>
      <c r="C312" s="1"/>
      <c r="D312" s="2"/>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c r="A313" s="1"/>
      <c r="B313" s="1"/>
      <c r="C313" s="1"/>
      <c r="D313" s="2"/>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c r="A314" s="1"/>
      <c r="B314" s="1"/>
      <c r="C314" s="1"/>
      <c r="D314" s="2"/>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c r="A315" s="1"/>
      <c r="B315" s="1"/>
      <c r="C315" s="1"/>
      <c r="D315" s="2"/>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c r="A316" s="1"/>
      <c r="B316" s="1"/>
      <c r="C316" s="1"/>
      <c r="D316" s="2"/>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c r="A317" s="1"/>
      <c r="B317" s="1"/>
      <c r="C317" s="1"/>
      <c r="D317" s="2"/>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c r="A318" s="1"/>
      <c r="B318" s="1"/>
      <c r="C318" s="1"/>
      <c r="D318" s="2"/>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c r="A319" s="1"/>
      <c r="B319" s="1"/>
      <c r="C319" s="1"/>
      <c r="D319" s="2"/>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c r="A320" s="1"/>
      <c r="B320" s="1"/>
      <c r="C320" s="1"/>
      <c r="D320" s="2"/>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c r="A321" s="1"/>
      <c r="B321" s="1"/>
      <c r="C321" s="1"/>
      <c r="D321" s="2"/>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c r="A322" s="1"/>
      <c r="B322" s="1"/>
      <c r="C322" s="1"/>
      <c r="D322" s="2"/>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c r="A323" s="1"/>
      <c r="B323" s="1"/>
      <c r="C323" s="1"/>
      <c r="D323" s="2"/>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c r="A324" s="1"/>
      <c r="B324" s="1"/>
      <c r="C324" s="1"/>
      <c r="D324" s="2"/>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c r="A325" s="1"/>
      <c r="B325" s="1"/>
      <c r="C325" s="1"/>
      <c r="D325" s="2"/>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c r="A326" s="1"/>
      <c r="B326" s="1"/>
      <c r="C326" s="1"/>
      <c r="D326" s="2"/>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c r="A327" s="1"/>
      <c r="B327" s="1"/>
      <c r="C327" s="1"/>
      <c r="D327" s="2"/>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c r="A328" s="1"/>
      <c r="B328" s="1"/>
      <c r="C328" s="1"/>
      <c r="D328" s="2"/>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c r="A329" s="1"/>
      <c r="B329" s="1"/>
      <c r="C329" s="1"/>
      <c r="D329" s="2"/>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c r="A330" s="1"/>
      <c r="B330" s="1"/>
      <c r="C330" s="1"/>
      <c r="D330" s="2"/>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c r="A331" s="1"/>
      <c r="B331" s="1"/>
      <c r="C331" s="1"/>
      <c r="D331" s="2"/>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c r="A332" s="1"/>
      <c r="B332" s="1"/>
      <c r="C332" s="1"/>
      <c r="D332" s="2"/>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c r="A333" s="1"/>
      <c r="B333" s="1"/>
      <c r="C333" s="1"/>
      <c r="D333" s="2"/>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c r="A334" s="1"/>
      <c r="B334" s="1"/>
      <c r="C334" s="1"/>
      <c r="D334" s="2"/>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c r="A335" s="1"/>
      <c r="B335" s="1"/>
      <c r="C335" s="1"/>
      <c r="D335" s="2"/>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c r="A336" s="1"/>
      <c r="B336" s="1"/>
      <c r="C336" s="1"/>
      <c r="D336" s="2"/>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c r="A337" s="1"/>
      <c r="B337" s="1"/>
      <c r="C337" s="1"/>
      <c r="D337" s="2"/>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c r="A338" s="1"/>
      <c r="B338" s="1"/>
      <c r="C338" s="1"/>
      <c r="D338" s="2"/>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c r="A339" s="1"/>
      <c r="B339" s="1"/>
      <c r="C339" s="1"/>
      <c r="D339" s="2"/>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c r="A340" s="1"/>
      <c r="B340" s="1"/>
      <c r="C340" s="1"/>
      <c r="D340" s="2"/>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c r="A341" s="1"/>
      <c r="B341" s="1"/>
      <c r="C341" s="1"/>
      <c r="D341" s="2"/>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c r="A342" s="1"/>
      <c r="B342" s="1"/>
      <c r="C342" s="1"/>
      <c r="D342" s="2"/>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c r="A343" s="1"/>
      <c r="B343" s="1"/>
      <c r="C343" s="1"/>
      <c r="D343" s="2"/>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c r="A344" s="1"/>
      <c r="B344" s="1"/>
      <c r="C344" s="1"/>
      <c r="D344" s="2"/>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c r="A345" s="1"/>
      <c r="B345" s="1"/>
      <c r="C345" s="1"/>
      <c r="D345" s="2"/>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c r="A346" s="1"/>
      <c r="B346" s="1"/>
      <c r="C346" s="1"/>
      <c r="D346" s="2"/>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c r="A347" s="1"/>
      <c r="B347" s="1"/>
      <c r="C347" s="1"/>
      <c r="D347" s="2"/>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c r="A348" s="1"/>
      <c r="B348" s="1"/>
      <c r="C348" s="1"/>
      <c r="D348" s="2"/>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c r="A349" s="1"/>
      <c r="B349" s="1"/>
      <c r="C349" s="1"/>
      <c r="D349" s="2"/>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c r="A350" s="1"/>
      <c r="B350" s="1"/>
      <c r="C350" s="1"/>
      <c r="D350" s="2"/>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c r="A351" s="1"/>
      <c r="B351" s="1"/>
      <c r="C351" s="1"/>
      <c r="D351" s="2"/>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c r="A352" s="1"/>
      <c r="B352" s="1"/>
      <c r="C352" s="1"/>
      <c r="D352" s="2"/>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c r="A353" s="1"/>
      <c r="B353" s="1"/>
      <c r="C353" s="1"/>
      <c r="D353" s="2"/>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c r="A354" s="1"/>
      <c r="B354" s="1"/>
      <c r="C354" s="1"/>
      <c r="D354" s="2"/>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c r="A355" s="1"/>
      <c r="B355" s="1"/>
      <c r="C355" s="1"/>
      <c r="D355" s="2"/>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c r="A356" s="1"/>
      <c r="B356" s="1"/>
      <c r="C356" s="1"/>
      <c r="D356" s="2"/>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c r="A357" s="1"/>
      <c r="B357" s="1"/>
      <c r="C357" s="1"/>
      <c r="D357" s="2"/>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c r="A358" s="1"/>
      <c r="B358" s="1"/>
      <c r="C358" s="1"/>
      <c r="D358" s="2"/>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c r="A359" s="1"/>
      <c r="B359" s="1"/>
      <c r="C359" s="1"/>
      <c r="D359" s="2"/>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c r="A360" s="1"/>
      <c r="B360" s="1"/>
      <c r="C360" s="1"/>
      <c r="D360" s="2"/>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c r="A361" s="1"/>
      <c r="B361" s="1"/>
      <c r="C361" s="1"/>
      <c r="D361" s="2"/>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c r="A362" s="1"/>
      <c r="B362" s="1"/>
      <c r="C362" s="1"/>
      <c r="D362" s="2"/>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c r="A363" s="1"/>
      <c r="B363" s="1"/>
      <c r="C363" s="1"/>
      <c r="D363" s="2"/>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c r="A364" s="1"/>
      <c r="B364" s="1"/>
      <c r="C364" s="1"/>
      <c r="D364" s="2"/>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c r="A365" s="1"/>
      <c r="B365" s="1"/>
      <c r="C365" s="1"/>
      <c r="D365" s="2"/>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c r="A366" s="1"/>
      <c r="B366" s="1"/>
      <c r="C366" s="1"/>
      <c r="D366" s="2"/>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c r="A367" s="1"/>
      <c r="B367" s="1"/>
      <c r="C367" s="1"/>
      <c r="D367" s="2"/>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c r="A368" s="1"/>
      <c r="B368" s="1"/>
      <c r="C368" s="1"/>
      <c r="D368" s="2"/>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c r="A369" s="1"/>
      <c r="B369" s="1"/>
      <c r="C369" s="1"/>
      <c r="D369" s="2"/>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c r="A370" s="1"/>
      <c r="B370" s="1"/>
      <c r="C370" s="1"/>
      <c r="D370" s="2"/>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c r="A371" s="1"/>
      <c r="B371" s="1"/>
      <c r="C371" s="1"/>
      <c r="D371" s="2"/>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c r="A372" s="1"/>
      <c r="B372" s="1"/>
      <c r="C372" s="1"/>
      <c r="D372" s="2"/>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c r="A373" s="1"/>
      <c r="B373" s="1"/>
      <c r="C373" s="1"/>
      <c r="D373" s="2"/>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c r="A374" s="1"/>
      <c r="B374" s="1"/>
      <c r="C374" s="1"/>
      <c r="D374" s="2"/>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c r="A375" s="1"/>
      <c r="B375" s="1"/>
      <c r="C375" s="1"/>
      <c r="D375" s="2"/>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c r="A376" s="1"/>
      <c r="B376" s="1"/>
      <c r="C376" s="1"/>
      <c r="D376" s="2"/>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c r="A377" s="1"/>
      <c r="B377" s="1"/>
      <c r="C377" s="1"/>
      <c r="D377" s="2"/>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c r="A378" s="1"/>
      <c r="B378" s="1"/>
      <c r="C378" s="1"/>
      <c r="D378" s="2"/>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c r="A379" s="1"/>
      <c r="B379" s="1"/>
      <c r="C379" s="1"/>
      <c r="D379" s="2"/>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c r="A380" s="1"/>
      <c r="B380" s="1"/>
      <c r="C380" s="1"/>
      <c r="D380" s="2"/>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c r="A381" s="1"/>
      <c r="B381" s="1"/>
      <c r="C381" s="1"/>
      <c r="D381" s="2"/>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c r="A382" s="1"/>
      <c r="B382" s="1"/>
      <c r="C382" s="1"/>
      <c r="D382" s="2"/>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c r="A383" s="1"/>
      <c r="B383" s="1"/>
      <c r="C383" s="1"/>
      <c r="D383" s="2"/>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c r="A384" s="1"/>
      <c r="B384" s="1"/>
      <c r="C384" s="1"/>
      <c r="D384" s="2"/>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c r="A385" s="1"/>
      <c r="B385" s="1"/>
      <c r="C385" s="1"/>
      <c r="D385" s="2"/>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c r="A386" s="1"/>
      <c r="B386" s="1"/>
      <c r="C386" s="1"/>
      <c r="D386" s="2"/>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c r="A387" s="1"/>
      <c r="B387" s="1"/>
      <c r="C387" s="1"/>
      <c r="D387" s="2"/>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c r="A388" s="1"/>
      <c r="B388" s="1"/>
      <c r="C388" s="1"/>
      <c r="D388" s="2"/>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c r="A389" s="1"/>
      <c r="B389" s="1"/>
      <c r="C389" s="1"/>
      <c r="D389" s="2"/>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c r="A390" s="1"/>
      <c r="B390" s="1"/>
      <c r="C390" s="1"/>
      <c r="D390" s="2"/>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c r="A391" s="1"/>
      <c r="B391" s="1"/>
      <c r="C391" s="1"/>
      <c r="D391" s="2"/>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c r="A392" s="1"/>
      <c r="B392" s="1"/>
      <c r="C392" s="1"/>
      <c r="D392" s="2"/>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c r="A393" s="1"/>
      <c r="B393" s="1"/>
      <c r="C393" s="1"/>
      <c r="D393" s="2"/>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c r="A394" s="1"/>
      <c r="B394" s="1"/>
      <c r="C394" s="1"/>
      <c r="D394" s="2"/>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c r="A395" s="1"/>
      <c r="B395" s="1"/>
      <c r="C395" s="1"/>
      <c r="D395" s="2"/>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c r="A396" s="1"/>
      <c r="B396" s="1"/>
      <c r="C396" s="1"/>
      <c r="D396" s="2"/>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c r="A397" s="1"/>
      <c r="B397" s="1"/>
      <c r="C397" s="1"/>
      <c r="D397" s="2"/>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c r="A398" s="1"/>
      <c r="B398" s="1"/>
      <c r="C398" s="1"/>
      <c r="D398" s="2"/>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c r="A399" s="1"/>
      <c r="B399" s="1"/>
      <c r="C399" s="1"/>
      <c r="D399" s="2"/>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c r="A400" s="1"/>
      <c r="B400" s="1"/>
      <c r="C400" s="1"/>
      <c r="D400" s="2"/>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c r="A401" s="1"/>
      <c r="B401" s="1"/>
      <c r="C401" s="1"/>
      <c r="D401" s="2"/>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c r="A402" s="1"/>
      <c r="B402" s="1"/>
      <c r="C402" s="1"/>
      <c r="D402" s="2"/>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c r="A403" s="1"/>
      <c r="B403" s="1"/>
      <c r="C403" s="1"/>
      <c r="D403" s="2"/>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c r="A404" s="1"/>
      <c r="B404" s="1"/>
      <c r="C404" s="1"/>
      <c r="D404" s="2"/>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c r="A405" s="1"/>
      <c r="B405" s="1"/>
      <c r="C405" s="1"/>
      <c r="D405" s="2"/>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c r="A406" s="1"/>
      <c r="B406" s="1"/>
      <c r="C406" s="1"/>
      <c r="D406" s="2"/>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c r="A407" s="1"/>
      <c r="B407" s="1"/>
      <c r="C407" s="1"/>
      <c r="D407" s="2"/>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c r="A408" s="1"/>
      <c r="B408" s="1"/>
      <c r="C408" s="1"/>
      <c r="D408" s="2"/>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c r="A409" s="1"/>
      <c r="B409" s="1"/>
      <c r="C409" s="1"/>
      <c r="D409" s="2"/>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c r="A410" s="1"/>
      <c r="B410" s="1"/>
      <c r="C410" s="1"/>
      <c r="D410" s="2"/>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c r="A411" s="1"/>
      <c r="B411" s="1"/>
      <c r="C411" s="1"/>
      <c r="D411" s="2"/>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c r="A412" s="1"/>
      <c r="B412" s="1"/>
      <c r="C412" s="1"/>
      <c r="D412" s="2"/>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c r="A413" s="1"/>
      <c r="B413" s="1"/>
      <c r="C413" s="1"/>
      <c r="D413" s="2"/>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c r="A414" s="1"/>
      <c r="B414" s="1"/>
      <c r="C414" s="1"/>
      <c r="D414" s="2"/>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c r="A415" s="1"/>
      <c r="B415" s="1"/>
      <c r="C415" s="1"/>
      <c r="D415" s="2"/>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c r="A416" s="1"/>
      <c r="B416" s="1"/>
      <c r="C416" s="1"/>
      <c r="D416" s="2"/>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c r="A417" s="1"/>
      <c r="B417" s="1"/>
      <c r="C417" s="1"/>
      <c r="D417" s="2"/>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c r="A418" s="1"/>
      <c r="B418" s="1"/>
      <c r="C418" s="1"/>
      <c r="D418" s="2"/>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c r="A419" s="1"/>
      <c r="B419" s="1"/>
      <c r="C419" s="1"/>
      <c r="D419" s="2"/>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c r="A420" s="1"/>
      <c r="B420" s="1"/>
      <c r="C420" s="1"/>
      <c r="D420" s="2"/>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c r="A421" s="1"/>
      <c r="B421" s="1"/>
      <c r="C421" s="1"/>
      <c r="D421" s="2"/>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c r="A422" s="1"/>
      <c r="B422" s="1"/>
      <c r="C422" s="1"/>
      <c r="D422" s="2"/>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c r="A423" s="1"/>
      <c r="B423" s="1"/>
      <c r="C423" s="1"/>
      <c r="D423" s="2"/>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c r="A424" s="1"/>
      <c r="B424" s="1"/>
      <c r="C424" s="1"/>
      <c r="D424" s="2"/>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c r="A425" s="1"/>
      <c r="B425" s="1"/>
      <c r="C425" s="1"/>
      <c r="D425" s="2"/>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c r="A426" s="1"/>
      <c r="B426" s="1"/>
      <c r="C426" s="1"/>
      <c r="D426" s="2"/>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c r="A427" s="1"/>
      <c r="B427" s="1"/>
      <c r="C427" s="1"/>
      <c r="D427" s="2"/>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c r="A428" s="1"/>
      <c r="B428" s="1"/>
      <c r="C428" s="1"/>
      <c r="D428" s="2"/>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c r="A429" s="1"/>
      <c r="B429" s="1"/>
      <c r="C429" s="1"/>
      <c r="D429" s="2"/>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c r="A430" s="1"/>
      <c r="B430" s="1"/>
      <c r="C430" s="1"/>
      <c r="D430" s="2"/>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c r="A431" s="1"/>
      <c r="B431" s="1"/>
      <c r="C431" s="1"/>
      <c r="D431" s="2"/>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c r="A432" s="1"/>
      <c r="B432" s="1"/>
      <c r="C432" s="1"/>
      <c r="D432" s="2"/>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c r="A433" s="1"/>
      <c r="B433" s="1"/>
      <c r="C433" s="1"/>
      <c r="D433" s="2"/>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c r="A434" s="1"/>
      <c r="B434" s="1"/>
      <c r="C434" s="1"/>
      <c r="D434" s="2"/>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c r="A435" s="1"/>
      <c r="B435" s="1"/>
      <c r="C435" s="1"/>
      <c r="D435" s="2"/>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c r="A436" s="1"/>
      <c r="B436" s="1"/>
      <c r="C436" s="1"/>
      <c r="D436" s="2"/>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c r="A437" s="1"/>
      <c r="B437" s="1"/>
      <c r="C437" s="1"/>
      <c r="D437" s="2"/>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c r="A438" s="1"/>
      <c r="B438" s="1"/>
      <c r="C438" s="1"/>
      <c r="D438" s="2"/>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c r="A439" s="1"/>
      <c r="B439" s="1"/>
      <c r="C439" s="1"/>
      <c r="D439" s="2"/>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c r="A440" s="1"/>
      <c r="B440" s="1"/>
      <c r="C440" s="1"/>
      <c r="D440" s="2"/>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c r="A441" s="1"/>
      <c r="B441" s="1"/>
      <c r="C441" s="1"/>
      <c r="D441" s="2"/>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c r="A442" s="1"/>
      <c r="B442" s="1"/>
      <c r="C442" s="1"/>
      <c r="D442" s="2"/>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c r="A443" s="1"/>
      <c r="B443" s="1"/>
      <c r="C443" s="1"/>
      <c r="D443" s="2"/>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c r="A444" s="1"/>
      <c r="B444" s="1"/>
      <c r="C444" s="1"/>
      <c r="D444" s="2"/>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c r="A445" s="1"/>
      <c r="B445" s="1"/>
      <c r="C445" s="1"/>
      <c r="D445" s="2"/>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c r="A446" s="1"/>
      <c r="B446" s="1"/>
      <c r="C446" s="1"/>
      <c r="D446" s="2"/>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c r="A447" s="1"/>
      <c r="B447" s="1"/>
      <c r="C447" s="1"/>
      <c r="D447" s="2"/>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c r="A448" s="1"/>
      <c r="B448" s="1"/>
      <c r="C448" s="1"/>
      <c r="D448" s="2"/>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c r="A449" s="1"/>
      <c r="B449" s="1"/>
      <c r="C449" s="1"/>
      <c r="D449" s="2"/>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c r="A450" s="1"/>
      <c r="B450" s="1"/>
      <c r="C450" s="1"/>
      <c r="D450" s="2"/>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c r="A451" s="1"/>
      <c r="B451" s="1"/>
      <c r="C451" s="1"/>
      <c r="D451" s="2"/>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c r="A452" s="1"/>
      <c r="B452" s="1"/>
      <c r="C452" s="1"/>
      <c r="D452" s="2"/>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c r="A453" s="1"/>
      <c r="B453" s="1"/>
      <c r="C453" s="1"/>
      <c r="D453" s="2"/>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c r="A454" s="1"/>
      <c r="B454" s="1"/>
      <c r="C454" s="1"/>
      <c r="D454" s="2"/>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c r="A455" s="1"/>
      <c r="B455" s="1"/>
      <c r="C455" s="1"/>
      <c r="D455" s="2"/>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c r="A456" s="1"/>
      <c r="B456" s="1"/>
      <c r="C456" s="1"/>
      <c r="D456" s="2"/>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c r="A457" s="1"/>
      <c r="B457" s="1"/>
      <c r="C457" s="1"/>
      <c r="D457" s="2"/>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c r="A458" s="1"/>
      <c r="B458" s="1"/>
      <c r="C458" s="1"/>
      <c r="D458" s="2"/>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c r="A459" s="1"/>
      <c r="B459" s="1"/>
      <c r="C459" s="1"/>
      <c r="D459" s="2"/>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c r="A460" s="1"/>
      <c r="B460" s="1"/>
      <c r="C460" s="1"/>
      <c r="D460" s="2"/>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c r="A461" s="1"/>
      <c r="B461" s="1"/>
      <c r="C461" s="1"/>
      <c r="D461" s="2"/>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c r="A462" s="1"/>
      <c r="B462" s="1"/>
      <c r="C462" s="1"/>
      <c r="D462" s="2"/>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c r="A463" s="1"/>
      <c r="B463" s="1"/>
      <c r="C463" s="1"/>
      <c r="D463" s="2"/>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c r="A464" s="1"/>
      <c r="B464" s="1"/>
      <c r="C464" s="1"/>
      <c r="D464" s="2"/>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c r="A465" s="1"/>
      <c r="B465" s="1"/>
      <c r="C465" s="1"/>
      <c r="D465" s="2"/>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c r="A466" s="1"/>
      <c r="B466" s="1"/>
      <c r="C466" s="1"/>
      <c r="D466" s="2"/>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c r="A467" s="1"/>
      <c r="B467" s="1"/>
      <c r="C467" s="1"/>
      <c r="D467" s="2"/>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c r="A468" s="1"/>
      <c r="B468" s="1"/>
      <c r="C468" s="1"/>
      <c r="D468" s="2"/>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c r="A469" s="1"/>
      <c r="B469" s="1"/>
      <c r="C469" s="1"/>
      <c r="D469" s="2"/>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c r="A470" s="1"/>
      <c r="B470" s="1"/>
      <c r="C470" s="1"/>
      <c r="D470" s="2"/>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c r="A471" s="1"/>
      <c r="B471" s="1"/>
      <c r="C471" s="1"/>
      <c r="D471" s="2"/>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c r="A472" s="1"/>
      <c r="B472" s="1"/>
      <c r="C472" s="1"/>
      <c r="D472" s="2"/>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c r="A473" s="1"/>
      <c r="B473" s="1"/>
      <c r="C473" s="1"/>
      <c r="D473" s="2"/>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c r="A474" s="1"/>
      <c r="B474" s="1"/>
      <c r="C474" s="1"/>
      <c r="D474" s="2"/>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c r="A475" s="1"/>
      <c r="B475" s="1"/>
      <c r="C475" s="1"/>
      <c r="D475" s="2"/>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c r="A476" s="1"/>
      <c r="B476" s="1"/>
      <c r="C476" s="1"/>
      <c r="D476" s="2"/>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c r="A477" s="1"/>
      <c r="B477" s="1"/>
      <c r="C477" s="1"/>
      <c r="D477" s="2"/>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c r="A478" s="1"/>
      <c r="B478" s="1"/>
      <c r="C478" s="1"/>
      <c r="D478" s="2"/>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c r="A479" s="1"/>
      <c r="B479" s="1"/>
      <c r="C479" s="1"/>
      <c r="D479" s="2"/>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c r="A480" s="1"/>
      <c r="B480" s="1"/>
      <c r="C480" s="1"/>
      <c r="D480" s="2"/>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c r="A481" s="1"/>
      <c r="B481" s="1"/>
      <c r="C481" s="1"/>
      <c r="D481" s="2"/>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c r="A482" s="1"/>
      <c r="B482" s="1"/>
      <c r="C482" s="1"/>
      <c r="D482" s="2"/>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c r="A483" s="1"/>
      <c r="B483" s="1"/>
      <c r="C483" s="1"/>
      <c r="D483" s="2"/>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c r="A484" s="1"/>
      <c r="B484" s="1"/>
      <c r="C484" s="1"/>
      <c r="D484" s="2"/>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c r="A485" s="1"/>
      <c r="B485" s="1"/>
      <c r="C485" s="1"/>
      <c r="D485" s="2"/>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c r="A486" s="1"/>
      <c r="B486" s="1"/>
      <c r="C486" s="1"/>
      <c r="D486" s="2"/>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c r="A487" s="1"/>
      <c r="B487" s="1"/>
      <c r="C487" s="1"/>
      <c r="D487" s="2"/>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c r="A488" s="1"/>
      <c r="B488" s="1"/>
      <c r="C488" s="1"/>
      <c r="D488" s="2"/>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c r="A489" s="1"/>
      <c r="B489" s="1"/>
      <c r="C489" s="1"/>
      <c r="D489" s="2"/>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c r="A490" s="1"/>
      <c r="B490" s="1"/>
      <c r="C490" s="1"/>
      <c r="D490" s="2"/>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c r="A491" s="1"/>
      <c r="B491" s="1"/>
      <c r="C491" s="1"/>
      <c r="D491" s="2"/>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c r="A492" s="1"/>
      <c r="B492" s="1"/>
      <c r="C492" s="1"/>
      <c r="D492" s="2"/>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c r="A493" s="1"/>
      <c r="B493" s="1"/>
      <c r="C493" s="1"/>
      <c r="D493" s="2"/>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c r="A494" s="1"/>
      <c r="B494" s="1"/>
      <c r="C494" s="1"/>
      <c r="D494" s="2"/>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c r="A495" s="1"/>
      <c r="B495" s="1"/>
      <c r="C495" s="1"/>
      <c r="D495" s="2"/>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c r="A496" s="1"/>
      <c r="B496" s="1"/>
      <c r="C496" s="1"/>
      <c r="D496" s="2"/>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c r="A497" s="1"/>
      <c r="B497" s="1"/>
      <c r="C497" s="1"/>
      <c r="D497" s="2"/>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c r="A498" s="1"/>
      <c r="B498" s="1"/>
      <c r="C498" s="1"/>
      <c r="D498" s="2"/>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c r="A499" s="1"/>
      <c r="B499" s="1"/>
      <c r="C499" s="1"/>
      <c r="D499" s="2"/>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c r="A500" s="1"/>
      <c r="B500" s="1"/>
      <c r="C500" s="1"/>
      <c r="D500" s="2"/>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c r="A501" s="1"/>
      <c r="B501" s="1"/>
      <c r="C501" s="1"/>
      <c r="D501" s="2"/>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c r="A502" s="1"/>
      <c r="B502" s="1"/>
      <c r="C502" s="1"/>
      <c r="D502" s="2"/>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c r="A503" s="1"/>
      <c r="B503" s="1"/>
      <c r="C503" s="1"/>
      <c r="D503" s="2"/>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c r="A504" s="1"/>
      <c r="B504" s="1"/>
      <c r="C504" s="1"/>
      <c r="D504" s="2"/>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c r="A505" s="1"/>
      <c r="B505" s="1"/>
      <c r="C505" s="1"/>
      <c r="D505" s="2"/>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c r="A506" s="1"/>
      <c r="B506" s="1"/>
      <c r="C506" s="1"/>
      <c r="D506" s="2"/>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c r="A507" s="1"/>
      <c r="B507" s="1"/>
      <c r="C507" s="1"/>
      <c r="D507" s="2"/>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c r="A508" s="1"/>
      <c r="B508" s="1"/>
      <c r="C508" s="1"/>
      <c r="D508" s="2"/>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c r="A509" s="1"/>
      <c r="B509" s="1"/>
      <c r="C509" s="1"/>
      <c r="D509" s="2"/>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c r="A510" s="1"/>
      <c r="B510" s="1"/>
      <c r="C510" s="1"/>
      <c r="D510" s="2"/>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c r="A511" s="1"/>
      <c r="B511" s="1"/>
      <c r="C511" s="1"/>
      <c r="D511" s="2"/>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c r="A512" s="1"/>
      <c r="B512" s="1"/>
      <c r="C512" s="1"/>
      <c r="D512" s="2"/>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c r="A513" s="1"/>
      <c r="B513" s="1"/>
      <c r="C513" s="1"/>
      <c r="D513" s="2"/>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c r="A514" s="1"/>
      <c r="B514" s="1"/>
      <c r="C514" s="1"/>
      <c r="D514" s="2"/>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c r="A515" s="1"/>
      <c r="B515" s="1"/>
      <c r="C515" s="1"/>
      <c r="D515" s="2"/>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c r="A516" s="1"/>
      <c r="B516" s="1"/>
      <c r="C516" s="1"/>
      <c r="D516" s="2"/>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c r="A517" s="1"/>
      <c r="B517" s="1"/>
      <c r="C517" s="1"/>
      <c r="D517" s="2"/>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c r="A518" s="1"/>
      <c r="B518" s="1"/>
      <c r="C518" s="1"/>
      <c r="D518" s="2"/>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c r="A519" s="1"/>
      <c r="B519" s="1"/>
      <c r="C519" s="1"/>
      <c r="D519" s="2"/>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c r="A520" s="1"/>
      <c r="B520" s="1"/>
      <c r="C520" s="1"/>
      <c r="D520" s="2"/>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c r="A521" s="1"/>
      <c r="B521" s="1"/>
      <c r="C521" s="1"/>
      <c r="D521" s="2"/>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c r="A522" s="1"/>
      <c r="B522" s="1"/>
      <c r="C522" s="1"/>
      <c r="D522" s="2"/>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c r="A523" s="1"/>
      <c r="B523" s="1"/>
      <c r="C523" s="1"/>
      <c r="D523" s="2"/>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c r="A524" s="1"/>
      <c r="B524" s="1"/>
      <c r="C524" s="1"/>
      <c r="D524" s="2"/>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c r="A525" s="1"/>
      <c r="B525" s="1"/>
      <c r="C525" s="1"/>
      <c r="D525" s="2"/>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c r="A526" s="1"/>
      <c r="B526" s="1"/>
      <c r="C526" s="1"/>
      <c r="D526" s="2"/>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c r="A527" s="1"/>
      <c r="B527" s="1"/>
      <c r="C527" s="1"/>
      <c r="D527" s="2"/>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c r="A528" s="1"/>
      <c r="B528" s="1"/>
      <c r="C528" s="1"/>
      <c r="D528" s="2"/>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c r="A529" s="1"/>
      <c r="B529" s="1"/>
      <c r="C529" s="1"/>
      <c r="D529" s="2"/>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c r="A530" s="1"/>
      <c r="B530" s="1"/>
      <c r="C530" s="1"/>
      <c r="D530" s="2"/>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c r="A531" s="1"/>
      <c r="B531" s="1"/>
      <c r="C531" s="1"/>
      <c r="D531" s="2"/>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c r="A532" s="1"/>
      <c r="B532" s="1"/>
      <c r="C532" s="1"/>
      <c r="D532" s="2"/>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c r="A533" s="1"/>
      <c r="B533" s="1"/>
      <c r="C533" s="1"/>
      <c r="D533" s="2"/>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c r="A534" s="1"/>
      <c r="B534" s="1"/>
      <c r="C534" s="1"/>
      <c r="D534" s="2"/>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c r="A535" s="1"/>
      <c r="B535" s="1"/>
      <c r="C535" s="1"/>
      <c r="D535" s="2"/>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c r="A536" s="1"/>
      <c r="B536" s="1"/>
      <c r="C536" s="1"/>
      <c r="D536" s="2"/>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c r="A537" s="1"/>
      <c r="B537" s="1"/>
      <c r="C537" s="1"/>
      <c r="D537" s="2"/>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c r="A538" s="1"/>
      <c r="B538" s="1"/>
      <c r="C538" s="1"/>
      <c r="D538" s="2"/>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c r="A539" s="1"/>
      <c r="B539" s="1"/>
      <c r="C539" s="1"/>
      <c r="D539" s="2"/>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c r="A540" s="1"/>
      <c r="B540" s="1"/>
      <c r="C540" s="1"/>
      <c r="D540" s="2"/>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c r="A541" s="1"/>
      <c r="B541" s="1"/>
      <c r="C541" s="1"/>
      <c r="D541" s="2"/>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c r="A542" s="1"/>
      <c r="B542" s="1"/>
      <c r="C542" s="1"/>
      <c r="D542" s="2"/>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c r="A543" s="1"/>
      <c r="B543" s="1"/>
      <c r="C543" s="1"/>
      <c r="D543" s="2"/>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c r="A544" s="1"/>
      <c r="B544" s="1"/>
      <c r="C544" s="1"/>
      <c r="D544" s="2"/>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c r="A545" s="1"/>
      <c r="B545" s="1"/>
      <c r="C545" s="1"/>
      <c r="D545" s="2"/>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c r="A546" s="1"/>
      <c r="B546" s="1"/>
      <c r="C546" s="1"/>
      <c r="D546" s="2"/>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c r="A547" s="1"/>
      <c r="B547" s="1"/>
      <c r="C547" s="1"/>
      <c r="D547" s="2"/>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c r="A548" s="1"/>
      <c r="B548" s="1"/>
      <c r="C548" s="1"/>
      <c r="D548" s="2"/>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c r="A549" s="1"/>
      <c r="B549" s="1"/>
      <c r="C549" s="1"/>
      <c r="D549" s="2"/>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c r="A550" s="1"/>
      <c r="B550" s="1"/>
      <c r="C550" s="1"/>
      <c r="D550" s="2"/>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c r="A551" s="1"/>
      <c r="B551" s="1"/>
      <c r="C551" s="1"/>
      <c r="D551" s="2"/>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c r="A552" s="1"/>
      <c r="B552" s="1"/>
      <c r="C552" s="1"/>
      <c r="D552" s="2"/>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c r="A553" s="1"/>
      <c r="B553" s="1"/>
      <c r="C553" s="1"/>
      <c r="D553" s="2"/>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c r="A554" s="1"/>
      <c r="B554" s="1"/>
      <c r="C554" s="1"/>
      <c r="D554" s="2"/>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c r="A555" s="1"/>
      <c r="B555" s="1"/>
      <c r="C555" s="1"/>
      <c r="D555" s="2"/>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c r="A556" s="1"/>
      <c r="B556" s="1"/>
      <c r="C556" s="1"/>
      <c r="D556" s="2"/>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c r="A557" s="1"/>
      <c r="B557" s="1"/>
      <c r="C557" s="1"/>
      <c r="D557" s="2"/>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c r="A558" s="1"/>
      <c r="B558" s="1"/>
      <c r="C558" s="1"/>
      <c r="D558" s="2"/>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c r="A559" s="1"/>
      <c r="B559" s="1"/>
      <c r="C559" s="1"/>
      <c r="D559" s="2"/>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c r="A560" s="1"/>
      <c r="B560" s="1"/>
      <c r="C560" s="1"/>
      <c r="D560" s="2"/>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c r="A561" s="1"/>
      <c r="B561" s="1"/>
      <c r="C561" s="1"/>
      <c r="D561" s="2"/>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c r="A562" s="1"/>
      <c r="B562" s="1"/>
      <c r="C562" s="1"/>
      <c r="D562" s="2"/>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c r="A563" s="1"/>
      <c r="B563" s="1"/>
      <c r="C563" s="1"/>
      <c r="D563" s="2"/>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c r="A564" s="1"/>
      <c r="B564" s="1"/>
      <c r="C564" s="1"/>
      <c r="D564" s="2"/>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c r="A565" s="1"/>
      <c r="B565" s="1"/>
      <c r="C565" s="1"/>
      <c r="D565" s="2"/>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c r="A566" s="1"/>
      <c r="B566" s="1"/>
      <c r="C566" s="1"/>
      <c r="D566" s="2"/>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c r="A567" s="1"/>
      <c r="B567" s="1"/>
      <c r="C567" s="1"/>
      <c r="D567" s="2"/>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c r="A568" s="1"/>
      <c r="B568" s="1"/>
      <c r="C568" s="1"/>
      <c r="D568" s="2"/>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c r="A569" s="1"/>
      <c r="B569" s="1"/>
      <c r="C569" s="1"/>
      <c r="D569" s="2"/>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c r="A570" s="1"/>
      <c r="B570" s="1"/>
      <c r="C570" s="1"/>
      <c r="D570" s="2"/>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c r="A571" s="1"/>
      <c r="B571" s="1"/>
      <c r="C571" s="1"/>
      <c r="D571" s="2"/>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c r="A572" s="1"/>
      <c r="B572" s="1"/>
      <c r="C572" s="1"/>
      <c r="D572" s="2"/>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c r="A573" s="1"/>
      <c r="B573" s="1"/>
      <c r="C573" s="1"/>
      <c r="D573" s="2"/>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c r="A574" s="1"/>
      <c r="B574" s="1"/>
      <c r="C574" s="1"/>
      <c r="D574" s="2"/>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c r="A575" s="1"/>
      <c r="B575" s="1"/>
      <c r="C575" s="1"/>
      <c r="D575" s="2"/>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c r="A576" s="1"/>
      <c r="B576" s="1"/>
      <c r="C576" s="1"/>
      <c r="D576" s="2"/>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c r="A577" s="1"/>
      <c r="B577" s="1"/>
      <c r="C577" s="1"/>
      <c r="D577" s="2"/>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c r="A578" s="1"/>
      <c r="B578" s="1"/>
      <c r="C578" s="1"/>
      <c r="D578" s="2"/>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c r="A579" s="1"/>
      <c r="B579" s="1"/>
      <c r="C579" s="1"/>
      <c r="D579" s="2"/>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c r="A580" s="1"/>
      <c r="B580" s="1"/>
      <c r="C580" s="1"/>
      <c r="D580" s="2"/>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c r="A581" s="1"/>
      <c r="B581" s="1"/>
      <c r="C581" s="1"/>
      <c r="D581" s="2"/>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c r="A582" s="1"/>
      <c r="B582" s="1"/>
      <c r="C582" s="1"/>
      <c r="D582" s="2"/>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c r="A583" s="1"/>
      <c r="B583" s="1"/>
      <c r="C583" s="1"/>
      <c r="D583" s="2"/>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c r="A584" s="1"/>
      <c r="B584" s="1"/>
      <c r="C584" s="1"/>
      <c r="D584" s="2"/>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c r="A585" s="1"/>
      <c r="B585" s="1"/>
      <c r="C585" s="1"/>
      <c r="D585" s="2"/>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c r="A586" s="1"/>
      <c r="B586" s="1"/>
      <c r="C586" s="1"/>
      <c r="D586" s="2"/>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c r="A587" s="1"/>
      <c r="B587" s="1"/>
      <c r="C587" s="1"/>
      <c r="D587" s="2"/>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c r="A588" s="1"/>
      <c r="B588" s="1"/>
      <c r="C588" s="1"/>
      <c r="D588" s="2"/>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c r="A589" s="1"/>
      <c r="B589" s="1"/>
      <c r="C589" s="1"/>
      <c r="D589" s="2"/>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c r="A590" s="1"/>
      <c r="B590" s="1"/>
      <c r="C590" s="1"/>
      <c r="D590" s="2"/>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c r="A591" s="1"/>
      <c r="B591" s="1"/>
      <c r="C591" s="1"/>
      <c r="D591" s="2"/>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c r="A592" s="1"/>
      <c r="B592" s="1"/>
      <c r="C592" s="1"/>
      <c r="D592" s="2"/>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c r="A593" s="1"/>
      <c r="B593" s="1"/>
      <c r="C593" s="1"/>
      <c r="D593" s="2"/>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c r="A594" s="1"/>
      <c r="B594" s="1"/>
      <c r="C594" s="1"/>
      <c r="D594" s="2"/>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c r="A595" s="1"/>
      <c r="B595" s="1"/>
      <c r="C595" s="1"/>
      <c r="D595" s="2"/>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c r="A596" s="1"/>
      <c r="B596" s="1"/>
      <c r="C596" s="1"/>
      <c r="D596" s="2"/>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c r="A597" s="1"/>
      <c r="B597" s="1"/>
      <c r="C597" s="1"/>
      <c r="D597" s="2"/>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c r="A598" s="1"/>
      <c r="B598" s="1"/>
      <c r="C598" s="1"/>
      <c r="D598" s="2"/>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c r="A599" s="1"/>
      <c r="B599" s="1"/>
      <c r="C599" s="1"/>
      <c r="D599" s="2"/>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c r="A600" s="1"/>
      <c r="B600" s="1"/>
      <c r="C600" s="1"/>
      <c r="D600" s="2"/>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c r="A601" s="1"/>
      <c r="B601" s="1"/>
      <c r="C601" s="1"/>
      <c r="D601" s="2"/>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c r="A602" s="1"/>
      <c r="B602" s="1"/>
      <c r="C602" s="1"/>
      <c r="D602" s="2"/>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c r="A603" s="1"/>
      <c r="B603" s="1"/>
      <c r="C603" s="1"/>
      <c r="D603" s="2"/>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c r="A604" s="1"/>
      <c r="B604" s="1"/>
      <c r="C604" s="1"/>
      <c r="D604" s="2"/>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c r="A605" s="1"/>
      <c r="B605" s="1"/>
      <c r="C605" s="1"/>
      <c r="D605" s="2"/>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c r="A606" s="1"/>
      <c r="B606" s="1"/>
      <c r="C606" s="1"/>
      <c r="D606" s="2"/>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c r="A607" s="1"/>
      <c r="B607" s="1"/>
      <c r="C607" s="1"/>
      <c r="D607" s="2"/>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c r="A608" s="1"/>
      <c r="B608" s="1"/>
      <c r="C608" s="1"/>
      <c r="D608" s="2"/>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c r="A609" s="1"/>
      <c r="B609" s="1"/>
      <c r="C609" s="1"/>
      <c r="D609" s="2"/>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c r="A610" s="1"/>
      <c r="B610" s="1"/>
      <c r="C610" s="1"/>
      <c r="D610" s="2"/>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c r="A611" s="1"/>
      <c r="B611" s="1"/>
      <c r="C611" s="1"/>
      <c r="D611" s="2"/>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c r="A612" s="1"/>
      <c r="B612" s="1"/>
      <c r="C612" s="1"/>
      <c r="D612" s="2"/>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c r="A613" s="1"/>
      <c r="B613" s="1"/>
      <c r="C613" s="1"/>
      <c r="D613" s="2"/>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c r="A614" s="1"/>
      <c r="B614" s="1"/>
      <c r="C614" s="1"/>
      <c r="D614" s="2"/>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c r="A615" s="1"/>
      <c r="B615" s="1"/>
      <c r="C615" s="1"/>
      <c r="D615" s="2"/>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c r="A616" s="1"/>
      <c r="B616" s="1"/>
      <c r="C616" s="1"/>
      <c r="D616" s="2"/>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c r="A617" s="1"/>
      <c r="B617" s="1"/>
      <c r="C617" s="1"/>
      <c r="D617" s="2"/>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c r="A618" s="1"/>
      <c r="B618" s="1"/>
      <c r="C618" s="1"/>
      <c r="D618" s="2"/>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c r="A619" s="1"/>
      <c r="B619" s="1"/>
      <c r="C619" s="1"/>
      <c r="D619" s="2"/>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c r="A620" s="1"/>
      <c r="B620" s="1"/>
      <c r="C620" s="1"/>
      <c r="D620" s="2"/>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c r="A621" s="1"/>
      <c r="B621" s="1"/>
      <c r="C621" s="1"/>
      <c r="D621" s="2"/>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c r="A622" s="1"/>
      <c r="B622" s="1"/>
      <c r="C622" s="1"/>
      <c r="D622" s="2"/>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c r="A623" s="1"/>
      <c r="B623" s="1"/>
      <c r="C623" s="1"/>
      <c r="D623" s="2"/>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c r="A624" s="1"/>
      <c r="B624" s="1"/>
      <c r="C624" s="1"/>
      <c r="D624" s="2"/>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c r="A625" s="1"/>
      <c r="B625" s="1"/>
      <c r="C625" s="1"/>
      <c r="D625" s="2"/>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c r="A626" s="1"/>
      <c r="B626" s="1"/>
      <c r="C626" s="1"/>
      <c r="D626" s="2"/>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c r="A627" s="1"/>
      <c r="B627" s="1"/>
      <c r="C627" s="1"/>
      <c r="D627" s="2"/>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c r="A628" s="1"/>
      <c r="B628" s="1"/>
      <c r="C628" s="1"/>
      <c r="D628" s="2"/>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c r="A629" s="1"/>
      <c r="B629" s="1"/>
      <c r="C629" s="1"/>
      <c r="D629" s="2"/>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c r="A630" s="1"/>
      <c r="B630" s="1"/>
      <c r="C630" s="1"/>
      <c r="D630" s="2"/>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c r="A631" s="1"/>
      <c r="B631" s="1"/>
      <c r="C631" s="1"/>
      <c r="D631" s="2"/>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c r="A632" s="1"/>
      <c r="B632" s="1"/>
      <c r="C632" s="1"/>
      <c r="D632" s="2"/>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c r="A633" s="1"/>
      <c r="B633" s="1"/>
      <c r="C633" s="1"/>
      <c r="D633" s="2"/>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c r="A634" s="1"/>
      <c r="B634" s="1"/>
      <c r="C634" s="1"/>
      <c r="D634" s="2"/>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c r="A635" s="1"/>
      <c r="B635" s="1"/>
      <c r="C635" s="1"/>
      <c r="D635" s="2"/>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c r="A636" s="1"/>
      <c r="B636" s="1"/>
      <c r="C636" s="1"/>
      <c r="D636" s="2"/>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c r="A637" s="1"/>
      <c r="B637" s="1"/>
      <c r="C637" s="1"/>
      <c r="D637" s="2"/>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c r="A638" s="1"/>
      <c r="B638" s="1"/>
      <c r="C638" s="1"/>
      <c r="D638" s="2"/>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c r="A639" s="1"/>
      <c r="B639" s="1"/>
      <c r="C639" s="1"/>
      <c r="D639" s="2"/>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c r="A640" s="1"/>
      <c r="B640" s="1"/>
      <c r="C640" s="1"/>
      <c r="D640" s="2"/>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c r="A641" s="1"/>
      <c r="B641" s="1"/>
      <c r="C641" s="1"/>
      <c r="D641" s="2"/>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c r="A642" s="1"/>
      <c r="B642" s="1"/>
      <c r="C642" s="1"/>
      <c r="D642" s="2"/>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c r="A643" s="1"/>
      <c r="B643" s="1"/>
      <c r="C643" s="1"/>
      <c r="D643" s="2"/>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c r="A644" s="1"/>
      <c r="B644" s="1"/>
      <c r="C644" s="1"/>
      <c r="D644" s="2"/>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c r="A645" s="1"/>
      <c r="B645" s="1"/>
      <c r="C645" s="1"/>
      <c r="D645" s="2"/>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c r="A646" s="1"/>
      <c r="B646" s="1"/>
      <c r="C646" s="1"/>
      <c r="D646" s="2"/>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c r="A647" s="1"/>
      <c r="B647" s="1"/>
      <c r="C647" s="1"/>
      <c r="D647" s="2"/>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c r="A648" s="1"/>
      <c r="B648" s="1"/>
      <c r="C648" s="1"/>
      <c r="D648" s="2"/>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c r="A649" s="1"/>
      <c r="B649" s="1"/>
      <c r="C649" s="1"/>
      <c r="D649" s="2"/>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c r="A650" s="1"/>
      <c r="B650" s="1"/>
      <c r="C650" s="1"/>
      <c r="D650" s="2"/>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c r="A651" s="1"/>
      <c r="B651" s="1"/>
      <c r="C651" s="1"/>
      <c r="D651" s="2"/>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c r="A652" s="1"/>
      <c r="B652" s="1"/>
      <c r="C652" s="1"/>
      <c r="D652" s="2"/>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c r="A653" s="1"/>
      <c r="B653" s="1"/>
      <c r="C653" s="1"/>
      <c r="D653" s="2"/>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c r="A654" s="1"/>
      <c r="B654" s="1"/>
      <c r="C654" s="1"/>
      <c r="D654" s="2"/>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c r="A655" s="1"/>
      <c r="B655" s="1"/>
      <c r="C655" s="1"/>
      <c r="D655" s="2"/>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c r="A656" s="1"/>
      <c r="B656" s="1"/>
      <c r="C656" s="1"/>
      <c r="D656" s="2"/>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c r="A657" s="1"/>
      <c r="B657" s="1"/>
      <c r="C657" s="1"/>
      <c r="D657" s="2"/>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c r="A658" s="1"/>
      <c r="B658" s="1"/>
      <c r="C658" s="1"/>
      <c r="D658" s="2"/>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c r="A659" s="1"/>
      <c r="B659" s="1"/>
      <c r="C659" s="1"/>
      <c r="D659" s="2"/>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c r="A660" s="1"/>
      <c r="B660" s="1"/>
      <c r="C660" s="1"/>
      <c r="D660" s="2"/>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c r="A661" s="1"/>
      <c r="B661" s="1"/>
      <c r="C661" s="1"/>
      <c r="D661" s="2"/>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c r="A662" s="1"/>
      <c r="B662" s="1"/>
      <c r="C662" s="1"/>
      <c r="D662" s="2"/>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c r="A663" s="1"/>
      <c r="B663" s="1"/>
      <c r="C663" s="1"/>
      <c r="D663" s="2"/>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c r="A664" s="1"/>
      <c r="B664" s="1"/>
      <c r="C664" s="1"/>
      <c r="D664" s="2"/>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c r="A665" s="1"/>
      <c r="B665" s="1"/>
      <c r="C665" s="1"/>
      <c r="D665" s="2"/>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c r="A666" s="1"/>
      <c r="B666" s="1"/>
      <c r="C666" s="1"/>
      <c r="D666" s="2"/>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c r="A667" s="1"/>
      <c r="B667" s="1"/>
      <c r="C667" s="1"/>
      <c r="D667" s="2"/>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c r="A668" s="1"/>
      <c r="B668" s="1"/>
      <c r="C668" s="1"/>
      <c r="D668" s="2"/>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c r="A669" s="1"/>
      <c r="B669" s="1"/>
      <c r="C669" s="1"/>
      <c r="D669" s="2"/>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c r="A670" s="1"/>
      <c r="B670" s="1"/>
      <c r="C670" s="1"/>
      <c r="D670" s="2"/>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c r="A671" s="1"/>
      <c r="B671" s="1"/>
      <c r="C671" s="1"/>
      <c r="D671" s="2"/>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c r="A672" s="1"/>
      <c r="B672" s="1"/>
      <c r="C672" s="1"/>
      <c r="D672" s="2"/>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c r="A673" s="1"/>
      <c r="B673" s="1"/>
      <c r="C673" s="1"/>
      <c r="D673" s="2"/>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c r="A674" s="1"/>
      <c r="B674" s="1"/>
      <c r="C674" s="1"/>
      <c r="D674" s="2"/>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c r="A675" s="1"/>
      <c r="B675" s="1"/>
      <c r="C675" s="1"/>
      <c r="D675" s="2"/>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c r="A676" s="1"/>
      <c r="B676" s="1"/>
      <c r="C676" s="1"/>
      <c r="D676" s="2"/>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c r="A677" s="1"/>
      <c r="B677" s="1"/>
      <c r="C677" s="1"/>
      <c r="D677" s="2"/>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c r="A678" s="1"/>
      <c r="B678" s="1"/>
      <c r="C678" s="1"/>
      <c r="D678" s="2"/>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c r="A679" s="1"/>
      <c r="B679" s="1"/>
      <c r="C679" s="1"/>
      <c r="D679" s="2"/>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c r="A680" s="1"/>
      <c r="B680" s="1"/>
      <c r="C680" s="1"/>
      <c r="D680" s="2"/>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c r="A681" s="1"/>
      <c r="B681" s="1"/>
      <c r="C681" s="1"/>
      <c r="D681" s="2"/>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c r="A682" s="1"/>
      <c r="B682" s="1"/>
      <c r="C682" s="1"/>
      <c r="D682" s="2"/>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c r="A683" s="1"/>
      <c r="B683" s="1"/>
      <c r="C683" s="1"/>
      <c r="D683" s="2"/>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c r="A684" s="1"/>
      <c r="B684" s="1"/>
      <c r="C684" s="1"/>
      <c r="D684" s="2"/>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c r="A685" s="1"/>
      <c r="B685" s="1"/>
      <c r="C685" s="1"/>
      <c r="D685" s="2"/>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c r="A686" s="1"/>
      <c r="B686" s="1"/>
      <c r="C686" s="1"/>
      <c r="D686" s="2"/>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c r="A687" s="1"/>
      <c r="B687" s="1"/>
      <c r="C687" s="1"/>
      <c r="D687" s="2"/>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c r="A688" s="1"/>
      <c r="B688" s="1"/>
      <c r="C688" s="1"/>
      <c r="D688" s="2"/>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c r="A689" s="1"/>
      <c r="B689" s="1"/>
      <c r="C689" s="1"/>
      <c r="D689" s="2"/>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c r="A690" s="1"/>
      <c r="B690" s="1"/>
      <c r="C690" s="1"/>
      <c r="D690" s="2"/>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c r="A691" s="1"/>
      <c r="B691" s="1"/>
      <c r="C691" s="1"/>
      <c r="D691" s="2"/>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c r="A692" s="1"/>
      <c r="B692" s="1"/>
      <c r="C692" s="1"/>
      <c r="D692" s="2"/>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c r="A693" s="1"/>
      <c r="B693" s="1"/>
      <c r="C693" s="1"/>
      <c r="D693" s="2"/>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c r="A694" s="1"/>
      <c r="B694" s="1"/>
      <c r="C694" s="1"/>
      <c r="D694" s="2"/>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c r="A695" s="1"/>
      <c r="B695" s="1"/>
      <c r="C695" s="1"/>
      <c r="D695" s="2"/>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c r="A696" s="1"/>
      <c r="B696" s="1"/>
      <c r="C696" s="1"/>
      <c r="D696" s="2"/>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c r="A697" s="1"/>
      <c r="B697" s="1"/>
      <c r="C697" s="1"/>
      <c r="D697" s="2"/>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c r="A698" s="1"/>
      <c r="B698" s="1"/>
      <c r="C698" s="1"/>
      <c r="D698" s="2"/>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c r="A699" s="1"/>
      <c r="B699" s="1"/>
      <c r="C699" s="1"/>
      <c r="D699" s="2"/>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c r="A700" s="1"/>
      <c r="B700" s="1"/>
      <c r="C700" s="1"/>
      <c r="D700" s="2"/>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c r="A701" s="1"/>
      <c r="B701" s="1"/>
      <c r="C701" s="1"/>
      <c r="D701" s="2"/>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c r="A702" s="1"/>
      <c r="B702" s="1"/>
      <c r="C702" s="1"/>
      <c r="D702" s="2"/>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c r="A703" s="1"/>
      <c r="B703" s="1"/>
      <c r="C703" s="1"/>
      <c r="D703" s="2"/>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c r="A704" s="1"/>
      <c r="B704" s="1"/>
      <c r="C704" s="1"/>
      <c r="D704" s="2"/>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c r="A705" s="1"/>
      <c r="B705" s="1"/>
      <c r="C705" s="1"/>
      <c r="D705" s="2"/>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c r="A706" s="1"/>
      <c r="B706" s="1"/>
      <c r="C706" s="1"/>
      <c r="D706" s="2"/>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c r="A707" s="1"/>
      <c r="B707" s="1"/>
      <c r="C707" s="1"/>
      <c r="D707" s="2"/>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c r="A708" s="1"/>
      <c r="B708" s="1"/>
      <c r="C708" s="1"/>
      <c r="D708" s="2"/>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c r="A709" s="1"/>
      <c r="B709" s="1"/>
      <c r="C709" s="1"/>
      <c r="D709" s="2"/>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c r="A710" s="1"/>
      <c r="B710" s="1"/>
      <c r="C710" s="1"/>
      <c r="D710" s="2"/>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c r="A711" s="1"/>
      <c r="B711" s="1"/>
      <c r="C711" s="1"/>
      <c r="D711" s="2"/>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c r="A712" s="1"/>
      <c r="B712" s="1"/>
      <c r="C712" s="1"/>
      <c r="D712" s="2"/>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c r="A713" s="1"/>
      <c r="B713" s="1"/>
      <c r="C713" s="1"/>
      <c r="D713" s="2"/>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c r="A714" s="1"/>
      <c r="B714" s="1"/>
      <c r="C714" s="1"/>
      <c r="D714" s="2"/>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c r="A715" s="1"/>
      <c r="B715" s="1"/>
      <c r="C715" s="1"/>
      <c r="D715" s="2"/>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c r="A716" s="1"/>
      <c r="B716" s="1"/>
      <c r="C716" s="1"/>
      <c r="D716" s="2"/>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c r="A717" s="1"/>
      <c r="B717" s="1"/>
      <c r="C717" s="1"/>
      <c r="D717" s="2"/>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c r="A718" s="1"/>
      <c r="B718" s="1"/>
      <c r="C718" s="1"/>
      <c r="D718" s="2"/>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c r="A719" s="1"/>
      <c r="B719" s="1"/>
      <c r="C719" s="1"/>
      <c r="D719" s="2"/>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c r="A720" s="1"/>
      <c r="B720" s="1"/>
      <c r="C720" s="1"/>
      <c r="D720" s="2"/>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c r="A721" s="1"/>
      <c r="B721" s="1"/>
      <c r="C721" s="1"/>
      <c r="D721" s="2"/>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c r="A722" s="1"/>
      <c r="B722" s="1"/>
      <c r="C722" s="1"/>
      <c r="D722" s="2"/>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c r="A723" s="1"/>
      <c r="B723" s="1"/>
      <c r="C723" s="1"/>
      <c r="D723" s="2"/>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c r="A724" s="1"/>
      <c r="B724" s="1"/>
      <c r="C724" s="1"/>
      <c r="D724" s="2"/>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c r="A725" s="1"/>
      <c r="B725" s="1"/>
      <c r="C725" s="1"/>
      <c r="D725" s="2"/>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c r="A726" s="1"/>
      <c r="B726" s="1"/>
      <c r="C726" s="1"/>
      <c r="D726" s="2"/>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c r="A727" s="1"/>
      <c r="B727" s="1"/>
      <c r="C727" s="1"/>
      <c r="D727" s="2"/>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c r="A728" s="1"/>
      <c r="B728" s="1"/>
      <c r="C728" s="1"/>
      <c r="D728" s="2"/>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c r="A729" s="1"/>
      <c r="B729" s="1"/>
      <c r="C729" s="1"/>
      <c r="D729" s="2"/>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c r="A730" s="1"/>
      <c r="B730" s="1"/>
      <c r="C730" s="1"/>
      <c r="D730" s="2"/>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c r="A731" s="1"/>
      <c r="B731" s="1"/>
      <c r="C731" s="1"/>
      <c r="D731" s="2"/>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c r="A732" s="1"/>
      <c r="B732" s="1"/>
      <c r="C732" s="1"/>
      <c r="D732" s="2"/>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c r="A733" s="1"/>
      <c r="B733" s="1"/>
      <c r="C733" s="1"/>
      <c r="D733" s="2"/>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c r="A734" s="1"/>
      <c r="B734" s="1"/>
      <c r="C734" s="1"/>
      <c r="D734" s="2"/>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c r="A735" s="1"/>
      <c r="B735" s="1"/>
      <c r="C735" s="1"/>
      <c r="D735" s="2"/>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c r="A736" s="1"/>
      <c r="B736" s="1"/>
      <c r="C736" s="1"/>
      <c r="D736" s="2"/>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c r="A737" s="1"/>
      <c r="B737" s="1"/>
      <c r="C737" s="1"/>
      <c r="D737" s="2"/>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c r="A738" s="1"/>
      <c r="B738" s="1"/>
      <c r="C738" s="1"/>
      <c r="D738" s="2"/>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c r="A739" s="1"/>
      <c r="B739" s="1"/>
      <c r="C739" s="1"/>
      <c r="D739" s="2"/>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c r="A740" s="1"/>
      <c r="B740" s="1"/>
      <c r="C740" s="1"/>
      <c r="D740" s="2"/>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c r="A741" s="1"/>
      <c r="B741" s="1"/>
      <c r="C741" s="1"/>
      <c r="D741" s="2"/>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c r="A742" s="1"/>
      <c r="B742" s="1"/>
      <c r="C742" s="1"/>
      <c r="D742" s="2"/>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c r="A743" s="1"/>
      <c r="B743" s="1"/>
      <c r="C743" s="1"/>
      <c r="D743" s="2"/>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c r="A744" s="1"/>
      <c r="B744" s="1"/>
      <c r="C744" s="1"/>
      <c r="D744" s="2"/>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c r="A745" s="1"/>
      <c r="B745" s="1"/>
      <c r="C745" s="1"/>
      <c r="D745" s="2"/>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c r="A746" s="1"/>
      <c r="B746" s="1"/>
      <c r="C746" s="1"/>
      <c r="D746" s="2"/>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c r="A747" s="1"/>
      <c r="B747" s="1"/>
      <c r="C747" s="1"/>
      <c r="D747" s="2"/>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c r="A748" s="1"/>
      <c r="B748" s="1"/>
      <c r="C748" s="1"/>
      <c r="D748" s="2"/>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c r="A749" s="1"/>
      <c r="B749" s="1"/>
      <c r="C749" s="1"/>
      <c r="D749" s="2"/>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c r="A750" s="1"/>
      <c r="B750" s="1"/>
      <c r="C750" s="1"/>
      <c r="D750" s="2"/>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c r="A751" s="1"/>
      <c r="B751" s="1"/>
      <c r="C751" s="1"/>
      <c r="D751" s="2"/>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c r="A752" s="1"/>
      <c r="B752" s="1"/>
      <c r="C752" s="1"/>
      <c r="D752" s="2"/>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c r="A753" s="1"/>
      <c r="B753" s="1"/>
      <c r="C753" s="1"/>
      <c r="D753" s="2"/>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c r="A754" s="1"/>
      <c r="B754" s="1"/>
      <c r="C754" s="1"/>
      <c r="D754" s="2"/>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c r="A755" s="1"/>
      <c r="B755" s="1"/>
      <c r="C755" s="1"/>
      <c r="D755" s="2"/>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c r="A756" s="1"/>
      <c r="B756" s="1"/>
      <c r="C756" s="1"/>
      <c r="D756" s="2"/>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c r="A757" s="1"/>
      <c r="B757" s="1"/>
      <c r="C757" s="1"/>
      <c r="D757" s="2"/>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c r="A758" s="1"/>
      <c r="B758" s="1"/>
      <c r="C758" s="1"/>
      <c r="D758" s="2"/>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c r="A759" s="1"/>
      <c r="B759" s="1"/>
      <c r="C759" s="1"/>
      <c r="D759" s="2"/>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c r="A760" s="1"/>
      <c r="B760" s="1"/>
      <c r="C760" s="1"/>
      <c r="D760" s="2"/>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c r="A761" s="1"/>
      <c r="B761" s="1"/>
      <c r="C761" s="1"/>
      <c r="D761" s="2"/>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c r="A762" s="1"/>
      <c r="B762" s="1"/>
      <c r="C762" s="1"/>
      <c r="D762" s="2"/>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c r="A763" s="1"/>
      <c r="B763" s="1"/>
      <c r="C763" s="1"/>
      <c r="D763" s="2"/>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c r="A764" s="1"/>
      <c r="B764" s="1"/>
      <c r="C764" s="1"/>
      <c r="D764" s="2"/>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c r="A765" s="1"/>
      <c r="B765" s="1"/>
      <c r="C765" s="1"/>
      <c r="D765" s="2"/>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c r="A766" s="1"/>
      <c r="B766" s="1"/>
      <c r="C766" s="1"/>
      <c r="D766" s="2"/>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c r="A767" s="1"/>
      <c r="B767" s="1"/>
      <c r="C767" s="1"/>
      <c r="D767" s="2"/>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c r="A768" s="1"/>
      <c r="B768" s="1"/>
      <c r="C768" s="1"/>
      <c r="D768" s="2"/>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c r="A769" s="1"/>
      <c r="B769" s="1"/>
      <c r="C769" s="1"/>
      <c r="D769" s="2"/>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c r="A770" s="1"/>
      <c r="B770" s="1"/>
      <c r="C770" s="1"/>
      <c r="D770" s="2"/>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c r="A771" s="1"/>
      <c r="B771" s="1"/>
      <c r="C771" s="1"/>
      <c r="D771" s="2"/>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c r="A772" s="1"/>
      <c r="B772" s="1"/>
      <c r="C772" s="1"/>
      <c r="D772" s="2"/>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c r="A773" s="1"/>
      <c r="B773" s="1"/>
      <c r="C773" s="1"/>
      <c r="D773" s="2"/>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c r="A774" s="1"/>
      <c r="B774" s="1"/>
      <c r="C774" s="1"/>
      <c r="D774" s="2"/>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c r="A775" s="1"/>
      <c r="B775" s="1"/>
      <c r="C775" s="1"/>
      <c r="D775" s="2"/>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c r="A776" s="1"/>
      <c r="B776" s="1"/>
      <c r="C776" s="1"/>
      <c r="D776" s="2"/>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c r="A777" s="1"/>
      <c r="B777" s="1"/>
      <c r="C777" s="1"/>
      <c r="D777" s="2"/>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c r="A778" s="1"/>
      <c r="B778" s="1"/>
      <c r="C778" s="1"/>
      <c r="D778" s="2"/>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c r="A779" s="1"/>
      <c r="B779" s="1"/>
      <c r="C779" s="1"/>
      <c r="D779" s="2"/>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c r="A780" s="1"/>
      <c r="B780" s="1"/>
      <c r="C780" s="1"/>
      <c r="D780" s="2"/>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c r="A781" s="1"/>
      <c r="B781" s="1"/>
      <c r="C781" s="1"/>
      <c r="D781" s="2"/>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c r="A782" s="1"/>
      <c r="B782" s="1"/>
      <c r="C782" s="1"/>
      <c r="D782" s="2"/>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c r="A783" s="1"/>
      <c r="B783" s="1"/>
      <c r="C783" s="1"/>
      <c r="D783" s="2"/>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c r="A784" s="1"/>
      <c r="B784" s="1"/>
      <c r="C784" s="1"/>
      <c r="D784" s="2"/>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c r="A785" s="1"/>
      <c r="B785" s="1"/>
      <c r="C785" s="1"/>
      <c r="D785" s="2"/>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c r="A786" s="1"/>
      <c r="B786" s="1"/>
      <c r="C786" s="1"/>
      <c r="D786" s="2"/>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c r="A787" s="1"/>
      <c r="B787" s="1"/>
      <c r="C787" s="1"/>
      <c r="D787" s="2"/>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c r="A788" s="1"/>
      <c r="B788" s="1"/>
      <c r="C788" s="1"/>
      <c r="D788" s="2"/>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c r="A789" s="1"/>
      <c r="B789" s="1"/>
      <c r="C789" s="1"/>
      <c r="D789" s="2"/>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c r="A790" s="1"/>
      <c r="B790" s="1"/>
      <c r="C790" s="1"/>
      <c r="D790" s="2"/>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c r="A791" s="1"/>
      <c r="B791" s="1"/>
      <c r="C791" s="1"/>
      <c r="D791" s="2"/>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c r="A792" s="1"/>
      <c r="B792" s="1"/>
      <c r="C792" s="1"/>
      <c r="D792" s="2"/>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c r="A793" s="1"/>
      <c r="B793" s="1"/>
      <c r="C793" s="1"/>
      <c r="D793" s="2"/>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c r="A794" s="1"/>
      <c r="B794" s="1"/>
      <c r="C794" s="1"/>
      <c r="D794" s="2"/>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c r="A795" s="1"/>
      <c r="B795" s="1"/>
      <c r="C795" s="1"/>
      <c r="D795" s="2"/>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c r="A796" s="1"/>
      <c r="B796" s="1"/>
      <c r="C796" s="1"/>
      <c r="D796" s="2"/>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c r="A797" s="1"/>
      <c r="B797" s="1"/>
      <c r="C797" s="1"/>
      <c r="D797" s="2"/>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c r="A798" s="1"/>
      <c r="B798" s="1"/>
      <c r="C798" s="1"/>
      <c r="D798" s="2"/>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c r="A799" s="1"/>
      <c r="B799" s="1"/>
      <c r="C799" s="1"/>
      <c r="D799" s="2"/>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c r="A800" s="1"/>
      <c r="B800" s="1"/>
      <c r="C800" s="1"/>
      <c r="D800" s="2"/>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c r="A801" s="1"/>
      <c r="B801" s="1"/>
      <c r="C801" s="1"/>
      <c r="D801" s="2"/>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c r="A802" s="1"/>
      <c r="B802" s="1"/>
      <c r="C802" s="1"/>
      <c r="D802" s="2"/>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c r="A803" s="1"/>
      <c r="B803" s="1"/>
      <c r="C803" s="1"/>
      <c r="D803" s="2"/>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c r="A804" s="1"/>
      <c r="B804" s="1"/>
      <c r="C804" s="1"/>
      <c r="D804" s="2"/>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c r="A805" s="1"/>
      <c r="B805" s="1"/>
      <c r="C805" s="1"/>
      <c r="D805" s="2"/>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c r="A806" s="1"/>
      <c r="B806" s="1"/>
      <c r="C806" s="1"/>
      <c r="D806" s="2"/>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c r="A807" s="1"/>
      <c r="B807" s="1"/>
      <c r="C807" s="1"/>
      <c r="D807" s="2"/>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c r="A808" s="1"/>
      <c r="B808" s="1"/>
      <c r="C808" s="1"/>
      <c r="D808" s="2"/>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c r="A809" s="1"/>
      <c r="B809" s="1"/>
      <c r="C809" s="1"/>
      <c r="D809" s="2"/>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c r="A810" s="1"/>
      <c r="B810" s="1"/>
      <c r="C810" s="1"/>
      <c r="D810" s="2"/>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c r="A811" s="1"/>
      <c r="B811" s="1"/>
      <c r="C811" s="1"/>
      <c r="D811" s="2"/>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c r="A812" s="1"/>
      <c r="B812" s="1"/>
      <c r="C812" s="1"/>
      <c r="D812" s="2"/>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c r="A813" s="1"/>
      <c r="B813" s="1"/>
      <c r="C813" s="1"/>
      <c r="D813" s="2"/>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c r="A814" s="1"/>
      <c r="B814" s="1"/>
      <c r="C814" s="1"/>
      <c r="D814" s="2"/>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c r="A815" s="1"/>
      <c r="B815" s="1"/>
      <c r="C815" s="1"/>
      <c r="D815" s="2"/>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c r="A816" s="1"/>
      <c r="B816" s="1"/>
      <c r="C816" s="1"/>
      <c r="D816" s="2"/>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c r="A817" s="1"/>
      <c r="B817" s="1"/>
      <c r="C817" s="1"/>
      <c r="D817" s="2"/>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c r="A818" s="1"/>
      <c r="B818" s="1"/>
      <c r="C818" s="1"/>
      <c r="D818" s="2"/>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c r="A819" s="1"/>
      <c r="B819" s="1"/>
      <c r="C819" s="1"/>
      <c r="D819" s="2"/>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c r="A820" s="1"/>
      <c r="B820" s="1"/>
      <c r="C820" s="1"/>
      <c r="D820" s="2"/>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c r="A821" s="1"/>
      <c r="B821" s="1"/>
      <c r="C821" s="1"/>
      <c r="D821" s="2"/>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c r="A822" s="1"/>
      <c r="B822" s="1"/>
      <c r="C822" s="1"/>
      <c r="D822" s="2"/>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c r="A823" s="1"/>
      <c r="B823" s="1"/>
      <c r="C823" s="1"/>
      <c r="D823" s="2"/>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c r="A824" s="1"/>
      <c r="B824" s="1"/>
      <c r="C824" s="1"/>
      <c r="D824" s="2"/>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c r="A825" s="1"/>
      <c r="B825" s="1"/>
      <c r="C825" s="1"/>
      <c r="D825" s="2"/>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c r="A826" s="1"/>
      <c r="B826" s="1"/>
      <c r="C826" s="1"/>
      <c r="D826" s="2"/>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c r="A827" s="1"/>
      <c r="B827" s="1"/>
      <c r="C827" s="1"/>
      <c r="D827" s="2"/>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c r="A828" s="1"/>
      <c r="B828" s="1"/>
      <c r="C828" s="1"/>
      <c r="D828" s="2"/>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c r="A829" s="1"/>
      <c r="B829" s="1"/>
      <c r="C829" s="1"/>
      <c r="D829" s="2"/>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c r="A830" s="1"/>
      <c r="B830" s="1"/>
      <c r="C830" s="1"/>
      <c r="D830" s="2"/>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c r="A831" s="1"/>
      <c r="B831" s="1"/>
      <c r="C831" s="1"/>
      <c r="D831" s="2"/>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c r="A832" s="1"/>
      <c r="B832" s="1"/>
      <c r="C832" s="1"/>
      <c r="D832" s="2"/>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c r="A833" s="1"/>
      <c r="B833" s="1"/>
      <c r="C833" s="1"/>
      <c r="D833" s="2"/>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c r="A834" s="1"/>
      <c r="B834" s="1"/>
      <c r="C834" s="1"/>
      <c r="D834" s="2"/>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c r="A835" s="1"/>
      <c r="B835" s="1"/>
      <c r="C835" s="1"/>
      <c r="D835" s="2"/>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c r="A836" s="1"/>
      <c r="B836" s="1"/>
      <c r="C836" s="1"/>
      <c r="D836" s="2"/>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c r="A837" s="1"/>
      <c r="B837" s="1"/>
      <c r="C837" s="1"/>
      <c r="D837" s="2"/>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c r="A838" s="1"/>
      <c r="B838" s="1"/>
      <c r="C838" s="1"/>
      <c r="D838" s="2"/>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c r="A839" s="1"/>
      <c r="B839" s="1"/>
      <c r="C839" s="1"/>
      <c r="D839" s="2"/>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c r="A840" s="1"/>
      <c r="B840" s="1"/>
      <c r="C840" s="1"/>
      <c r="D840" s="2"/>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c r="A841" s="1"/>
      <c r="B841" s="1"/>
      <c r="C841" s="1"/>
      <c r="D841" s="2"/>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c r="A842" s="1"/>
      <c r="B842" s="1"/>
      <c r="C842" s="1"/>
      <c r="D842" s="2"/>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c r="A843" s="1"/>
      <c r="B843" s="1"/>
      <c r="C843" s="1"/>
      <c r="D843" s="2"/>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c r="A844" s="1"/>
      <c r="B844" s="1"/>
      <c r="C844" s="1"/>
      <c r="D844" s="2"/>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c r="A845" s="1"/>
      <c r="B845" s="1"/>
      <c r="C845" s="1"/>
      <c r="D845" s="2"/>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c r="A846" s="1"/>
      <c r="B846" s="1"/>
      <c r="C846" s="1"/>
      <c r="D846" s="2"/>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c r="A847" s="1"/>
      <c r="B847" s="1"/>
      <c r="C847" s="1"/>
      <c r="D847" s="2"/>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c r="A848" s="1"/>
      <c r="B848" s="1"/>
      <c r="C848" s="1"/>
      <c r="D848" s="2"/>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c r="A849" s="1"/>
      <c r="B849" s="1"/>
      <c r="C849" s="1"/>
      <c r="D849" s="2"/>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c r="A850" s="1"/>
      <c r="B850" s="1"/>
      <c r="C850" s="1"/>
      <c r="D850" s="2"/>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c r="A851" s="1"/>
      <c r="B851" s="1"/>
      <c r="C851" s="1"/>
      <c r="D851" s="2"/>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c r="A852" s="1"/>
      <c r="B852" s="1"/>
      <c r="C852" s="1"/>
      <c r="D852" s="2"/>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c r="A853" s="1"/>
      <c r="B853" s="1"/>
      <c r="C853" s="1"/>
      <c r="D853" s="2"/>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c r="A854" s="1"/>
      <c r="B854" s="1"/>
      <c r="C854" s="1"/>
      <c r="D854" s="2"/>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c r="A855" s="1"/>
      <c r="B855" s="1"/>
      <c r="C855" s="1"/>
      <c r="D855" s="2"/>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c r="A856" s="1"/>
      <c r="B856" s="1"/>
      <c r="C856" s="1"/>
      <c r="D856" s="2"/>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c r="A857" s="1"/>
      <c r="B857" s="1"/>
      <c r="C857" s="1"/>
      <c r="D857" s="2"/>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c r="A858" s="1"/>
      <c r="B858" s="1"/>
      <c r="C858" s="1"/>
      <c r="D858" s="2"/>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c r="A859" s="1"/>
      <c r="B859" s="1"/>
      <c r="C859" s="1"/>
      <c r="D859" s="2"/>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c r="A860" s="1"/>
      <c r="B860" s="1"/>
      <c r="C860" s="1"/>
      <c r="D860" s="2"/>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c r="A861" s="1"/>
      <c r="B861" s="1"/>
      <c r="C861" s="1"/>
      <c r="D861" s="2"/>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c r="A862" s="1"/>
      <c r="B862" s="1"/>
      <c r="C862" s="1"/>
      <c r="D862" s="2"/>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c r="A863" s="1"/>
      <c r="B863" s="1"/>
      <c r="C863" s="1"/>
      <c r="D863" s="2"/>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c r="A864" s="1"/>
      <c r="B864" s="1"/>
      <c r="C864" s="1"/>
      <c r="D864" s="2"/>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c r="A865" s="1"/>
      <c r="B865" s="1"/>
      <c r="C865" s="1"/>
      <c r="D865" s="2"/>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c r="A866" s="1"/>
      <c r="B866" s="1"/>
      <c r="C866" s="1"/>
      <c r="D866" s="2"/>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c r="A867" s="1"/>
      <c r="B867" s="1"/>
      <c r="C867" s="1"/>
      <c r="D867" s="2"/>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c r="A868" s="1"/>
      <c r="B868" s="1"/>
      <c r="C868" s="1"/>
      <c r="D868" s="2"/>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c r="A869" s="1"/>
      <c r="B869" s="1"/>
      <c r="C869" s="1"/>
      <c r="D869" s="2"/>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c r="A870" s="1"/>
      <c r="B870" s="1"/>
      <c r="C870" s="1"/>
      <c r="D870" s="2"/>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c r="A871" s="1"/>
      <c r="B871" s="1"/>
      <c r="C871" s="1"/>
      <c r="D871" s="2"/>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c r="A872" s="1"/>
      <c r="B872" s="1"/>
      <c r="C872" s="1"/>
      <c r="D872" s="2"/>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c r="A873" s="1"/>
      <c r="B873" s="1"/>
      <c r="C873" s="1"/>
      <c r="D873" s="2"/>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c r="A874" s="1"/>
      <c r="B874" s="1"/>
      <c r="C874" s="1"/>
      <c r="D874" s="2"/>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c r="A875" s="1"/>
      <c r="B875" s="1"/>
      <c r="C875" s="1"/>
      <c r="D875" s="2"/>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c r="A876" s="1"/>
      <c r="B876" s="1"/>
      <c r="C876" s="1"/>
      <c r="D876" s="2"/>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c r="A877" s="1"/>
      <c r="B877" s="1"/>
      <c r="C877" s="1"/>
      <c r="D877" s="2"/>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c r="A878" s="1"/>
      <c r="B878" s="1"/>
      <c r="C878" s="1"/>
      <c r="D878" s="2"/>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c r="A879" s="1"/>
      <c r="B879" s="1"/>
      <c r="C879" s="1"/>
      <c r="D879" s="2"/>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c r="A880" s="1"/>
      <c r="B880" s="1"/>
      <c r="C880" s="1"/>
      <c r="D880" s="2"/>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c r="A881" s="1"/>
      <c r="B881" s="1"/>
      <c r="C881" s="1"/>
      <c r="D881" s="2"/>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c r="A882" s="1"/>
      <c r="B882" s="1"/>
      <c r="C882" s="1"/>
      <c r="D882" s="2"/>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c r="A883" s="1"/>
      <c r="B883" s="1"/>
      <c r="C883" s="1"/>
      <c r="D883" s="2"/>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c r="A884" s="1"/>
      <c r="B884" s="1"/>
      <c r="C884" s="1"/>
      <c r="D884" s="2"/>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c r="A885" s="1"/>
      <c r="B885" s="1"/>
      <c r="C885" s="1"/>
      <c r="D885" s="2"/>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c r="A886" s="1"/>
      <c r="B886" s="1"/>
      <c r="C886" s="1"/>
      <c r="D886" s="2"/>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c r="A887" s="1"/>
      <c r="B887" s="1"/>
      <c r="C887" s="1"/>
      <c r="D887" s="2"/>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c r="A888" s="1"/>
      <c r="B888" s="1"/>
      <c r="C888" s="1"/>
      <c r="D888" s="2"/>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c r="A889" s="1"/>
      <c r="B889" s="1"/>
      <c r="C889" s="1"/>
      <c r="D889" s="2"/>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c r="A890" s="1"/>
      <c r="B890" s="1"/>
      <c r="C890" s="1"/>
      <c r="D890" s="2"/>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c r="A891" s="1"/>
      <c r="B891" s="1"/>
      <c r="C891" s="1"/>
      <c r="D891" s="2"/>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c r="A892" s="1"/>
      <c r="B892" s="1"/>
      <c r="C892" s="1"/>
      <c r="D892" s="2"/>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c r="A893" s="1"/>
      <c r="B893" s="1"/>
      <c r="C893" s="1"/>
      <c r="D893" s="2"/>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c r="A894" s="1"/>
      <c r="B894" s="1"/>
      <c r="C894" s="1"/>
      <c r="D894" s="2"/>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c r="A895" s="1"/>
      <c r="B895" s="1"/>
      <c r="C895" s="1"/>
      <c r="D895" s="2"/>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c r="A896" s="1"/>
      <c r="B896" s="1"/>
      <c r="C896" s="1"/>
      <c r="D896" s="2"/>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c r="A897" s="1"/>
      <c r="B897" s="1"/>
      <c r="C897" s="1"/>
      <c r="D897" s="2"/>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c r="A898" s="1"/>
      <c r="B898" s="1"/>
      <c r="C898" s="1"/>
      <c r="D898" s="2"/>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c r="A899" s="1"/>
      <c r="B899" s="1"/>
      <c r="C899" s="1"/>
      <c r="D899" s="2"/>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c r="A900" s="1"/>
      <c r="B900" s="1"/>
      <c r="C900" s="1"/>
      <c r="D900" s="2"/>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c r="A901" s="1"/>
      <c r="B901" s="1"/>
      <c r="C901" s="1"/>
      <c r="D901" s="2"/>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c r="A902" s="1"/>
      <c r="B902" s="1"/>
      <c r="C902" s="1"/>
      <c r="D902" s="2"/>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c r="A903" s="1"/>
      <c r="B903" s="1"/>
      <c r="C903" s="1"/>
      <c r="D903" s="2"/>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c r="A904" s="1"/>
      <c r="B904" s="1"/>
      <c r="C904" s="1"/>
      <c r="D904" s="2"/>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c r="A905" s="1"/>
      <c r="B905" s="1"/>
      <c r="C905" s="1"/>
      <c r="D905" s="2"/>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c r="A906" s="1"/>
      <c r="B906" s="1"/>
      <c r="C906" s="1"/>
      <c r="D906" s="2"/>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c r="A907" s="1"/>
      <c r="B907" s="1"/>
      <c r="C907" s="1"/>
      <c r="D907" s="2"/>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c r="A908" s="1"/>
      <c r="B908" s="1"/>
      <c r="C908" s="1"/>
      <c r="D908" s="2"/>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c r="A909" s="1"/>
      <c r="B909" s="1"/>
      <c r="C909" s="1"/>
      <c r="D909" s="2"/>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c r="A910" s="1"/>
      <c r="B910" s="1"/>
      <c r="C910" s="1"/>
      <c r="D910" s="2"/>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c r="A911" s="1"/>
      <c r="B911" s="1"/>
      <c r="C911" s="1"/>
      <c r="D911" s="2"/>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c r="A912" s="1"/>
      <c r="B912" s="1"/>
      <c r="C912" s="1"/>
      <c r="D912" s="2"/>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c r="A913" s="1"/>
      <c r="B913" s="1"/>
      <c r="C913" s="1"/>
      <c r="D913" s="2"/>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c r="A914" s="1"/>
      <c r="B914" s="1"/>
      <c r="C914" s="1"/>
      <c r="D914" s="2"/>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c r="A915" s="1"/>
      <c r="B915" s="1"/>
      <c r="C915" s="1"/>
      <c r="D915" s="2"/>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c r="A916" s="1"/>
      <c r="B916" s="1"/>
      <c r="C916" s="1"/>
      <c r="D916" s="2"/>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c r="A917" s="1"/>
      <c r="B917" s="1"/>
      <c r="C917" s="1"/>
      <c r="D917" s="2"/>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c r="A918" s="1"/>
      <c r="B918" s="1"/>
      <c r="C918" s="1"/>
      <c r="D918" s="2"/>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c r="A919" s="1"/>
      <c r="B919" s="1"/>
      <c r="C919" s="1"/>
      <c r="D919" s="2"/>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c r="A920" s="1"/>
      <c r="B920" s="1"/>
      <c r="C920" s="1"/>
      <c r="D920" s="2"/>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c r="A921" s="1"/>
      <c r="B921" s="1"/>
      <c r="C921" s="1"/>
      <c r="D921" s="2"/>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c r="A922" s="1"/>
      <c r="B922" s="1"/>
      <c r="C922" s="1"/>
      <c r="D922" s="2"/>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c r="A923" s="1"/>
      <c r="B923" s="1"/>
      <c r="C923" s="1"/>
      <c r="D923" s="2"/>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c r="A924" s="1"/>
      <c r="B924" s="1"/>
      <c r="C924" s="1"/>
      <c r="D924" s="2"/>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c r="A925" s="1"/>
      <c r="B925" s="1"/>
      <c r="C925" s="1"/>
      <c r="D925" s="2"/>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c r="A926" s="1"/>
      <c r="B926" s="1"/>
      <c r="C926" s="1"/>
      <c r="D926" s="2"/>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c r="A927" s="1"/>
      <c r="B927" s="1"/>
      <c r="C927" s="1"/>
      <c r="D927" s="2"/>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c r="A928" s="1"/>
      <c r="B928" s="1"/>
      <c r="C928" s="1"/>
      <c r="D928" s="2"/>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c r="A929" s="1"/>
      <c r="B929" s="1"/>
      <c r="C929" s="1"/>
      <c r="D929" s="2"/>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c r="A930" s="1"/>
      <c r="B930" s="1"/>
      <c r="C930" s="1"/>
      <c r="D930" s="2"/>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c r="A931" s="1"/>
      <c r="B931" s="1"/>
      <c r="C931" s="1"/>
      <c r="D931" s="2"/>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c r="A932" s="1"/>
      <c r="B932" s="1"/>
      <c r="C932" s="1"/>
      <c r="D932" s="2"/>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c r="A933" s="1"/>
      <c r="B933" s="1"/>
      <c r="C933" s="1"/>
      <c r="D933" s="2"/>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c r="A934" s="1"/>
      <c r="B934" s="1"/>
      <c r="C934" s="1"/>
      <c r="D934" s="2"/>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c r="A935" s="1"/>
      <c r="B935" s="1"/>
      <c r="C935" s="1"/>
      <c r="D935" s="2"/>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c r="A936" s="1"/>
      <c r="B936" s="1"/>
      <c r="C936" s="1"/>
      <c r="D936" s="2"/>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sheetData>
  <mergeCells count="77">
    <mergeCell ref="B42:B44"/>
    <mergeCell ref="B45:B48"/>
    <mergeCell ref="C45:C48"/>
    <mergeCell ref="B49:B50"/>
    <mergeCell ref="C49:C50"/>
    <mergeCell ref="B51:B52"/>
    <mergeCell ref="C51:C52"/>
    <mergeCell ref="B87:B91"/>
    <mergeCell ref="C87:C91"/>
    <mergeCell ref="B92:B93"/>
    <mergeCell ref="C92:C93"/>
    <mergeCell ref="B94:B96"/>
    <mergeCell ref="C94:C96"/>
    <mergeCell ref="B68:B72"/>
    <mergeCell ref="C68:C71"/>
    <mergeCell ref="B73:B78"/>
    <mergeCell ref="C73:C77"/>
    <mergeCell ref="B79:B81"/>
    <mergeCell ref="C79:C81"/>
    <mergeCell ref="B83:B85"/>
    <mergeCell ref="F110:L110"/>
    <mergeCell ref="F112:L112"/>
    <mergeCell ref="F114:L114"/>
    <mergeCell ref="F116:L116"/>
    <mergeCell ref="F118:L118"/>
    <mergeCell ref="F120:L120"/>
    <mergeCell ref="C84:E84"/>
    <mergeCell ref="F84:M84"/>
    <mergeCell ref="B98:N99"/>
    <mergeCell ref="P98:R122"/>
    <mergeCell ref="F100:L100"/>
    <mergeCell ref="F102:L102"/>
    <mergeCell ref="F104:L104"/>
    <mergeCell ref="F122:L122"/>
    <mergeCell ref="B2:C3"/>
    <mergeCell ref="E2:E6"/>
    <mergeCell ref="P2:R6"/>
    <mergeCell ref="M3:M6"/>
    <mergeCell ref="N3:N6"/>
    <mergeCell ref="B4:C6"/>
    <mergeCell ref="F9:L9"/>
    <mergeCell ref="B10:B12"/>
    <mergeCell ref="C11:E11"/>
    <mergeCell ref="F11:M11"/>
    <mergeCell ref="P11:U11"/>
    <mergeCell ref="P12:U22"/>
    <mergeCell ref="B13:B14"/>
    <mergeCell ref="C13:C14"/>
    <mergeCell ref="F25:M25"/>
    <mergeCell ref="B15:B20"/>
    <mergeCell ref="C15:C20"/>
    <mergeCell ref="B22:B23"/>
    <mergeCell ref="C22:C23"/>
    <mergeCell ref="B24:B26"/>
    <mergeCell ref="C25:E25"/>
    <mergeCell ref="C27:C31"/>
    <mergeCell ref="B27:B31"/>
    <mergeCell ref="B32:B35"/>
    <mergeCell ref="C32:C35"/>
    <mergeCell ref="B36:B40"/>
    <mergeCell ref="C36:C40"/>
    <mergeCell ref="C43:E43"/>
    <mergeCell ref="F43:M43"/>
    <mergeCell ref="B53:B54"/>
    <mergeCell ref="C53:C54"/>
    <mergeCell ref="B55:B57"/>
    <mergeCell ref="C56:E56"/>
    <mergeCell ref="F56:M56"/>
    <mergeCell ref="B59:B62"/>
    <mergeCell ref="C59:C62"/>
    <mergeCell ref="B63:B64"/>
    <mergeCell ref="C63:C64"/>
    <mergeCell ref="B65:B67"/>
    <mergeCell ref="C66:E66"/>
    <mergeCell ref="F66:M66"/>
    <mergeCell ref="F106:L106"/>
    <mergeCell ref="F108:L108"/>
  </mergeCells>
  <conditionalFormatting sqref="B2:B3 M2">
    <cfRule type="cellIs" dxfId="0" priority="1" operator="equal">
      <formula>"Basic"</formula>
    </cfRule>
  </conditionalFormatting>
  <conditionalFormatting sqref="B2:B3 M2">
    <cfRule type="cellIs" dxfId="1" priority="2" operator="equal">
      <formula>"Basic+"</formula>
    </cfRule>
  </conditionalFormatting>
  <conditionalFormatting sqref="B2:B3 M2">
    <cfRule type="cellIs" dxfId="2" priority="3" operator="equal">
      <formula>"Advanced"</formula>
    </cfRule>
  </conditionalFormatting>
  <conditionalFormatting sqref="B2:B3 M2">
    <cfRule type="cellIs" dxfId="3" priority="4" operator="equal">
      <formula>"Expert"</formula>
    </cfRule>
  </conditionalFormatting>
  <conditionalFormatting sqref="B2:B3 M2">
    <cfRule type="cellIs" dxfId="4" priority="5" operator="equal">
      <formula>"Champion"</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9.0" topLeftCell="A10" activePane="bottomLeft" state="frozen"/>
      <selection activeCell="B11" sqref="B11" pane="bottomLeft"/>
    </sheetView>
  </sheetViews>
  <sheetFormatPr customHeight="1" defaultColWidth="12.63" defaultRowHeight="15.75"/>
  <cols>
    <col customWidth="1" min="1" max="1" width="2.63"/>
    <col customWidth="1" min="2" max="2" width="8.63"/>
    <col customWidth="1" min="3" max="3" width="11.38"/>
    <col customWidth="1" min="4" max="4" width="2.88"/>
    <col customWidth="1" min="5" max="5" width="59.88"/>
    <col customWidth="1" min="6" max="6" width="3.63"/>
    <col customWidth="1" min="7" max="7" width="3.75"/>
    <col customWidth="1" min="8" max="8" width="3.63"/>
    <col customWidth="1" min="9" max="9" width="3.5"/>
    <col customWidth="1" min="10" max="11" width="3.75"/>
    <col customWidth="1" min="12" max="12" width="3.5"/>
    <col customWidth="1" min="13" max="13" width="44.5"/>
    <col customWidth="1" min="14" max="14" width="37.0"/>
    <col customWidth="1" min="15" max="15" width="3.25"/>
  </cols>
  <sheetData>
    <row r="1" ht="7.5" customHeight="1">
      <c r="A1" s="1"/>
      <c r="B1" s="1"/>
      <c r="C1" s="1"/>
      <c r="D1" s="2"/>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108"/>
      <c r="C2" s="106"/>
      <c r="D2" s="5"/>
      <c r="E2" s="6" t="s">
        <v>291</v>
      </c>
      <c r="F2" s="7" t="s">
        <v>1</v>
      </c>
      <c r="G2" s="7" t="s">
        <v>2</v>
      </c>
      <c r="H2" s="7" t="s">
        <v>3</v>
      </c>
      <c r="I2" s="7" t="s">
        <v>90</v>
      </c>
      <c r="J2" s="7" t="s">
        <v>4</v>
      </c>
      <c r="K2" s="7" t="s">
        <v>91</v>
      </c>
      <c r="L2" s="7" t="s">
        <v>92</v>
      </c>
      <c r="M2" s="8" t="s">
        <v>292</v>
      </c>
      <c r="N2" s="8" t="s">
        <v>293</v>
      </c>
      <c r="O2" s="1"/>
      <c r="P2" s="151" t="s">
        <v>294</v>
      </c>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105"/>
      <c r="C3" s="106"/>
      <c r="D3" s="5"/>
      <c r="E3" s="12"/>
      <c r="F3" s="13" t="b">
        <v>1</v>
      </c>
      <c r="G3" s="13" t="b">
        <v>1</v>
      </c>
      <c r="H3" s="13" t="b">
        <v>1</v>
      </c>
      <c r="I3" s="13" t="b">
        <v>1</v>
      </c>
      <c r="J3" s="13" t="b">
        <v>1</v>
      </c>
      <c r="K3" s="13" t="b">
        <v>1</v>
      </c>
      <c r="L3" s="13" t="b">
        <v>1</v>
      </c>
      <c r="M3" s="14">
        <f>(COUNTIF(F:L,TRUE))-COUNTIF(F3:L3,true)</f>
        <v>0</v>
      </c>
      <c r="N3" s="15">
        <f>COUNTIF(F:L,FALSE)</f>
        <v>413</v>
      </c>
      <c r="O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6">
        <f>N112</f>
        <v>0</v>
      </c>
      <c r="C4" s="11"/>
      <c r="D4" s="5"/>
      <c r="E4" s="12"/>
      <c r="F4" s="17">
        <f t="shared" ref="F4:L4" si="1">COUNTIF(F:F,TRUE)-1</f>
        <v>0</v>
      </c>
      <c r="G4" s="17">
        <f t="shared" si="1"/>
        <v>0</v>
      </c>
      <c r="H4" s="17">
        <f t="shared" si="1"/>
        <v>0</v>
      </c>
      <c r="I4" s="17">
        <f t="shared" si="1"/>
        <v>0</v>
      </c>
      <c r="J4" s="17">
        <f t="shared" si="1"/>
        <v>0</v>
      </c>
      <c r="K4" s="17">
        <f t="shared" si="1"/>
        <v>0</v>
      </c>
      <c r="L4" s="17">
        <f t="shared" si="1"/>
        <v>0</v>
      </c>
      <c r="O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c r="A5" s="1"/>
      <c r="B5" s="10"/>
      <c r="C5" s="11"/>
      <c r="D5" s="5"/>
      <c r="E5" s="12"/>
      <c r="F5" s="18"/>
      <c r="G5" s="18"/>
      <c r="H5" s="18"/>
      <c r="I5" s="18"/>
      <c r="J5" s="18"/>
      <c r="K5" s="18"/>
      <c r="L5" s="18"/>
      <c r="O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row>
    <row r="6">
      <c r="A6" s="1"/>
      <c r="B6" s="19"/>
      <c r="C6" s="20"/>
      <c r="D6" s="5"/>
      <c r="E6" s="21"/>
      <c r="F6" s="17">
        <f t="shared" ref="F6:L6" si="2">COUNTIF(F:F,FALSE)</f>
        <v>59</v>
      </c>
      <c r="G6" s="17">
        <f t="shared" si="2"/>
        <v>59</v>
      </c>
      <c r="H6" s="17">
        <f t="shared" si="2"/>
        <v>59</v>
      </c>
      <c r="I6" s="17">
        <f t="shared" si="2"/>
        <v>59</v>
      </c>
      <c r="J6" s="17">
        <f t="shared" si="2"/>
        <v>59</v>
      </c>
      <c r="K6" s="17">
        <f t="shared" si="2"/>
        <v>59</v>
      </c>
      <c r="L6" s="17">
        <f t="shared" si="2"/>
        <v>59</v>
      </c>
      <c r="O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row>
    <row r="7" ht="7.5" customHeight="1">
      <c r="A7" s="1"/>
      <c r="B7" s="1"/>
      <c r="C7" s="1"/>
      <c r="D7" s="2"/>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row>
    <row r="8">
      <c r="A8" s="1"/>
      <c r="B8" s="22"/>
      <c r="C8" s="7" t="s">
        <v>7</v>
      </c>
      <c r="D8" s="23" t="s">
        <v>8</v>
      </c>
      <c r="E8" s="7" t="s">
        <v>9</v>
      </c>
      <c r="F8" s="7" t="s">
        <v>1</v>
      </c>
      <c r="G8" s="7" t="s">
        <v>2</v>
      </c>
      <c r="H8" s="7" t="s">
        <v>3</v>
      </c>
      <c r="I8" s="7" t="s">
        <v>90</v>
      </c>
      <c r="J8" s="7" t="s">
        <v>4</v>
      </c>
      <c r="K8" s="7" t="s">
        <v>91</v>
      </c>
      <c r="L8" s="7" t="s">
        <v>92</v>
      </c>
      <c r="M8" s="7" t="s">
        <v>10</v>
      </c>
      <c r="N8" s="187" t="s">
        <v>206</v>
      </c>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row>
    <row r="9">
      <c r="A9" s="1"/>
      <c r="B9" s="25"/>
      <c r="C9" s="26"/>
      <c r="D9" s="27"/>
      <c r="E9" s="28" t="s">
        <v>12</v>
      </c>
      <c r="F9" s="28" t="s">
        <v>13</v>
      </c>
      <c r="M9" s="28" t="s">
        <v>14</v>
      </c>
      <c r="N9" s="29" t="s">
        <v>15</v>
      </c>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row>
    <row r="10" ht="7.5" customHeight="1">
      <c r="A10" s="1"/>
      <c r="B10" s="35">
        <v>1.0</v>
      </c>
      <c r="C10" s="152"/>
      <c r="D10" s="152"/>
      <c r="E10" s="152"/>
      <c r="F10" s="153"/>
      <c r="G10" s="153"/>
      <c r="H10" s="153"/>
      <c r="I10" s="153"/>
      <c r="J10" s="153"/>
      <c r="K10" s="153"/>
      <c r="L10" s="153"/>
      <c r="M10" s="153"/>
      <c r="N10" s="154"/>
      <c r="O10" s="34"/>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row>
    <row r="11" ht="28.5" customHeight="1">
      <c r="A11" s="1"/>
      <c r="C11" s="35" t="s">
        <v>216</v>
      </c>
      <c r="F11" s="36" t="str">
        <f>IFERROR(__xludf.DUMMYFUNCTION("SPARKLINE(COUNTIF(F13:L23,TRUE),{""charttype"",""bar"";""max"",COUNTA(F13:L23);""color1"",""green""})"),"")</f>
        <v/>
      </c>
      <c r="G11" s="37"/>
      <c r="H11" s="37"/>
      <c r="I11" s="37"/>
      <c r="J11" s="37"/>
      <c r="K11" s="37"/>
      <c r="L11" s="37"/>
      <c r="M11" s="38"/>
      <c r="N11" s="39">
        <f>COUNTIF(F13:L23,TRUE)/COUNTA(F13:L23)</f>
        <v>0</v>
      </c>
      <c r="O11" s="34"/>
      <c r="P11" s="155" t="s">
        <v>121</v>
      </c>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row>
    <row r="12" ht="7.5" customHeight="1">
      <c r="A12" s="1"/>
      <c r="C12" s="152"/>
      <c r="D12" s="152"/>
      <c r="E12" s="152"/>
      <c r="F12" s="153"/>
      <c r="G12" s="153"/>
      <c r="H12" s="153"/>
      <c r="I12" s="153"/>
      <c r="J12" s="153"/>
      <c r="K12" s="153"/>
      <c r="L12" s="153"/>
      <c r="M12" s="153"/>
      <c r="N12" s="154"/>
      <c r="O12" s="34"/>
      <c r="P12" s="156"/>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row>
    <row r="13">
      <c r="A13" s="1"/>
      <c r="B13" s="210">
        <f>COUNTIF(F13:F14,TRUE)/COUNTA(F13:F14)</f>
        <v>0</v>
      </c>
      <c r="C13" s="211" t="s">
        <v>17</v>
      </c>
      <c r="D13" s="212">
        <v>1.0</v>
      </c>
      <c r="E13" s="213" t="s">
        <v>217</v>
      </c>
      <c r="F13" s="47" t="b">
        <v>0</v>
      </c>
      <c r="G13" s="47" t="b">
        <v>0</v>
      </c>
      <c r="H13" s="47" t="b">
        <v>0</v>
      </c>
      <c r="I13" s="47" t="b">
        <v>0</v>
      </c>
      <c r="J13" s="47" t="b">
        <v>0</v>
      </c>
      <c r="K13" s="47" t="b">
        <v>0</v>
      </c>
      <c r="L13" s="47" t="b">
        <v>0</v>
      </c>
      <c r="M13" s="45"/>
      <c r="N13" s="45"/>
      <c r="O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row>
    <row r="14">
      <c r="A14" s="1"/>
      <c r="B14" s="11"/>
      <c r="C14" s="11"/>
      <c r="D14" s="212">
        <v>2.0</v>
      </c>
      <c r="E14" s="213" t="s">
        <v>218</v>
      </c>
      <c r="F14" s="47" t="b">
        <v>0</v>
      </c>
      <c r="G14" s="47" t="b">
        <v>0</v>
      </c>
      <c r="H14" s="47" t="b">
        <v>0</v>
      </c>
      <c r="I14" s="47" t="b">
        <v>0</v>
      </c>
      <c r="J14" s="47" t="b">
        <v>0</v>
      </c>
      <c r="K14" s="47" t="b">
        <v>0</v>
      </c>
      <c r="L14" s="47" t="b">
        <v>0</v>
      </c>
      <c r="M14" s="47"/>
      <c r="N14" s="45"/>
      <c r="O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row>
    <row r="15">
      <c r="A15" s="1"/>
      <c r="B15" s="214">
        <f>COUNTIF(F15:F20,TRUE)/COUNTA(F15:F20)</f>
        <v>0</v>
      </c>
      <c r="C15" s="215" t="s">
        <v>31</v>
      </c>
      <c r="D15" s="212">
        <v>3.0</v>
      </c>
      <c r="E15" s="213" t="s">
        <v>219</v>
      </c>
      <c r="F15" s="47" t="b">
        <v>0</v>
      </c>
      <c r="G15" s="47" t="b">
        <v>0</v>
      </c>
      <c r="H15" s="47" t="b">
        <v>0</v>
      </c>
      <c r="I15" s="47" t="b">
        <v>0</v>
      </c>
      <c r="J15" s="47" t="b">
        <v>0</v>
      </c>
      <c r="K15" s="47" t="b">
        <v>0</v>
      </c>
      <c r="L15" s="47" t="b">
        <v>0</v>
      </c>
      <c r="M15" s="45"/>
      <c r="N15" s="45"/>
      <c r="O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c r="A16" s="1"/>
      <c r="B16" s="11"/>
      <c r="C16" s="11"/>
      <c r="D16" s="212">
        <v>4.0</v>
      </c>
      <c r="E16" s="213" t="s">
        <v>220</v>
      </c>
      <c r="F16" s="47" t="b">
        <v>0</v>
      </c>
      <c r="G16" s="47" t="b">
        <v>0</v>
      </c>
      <c r="H16" s="47" t="b">
        <v>0</v>
      </c>
      <c r="I16" s="47" t="b">
        <v>0</v>
      </c>
      <c r="J16" s="47" t="b">
        <v>0</v>
      </c>
      <c r="K16" s="47" t="b">
        <v>0</v>
      </c>
      <c r="L16" s="47" t="b">
        <v>0</v>
      </c>
      <c r="M16" s="47"/>
      <c r="N16" s="45"/>
      <c r="O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c r="A17" s="1"/>
      <c r="B17" s="11"/>
      <c r="C17" s="11"/>
      <c r="D17" s="212">
        <v>5.0</v>
      </c>
      <c r="E17" s="213" t="s">
        <v>221</v>
      </c>
      <c r="F17" s="47" t="b">
        <v>0</v>
      </c>
      <c r="G17" s="47" t="b">
        <v>0</v>
      </c>
      <c r="H17" s="47" t="b">
        <v>0</v>
      </c>
      <c r="I17" s="47" t="b">
        <v>0</v>
      </c>
      <c r="J17" s="47" t="b">
        <v>0</v>
      </c>
      <c r="K17" s="47" t="b">
        <v>0</v>
      </c>
      <c r="L17" s="47" t="b">
        <v>0</v>
      </c>
      <c r="M17" s="47"/>
      <c r="N17" s="45"/>
      <c r="O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c r="A18" s="1"/>
      <c r="B18" s="11"/>
      <c r="C18" s="11"/>
      <c r="D18" s="212">
        <v>6.0</v>
      </c>
      <c r="E18" s="213" t="s">
        <v>222</v>
      </c>
      <c r="F18" s="47" t="b">
        <v>0</v>
      </c>
      <c r="G18" s="47" t="b">
        <v>0</v>
      </c>
      <c r="H18" s="47" t="b">
        <v>0</v>
      </c>
      <c r="I18" s="47" t="b">
        <v>0</v>
      </c>
      <c r="J18" s="47" t="b">
        <v>0</v>
      </c>
      <c r="K18" s="47" t="b">
        <v>0</v>
      </c>
      <c r="L18" s="47" t="b">
        <v>0</v>
      </c>
      <c r="M18" s="47"/>
      <c r="N18" s="45"/>
      <c r="O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1"/>
      <c r="C19" s="11"/>
      <c r="D19" s="212">
        <v>7.0</v>
      </c>
      <c r="E19" s="213" t="s">
        <v>223</v>
      </c>
      <c r="F19" s="47" t="b">
        <v>0</v>
      </c>
      <c r="G19" s="47" t="b">
        <v>0</v>
      </c>
      <c r="H19" s="47" t="b">
        <v>0</v>
      </c>
      <c r="I19" s="47" t="b">
        <v>0</v>
      </c>
      <c r="J19" s="47" t="b">
        <v>0</v>
      </c>
      <c r="K19" s="47" t="b">
        <v>0</v>
      </c>
      <c r="L19" s="47" t="b">
        <v>0</v>
      </c>
      <c r="M19" s="47"/>
      <c r="N19" s="45"/>
      <c r="O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1"/>
      <c r="C20" s="11"/>
      <c r="D20" s="212">
        <v>8.0</v>
      </c>
      <c r="E20" s="200" t="s">
        <v>295</v>
      </c>
      <c r="F20" s="47" t="b">
        <v>0</v>
      </c>
      <c r="G20" s="47" t="b">
        <v>0</v>
      </c>
      <c r="H20" s="47" t="b">
        <v>0</v>
      </c>
      <c r="I20" s="47" t="b">
        <v>0</v>
      </c>
      <c r="J20" s="47" t="b">
        <v>0</v>
      </c>
      <c r="K20" s="47" t="b">
        <v>0</v>
      </c>
      <c r="L20" s="47" t="b">
        <v>0</v>
      </c>
      <c r="M20" s="47"/>
      <c r="N20" s="45"/>
      <c r="O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c r="A21" s="1"/>
      <c r="B21" s="197">
        <f>COUNTIF(F21,TRUE)/COUNTA(F21)</f>
        <v>0</v>
      </c>
      <c r="C21" s="216" t="s">
        <v>36</v>
      </c>
      <c r="D21" s="212">
        <v>9.0</v>
      </c>
      <c r="E21" s="213" t="s">
        <v>296</v>
      </c>
      <c r="F21" s="47" t="b">
        <v>0</v>
      </c>
      <c r="G21" s="47" t="b">
        <v>0</v>
      </c>
      <c r="H21" s="47" t="b">
        <v>0</v>
      </c>
      <c r="I21" s="47" t="b">
        <v>0</v>
      </c>
      <c r="J21" s="47" t="b">
        <v>0</v>
      </c>
      <c r="K21" s="47" t="b">
        <v>0</v>
      </c>
      <c r="L21" s="47" t="b">
        <v>0</v>
      </c>
      <c r="M21" s="47"/>
      <c r="N21" s="45"/>
      <c r="O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c r="A22" s="1"/>
      <c r="B22" s="217">
        <f>COUNTIF(F22:F23,TRUE)/COUNTA(F22:F23)</f>
        <v>0</v>
      </c>
      <c r="C22" s="218" t="s">
        <v>43</v>
      </c>
      <c r="D22" s="212">
        <v>10.0</v>
      </c>
      <c r="E22" s="213" t="s">
        <v>226</v>
      </c>
      <c r="F22" s="47" t="b">
        <v>0</v>
      </c>
      <c r="G22" s="47" t="b">
        <v>0</v>
      </c>
      <c r="H22" s="47" t="b">
        <v>0</v>
      </c>
      <c r="I22" s="47" t="b">
        <v>0</v>
      </c>
      <c r="J22" s="47" t="b">
        <v>0</v>
      </c>
      <c r="K22" s="47" t="b">
        <v>0</v>
      </c>
      <c r="L22" s="47" t="b">
        <v>0</v>
      </c>
      <c r="M22" s="47"/>
      <c r="N22" s="45"/>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c r="A23" s="1"/>
      <c r="B23" s="11"/>
      <c r="C23" s="11"/>
      <c r="D23" s="212">
        <v>11.0</v>
      </c>
      <c r="E23" s="213" t="s">
        <v>227</v>
      </c>
      <c r="F23" s="47" t="b">
        <v>0</v>
      </c>
      <c r="G23" s="47" t="b">
        <v>0</v>
      </c>
      <c r="H23" s="47" t="b">
        <v>0</v>
      </c>
      <c r="I23" s="47" t="b">
        <v>0</v>
      </c>
      <c r="J23" s="47" t="b">
        <v>0</v>
      </c>
      <c r="K23" s="47" t="b">
        <v>0</v>
      </c>
      <c r="L23" s="47" t="b">
        <v>0</v>
      </c>
      <c r="M23" s="47"/>
      <c r="N23" s="45"/>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7.5" customHeight="1">
      <c r="A24" s="1"/>
      <c r="B24" s="35">
        <v>2.0</v>
      </c>
      <c r="C24" s="152"/>
      <c r="D24" s="152"/>
      <c r="E24" s="152"/>
      <c r="F24" s="153"/>
      <c r="G24" s="153"/>
      <c r="H24" s="153"/>
      <c r="I24" s="153"/>
      <c r="J24" s="153"/>
      <c r="K24" s="153"/>
      <c r="L24" s="153"/>
      <c r="M24" s="153"/>
      <c r="N24" s="154"/>
      <c r="O24" s="34"/>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28.5" customHeight="1">
      <c r="A25" s="1"/>
      <c r="C25" s="35" t="s">
        <v>228</v>
      </c>
      <c r="F25" s="36" t="str">
        <f>IFERROR(__xludf.DUMMYFUNCTION("SPARKLINE(COUNTIF(F27:L40,TRUE),{""charttype"",""bar"";""max"",COUNTA(F27:L40);""color1"",""green""})"),"")</f>
        <v/>
      </c>
      <c r="G25" s="37"/>
      <c r="H25" s="37"/>
      <c r="I25" s="37"/>
      <c r="J25" s="37"/>
      <c r="K25" s="37"/>
      <c r="L25" s="37"/>
      <c r="M25" s="38"/>
      <c r="N25" s="39">
        <f>COUNTIF(F27:L40,TRUE)/COUNTA(F27:L40)</f>
        <v>0</v>
      </c>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7.5" customHeight="1">
      <c r="A26" s="1"/>
      <c r="C26" s="152"/>
      <c r="D26" s="152"/>
      <c r="E26" s="152"/>
      <c r="F26" s="153"/>
      <c r="G26" s="153"/>
      <c r="H26" s="153"/>
      <c r="I26" s="153"/>
      <c r="J26" s="153"/>
      <c r="K26" s="153"/>
      <c r="L26" s="153"/>
      <c r="M26" s="153"/>
      <c r="N26" s="154"/>
      <c r="O26" s="34"/>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c r="A27" s="1"/>
      <c r="B27" s="210">
        <f>COUNTIF(F27:F30,TRUE)/COUNTA(F27:F30)</f>
        <v>0</v>
      </c>
      <c r="C27" s="211" t="s">
        <v>17</v>
      </c>
      <c r="D27" s="212">
        <v>1.0</v>
      </c>
      <c r="E27" s="219" t="s">
        <v>229</v>
      </c>
      <c r="F27" s="47" t="b">
        <v>0</v>
      </c>
      <c r="G27" s="47" t="b">
        <v>0</v>
      </c>
      <c r="H27" s="47" t="b">
        <v>0</v>
      </c>
      <c r="I27" s="47" t="b">
        <v>0</v>
      </c>
      <c r="J27" s="47" t="b">
        <v>0</v>
      </c>
      <c r="K27" s="47" t="b">
        <v>0</v>
      </c>
      <c r="L27" s="47" t="b">
        <v>0</v>
      </c>
      <c r="M27" s="47"/>
      <c r="N27" s="45"/>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c r="A28" s="1"/>
      <c r="B28" s="11"/>
      <c r="C28" s="11"/>
      <c r="D28" s="212">
        <v>2.0</v>
      </c>
      <c r="E28" s="219" t="s">
        <v>230</v>
      </c>
      <c r="F28" s="47" t="b">
        <v>0</v>
      </c>
      <c r="G28" s="47" t="b">
        <v>0</v>
      </c>
      <c r="H28" s="47" t="b">
        <v>0</v>
      </c>
      <c r="I28" s="47" t="b">
        <v>0</v>
      </c>
      <c r="J28" s="47" t="b">
        <v>0</v>
      </c>
      <c r="K28" s="47" t="b">
        <v>0</v>
      </c>
      <c r="L28" s="47" t="b">
        <v>0</v>
      </c>
      <c r="M28" s="47"/>
      <c r="N28" s="47"/>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c r="A29" s="1"/>
      <c r="B29" s="11"/>
      <c r="C29" s="11"/>
      <c r="D29" s="212">
        <v>3.0</v>
      </c>
      <c r="E29" s="219" t="s">
        <v>231</v>
      </c>
      <c r="F29" s="47" t="b">
        <v>0</v>
      </c>
      <c r="G29" s="47" t="b">
        <v>0</v>
      </c>
      <c r="H29" s="47" t="b">
        <v>0</v>
      </c>
      <c r="I29" s="47" t="b">
        <v>0</v>
      </c>
      <c r="J29" s="47" t="b">
        <v>0</v>
      </c>
      <c r="K29" s="47" t="b">
        <v>0</v>
      </c>
      <c r="L29" s="47" t="b">
        <v>0</v>
      </c>
      <c r="M29" s="47"/>
      <c r="N29" s="45"/>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c r="A30" s="1"/>
      <c r="B30" s="11"/>
      <c r="C30" s="11"/>
      <c r="D30" s="212">
        <v>4.0</v>
      </c>
      <c r="E30" s="219" t="s">
        <v>233</v>
      </c>
      <c r="F30" s="47" t="b">
        <v>0</v>
      </c>
      <c r="G30" s="47" t="b">
        <v>0</v>
      </c>
      <c r="H30" s="47" t="b">
        <v>0</v>
      </c>
      <c r="I30" s="47" t="b">
        <v>0</v>
      </c>
      <c r="J30" s="47" t="b">
        <v>0</v>
      </c>
      <c r="K30" s="47" t="b">
        <v>0</v>
      </c>
      <c r="L30" s="47" t="b">
        <v>0</v>
      </c>
      <c r="M30" s="47"/>
      <c r="N30" s="45"/>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c r="A31" s="1"/>
      <c r="B31" s="214">
        <f>COUNTIF(F31:F36,TRUE)/COUNTA(F31:F36)</f>
        <v>0</v>
      </c>
      <c r="C31" s="215" t="s">
        <v>31</v>
      </c>
      <c r="D31" s="212">
        <v>5.0</v>
      </c>
      <c r="E31" s="219" t="s">
        <v>234</v>
      </c>
      <c r="F31" s="47" t="b">
        <v>0</v>
      </c>
      <c r="G31" s="47" t="b">
        <v>0</v>
      </c>
      <c r="H31" s="47" t="b">
        <v>0</v>
      </c>
      <c r="I31" s="47" t="b">
        <v>0</v>
      </c>
      <c r="J31" s="47" t="b">
        <v>0</v>
      </c>
      <c r="K31" s="47" t="b">
        <v>0</v>
      </c>
      <c r="L31" s="47" t="b">
        <v>0</v>
      </c>
      <c r="M31" s="47"/>
      <c r="N31" s="45"/>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c r="A32" s="1"/>
      <c r="B32" s="11"/>
      <c r="C32" s="11"/>
      <c r="D32" s="212">
        <v>6.0</v>
      </c>
      <c r="E32" s="219" t="s">
        <v>235</v>
      </c>
      <c r="F32" s="47" t="b">
        <v>0</v>
      </c>
      <c r="G32" s="47" t="b">
        <v>0</v>
      </c>
      <c r="H32" s="47" t="b">
        <v>0</v>
      </c>
      <c r="I32" s="47" t="b">
        <v>0</v>
      </c>
      <c r="J32" s="47" t="b">
        <v>0</v>
      </c>
      <c r="K32" s="47" t="b">
        <v>0</v>
      </c>
      <c r="L32" s="47" t="b">
        <v>0</v>
      </c>
      <c r="M32" s="47"/>
      <c r="N32" s="45"/>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c r="A33" s="1"/>
      <c r="B33" s="11"/>
      <c r="C33" s="11"/>
      <c r="D33" s="212">
        <v>7.0</v>
      </c>
      <c r="E33" s="219" t="s">
        <v>297</v>
      </c>
      <c r="F33" s="204" t="b">
        <v>0</v>
      </c>
      <c r="G33" s="204" t="b">
        <v>0</v>
      </c>
      <c r="H33" s="204" t="b">
        <v>0</v>
      </c>
      <c r="I33" s="204" t="b">
        <v>0</v>
      </c>
      <c r="J33" s="204" t="b">
        <v>0</v>
      </c>
      <c r="K33" s="204" t="b">
        <v>0</v>
      </c>
      <c r="L33" s="204" t="b">
        <v>0</v>
      </c>
      <c r="M33" s="204"/>
      <c r="N33" s="205"/>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c r="A34" s="1"/>
      <c r="B34" s="11"/>
      <c r="C34" s="11"/>
      <c r="D34" s="212">
        <v>8.0</v>
      </c>
      <c r="E34" s="219" t="s">
        <v>298</v>
      </c>
      <c r="F34" s="47" t="b">
        <v>0</v>
      </c>
      <c r="G34" s="47" t="b">
        <v>0</v>
      </c>
      <c r="H34" s="47" t="b">
        <v>0</v>
      </c>
      <c r="I34" s="47" t="b">
        <v>0</v>
      </c>
      <c r="J34" s="47" t="b">
        <v>0</v>
      </c>
      <c r="K34" s="47" t="b">
        <v>0</v>
      </c>
      <c r="L34" s="47" t="b">
        <v>0</v>
      </c>
      <c r="M34" s="47"/>
      <c r="N34" s="45"/>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c r="A35" s="1"/>
      <c r="B35" s="11"/>
      <c r="C35" s="11"/>
      <c r="D35" s="212">
        <v>9.0</v>
      </c>
      <c r="E35" s="219" t="s">
        <v>236</v>
      </c>
      <c r="F35" s="47" t="b">
        <v>0</v>
      </c>
      <c r="G35" s="47" t="b">
        <v>0</v>
      </c>
      <c r="H35" s="47" t="b">
        <v>0</v>
      </c>
      <c r="I35" s="47" t="b">
        <v>0</v>
      </c>
      <c r="J35" s="47" t="b">
        <v>0</v>
      </c>
      <c r="K35" s="47" t="b">
        <v>0</v>
      </c>
      <c r="L35" s="47" t="b">
        <v>0</v>
      </c>
      <c r="M35" s="47"/>
      <c r="N35" s="45"/>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c r="A36" s="1"/>
      <c r="B36" s="11"/>
      <c r="C36" s="11"/>
      <c r="D36" s="212">
        <v>10.0</v>
      </c>
      <c r="E36" s="219" t="s">
        <v>232</v>
      </c>
      <c r="F36" s="47" t="b">
        <v>0</v>
      </c>
      <c r="G36" s="47" t="b">
        <v>0</v>
      </c>
      <c r="H36" s="47" t="b">
        <v>0</v>
      </c>
      <c r="I36" s="47" t="b">
        <v>0</v>
      </c>
      <c r="J36" s="47" t="b">
        <v>0</v>
      </c>
      <c r="K36" s="47" t="b">
        <v>0</v>
      </c>
      <c r="L36" s="47" t="b">
        <v>0</v>
      </c>
      <c r="M36" s="47"/>
      <c r="N36" s="45"/>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c r="A37" s="1"/>
      <c r="B37" s="220">
        <f>COUNTIF(F37:F39,TRUE)/COUNTA(F37:F39)</f>
        <v>0</v>
      </c>
      <c r="C37" s="198" t="s">
        <v>36</v>
      </c>
      <c r="D37" s="212">
        <v>11.0</v>
      </c>
      <c r="E37" s="219" t="s">
        <v>237</v>
      </c>
      <c r="F37" s="47" t="b">
        <v>0</v>
      </c>
      <c r="G37" s="47" t="b">
        <v>0</v>
      </c>
      <c r="H37" s="47" t="b">
        <v>0</v>
      </c>
      <c r="I37" s="47" t="b">
        <v>0</v>
      </c>
      <c r="J37" s="47" t="b">
        <v>0</v>
      </c>
      <c r="K37" s="47" t="b">
        <v>0</v>
      </c>
      <c r="L37" s="47" t="b">
        <v>0</v>
      </c>
      <c r="M37" s="47"/>
      <c r="N37" s="45"/>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c r="A38" s="1"/>
      <c r="B38" s="11"/>
      <c r="C38" s="11"/>
      <c r="D38" s="212">
        <v>12.0</v>
      </c>
      <c r="E38" s="219" t="s">
        <v>238</v>
      </c>
      <c r="F38" s="47" t="b">
        <v>0</v>
      </c>
      <c r="G38" s="47" t="b">
        <v>0</v>
      </c>
      <c r="H38" s="47" t="b">
        <v>0</v>
      </c>
      <c r="I38" s="47" t="b">
        <v>0</v>
      </c>
      <c r="J38" s="47" t="b">
        <v>0</v>
      </c>
      <c r="K38" s="47" t="b">
        <v>0</v>
      </c>
      <c r="L38" s="47" t="b">
        <v>0</v>
      </c>
      <c r="M38" s="47"/>
      <c r="N38" s="45"/>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c r="A39" s="1"/>
      <c r="B39" s="11"/>
      <c r="C39" s="11"/>
      <c r="D39" s="212">
        <v>14.0</v>
      </c>
      <c r="E39" s="219" t="s">
        <v>240</v>
      </c>
      <c r="F39" s="47" t="b">
        <v>0</v>
      </c>
      <c r="G39" s="47" t="b">
        <v>0</v>
      </c>
      <c r="H39" s="47" t="b">
        <v>0</v>
      </c>
      <c r="I39" s="47" t="b">
        <v>0</v>
      </c>
      <c r="J39" s="47" t="b">
        <v>0</v>
      </c>
      <c r="K39" s="47" t="b">
        <v>0</v>
      </c>
      <c r="L39" s="47" t="b">
        <v>0</v>
      </c>
      <c r="M39" s="47"/>
      <c r="N39" s="45"/>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c r="A40" s="1"/>
      <c r="B40" s="217">
        <f>COUNTIF(F40,TRUE)/COUNTA(F40)</f>
        <v>0</v>
      </c>
      <c r="C40" s="218" t="s">
        <v>43</v>
      </c>
      <c r="D40" s="212">
        <v>15.0</v>
      </c>
      <c r="E40" s="213" t="s">
        <v>243</v>
      </c>
      <c r="F40" s="47" t="b">
        <v>0</v>
      </c>
      <c r="G40" s="47" t="b">
        <v>0</v>
      </c>
      <c r="H40" s="47" t="b">
        <v>0</v>
      </c>
      <c r="I40" s="47" t="b">
        <v>0</v>
      </c>
      <c r="J40" s="47" t="b">
        <v>0</v>
      </c>
      <c r="K40" s="47" t="b">
        <v>0</v>
      </c>
      <c r="L40" s="47" t="b">
        <v>0</v>
      </c>
      <c r="M40" s="47"/>
      <c r="N40" s="45"/>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c r="A41" s="1"/>
      <c r="B41" s="35">
        <v>3.0</v>
      </c>
      <c r="C41" s="152"/>
      <c r="D41" s="152"/>
      <c r="E41" s="152"/>
      <c r="F41" s="153"/>
      <c r="G41" s="153"/>
      <c r="H41" s="153"/>
      <c r="I41" s="153"/>
      <c r="J41" s="153"/>
      <c r="K41" s="153"/>
      <c r="L41" s="153"/>
      <c r="M41" s="153"/>
      <c r="N41" s="154"/>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c r="A42" s="1"/>
      <c r="C42" s="35" t="s">
        <v>134</v>
      </c>
      <c r="F42" s="36" t="str">
        <f>IFERROR(__xludf.DUMMYFUNCTION("SPARKLINE(COUNTIF(F44:L50,TRUE),{""charttype"",""bar"";""max"",COUNTA(F44:L50);""color1"",""green""})"),"")</f>
        <v/>
      </c>
      <c r="G42" s="37"/>
      <c r="H42" s="37"/>
      <c r="I42" s="37"/>
      <c r="J42" s="37"/>
      <c r="K42" s="37"/>
      <c r="L42" s="37"/>
      <c r="M42" s="38"/>
      <c r="N42" s="39">
        <f>COUNTIF(F44:L50,TRUE)/COUNTA(F44:L50)</f>
        <v>0</v>
      </c>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c r="A43" s="1"/>
      <c r="C43" s="152"/>
      <c r="D43" s="152"/>
      <c r="E43" s="152"/>
      <c r="F43" s="153"/>
      <c r="G43" s="153"/>
      <c r="H43" s="153"/>
      <c r="I43" s="153"/>
      <c r="J43" s="153"/>
      <c r="K43" s="153"/>
      <c r="L43" s="153"/>
      <c r="M43" s="153"/>
      <c r="N43" s="154"/>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c r="A44" s="1"/>
      <c r="B44" s="210">
        <f>COUNTIF(F44:F45,TRUE)/COUNTA(F44:F45)</f>
        <v>0</v>
      </c>
      <c r="C44" s="211" t="s">
        <v>17</v>
      </c>
      <c r="D44" s="212">
        <v>1.0</v>
      </c>
      <c r="E44" s="219" t="s">
        <v>299</v>
      </c>
      <c r="F44" s="47" t="b">
        <v>0</v>
      </c>
      <c r="G44" s="47" t="b">
        <v>0</v>
      </c>
      <c r="H44" s="47" t="b">
        <v>0</v>
      </c>
      <c r="I44" s="47" t="b">
        <v>0</v>
      </c>
      <c r="J44" s="47" t="b">
        <v>0</v>
      </c>
      <c r="K44" s="47" t="b">
        <v>0</v>
      </c>
      <c r="L44" s="47" t="b">
        <v>0</v>
      </c>
      <c r="M44" s="47"/>
      <c r="N44" s="45"/>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c r="A45" s="1"/>
      <c r="B45" s="11"/>
      <c r="C45" s="11"/>
      <c r="D45" s="212">
        <v>2.0</v>
      </c>
      <c r="E45" s="219" t="s">
        <v>247</v>
      </c>
      <c r="F45" s="47" t="b">
        <v>0</v>
      </c>
      <c r="G45" s="47" t="b">
        <v>0</v>
      </c>
      <c r="H45" s="47" t="b">
        <v>0</v>
      </c>
      <c r="I45" s="47" t="b">
        <v>0</v>
      </c>
      <c r="J45" s="47" t="b">
        <v>0</v>
      </c>
      <c r="K45" s="47" t="b">
        <v>0</v>
      </c>
      <c r="L45" s="47" t="b">
        <v>0</v>
      </c>
      <c r="M45" s="47"/>
      <c r="N45" s="45"/>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c r="A46" s="1"/>
      <c r="B46" s="214">
        <f>COUNTIF(F46:F48,TRUE)/COUNTA(F46:F48)</f>
        <v>0</v>
      </c>
      <c r="C46" s="215" t="s">
        <v>31</v>
      </c>
      <c r="D46" s="212">
        <v>3.0</v>
      </c>
      <c r="E46" s="219" t="s">
        <v>248</v>
      </c>
      <c r="F46" s="47" t="b">
        <v>0</v>
      </c>
      <c r="G46" s="47" t="b">
        <v>0</v>
      </c>
      <c r="H46" s="47" t="b">
        <v>0</v>
      </c>
      <c r="I46" s="47" t="b">
        <v>0</v>
      </c>
      <c r="J46" s="47" t="b">
        <v>0</v>
      </c>
      <c r="K46" s="47" t="b">
        <v>0</v>
      </c>
      <c r="L46" s="47" t="b">
        <v>0</v>
      </c>
      <c r="M46" s="47"/>
      <c r="N46" s="45"/>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c r="A47" s="1"/>
      <c r="B47" s="11"/>
      <c r="C47" s="11"/>
      <c r="D47" s="212">
        <v>4.0</v>
      </c>
      <c r="E47" s="219" t="s">
        <v>300</v>
      </c>
      <c r="F47" s="47" t="b">
        <v>0</v>
      </c>
      <c r="G47" s="47" t="b">
        <v>0</v>
      </c>
      <c r="H47" s="47" t="b">
        <v>0</v>
      </c>
      <c r="I47" s="47" t="b">
        <v>0</v>
      </c>
      <c r="J47" s="47" t="b">
        <v>0</v>
      </c>
      <c r="K47" s="47" t="b">
        <v>0</v>
      </c>
      <c r="L47" s="47" t="b">
        <v>0</v>
      </c>
      <c r="M47" s="47"/>
      <c r="N47" s="45"/>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c r="A48" s="1"/>
      <c r="B48" s="11"/>
      <c r="C48" s="11"/>
      <c r="D48" s="212">
        <v>5.0</v>
      </c>
      <c r="E48" s="219" t="s">
        <v>249</v>
      </c>
      <c r="F48" s="47" t="b">
        <v>0</v>
      </c>
      <c r="G48" s="47" t="b">
        <v>0</v>
      </c>
      <c r="H48" s="47" t="b">
        <v>0</v>
      </c>
      <c r="I48" s="47" t="b">
        <v>0</v>
      </c>
      <c r="J48" s="47" t="b">
        <v>0</v>
      </c>
      <c r="K48" s="47" t="b">
        <v>0</v>
      </c>
      <c r="L48" s="47" t="b">
        <v>0</v>
      </c>
      <c r="M48" s="47"/>
      <c r="N48" s="45"/>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c r="A49" s="1"/>
      <c r="B49" s="220">
        <f t="shared" ref="B49:B50" si="3">COUNTIF(F49,TRUE)/COUNTA(F49)</f>
        <v>0</v>
      </c>
      <c r="C49" s="198" t="s">
        <v>36</v>
      </c>
      <c r="D49" s="212">
        <v>6.0</v>
      </c>
      <c r="E49" s="219" t="s">
        <v>250</v>
      </c>
      <c r="F49" s="47" t="b">
        <v>0</v>
      </c>
      <c r="G49" s="47" t="b">
        <v>0</v>
      </c>
      <c r="H49" s="47" t="b">
        <v>0</v>
      </c>
      <c r="I49" s="47" t="b">
        <v>0</v>
      </c>
      <c r="J49" s="47" t="b">
        <v>0</v>
      </c>
      <c r="K49" s="47" t="b">
        <v>0</v>
      </c>
      <c r="L49" s="47" t="b">
        <v>0</v>
      </c>
      <c r="M49" s="47"/>
      <c r="N49" s="45"/>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c r="A50" s="1"/>
      <c r="B50" s="217">
        <f t="shared" si="3"/>
        <v>0</v>
      </c>
      <c r="C50" s="218" t="s">
        <v>43</v>
      </c>
      <c r="D50" s="212">
        <v>7.0</v>
      </c>
      <c r="E50" s="213" t="s">
        <v>251</v>
      </c>
      <c r="F50" s="47" t="b">
        <v>0</v>
      </c>
      <c r="G50" s="47" t="b">
        <v>0</v>
      </c>
      <c r="H50" s="47" t="b">
        <v>0</v>
      </c>
      <c r="I50" s="47" t="b">
        <v>0</v>
      </c>
      <c r="J50" s="47" t="b">
        <v>0</v>
      </c>
      <c r="K50" s="47" t="b">
        <v>0</v>
      </c>
      <c r="L50" s="47" t="b">
        <v>0</v>
      </c>
      <c r="M50" s="45"/>
      <c r="N50" s="45"/>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c r="A51" s="1"/>
      <c r="B51" s="35">
        <v>4.0</v>
      </c>
      <c r="C51" s="152"/>
      <c r="D51" s="152"/>
      <c r="E51" s="152"/>
      <c r="F51" s="153"/>
      <c r="G51" s="153"/>
      <c r="H51" s="153"/>
      <c r="I51" s="153"/>
      <c r="J51" s="153"/>
      <c r="K51" s="153"/>
      <c r="L51" s="153"/>
      <c r="M51" s="153"/>
      <c r="N51" s="154"/>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c r="A52" s="1"/>
      <c r="C52" s="35" t="s">
        <v>254</v>
      </c>
      <c r="F52" s="36" t="str">
        <f>IFERROR(__xludf.DUMMYFUNCTION("SPARKLINE(COUNTIF(F54:L60,TRUE),{""charttype"",""bar"";""max"",COUNTA(F54:L60);""color1"",""green""})"),"")</f>
        <v/>
      </c>
      <c r="G52" s="37"/>
      <c r="H52" s="37"/>
      <c r="I52" s="37"/>
      <c r="J52" s="37"/>
      <c r="K52" s="37"/>
      <c r="L52" s="37"/>
      <c r="M52" s="38"/>
      <c r="N52" s="39">
        <f>COUNTIF(F54:L60,TRUE)/COUNTA(F54:L60)</f>
        <v>0</v>
      </c>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c r="A53" s="1"/>
      <c r="C53" s="152"/>
      <c r="D53" s="152"/>
      <c r="E53" s="152"/>
      <c r="F53" s="153"/>
      <c r="G53" s="153"/>
      <c r="H53" s="153"/>
      <c r="I53" s="153"/>
      <c r="J53" s="153"/>
      <c r="K53" s="153"/>
      <c r="L53" s="153"/>
      <c r="M53" s="153"/>
      <c r="N53" s="154"/>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c r="A54" s="1"/>
      <c r="B54" s="43">
        <f>COUNTIF(F54:L54,TRUE)/COUNTA(F54:L54)</f>
        <v>0</v>
      </c>
      <c r="C54" s="44" t="s">
        <v>17</v>
      </c>
      <c r="D54" s="165">
        <v>1.0</v>
      </c>
      <c r="E54" s="219" t="s">
        <v>301</v>
      </c>
      <c r="F54" s="47" t="b">
        <v>0</v>
      </c>
      <c r="G54" s="47" t="b">
        <v>0</v>
      </c>
      <c r="H54" s="47" t="b">
        <v>0</v>
      </c>
      <c r="I54" s="47" t="b">
        <v>0</v>
      </c>
      <c r="J54" s="47" t="b">
        <v>0</v>
      </c>
      <c r="K54" s="47" t="b">
        <v>0</v>
      </c>
      <c r="L54" s="47" t="b">
        <v>0</v>
      </c>
      <c r="M54" s="47"/>
      <c r="N54" s="45"/>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c r="A55" s="1"/>
      <c r="B55" s="56">
        <f>COUNTIF(F55:L57,TRUE)/COUNTA(E55:L57)</f>
        <v>0</v>
      </c>
      <c r="C55" s="49" t="s">
        <v>31</v>
      </c>
      <c r="D55" s="167">
        <v>2.0</v>
      </c>
      <c r="E55" s="46" t="s">
        <v>256</v>
      </c>
      <c r="F55" s="47" t="b">
        <v>0</v>
      </c>
      <c r="G55" s="47" t="b">
        <v>0</v>
      </c>
      <c r="H55" s="47" t="b">
        <v>0</v>
      </c>
      <c r="I55" s="47" t="b">
        <v>0</v>
      </c>
      <c r="J55" s="47" t="b">
        <v>0</v>
      </c>
      <c r="K55" s="47" t="b">
        <v>0</v>
      </c>
      <c r="L55" s="47" t="b">
        <v>0</v>
      </c>
      <c r="M55" s="47"/>
      <c r="N55" s="45"/>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c r="A56" s="1"/>
      <c r="B56" s="11"/>
      <c r="C56" s="11"/>
      <c r="D56" s="167">
        <v>3.0</v>
      </c>
      <c r="E56" s="46" t="s">
        <v>257</v>
      </c>
      <c r="F56" s="47" t="b">
        <v>0</v>
      </c>
      <c r="G56" s="47" t="b">
        <v>0</v>
      </c>
      <c r="H56" s="47" t="b">
        <v>0</v>
      </c>
      <c r="I56" s="47" t="b">
        <v>0</v>
      </c>
      <c r="J56" s="47" t="b">
        <v>0</v>
      </c>
      <c r="K56" s="47" t="b">
        <v>0</v>
      </c>
      <c r="L56" s="47" t="b">
        <v>0</v>
      </c>
      <c r="M56" s="47"/>
      <c r="N56" s="45"/>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c r="A57" s="1"/>
      <c r="B57" s="11"/>
      <c r="C57" s="11"/>
      <c r="D57" s="167">
        <v>4.0</v>
      </c>
      <c r="E57" s="46" t="s">
        <v>302</v>
      </c>
      <c r="F57" s="204" t="b">
        <v>0</v>
      </c>
      <c r="G57" s="47" t="b">
        <v>0</v>
      </c>
      <c r="H57" s="47" t="b">
        <v>0</v>
      </c>
      <c r="I57" s="47" t="b">
        <v>0</v>
      </c>
      <c r="J57" s="47" t="b">
        <v>0</v>
      </c>
      <c r="K57" s="47" t="b">
        <v>0</v>
      </c>
      <c r="L57" s="47" t="b">
        <v>0</v>
      </c>
      <c r="M57" s="47"/>
      <c r="N57" s="205"/>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c r="A58" s="1"/>
      <c r="B58" s="57">
        <f>COUNTIF(F58:L60,TRUE)/COUNTA(E58:L60)</f>
        <v>0</v>
      </c>
      <c r="C58" s="51" t="s">
        <v>36</v>
      </c>
      <c r="D58" s="167">
        <v>5.0</v>
      </c>
      <c r="E58" s="46" t="s">
        <v>260</v>
      </c>
      <c r="F58" s="47" t="b">
        <v>0</v>
      </c>
      <c r="G58" s="47" t="b">
        <v>0</v>
      </c>
      <c r="H58" s="47" t="b">
        <v>0</v>
      </c>
      <c r="I58" s="47" t="b">
        <v>0</v>
      </c>
      <c r="J58" s="47" t="b">
        <v>0</v>
      </c>
      <c r="K58" s="47" t="b">
        <v>0</v>
      </c>
      <c r="L58" s="47" t="b">
        <v>0</v>
      </c>
      <c r="M58" s="47"/>
      <c r="N58" s="45"/>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c r="A59" s="1"/>
      <c r="B59" s="11"/>
      <c r="C59" s="11"/>
      <c r="D59" s="167">
        <v>6.0</v>
      </c>
      <c r="E59" s="46" t="s">
        <v>261</v>
      </c>
      <c r="F59" s="47" t="b">
        <v>0</v>
      </c>
      <c r="G59" s="47" t="b">
        <v>0</v>
      </c>
      <c r="H59" s="47" t="b">
        <v>0</v>
      </c>
      <c r="I59" s="47" t="b">
        <v>0</v>
      </c>
      <c r="J59" s="47" t="b">
        <v>0</v>
      </c>
      <c r="K59" s="47" t="b">
        <v>0</v>
      </c>
      <c r="L59" s="47" t="b">
        <v>0</v>
      </c>
      <c r="M59" s="47"/>
      <c r="N59" s="45"/>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c r="A60" s="1"/>
      <c r="B60" s="11"/>
      <c r="C60" s="11"/>
      <c r="D60" s="167">
        <v>7.0</v>
      </c>
      <c r="E60" s="219" t="s">
        <v>303</v>
      </c>
      <c r="F60" s="47" t="b">
        <v>0</v>
      </c>
      <c r="G60" s="47" t="b">
        <v>0</v>
      </c>
      <c r="H60" s="47" t="b">
        <v>0</v>
      </c>
      <c r="I60" s="47" t="b">
        <v>0</v>
      </c>
      <c r="J60" s="47" t="b">
        <v>0</v>
      </c>
      <c r="K60" s="47" t="b">
        <v>0</v>
      </c>
      <c r="L60" s="47" t="b">
        <v>0</v>
      </c>
      <c r="M60" s="47"/>
      <c r="N60" s="45"/>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c r="A61" s="1"/>
      <c r="B61" s="35">
        <v>5.0</v>
      </c>
      <c r="C61" s="152"/>
      <c r="D61" s="152"/>
      <c r="E61" s="152"/>
      <c r="F61" s="153"/>
      <c r="G61" s="153"/>
      <c r="H61" s="153"/>
      <c r="I61" s="153"/>
      <c r="J61" s="153"/>
      <c r="K61" s="153"/>
      <c r="L61" s="153"/>
      <c r="M61" s="153"/>
      <c r="N61" s="154"/>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c r="A62" s="1"/>
      <c r="C62" s="35" t="s">
        <v>262</v>
      </c>
      <c r="F62" s="36" t="str">
        <f>IFERROR(__xludf.DUMMYFUNCTION("SPARKLINE(COUNTIF(F64:L75,TRUE),{""charttype"",""bar"";""max"",COUNTA(F64:L75);""color1"",""green""})"),"")</f>
        <v/>
      </c>
      <c r="G62" s="37"/>
      <c r="H62" s="37"/>
      <c r="I62" s="37"/>
      <c r="J62" s="37"/>
      <c r="K62" s="37"/>
      <c r="L62" s="37"/>
      <c r="M62" s="38"/>
      <c r="N62" s="39">
        <f>COUNTIF(F64:L75,TRUE)/COUNTA(F64:L75)</f>
        <v>0</v>
      </c>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c r="A63" s="1"/>
      <c r="C63" s="152"/>
      <c r="D63" s="152"/>
      <c r="E63" s="152"/>
      <c r="F63" s="153"/>
      <c r="G63" s="153"/>
      <c r="H63" s="153"/>
      <c r="I63" s="153"/>
      <c r="J63" s="153"/>
      <c r="K63" s="153"/>
      <c r="L63" s="153"/>
      <c r="M63" s="153"/>
      <c r="N63" s="154"/>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c r="A64" s="1"/>
      <c r="B64" s="210">
        <f>COUNTIF(F64:F67,TRUE)/COUNTA(F64:F67)</f>
        <v>0</v>
      </c>
      <c r="C64" s="211" t="s">
        <v>17</v>
      </c>
      <c r="D64" s="221">
        <v>1.0</v>
      </c>
      <c r="E64" s="222" t="s">
        <v>263</v>
      </c>
      <c r="F64" s="47" t="b">
        <v>0</v>
      </c>
      <c r="G64" s="47" t="b">
        <v>0</v>
      </c>
      <c r="H64" s="47" t="b">
        <v>0</v>
      </c>
      <c r="I64" s="47" t="b">
        <v>0</v>
      </c>
      <c r="J64" s="47" t="b">
        <v>0</v>
      </c>
      <c r="K64" s="47" t="b">
        <v>0</v>
      </c>
      <c r="L64" s="47" t="b">
        <v>0</v>
      </c>
      <c r="M64" s="45"/>
      <c r="N64" s="45"/>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c r="A65" s="1"/>
      <c r="B65" s="11"/>
      <c r="C65" s="11"/>
      <c r="D65" s="223">
        <v>2.0</v>
      </c>
      <c r="E65" s="219" t="s">
        <v>264</v>
      </c>
      <c r="F65" s="47" t="b">
        <v>0</v>
      </c>
      <c r="G65" s="47" t="b">
        <v>0</v>
      </c>
      <c r="H65" s="47" t="b">
        <v>0</v>
      </c>
      <c r="I65" s="47" t="b">
        <v>0</v>
      </c>
      <c r="J65" s="47" t="b">
        <v>0</v>
      </c>
      <c r="K65" s="47" t="b">
        <v>0</v>
      </c>
      <c r="L65" s="47" t="b">
        <v>0</v>
      </c>
      <c r="M65" s="45"/>
      <c r="N65" s="45"/>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c r="A66" s="1"/>
      <c r="B66" s="11"/>
      <c r="C66" s="11"/>
      <c r="D66" s="223">
        <v>3.0</v>
      </c>
      <c r="E66" s="224" t="s">
        <v>265</v>
      </c>
      <c r="F66" s="47" t="b">
        <v>0</v>
      </c>
      <c r="G66" s="47" t="b">
        <v>0</v>
      </c>
      <c r="H66" s="47" t="b">
        <v>0</v>
      </c>
      <c r="I66" s="47" t="b">
        <v>0</v>
      </c>
      <c r="J66" s="47" t="b">
        <v>0</v>
      </c>
      <c r="K66" s="47" t="b">
        <v>0</v>
      </c>
      <c r="L66" s="47" t="b">
        <v>0</v>
      </c>
      <c r="M66" s="45"/>
      <c r="N66" s="45"/>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c r="A67" s="1"/>
      <c r="B67" s="11"/>
      <c r="C67" s="11"/>
      <c r="D67" s="221">
        <v>4.0</v>
      </c>
      <c r="E67" s="224" t="s">
        <v>266</v>
      </c>
      <c r="F67" s="47" t="b">
        <v>0</v>
      </c>
      <c r="G67" s="47" t="b">
        <v>0</v>
      </c>
      <c r="H67" s="47" t="b">
        <v>0</v>
      </c>
      <c r="I67" s="47" t="b">
        <v>0</v>
      </c>
      <c r="J67" s="47" t="b">
        <v>0</v>
      </c>
      <c r="K67" s="47" t="b">
        <v>0</v>
      </c>
      <c r="L67" s="47" t="b">
        <v>0</v>
      </c>
      <c r="M67" s="45"/>
      <c r="N67" s="45"/>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c r="A68" s="1"/>
      <c r="B68" s="225"/>
      <c r="C68" s="226"/>
      <c r="D68" s="223">
        <v>5.0</v>
      </c>
      <c r="E68" s="207" t="s">
        <v>267</v>
      </c>
      <c r="F68" s="47" t="b">
        <v>0</v>
      </c>
      <c r="G68" s="47" t="b">
        <v>0</v>
      </c>
      <c r="H68" s="47" t="b">
        <v>0</v>
      </c>
      <c r="I68" s="47" t="b">
        <v>0</v>
      </c>
      <c r="J68" s="47" t="b">
        <v>0</v>
      </c>
      <c r="K68" s="47" t="b">
        <v>0</v>
      </c>
      <c r="L68" s="47" t="b">
        <v>0</v>
      </c>
      <c r="M68" s="45"/>
      <c r="N68" s="45"/>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c r="A69" s="1"/>
      <c r="B69" s="214">
        <f>COUNTIF(F69:F71,TRUE)/COUNTA(F69:F71)</f>
        <v>0</v>
      </c>
      <c r="C69" s="215" t="s">
        <v>31</v>
      </c>
      <c r="D69" s="223">
        <v>6.0</v>
      </c>
      <c r="E69" s="213" t="s">
        <v>268</v>
      </c>
      <c r="F69" s="47" t="b">
        <v>0</v>
      </c>
      <c r="G69" s="47" t="b">
        <v>0</v>
      </c>
      <c r="H69" s="47" t="b">
        <v>0</v>
      </c>
      <c r="I69" s="47" t="b">
        <v>0</v>
      </c>
      <c r="J69" s="47" t="b">
        <v>0</v>
      </c>
      <c r="K69" s="47" t="b">
        <v>0</v>
      </c>
      <c r="L69" s="47" t="b">
        <v>0</v>
      </c>
      <c r="M69" s="45"/>
      <c r="N69" s="45"/>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c r="A70" s="1"/>
      <c r="B70" s="11"/>
      <c r="C70" s="11"/>
      <c r="D70" s="221">
        <v>7.0</v>
      </c>
      <c r="E70" s="219" t="s">
        <v>270</v>
      </c>
      <c r="F70" s="47" t="b">
        <v>0</v>
      </c>
      <c r="G70" s="47" t="b">
        <v>0</v>
      </c>
      <c r="H70" s="47" t="b">
        <v>0</v>
      </c>
      <c r="I70" s="47" t="b">
        <v>0</v>
      </c>
      <c r="J70" s="47" t="b">
        <v>0</v>
      </c>
      <c r="K70" s="47" t="b">
        <v>0</v>
      </c>
      <c r="L70" s="47" t="b">
        <v>0</v>
      </c>
      <c r="M70" s="45"/>
      <c r="N70" s="45"/>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c r="A71" s="1"/>
      <c r="B71" s="11"/>
      <c r="C71" s="227"/>
      <c r="D71" s="223">
        <v>8.0</v>
      </c>
      <c r="E71" s="219" t="s">
        <v>304</v>
      </c>
      <c r="F71" s="47" t="b">
        <v>0</v>
      </c>
      <c r="G71" s="47" t="b">
        <v>0</v>
      </c>
      <c r="H71" s="47" t="b">
        <v>0</v>
      </c>
      <c r="I71" s="47" t="b">
        <v>0</v>
      </c>
      <c r="J71" s="47" t="b">
        <v>0</v>
      </c>
      <c r="K71" s="47" t="b">
        <v>0</v>
      </c>
      <c r="L71" s="47" t="b">
        <v>0</v>
      </c>
      <c r="M71" s="45"/>
      <c r="N71" s="45"/>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c r="A72" s="1"/>
      <c r="B72" s="220">
        <f>COUNTIF(F72:F73,TRUE)/COUNTA(F72:F73)</f>
        <v>0</v>
      </c>
      <c r="C72" s="198" t="s">
        <v>36</v>
      </c>
      <c r="D72" s="223">
        <v>9.0</v>
      </c>
      <c r="E72" s="213" t="s">
        <v>305</v>
      </c>
      <c r="F72" s="47" t="b">
        <v>0</v>
      </c>
      <c r="G72" s="47" t="b">
        <v>0</v>
      </c>
      <c r="H72" s="47" t="b">
        <v>0</v>
      </c>
      <c r="I72" s="47" t="b">
        <v>0</v>
      </c>
      <c r="J72" s="47" t="b">
        <v>0</v>
      </c>
      <c r="K72" s="47" t="b">
        <v>0</v>
      </c>
      <c r="L72" s="47" t="b">
        <v>0</v>
      </c>
      <c r="M72" s="45"/>
      <c r="N72" s="45"/>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c r="A73" s="1"/>
      <c r="B73" s="11"/>
      <c r="C73" s="11"/>
      <c r="D73" s="221">
        <v>10.0</v>
      </c>
      <c r="E73" s="213" t="s">
        <v>306</v>
      </c>
      <c r="F73" s="47" t="b">
        <v>0</v>
      </c>
      <c r="G73" s="47" t="b">
        <v>0</v>
      </c>
      <c r="H73" s="47" t="b">
        <v>0</v>
      </c>
      <c r="I73" s="47" t="b">
        <v>0</v>
      </c>
      <c r="J73" s="47" t="b">
        <v>0</v>
      </c>
      <c r="K73" s="47" t="b">
        <v>0</v>
      </c>
      <c r="L73" s="47" t="b">
        <v>0</v>
      </c>
      <c r="M73" s="47"/>
      <c r="N73" s="45"/>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c r="A74" s="1"/>
      <c r="B74" s="228"/>
      <c r="C74" s="229"/>
      <c r="D74" s="223">
        <v>11.0</v>
      </c>
      <c r="E74" s="213" t="s">
        <v>307</v>
      </c>
      <c r="F74" s="47" t="b">
        <v>0</v>
      </c>
      <c r="G74" s="47" t="b">
        <v>0</v>
      </c>
      <c r="H74" s="47" t="b">
        <v>0</v>
      </c>
      <c r="I74" s="47" t="b">
        <v>0</v>
      </c>
      <c r="J74" s="47" t="b">
        <v>0</v>
      </c>
      <c r="K74" s="47" t="b">
        <v>0</v>
      </c>
      <c r="L74" s="47" t="b">
        <v>0</v>
      </c>
      <c r="M74" s="45"/>
      <c r="N74" s="45"/>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c r="A75" s="1"/>
      <c r="B75" s="217">
        <f>COUNTIF(F74:F75,TRUE)/COUNTA(F74:F75)</f>
        <v>0</v>
      </c>
      <c r="C75" s="218" t="s">
        <v>43</v>
      </c>
      <c r="D75" s="223">
        <v>12.0</v>
      </c>
      <c r="E75" s="213" t="s">
        <v>277</v>
      </c>
      <c r="F75" s="47" t="b">
        <v>0</v>
      </c>
      <c r="G75" s="47" t="b">
        <v>0</v>
      </c>
      <c r="H75" s="47" t="b">
        <v>0</v>
      </c>
      <c r="I75" s="47" t="b">
        <v>0</v>
      </c>
      <c r="J75" s="47" t="b">
        <v>0</v>
      </c>
      <c r="K75" s="47" t="b">
        <v>0</v>
      </c>
      <c r="L75" s="47" t="b">
        <v>0</v>
      </c>
      <c r="M75" s="47"/>
      <c r="N75" s="45"/>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c r="A76" s="1"/>
      <c r="B76" s="35">
        <v>6.0</v>
      </c>
      <c r="C76" s="152"/>
      <c r="D76" s="152"/>
      <c r="E76" s="152"/>
      <c r="F76" s="153"/>
      <c r="G76" s="153"/>
      <c r="H76" s="153"/>
      <c r="I76" s="153"/>
      <c r="J76" s="153"/>
      <c r="K76" s="153"/>
      <c r="L76" s="153"/>
      <c r="M76" s="153"/>
      <c r="N76" s="154"/>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c r="A77" s="1"/>
      <c r="C77" s="35" t="s">
        <v>278</v>
      </c>
      <c r="F77" s="36" t="str">
        <f>IFERROR(__xludf.DUMMYFUNCTION("SPARKLINE(COUNTIF(F79:L86,TRUE),{""charttype"",""bar"";""max"",COUNTA(F79:L86);""color1"",""green""})"),"")</f>
        <v/>
      </c>
      <c r="G77" s="37"/>
      <c r="H77" s="37"/>
      <c r="I77" s="37"/>
      <c r="J77" s="37"/>
      <c r="K77" s="37"/>
      <c r="L77" s="37"/>
      <c r="M77" s="38"/>
      <c r="N77" s="39">
        <f>COUNTIF(F79:L86,TRUE)/COUNTA(F79:L86)</f>
        <v>0</v>
      </c>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c r="A78" s="1"/>
      <c r="C78" s="152"/>
      <c r="D78" s="152"/>
      <c r="E78" s="152"/>
      <c r="F78" s="153"/>
      <c r="G78" s="153"/>
      <c r="H78" s="153"/>
      <c r="I78" s="153"/>
      <c r="J78" s="153"/>
      <c r="K78" s="153"/>
      <c r="L78" s="153"/>
      <c r="M78" s="153"/>
      <c r="N78" s="154"/>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c r="A79" s="1"/>
      <c r="B79" s="210">
        <f>COUNTIF(F79,TRUE)/COUNTA(F79)</f>
        <v>0</v>
      </c>
      <c r="C79" s="211" t="s">
        <v>17</v>
      </c>
      <c r="D79" s="221">
        <v>1.0</v>
      </c>
      <c r="E79" s="222" t="s">
        <v>279</v>
      </c>
      <c r="F79" s="47" t="b">
        <v>0</v>
      </c>
      <c r="G79" s="47" t="b">
        <v>0</v>
      </c>
      <c r="H79" s="47" t="b">
        <v>0</v>
      </c>
      <c r="I79" s="47" t="b">
        <v>0</v>
      </c>
      <c r="J79" s="47" t="b">
        <v>0</v>
      </c>
      <c r="K79" s="47" t="b">
        <v>0</v>
      </c>
      <c r="L79" s="47" t="b">
        <v>0</v>
      </c>
      <c r="M79" s="45"/>
      <c r="N79" s="45"/>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c r="A80" s="1"/>
      <c r="B80" s="214">
        <f>COUNTIF(F80:F82,TRUE)/COUNTA(F80:F82)</f>
        <v>0</v>
      </c>
      <c r="C80" s="215" t="s">
        <v>31</v>
      </c>
      <c r="D80" s="223">
        <v>2.0</v>
      </c>
      <c r="E80" s="213" t="s">
        <v>308</v>
      </c>
      <c r="F80" s="47" t="b">
        <v>0</v>
      </c>
      <c r="G80" s="47" t="b">
        <v>0</v>
      </c>
      <c r="H80" s="47" t="b">
        <v>0</v>
      </c>
      <c r="I80" s="47" t="b">
        <v>0</v>
      </c>
      <c r="J80" s="47" t="b">
        <v>0</v>
      </c>
      <c r="K80" s="47" t="b">
        <v>0</v>
      </c>
      <c r="L80" s="47" t="b">
        <v>0</v>
      </c>
      <c r="M80" s="45"/>
      <c r="N80" s="45"/>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c r="A81" s="1"/>
      <c r="B81" s="11"/>
      <c r="C81" s="11"/>
      <c r="D81" s="221">
        <v>3.0</v>
      </c>
      <c r="E81" s="219" t="s">
        <v>309</v>
      </c>
      <c r="F81" s="47" t="b">
        <v>0</v>
      </c>
      <c r="G81" s="47" t="b">
        <v>0</v>
      </c>
      <c r="H81" s="47" t="b">
        <v>0</v>
      </c>
      <c r="I81" s="47" t="b">
        <v>0</v>
      </c>
      <c r="J81" s="47" t="b">
        <v>0</v>
      </c>
      <c r="K81" s="47" t="b">
        <v>0</v>
      </c>
      <c r="L81" s="47" t="b">
        <v>0</v>
      </c>
      <c r="M81" s="47"/>
      <c r="N81" s="45"/>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c r="A82" s="1"/>
      <c r="B82" s="11"/>
      <c r="C82" s="11"/>
      <c r="D82" s="221">
        <v>4.0</v>
      </c>
      <c r="E82" s="219" t="s">
        <v>284</v>
      </c>
      <c r="F82" s="47" t="b">
        <v>0</v>
      </c>
      <c r="G82" s="47" t="b">
        <v>0</v>
      </c>
      <c r="H82" s="47" t="b">
        <v>0</v>
      </c>
      <c r="I82" s="47" t="b">
        <v>0</v>
      </c>
      <c r="J82" s="47" t="b">
        <v>0</v>
      </c>
      <c r="K82" s="47" t="b">
        <v>0</v>
      </c>
      <c r="L82" s="47" t="b">
        <v>0</v>
      </c>
      <c r="M82" s="47"/>
      <c r="N82" s="45"/>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c r="A83" s="1"/>
      <c r="B83" s="220">
        <f>COUNTIF(F83:F84,TRUE)/COUNTA(F83:F84)</f>
        <v>0</v>
      </c>
      <c r="C83" s="198" t="s">
        <v>36</v>
      </c>
      <c r="D83" s="223">
        <v>5.0</v>
      </c>
      <c r="E83" s="213" t="s">
        <v>285</v>
      </c>
      <c r="F83" s="47" t="b">
        <v>0</v>
      </c>
      <c r="G83" s="47" t="b">
        <v>0</v>
      </c>
      <c r="H83" s="47" t="b">
        <v>0</v>
      </c>
      <c r="I83" s="47" t="b">
        <v>0</v>
      </c>
      <c r="J83" s="47" t="b">
        <v>0</v>
      </c>
      <c r="K83" s="47" t="b">
        <v>0</v>
      </c>
      <c r="L83" s="47" t="b">
        <v>0</v>
      </c>
      <c r="M83" s="47"/>
      <c r="N83" s="45"/>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c r="A84" s="1"/>
      <c r="B84" s="11"/>
      <c r="C84" s="11"/>
      <c r="D84" s="221">
        <v>6.0</v>
      </c>
      <c r="E84" s="213" t="s">
        <v>286</v>
      </c>
      <c r="F84" s="47" t="b">
        <v>0</v>
      </c>
      <c r="G84" s="47" t="b">
        <v>0</v>
      </c>
      <c r="H84" s="47" t="b">
        <v>0</v>
      </c>
      <c r="I84" s="47" t="b">
        <v>0</v>
      </c>
      <c r="J84" s="47" t="b">
        <v>0</v>
      </c>
      <c r="K84" s="47" t="b">
        <v>0</v>
      </c>
      <c r="L84" s="47" t="b">
        <v>0</v>
      </c>
      <c r="M84" s="47"/>
      <c r="N84" s="45"/>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c r="A85" s="1"/>
      <c r="B85" s="217">
        <f>COUNTIF(F85:F86,TRUE)/COUNTA(F85:F86)</f>
        <v>0</v>
      </c>
      <c r="C85" s="218" t="s">
        <v>43</v>
      </c>
      <c r="D85" s="221">
        <v>7.0</v>
      </c>
      <c r="E85" s="213" t="s">
        <v>287</v>
      </c>
      <c r="F85" s="47" t="b">
        <v>0</v>
      </c>
      <c r="G85" s="47" t="b">
        <v>0</v>
      </c>
      <c r="H85" s="47" t="b">
        <v>0</v>
      </c>
      <c r="I85" s="47" t="b">
        <v>0</v>
      </c>
      <c r="J85" s="47" t="b">
        <v>0</v>
      </c>
      <c r="K85" s="47" t="b">
        <v>0</v>
      </c>
      <c r="L85" s="47" t="b">
        <v>0</v>
      </c>
      <c r="M85" s="47"/>
      <c r="N85" s="45"/>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c r="A86" s="1"/>
      <c r="B86" s="11"/>
      <c r="C86" s="11"/>
      <c r="D86" s="223">
        <v>8.0</v>
      </c>
      <c r="E86" s="213" t="s">
        <v>289</v>
      </c>
      <c r="F86" s="47" t="b">
        <v>0</v>
      </c>
      <c r="G86" s="47" t="b">
        <v>0</v>
      </c>
      <c r="H86" s="47" t="b">
        <v>0</v>
      </c>
      <c r="I86" s="47" t="b">
        <v>0</v>
      </c>
      <c r="J86" s="47" t="b">
        <v>0</v>
      </c>
      <c r="K86" s="47" t="b">
        <v>0</v>
      </c>
      <c r="L86" s="47" t="b">
        <v>0</v>
      </c>
      <c r="M86" s="45"/>
      <c r="N86" s="45"/>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c r="A87" s="1"/>
      <c r="B87" s="1"/>
      <c r="C87" s="1"/>
      <c r="D87" s="2"/>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c r="A88" s="1"/>
      <c r="B88" s="209" t="s">
        <v>310</v>
      </c>
      <c r="O88" s="1"/>
      <c r="P88" s="182" t="s">
        <v>58</v>
      </c>
      <c r="Q88" s="63"/>
      <c r="R88" s="4"/>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c r="A89" s="1"/>
      <c r="O89" s="1"/>
      <c r="P89" s="10"/>
      <c r="R89" s="1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c r="A90" s="1"/>
      <c r="B90" s="64"/>
      <c r="C90" s="64"/>
      <c r="D90" s="64"/>
      <c r="E90" s="65" t="s">
        <v>59</v>
      </c>
      <c r="F90" s="65" t="s">
        <v>60</v>
      </c>
      <c r="M90" s="64"/>
      <c r="N90" s="65" t="s">
        <v>61</v>
      </c>
      <c r="O90" s="1"/>
      <c r="P90" s="10"/>
      <c r="R90" s="1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 customHeight="1">
      <c r="A91" s="1"/>
      <c r="B91" s="66"/>
      <c r="C91" s="66"/>
      <c r="D91" s="67"/>
      <c r="E91" s="68"/>
      <c r="F91" s="68"/>
      <c r="G91" s="68"/>
      <c r="H91" s="66"/>
      <c r="I91" s="66"/>
      <c r="J91" s="66"/>
      <c r="K91" s="66"/>
      <c r="L91" s="66"/>
      <c r="M91" s="66"/>
      <c r="N91" s="66"/>
      <c r="O91" s="1"/>
      <c r="P91" s="10"/>
      <c r="R91" s="1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c r="A92" s="1"/>
      <c r="B92" s="66"/>
      <c r="C92" s="69">
        <v>1.0</v>
      </c>
      <c r="D92" s="67"/>
      <c r="E92" s="230" t="str">
        <f>C11</f>
        <v>Campaign setup</v>
      </c>
      <c r="F92" s="70">
        <v>1.0</v>
      </c>
      <c r="M92" s="71" t="str">
        <f>IFERROR(__xludf.DUMMYFUNCTION("F11"),"")</f>
        <v/>
      </c>
      <c r="N92" s="72">
        <f>N11</f>
        <v>0</v>
      </c>
      <c r="O92" s="1"/>
      <c r="P92" s="10"/>
      <c r="R92" s="1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 customHeight="1">
      <c r="A93" s="1"/>
      <c r="B93" s="66"/>
      <c r="C93" s="69"/>
      <c r="D93" s="67"/>
      <c r="E93" s="231"/>
      <c r="F93" s="232"/>
      <c r="G93" s="232"/>
      <c r="H93" s="232"/>
      <c r="I93" s="232"/>
      <c r="J93" s="232"/>
      <c r="K93" s="232"/>
      <c r="L93" s="232"/>
      <c r="M93" s="66"/>
      <c r="N93" s="75"/>
      <c r="O93" s="1"/>
      <c r="P93" s="10"/>
      <c r="R93" s="1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c r="A94" s="1"/>
      <c r="B94" s="66"/>
      <c r="C94" s="69">
        <v>2.0</v>
      </c>
      <c r="D94" s="67"/>
      <c r="E94" s="230" t="str">
        <f>C25</f>
        <v>Audiences &amp; targeting</v>
      </c>
      <c r="F94" s="70">
        <v>1.0</v>
      </c>
      <c r="M94" s="76" t="str">
        <f>IFERROR(__xludf.DUMMYFUNCTION("F25"),"")</f>
        <v/>
      </c>
      <c r="N94" s="72">
        <f>N25</f>
        <v>0</v>
      </c>
      <c r="O94" s="1"/>
      <c r="P94" s="10"/>
      <c r="R94" s="1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 customHeight="1">
      <c r="A95" s="1"/>
      <c r="B95" s="66"/>
      <c r="C95" s="66"/>
      <c r="D95" s="67"/>
      <c r="E95" s="231"/>
      <c r="F95" s="232"/>
      <c r="G95" s="232"/>
      <c r="H95" s="232"/>
      <c r="I95" s="232"/>
      <c r="J95" s="232"/>
      <c r="K95" s="232"/>
      <c r="L95" s="232"/>
      <c r="M95" s="66"/>
      <c r="N95" s="75"/>
      <c r="O95" s="1"/>
      <c r="P95" s="10"/>
      <c r="R95" s="1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c r="A96" s="1"/>
      <c r="B96" s="66"/>
      <c r="C96" s="69">
        <v>3.0</v>
      </c>
      <c r="D96" s="67"/>
      <c r="E96" s="230" t="str">
        <f>C42</f>
        <v>Conversion &amp; KPI</v>
      </c>
      <c r="F96" s="70">
        <v>1.0</v>
      </c>
      <c r="M96" s="76" t="str">
        <f>IFERROR(__xludf.DUMMYFUNCTION("F42"),"")</f>
        <v/>
      </c>
      <c r="N96" s="72">
        <f>N42</f>
        <v>0</v>
      </c>
      <c r="O96" s="1"/>
      <c r="P96" s="10"/>
      <c r="R96" s="1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 customHeight="1">
      <c r="A97" s="1"/>
      <c r="B97" s="66"/>
      <c r="C97" s="66"/>
      <c r="D97" s="67"/>
      <c r="E97" s="231"/>
      <c r="F97" s="232"/>
      <c r="G97" s="232"/>
      <c r="H97" s="232"/>
      <c r="I97" s="232"/>
      <c r="J97" s="232"/>
      <c r="K97" s="232"/>
      <c r="L97" s="232"/>
      <c r="M97" s="66"/>
      <c r="N97" s="75"/>
      <c r="O97" s="1"/>
      <c r="P97" s="10"/>
      <c r="R97" s="1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c r="A98" s="1"/>
      <c r="B98" s="66"/>
      <c r="C98" s="69">
        <v>4.0</v>
      </c>
      <c r="D98" s="67"/>
      <c r="E98" s="230" t="str">
        <f>C52</f>
        <v>Feeds &amp; catalogues</v>
      </c>
      <c r="F98" s="70">
        <v>1.0</v>
      </c>
      <c r="M98" s="77" t="str">
        <f>IFERROR(__xludf.DUMMYFUNCTION("F52"),"")</f>
        <v/>
      </c>
      <c r="N98" s="72">
        <f>N52</f>
        <v>0</v>
      </c>
      <c r="O98" s="1"/>
      <c r="P98" s="10"/>
      <c r="R98" s="1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 customHeight="1">
      <c r="A99" s="1"/>
      <c r="B99" s="66"/>
      <c r="C99" s="66"/>
      <c r="D99" s="67"/>
      <c r="E99" s="231"/>
      <c r="F99" s="232"/>
      <c r="G99" s="232"/>
      <c r="H99" s="232"/>
      <c r="I99" s="232"/>
      <c r="J99" s="232"/>
      <c r="K99" s="232"/>
      <c r="L99" s="232"/>
      <c r="M99" s="66"/>
      <c r="N99" s="75"/>
      <c r="O99" s="1"/>
      <c r="P99" s="10"/>
      <c r="R99" s="1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c r="A100" s="1"/>
      <c r="B100" s="66"/>
      <c r="C100" s="69">
        <v>5.0</v>
      </c>
      <c r="D100" s="67"/>
      <c r="E100" s="230" t="str">
        <f>C62</f>
        <v>Creative &amp; content</v>
      </c>
      <c r="F100" s="70">
        <v>1.0</v>
      </c>
      <c r="M100" s="71" t="str">
        <f>IFERROR(__xludf.DUMMYFUNCTION("F62"),"")</f>
        <v/>
      </c>
      <c r="N100" s="72">
        <f>N62</f>
        <v>0</v>
      </c>
      <c r="O100" s="1"/>
      <c r="P100" s="10"/>
      <c r="R100" s="1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 customHeight="1">
      <c r="A101" s="1"/>
      <c r="B101" s="66"/>
      <c r="C101" s="66"/>
      <c r="D101" s="67"/>
      <c r="E101" s="231"/>
      <c r="F101" s="232"/>
      <c r="G101" s="232"/>
      <c r="H101" s="232"/>
      <c r="I101" s="232"/>
      <c r="J101" s="232"/>
      <c r="K101" s="232"/>
      <c r="L101" s="232"/>
      <c r="M101" s="66"/>
      <c r="N101" s="75"/>
      <c r="O101" s="1"/>
      <c r="P101" s="10"/>
      <c r="R101" s="1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c r="A102" s="1"/>
      <c r="B102" s="66"/>
      <c r="C102" s="69">
        <v>6.0</v>
      </c>
      <c r="D102" s="67"/>
      <c r="E102" s="230" t="str">
        <f>C77</f>
        <v>Reporting</v>
      </c>
      <c r="F102" s="70">
        <v>1.0</v>
      </c>
      <c r="M102" s="71" t="str">
        <f>IFERROR(__xludf.DUMMYFUNCTION("F77"),"")</f>
        <v/>
      </c>
      <c r="N102" s="72">
        <f>N77</f>
        <v>0</v>
      </c>
      <c r="O102" s="1"/>
      <c r="P102" s="10"/>
      <c r="R102" s="1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 customHeight="1">
      <c r="A103" s="1"/>
      <c r="B103" s="66"/>
      <c r="C103" s="66"/>
      <c r="D103" s="67"/>
      <c r="E103" s="231"/>
      <c r="F103" s="232"/>
      <c r="G103" s="232"/>
      <c r="H103" s="232"/>
      <c r="I103" s="232"/>
      <c r="J103" s="232"/>
      <c r="K103" s="232"/>
      <c r="L103" s="232"/>
      <c r="M103" s="66"/>
      <c r="N103" s="75"/>
      <c r="O103" s="1"/>
      <c r="P103" s="10"/>
      <c r="R103" s="1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c r="A104" s="1"/>
      <c r="B104" s="66"/>
      <c r="C104" s="69">
        <v>7.0</v>
      </c>
      <c r="D104" s="67"/>
      <c r="E104" s="230"/>
      <c r="F104" s="73"/>
      <c r="M104" s="71"/>
      <c r="N104" s="75"/>
      <c r="O104" s="1"/>
      <c r="P104" s="10"/>
      <c r="R104" s="1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 customHeight="1">
      <c r="A105" s="1"/>
      <c r="B105" s="66"/>
      <c r="C105" s="66"/>
      <c r="D105" s="67"/>
      <c r="E105" s="231"/>
      <c r="F105" s="232"/>
      <c r="G105" s="232"/>
      <c r="H105" s="232"/>
      <c r="I105" s="232"/>
      <c r="J105" s="232"/>
      <c r="K105" s="232"/>
      <c r="L105" s="232"/>
      <c r="M105" s="66"/>
      <c r="N105" s="75"/>
      <c r="O105" s="1"/>
      <c r="P105" s="10"/>
      <c r="R105" s="1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c r="A106" s="1"/>
      <c r="B106" s="66"/>
      <c r="C106" s="69">
        <v>8.0</v>
      </c>
      <c r="D106" s="67"/>
      <c r="E106" s="230"/>
      <c r="F106" s="73"/>
      <c r="M106" s="71"/>
      <c r="N106" s="75"/>
      <c r="O106" s="1"/>
      <c r="P106" s="10"/>
      <c r="R106" s="1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 customHeight="1">
      <c r="A107" s="1"/>
      <c r="B107" s="66"/>
      <c r="C107" s="66"/>
      <c r="D107" s="67"/>
      <c r="E107" s="231"/>
      <c r="F107" s="232"/>
      <c r="G107" s="232"/>
      <c r="H107" s="232"/>
      <c r="I107" s="232"/>
      <c r="J107" s="232"/>
      <c r="K107" s="232"/>
      <c r="L107" s="232"/>
      <c r="M107" s="66"/>
      <c r="N107" s="75"/>
      <c r="O107" s="1"/>
      <c r="P107" s="10"/>
      <c r="R107" s="1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c r="A108" s="1"/>
      <c r="B108" s="66"/>
      <c r="C108" s="69">
        <v>9.0</v>
      </c>
      <c r="D108" s="67"/>
      <c r="E108" s="231"/>
      <c r="F108" s="73"/>
      <c r="M108" s="71"/>
      <c r="N108" s="75"/>
      <c r="O108" s="1"/>
      <c r="P108" s="10"/>
      <c r="R108" s="1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 customHeight="1">
      <c r="A109" s="1"/>
      <c r="B109" s="66"/>
      <c r="C109" s="66"/>
      <c r="D109" s="67"/>
      <c r="E109" s="231"/>
      <c r="F109" s="232"/>
      <c r="G109" s="232"/>
      <c r="H109" s="232"/>
      <c r="I109" s="232"/>
      <c r="J109" s="232"/>
      <c r="K109" s="232"/>
      <c r="L109" s="232"/>
      <c r="M109" s="66"/>
      <c r="N109" s="75"/>
      <c r="O109" s="1"/>
      <c r="P109" s="10"/>
      <c r="R109" s="1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c r="A110" s="1"/>
      <c r="B110" s="66"/>
      <c r="C110" s="69">
        <v>10.0</v>
      </c>
      <c r="D110" s="67"/>
      <c r="E110" s="231"/>
      <c r="F110" s="73"/>
      <c r="M110" s="71"/>
      <c r="N110" s="75"/>
      <c r="O110" s="1"/>
      <c r="P110" s="10"/>
      <c r="R110" s="1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 customHeight="1">
      <c r="A111" s="1"/>
      <c r="B111" s="66"/>
      <c r="C111" s="66"/>
      <c r="D111" s="67"/>
      <c r="E111" s="68"/>
      <c r="F111" s="68"/>
      <c r="G111" s="68"/>
      <c r="H111" s="66"/>
      <c r="I111" s="66"/>
      <c r="J111" s="66"/>
      <c r="K111" s="66"/>
      <c r="L111" s="66"/>
      <c r="M111" s="66"/>
      <c r="N111" s="66"/>
      <c r="O111" s="1"/>
      <c r="P111" s="10"/>
      <c r="R111" s="1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c r="A112" s="1"/>
      <c r="B112" s="78"/>
      <c r="C112" s="78"/>
      <c r="D112" s="78"/>
      <c r="E112" s="78"/>
      <c r="F112" s="78"/>
      <c r="M112" s="79" t="s">
        <v>62</v>
      </c>
      <c r="N112" s="80">
        <f>IFERROR(__xludf.DUMMYFUNCTION("AVERAGE.WEIGHTED(N92:N110,F92:F110)"),0.0)</f>
        <v>0</v>
      </c>
      <c r="O112" s="1"/>
      <c r="P112" s="19"/>
      <c r="Q112" s="81"/>
      <c r="R112" s="20"/>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c r="A113" s="1"/>
      <c r="B113" s="1"/>
      <c r="C113" s="1"/>
      <c r="D113" s="2"/>
      <c r="E113" s="1"/>
      <c r="F113" s="1"/>
      <c r="G113" s="1"/>
      <c r="H113" s="1"/>
      <c r="I113" s="1"/>
      <c r="J113" s="1"/>
      <c r="K113" s="1"/>
      <c r="L113" s="1"/>
      <c r="M113" s="1"/>
      <c r="N113" s="1"/>
      <c r="O113" s="1"/>
      <c r="P113" s="233"/>
      <c r="Q113" s="233"/>
      <c r="R113" s="233"/>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c r="A114" s="1"/>
      <c r="B114" s="1"/>
      <c r="C114" s="1"/>
      <c r="D114" s="2"/>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c r="A115" s="1"/>
      <c r="B115" s="1"/>
      <c r="C115" s="1"/>
      <c r="D115" s="2"/>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c r="A116" s="1"/>
      <c r="B116" s="1"/>
      <c r="C116" s="1"/>
      <c r="D116" s="2"/>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c r="A117" s="1"/>
      <c r="B117" s="1"/>
      <c r="C117" s="1"/>
      <c r="D117" s="2"/>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c r="A118" s="1"/>
      <c r="B118" s="1"/>
      <c r="C118" s="1"/>
      <c r="D118" s="2"/>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c r="A119" s="1"/>
      <c r="B119" s="1"/>
      <c r="C119" s="1"/>
      <c r="D119" s="2"/>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c r="A120" s="1"/>
      <c r="B120" s="1"/>
      <c r="C120" s="1"/>
      <c r="D120" s="2"/>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c r="A121" s="1"/>
      <c r="B121" s="1"/>
      <c r="C121" s="1"/>
      <c r="D121" s="2"/>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c r="A122" s="1"/>
      <c r="B122" s="1"/>
      <c r="C122" s="1"/>
      <c r="D122" s="2"/>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c r="A123" s="1"/>
      <c r="B123" s="1"/>
      <c r="C123" s="1"/>
      <c r="D123" s="2"/>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c r="A124" s="1"/>
      <c r="B124" s="1"/>
      <c r="C124" s="1"/>
      <c r="D124" s="2"/>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c r="A125" s="1"/>
      <c r="B125" s="1"/>
      <c r="C125" s="1"/>
      <c r="D125" s="2"/>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c r="A126" s="1"/>
      <c r="B126" s="1"/>
      <c r="C126" s="1"/>
      <c r="D126" s="2"/>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c r="A127" s="1"/>
      <c r="B127" s="1"/>
      <c r="C127" s="1"/>
      <c r="D127" s="2"/>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c r="A128" s="1"/>
      <c r="B128" s="1"/>
      <c r="C128" s="1"/>
      <c r="D128" s="2"/>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c r="A129" s="1"/>
      <c r="B129" s="1"/>
      <c r="C129" s="1"/>
      <c r="D129" s="2"/>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c r="A130" s="1"/>
      <c r="B130" s="1"/>
      <c r="C130" s="1"/>
      <c r="D130" s="2"/>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c r="A131" s="1"/>
      <c r="B131" s="1"/>
      <c r="C131" s="1"/>
      <c r="D131" s="2"/>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c r="A132" s="1"/>
      <c r="B132" s="1"/>
      <c r="C132" s="1"/>
      <c r="D132" s="2"/>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c r="A133" s="1"/>
      <c r="B133" s="1"/>
      <c r="C133" s="1"/>
      <c r="D133" s="2"/>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c r="A134" s="1"/>
      <c r="B134" s="1"/>
      <c r="C134" s="1"/>
      <c r="D134" s="2"/>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c r="A135" s="1"/>
      <c r="B135" s="1"/>
      <c r="C135" s="1"/>
      <c r="D135" s="2"/>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c r="A136" s="1"/>
      <c r="B136" s="1"/>
      <c r="C136" s="1"/>
      <c r="D136" s="2"/>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c r="A137" s="1"/>
      <c r="B137" s="1"/>
      <c r="C137" s="1"/>
      <c r="D137" s="2"/>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c r="A138" s="1"/>
      <c r="B138" s="1"/>
      <c r="C138" s="1"/>
      <c r="D138" s="2"/>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c r="A139" s="1"/>
      <c r="B139" s="1"/>
      <c r="C139" s="1"/>
      <c r="D139" s="2"/>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c r="A140" s="1"/>
      <c r="B140" s="1"/>
      <c r="C140" s="1"/>
      <c r="D140" s="2"/>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c r="A141" s="1"/>
      <c r="B141" s="1"/>
      <c r="C141" s="1"/>
      <c r="D141" s="2"/>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c r="A142" s="1"/>
      <c r="B142" s="1"/>
      <c r="C142" s="1"/>
      <c r="D142" s="2"/>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c r="A143" s="1"/>
      <c r="B143" s="1"/>
      <c r="C143" s="1"/>
      <c r="D143" s="2"/>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c r="A144" s="1"/>
      <c r="B144" s="1"/>
      <c r="C144" s="1"/>
      <c r="D144" s="2"/>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c r="A145" s="1"/>
      <c r="B145" s="1"/>
      <c r="C145" s="1"/>
      <c r="D145" s="2"/>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c r="A146" s="1"/>
      <c r="B146" s="1"/>
      <c r="C146" s="1"/>
      <c r="D146" s="2"/>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c r="A147" s="1"/>
      <c r="B147" s="1"/>
      <c r="C147" s="1"/>
      <c r="D147" s="2"/>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c r="A148" s="1"/>
      <c r="B148" s="1"/>
      <c r="C148" s="1"/>
      <c r="D148" s="2"/>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c r="A149" s="1"/>
      <c r="B149" s="1"/>
      <c r="C149" s="1"/>
      <c r="D149" s="2"/>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c r="A150" s="1"/>
      <c r="B150" s="1"/>
      <c r="C150" s="1"/>
      <c r="D150" s="2"/>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c r="A151" s="1"/>
      <c r="B151" s="1"/>
      <c r="C151" s="1"/>
      <c r="D151" s="2"/>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c r="A152" s="1"/>
      <c r="B152" s="1"/>
      <c r="C152" s="1"/>
      <c r="D152" s="2"/>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c r="A153" s="1"/>
      <c r="B153" s="1"/>
      <c r="C153" s="1"/>
      <c r="D153" s="2"/>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c r="A154" s="1"/>
      <c r="B154" s="1"/>
      <c r="C154" s="1"/>
      <c r="D154" s="2"/>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c r="A155" s="1"/>
      <c r="B155" s="1"/>
      <c r="C155" s="1"/>
      <c r="D155" s="2"/>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c r="A156" s="1"/>
      <c r="B156" s="1"/>
      <c r="C156" s="1"/>
      <c r="D156" s="2"/>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c r="A157" s="1"/>
      <c r="B157" s="1"/>
      <c r="C157" s="1"/>
      <c r="D157" s="2"/>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c r="A158" s="1"/>
      <c r="B158" s="1"/>
      <c r="C158" s="1"/>
      <c r="D158" s="2"/>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c r="A159" s="1"/>
      <c r="B159" s="1"/>
      <c r="C159" s="1"/>
      <c r="D159" s="2"/>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c r="A160" s="1"/>
      <c r="B160" s="1"/>
      <c r="C160" s="1"/>
      <c r="D160" s="2"/>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c r="A161" s="1"/>
      <c r="B161" s="1"/>
      <c r="C161" s="1"/>
      <c r="D161" s="2"/>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c r="A162" s="1"/>
      <c r="B162" s="1"/>
      <c r="C162" s="1"/>
      <c r="D162" s="2"/>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c r="A163" s="1"/>
      <c r="B163" s="1"/>
      <c r="C163" s="1"/>
      <c r="D163" s="2"/>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c r="A164" s="1"/>
      <c r="B164" s="1"/>
      <c r="C164" s="1"/>
      <c r="D164" s="2"/>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c r="A165" s="1"/>
      <c r="B165" s="1"/>
      <c r="C165" s="1"/>
      <c r="D165" s="2"/>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c r="A166" s="1"/>
      <c r="B166" s="1"/>
      <c r="C166" s="1"/>
      <c r="D166" s="2"/>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c r="A167" s="1"/>
      <c r="B167" s="1"/>
      <c r="C167" s="1"/>
      <c r="D167" s="2"/>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c r="A168" s="1"/>
      <c r="B168" s="1"/>
      <c r="C168" s="1"/>
      <c r="D168" s="2"/>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c r="A169" s="1"/>
      <c r="B169" s="1"/>
      <c r="C169" s="1"/>
      <c r="D169" s="2"/>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c r="A170" s="1"/>
      <c r="B170" s="1"/>
      <c r="C170" s="1"/>
      <c r="D170" s="2"/>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c r="A171" s="1"/>
      <c r="B171" s="1"/>
      <c r="C171" s="1"/>
      <c r="D171" s="2"/>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c r="A172" s="1"/>
      <c r="B172" s="1"/>
      <c r="C172" s="1"/>
      <c r="D172" s="2"/>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c r="A173" s="1"/>
      <c r="B173" s="1"/>
      <c r="C173" s="1"/>
      <c r="D173" s="2"/>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c r="A174" s="1"/>
      <c r="B174" s="1"/>
      <c r="C174" s="1"/>
      <c r="D174" s="2"/>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c r="A175" s="1"/>
      <c r="B175" s="1"/>
      <c r="C175" s="1"/>
      <c r="D175" s="2"/>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c r="A176" s="1"/>
      <c r="B176" s="1"/>
      <c r="C176" s="1"/>
      <c r="D176" s="2"/>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c r="A177" s="1"/>
      <c r="B177" s="1"/>
      <c r="C177" s="1"/>
      <c r="D177" s="2"/>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c r="A178" s="1"/>
      <c r="B178" s="1"/>
      <c r="C178" s="1"/>
      <c r="D178" s="2"/>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c r="A179" s="1"/>
      <c r="B179" s="1"/>
      <c r="C179" s="1"/>
      <c r="D179" s="2"/>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c r="A180" s="1"/>
      <c r="B180" s="1"/>
      <c r="C180" s="1"/>
      <c r="D180" s="2"/>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c r="A181" s="1"/>
      <c r="B181" s="1"/>
      <c r="C181" s="1"/>
      <c r="D181" s="2"/>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c r="A182" s="1"/>
      <c r="B182" s="1"/>
      <c r="C182" s="1"/>
      <c r="D182" s="2"/>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c r="A183" s="1"/>
      <c r="B183" s="1"/>
      <c r="C183" s="1"/>
      <c r="D183" s="2"/>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c r="A184" s="1"/>
      <c r="B184" s="1"/>
      <c r="C184" s="1"/>
      <c r="D184" s="2"/>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c r="A185" s="1"/>
      <c r="B185" s="1"/>
      <c r="C185" s="1"/>
      <c r="D185" s="2"/>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c r="A186" s="1"/>
      <c r="B186" s="1"/>
      <c r="C186" s="1"/>
      <c r="D186" s="2"/>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c r="A187" s="1"/>
      <c r="B187" s="1"/>
      <c r="C187" s="1"/>
      <c r="D187" s="2"/>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c r="A188" s="1"/>
      <c r="B188" s="1"/>
      <c r="C188" s="1"/>
      <c r="D188" s="2"/>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c r="A189" s="1"/>
      <c r="B189" s="1"/>
      <c r="C189" s="1"/>
      <c r="D189" s="2"/>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c r="A190" s="1"/>
      <c r="B190" s="1"/>
      <c r="C190" s="1"/>
      <c r="D190" s="2"/>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c r="A191" s="1"/>
      <c r="B191" s="1"/>
      <c r="C191" s="1"/>
      <c r="D191" s="2"/>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c r="A192" s="1"/>
      <c r="B192" s="1"/>
      <c r="C192" s="1"/>
      <c r="D192" s="2"/>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c r="A193" s="1"/>
      <c r="B193" s="1"/>
      <c r="C193" s="1"/>
      <c r="D193" s="2"/>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c r="A194" s="1"/>
      <c r="B194" s="1"/>
      <c r="C194" s="1"/>
      <c r="D194" s="2"/>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c r="A195" s="1"/>
      <c r="B195" s="1"/>
      <c r="C195" s="1"/>
      <c r="D195" s="2"/>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c r="A196" s="1"/>
      <c r="B196" s="1"/>
      <c r="C196" s="1"/>
      <c r="D196" s="2"/>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c r="A197" s="1"/>
      <c r="B197" s="1"/>
      <c r="C197" s="1"/>
      <c r="D197" s="2"/>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c r="A198" s="1"/>
      <c r="B198" s="1"/>
      <c r="C198" s="1"/>
      <c r="D198" s="2"/>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c r="A199" s="1"/>
      <c r="B199" s="1"/>
      <c r="C199" s="1"/>
      <c r="D199" s="2"/>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c r="A200" s="1"/>
      <c r="B200" s="1"/>
      <c r="C200" s="1"/>
      <c r="D200" s="2"/>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c r="A201" s="1"/>
      <c r="B201" s="1"/>
      <c r="C201" s="1"/>
      <c r="D201" s="2"/>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c r="A202" s="1"/>
      <c r="B202" s="1"/>
      <c r="C202" s="1"/>
      <c r="D202" s="2"/>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c r="A203" s="1"/>
      <c r="B203" s="1"/>
      <c r="C203" s="1"/>
      <c r="D203" s="2"/>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c r="A204" s="1"/>
      <c r="B204" s="1"/>
      <c r="C204" s="1"/>
      <c r="D204" s="2"/>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c r="A205" s="1"/>
      <c r="B205" s="1"/>
      <c r="C205" s="1"/>
      <c r="D205" s="2"/>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c r="A206" s="1"/>
      <c r="B206" s="1"/>
      <c r="C206" s="1"/>
      <c r="D206" s="2"/>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c r="A207" s="1"/>
      <c r="B207" s="1"/>
      <c r="C207" s="1"/>
      <c r="D207" s="2"/>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c r="A208" s="1"/>
      <c r="B208" s="1"/>
      <c r="C208" s="1"/>
      <c r="D208" s="2"/>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c r="A209" s="1"/>
      <c r="B209" s="1"/>
      <c r="C209" s="1"/>
      <c r="D209" s="2"/>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c r="A210" s="1"/>
      <c r="B210" s="1"/>
      <c r="C210" s="1"/>
      <c r="D210" s="2"/>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c r="A211" s="1"/>
      <c r="B211" s="1"/>
      <c r="C211" s="1"/>
      <c r="D211" s="2"/>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c r="A212" s="1"/>
      <c r="B212" s="1"/>
      <c r="C212" s="1"/>
      <c r="D212" s="2"/>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c r="A213" s="1"/>
      <c r="B213" s="1"/>
      <c r="C213" s="1"/>
      <c r="D213" s="2"/>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c r="A214" s="1"/>
      <c r="B214" s="1"/>
      <c r="C214" s="1"/>
      <c r="D214" s="2"/>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c r="A215" s="1"/>
      <c r="B215" s="1"/>
      <c r="C215" s="1"/>
      <c r="D215" s="2"/>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c r="A216" s="1"/>
      <c r="B216" s="1"/>
      <c r="C216" s="1"/>
      <c r="D216" s="2"/>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c r="A217" s="1"/>
      <c r="B217" s="1"/>
      <c r="C217" s="1"/>
      <c r="D217" s="2"/>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c r="A218" s="1"/>
      <c r="B218" s="1"/>
      <c r="C218" s="1"/>
      <c r="D218" s="2"/>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c r="A219" s="1"/>
      <c r="B219" s="1"/>
      <c r="C219" s="1"/>
      <c r="D219" s="2"/>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c r="A220" s="1"/>
      <c r="B220" s="1"/>
      <c r="C220" s="1"/>
      <c r="D220" s="2"/>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c r="A221" s="1"/>
      <c r="B221" s="1"/>
      <c r="C221" s="1"/>
      <c r="D221" s="2"/>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c r="A222" s="1"/>
      <c r="B222" s="1"/>
      <c r="C222" s="1"/>
      <c r="D222" s="2"/>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c r="A223" s="1"/>
      <c r="B223" s="1"/>
      <c r="C223" s="1"/>
      <c r="D223" s="2"/>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c r="A224" s="1"/>
      <c r="B224" s="1"/>
      <c r="C224" s="1"/>
      <c r="D224" s="2"/>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c r="A225" s="1"/>
      <c r="B225" s="1"/>
      <c r="C225" s="1"/>
      <c r="D225" s="2"/>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c r="A226" s="1"/>
      <c r="B226" s="1"/>
      <c r="C226" s="1"/>
      <c r="D226" s="2"/>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c r="A227" s="1"/>
      <c r="B227" s="1"/>
      <c r="C227" s="1"/>
      <c r="D227" s="2"/>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c r="A228" s="1"/>
      <c r="B228" s="1"/>
      <c r="C228" s="1"/>
      <c r="D228" s="2"/>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c r="A229" s="1"/>
      <c r="B229" s="1"/>
      <c r="C229" s="1"/>
      <c r="D229" s="2"/>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c r="A230" s="1"/>
      <c r="B230" s="1"/>
      <c r="C230" s="1"/>
      <c r="D230" s="2"/>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c r="A231" s="1"/>
      <c r="B231" s="1"/>
      <c r="C231" s="1"/>
      <c r="D231" s="2"/>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c r="A232" s="1"/>
      <c r="B232" s="1"/>
      <c r="C232" s="1"/>
      <c r="D232" s="2"/>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c r="A233" s="1"/>
      <c r="B233" s="1"/>
      <c r="C233" s="1"/>
      <c r="D233" s="2"/>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c r="A234" s="1"/>
      <c r="B234" s="1"/>
      <c r="C234" s="1"/>
      <c r="D234" s="2"/>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c r="A235" s="1"/>
      <c r="B235" s="1"/>
      <c r="C235" s="1"/>
      <c r="D235" s="2"/>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c r="A236" s="1"/>
      <c r="B236" s="1"/>
      <c r="C236" s="1"/>
      <c r="D236" s="2"/>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c r="A237" s="1"/>
      <c r="B237" s="1"/>
      <c r="C237" s="1"/>
      <c r="D237" s="2"/>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c r="A238" s="1"/>
      <c r="B238" s="1"/>
      <c r="C238" s="1"/>
      <c r="D238" s="2"/>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c r="A239" s="1"/>
      <c r="B239" s="1"/>
      <c r="C239" s="1"/>
      <c r="D239" s="2"/>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c r="A240" s="1"/>
      <c r="B240" s="1"/>
      <c r="C240" s="1"/>
      <c r="D240" s="2"/>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c r="A241" s="1"/>
      <c r="B241" s="1"/>
      <c r="C241" s="1"/>
      <c r="D241" s="2"/>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c r="A242" s="1"/>
      <c r="B242" s="1"/>
      <c r="C242" s="1"/>
      <c r="D242" s="2"/>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c r="A243" s="1"/>
      <c r="B243" s="1"/>
      <c r="C243" s="1"/>
      <c r="D243" s="2"/>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c r="A244" s="1"/>
      <c r="B244" s="1"/>
      <c r="C244" s="1"/>
      <c r="D244" s="2"/>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c r="A245" s="1"/>
      <c r="B245" s="1"/>
      <c r="C245" s="1"/>
      <c r="D245" s="2"/>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c r="A246" s="1"/>
      <c r="B246" s="1"/>
      <c r="C246" s="1"/>
      <c r="D246" s="2"/>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c r="A247" s="1"/>
      <c r="B247" s="1"/>
      <c r="C247" s="1"/>
      <c r="D247" s="2"/>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c r="A248" s="1"/>
      <c r="B248" s="1"/>
      <c r="C248" s="1"/>
      <c r="D248" s="2"/>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c r="A249" s="1"/>
      <c r="B249" s="1"/>
      <c r="C249" s="1"/>
      <c r="D249" s="2"/>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c r="A250" s="1"/>
      <c r="B250" s="1"/>
      <c r="C250" s="1"/>
      <c r="D250" s="2"/>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c r="A251" s="1"/>
      <c r="B251" s="1"/>
      <c r="C251" s="1"/>
      <c r="D251" s="2"/>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c r="A252" s="1"/>
      <c r="B252" s="1"/>
      <c r="C252" s="1"/>
      <c r="D252" s="2"/>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c r="A253" s="1"/>
      <c r="B253" s="1"/>
      <c r="C253" s="1"/>
      <c r="D253" s="2"/>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c r="A254" s="1"/>
      <c r="B254" s="1"/>
      <c r="C254" s="1"/>
      <c r="D254" s="2"/>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c r="A255" s="1"/>
      <c r="B255" s="1"/>
      <c r="C255" s="1"/>
      <c r="D255" s="2"/>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c r="A256" s="1"/>
      <c r="B256" s="1"/>
      <c r="C256" s="1"/>
      <c r="D256" s="2"/>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c r="A257" s="1"/>
      <c r="B257" s="1"/>
      <c r="C257" s="1"/>
      <c r="D257" s="2"/>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c r="A258" s="1"/>
      <c r="B258" s="1"/>
      <c r="C258" s="1"/>
      <c r="D258" s="2"/>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c r="A259" s="1"/>
      <c r="B259" s="1"/>
      <c r="C259" s="1"/>
      <c r="D259" s="2"/>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c r="A260" s="1"/>
      <c r="B260" s="1"/>
      <c r="C260" s="1"/>
      <c r="D260" s="2"/>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c r="A261" s="1"/>
      <c r="B261" s="1"/>
      <c r="C261" s="1"/>
      <c r="D261" s="2"/>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c r="A262" s="1"/>
      <c r="B262" s="1"/>
      <c r="C262" s="1"/>
      <c r="D262" s="2"/>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c r="A263" s="1"/>
      <c r="B263" s="1"/>
      <c r="C263" s="1"/>
      <c r="D263" s="2"/>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c r="A264" s="1"/>
      <c r="B264" s="1"/>
      <c r="C264" s="1"/>
      <c r="D264" s="2"/>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c r="A265" s="1"/>
      <c r="B265" s="1"/>
      <c r="C265" s="1"/>
      <c r="D265" s="2"/>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c r="A266" s="1"/>
      <c r="B266" s="1"/>
      <c r="C266" s="1"/>
      <c r="D266" s="2"/>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c r="A267" s="1"/>
      <c r="B267" s="1"/>
      <c r="C267" s="1"/>
      <c r="D267" s="2"/>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c r="A268" s="1"/>
      <c r="B268" s="1"/>
      <c r="C268" s="1"/>
      <c r="D268" s="2"/>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c r="A269" s="1"/>
      <c r="B269" s="1"/>
      <c r="C269" s="1"/>
      <c r="D269" s="2"/>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c r="A270" s="1"/>
      <c r="B270" s="1"/>
      <c r="C270" s="1"/>
      <c r="D270" s="2"/>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c r="A271" s="1"/>
      <c r="B271" s="1"/>
      <c r="C271" s="1"/>
      <c r="D271" s="2"/>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c r="A272" s="1"/>
      <c r="B272" s="1"/>
      <c r="C272" s="1"/>
      <c r="D272" s="2"/>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c r="A273" s="1"/>
      <c r="B273" s="1"/>
      <c r="C273" s="1"/>
      <c r="D273" s="2"/>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c r="A274" s="1"/>
      <c r="B274" s="1"/>
      <c r="C274" s="1"/>
      <c r="D274" s="2"/>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c r="A275" s="1"/>
      <c r="B275" s="1"/>
      <c r="C275" s="1"/>
      <c r="D275" s="2"/>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c r="A276" s="1"/>
      <c r="B276" s="1"/>
      <c r="C276" s="1"/>
      <c r="D276" s="2"/>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c r="A277" s="1"/>
      <c r="B277" s="1"/>
      <c r="C277" s="1"/>
      <c r="D277" s="2"/>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c r="A278" s="1"/>
      <c r="B278" s="1"/>
      <c r="C278" s="1"/>
      <c r="D278" s="2"/>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c r="A279" s="1"/>
      <c r="B279" s="1"/>
      <c r="C279" s="1"/>
      <c r="D279" s="2"/>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c r="A280" s="1"/>
      <c r="B280" s="1"/>
      <c r="C280" s="1"/>
      <c r="D280" s="2"/>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c r="A281" s="1"/>
      <c r="B281" s="1"/>
      <c r="C281" s="1"/>
      <c r="D281" s="2"/>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c r="A282" s="1"/>
      <c r="B282" s="1"/>
      <c r="C282" s="1"/>
      <c r="D282" s="2"/>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c r="A283" s="1"/>
      <c r="B283" s="1"/>
      <c r="C283" s="1"/>
      <c r="D283" s="2"/>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c r="A284" s="1"/>
      <c r="B284" s="1"/>
      <c r="C284" s="1"/>
      <c r="D284" s="2"/>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c r="A285" s="1"/>
      <c r="B285" s="1"/>
      <c r="C285" s="1"/>
      <c r="D285" s="2"/>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c r="A286" s="1"/>
      <c r="B286" s="1"/>
      <c r="C286" s="1"/>
      <c r="D286" s="2"/>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c r="A287" s="1"/>
      <c r="B287" s="1"/>
      <c r="C287" s="1"/>
      <c r="D287" s="2"/>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c r="A288" s="1"/>
      <c r="B288" s="1"/>
      <c r="C288" s="1"/>
      <c r="D288" s="2"/>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c r="A289" s="1"/>
      <c r="B289" s="1"/>
      <c r="C289" s="1"/>
      <c r="D289" s="2"/>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c r="A290" s="1"/>
      <c r="B290" s="1"/>
      <c r="C290" s="1"/>
      <c r="D290" s="2"/>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c r="A291" s="1"/>
      <c r="B291" s="1"/>
      <c r="C291" s="1"/>
      <c r="D291" s="2"/>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c r="A292" s="1"/>
      <c r="B292" s="1"/>
      <c r="C292" s="1"/>
      <c r="D292" s="2"/>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c r="A293" s="1"/>
      <c r="B293" s="1"/>
      <c r="C293" s="1"/>
      <c r="D293" s="2"/>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c r="A294" s="1"/>
      <c r="B294" s="1"/>
      <c r="C294" s="1"/>
      <c r="D294" s="2"/>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c r="A295" s="1"/>
      <c r="B295" s="1"/>
      <c r="C295" s="1"/>
      <c r="D295" s="2"/>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c r="A296" s="1"/>
      <c r="B296" s="1"/>
      <c r="C296" s="1"/>
      <c r="D296" s="2"/>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c r="A297" s="1"/>
      <c r="B297" s="1"/>
      <c r="C297" s="1"/>
      <c r="D297" s="2"/>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c r="A298" s="1"/>
      <c r="B298" s="1"/>
      <c r="C298" s="1"/>
      <c r="D298" s="2"/>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c r="A299" s="1"/>
      <c r="B299" s="1"/>
      <c r="C299" s="1"/>
      <c r="D299" s="2"/>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c r="A300" s="1"/>
      <c r="B300" s="1"/>
      <c r="C300" s="1"/>
      <c r="D300" s="2"/>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c r="A301" s="1"/>
      <c r="B301" s="1"/>
      <c r="C301" s="1"/>
      <c r="D301" s="2"/>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c r="A302" s="1"/>
      <c r="B302" s="1"/>
      <c r="C302" s="1"/>
      <c r="D302" s="2"/>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c r="A303" s="1"/>
      <c r="B303" s="1"/>
      <c r="C303" s="1"/>
      <c r="D303" s="2"/>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c r="A304" s="1"/>
      <c r="B304" s="1"/>
      <c r="C304" s="1"/>
      <c r="D304" s="2"/>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c r="A305" s="1"/>
      <c r="B305" s="1"/>
      <c r="C305" s="1"/>
      <c r="D305" s="2"/>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c r="A306" s="1"/>
      <c r="B306" s="1"/>
      <c r="C306" s="1"/>
      <c r="D306" s="2"/>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c r="A307" s="1"/>
      <c r="B307" s="1"/>
      <c r="C307" s="1"/>
      <c r="D307" s="2"/>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c r="A308" s="1"/>
      <c r="B308" s="1"/>
      <c r="C308" s="1"/>
      <c r="D308" s="2"/>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c r="A309" s="1"/>
      <c r="B309" s="1"/>
      <c r="C309" s="1"/>
      <c r="D309" s="2"/>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c r="A310" s="1"/>
      <c r="B310" s="1"/>
      <c r="C310" s="1"/>
      <c r="D310" s="2"/>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c r="A311" s="1"/>
      <c r="B311" s="1"/>
      <c r="C311" s="1"/>
      <c r="D311" s="2"/>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c r="A312" s="1"/>
      <c r="B312" s="1"/>
      <c r="C312" s="1"/>
      <c r="D312" s="2"/>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c r="A313" s="1"/>
      <c r="B313" s="1"/>
      <c r="C313" s="1"/>
      <c r="D313" s="2"/>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c r="A314" s="1"/>
      <c r="B314" s="1"/>
      <c r="C314" s="1"/>
      <c r="D314" s="2"/>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c r="A315" s="1"/>
      <c r="B315" s="1"/>
      <c r="C315" s="1"/>
      <c r="D315" s="2"/>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c r="A316" s="1"/>
      <c r="B316" s="1"/>
      <c r="C316" s="1"/>
      <c r="D316" s="2"/>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c r="A317" s="1"/>
      <c r="B317" s="1"/>
      <c r="C317" s="1"/>
      <c r="D317" s="2"/>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c r="A318" s="1"/>
      <c r="B318" s="1"/>
      <c r="C318" s="1"/>
      <c r="D318" s="2"/>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c r="A319" s="1"/>
      <c r="B319" s="1"/>
      <c r="C319" s="1"/>
      <c r="D319" s="2"/>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c r="A320" s="1"/>
      <c r="B320" s="1"/>
      <c r="C320" s="1"/>
      <c r="D320" s="2"/>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c r="A321" s="1"/>
      <c r="B321" s="1"/>
      <c r="C321" s="1"/>
      <c r="D321" s="2"/>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c r="A322" s="1"/>
      <c r="B322" s="1"/>
      <c r="C322" s="1"/>
      <c r="D322" s="2"/>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c r="A323" s="1"/>
      <c r="B323" s="1"/>
      <c r="C323" s="1"/>
      <c r="D323" s="2"/>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c r="A324" s="1"/>
      <c r="B324" s="1"/>
      <c r="C324" s="1"/>
      <c r="D324" s="2"/>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c r="A325" s="1"/>
      <c r="B325" s="1"/>
      <c r="C325" s="1"/>
      <c r="D325" s="2"/>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c r="A326" s="1"/>
      <c r="B326" s="1"/>
      <c r="C326" s="1"/>
      <c r="D326" s="2"/>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c r="A327" s="1"/>
      <c r="B327" s="1"/>
      <c r="C327" s="1"/>
      <c r="D327" s="2"/>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c r="A328" s="1"/>
      <c r="B328" s="1"/>
      <c r="C328" s="1"/>
      <c r="D328" s="2"/>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c r="A329" s="1"/>
      <c r="B329" s="1"/>
      <c r="C329" s="1"/>
      <c r="D329" s="2"/>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c r="A330" s="1"/>
      <c r="B330" s="1"/>
      <c r="C330" s="1"/>
      <c r="D330" s="2"/>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c r="A331" s="1"/>
      <c r="B331" s="1"/>
      <c r="C331" s="1"/>
      <c r="D331" s="2"/>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c r="A332" s="1"/>
      <c r="B332" s="1"/>
      <c r="C332" s="1"/>
      <c r="D332" s="2"/>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c r="A333" s="1"/>
      <c r="B333" s="1"/>
      <c r="C333" s="1"/>
      <c r="D333" s="2"/>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c r="A334" s="1"/>
      <c r="B334" s="1"/>
      <c r="C334" s="1"/>
      <c r="D334" s="2"/>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c r="A335" s="1"/>
      <c r="B335" s="1"/>
      <c r="C335" s="1"/>
      <c r="D335" s="2"/>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c r="A336" s="1"/>
      <c r="B336" s="1"/>
      <c r="C336" s="1"/>
      <c r="D336" s="2"/>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c r="A337" s="1"/>
      <c r="B337" s="1"/>
      <c r="C337" s="1"/>
      <c r="D337" s="2"/>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c r="A338" s="1"/>
      <c r="B338" s="1"/>
      <c r="C338" s="1"/>
      <c r="D338" s="2"/>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c r="A339" s="1"/>
      <c r="B339" s="1"/>
      <c r="C339" s="1"/>
      <c r="D339" s="2"/>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c r="A340" s="1"/>
      <c r="B340" s="1"/>
      <c r="C340" s="1"/>
      <c r="D340" s="2"/>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c r="A341" s="1"/>
      <c r="B341" s="1"/>
      <c r="C341" s="1"/>
      <c r="D341" s="2"/>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c r="A342" s="1"/>
      <c r="B342" s="1"/>
      <c r="C342" s="1"/>
      <c r="D342" s="2"/>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c r="A343" s="1"/>
      <c r="B343" s="1"/>
      <c r="C343" s="1"/>
      <c r="D343" s="2"/>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c r="A344" s="1"/>
      <c r="B344" s="1"/>
      <c r="C344" s="1"/>
      <c r="D344" s="2"/>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c r="A345" s="1"/>
      <c r="B345" s="1"/>
      <c r="C345" s="1"/>
      <c r="D345" s="2"/>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c r="A346" s="1"/>
      <c r="B346" s="1"/>
      <c r="C346" s="1"/>
      <c r="D346" s="2"/>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c r="A347" s="1"/>
      <c r="B347" s="1"/>
      <c r="C347" s="1"/>
      <c r="D347" s="2"/>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c r="A348" s="1"/>
      <c r="B348" s="1"/>
      <c r="C348" s="1"/>
      <c r="D348" s="2"/>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c r="A349" s="1"/>
      <c r="B349" s="1"/>
      <c r="C349" s="1"/>
      <c r="D349" s="2"/>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c r="A350" s="1"/>
      <c r="B350" s="1"/>
      <c r="C350" s="1"/>
      <c r="D350" s="2"/>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c r="A351" s="1"/>
      <c r="B351" s="1"/>
      <c r="C351" s="1"/>
      <c r="D351" s="2"/>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c r="A352" s="1"/>
      <c r="B352" s="1"/>
      <c r="C352" s="1"/>
      <c r="D352" s="2"/>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c r="A353" s="1"/>
      <c r="B353" s="1"/>
      <c r="C353" s="1"/>
      <c r="D353" s="2"/>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c r="A354" s="1"/>
      <c r="B354" s="1"/>
      <c r="C354" s="1"/>
      <c r="D354" s="2"/>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c r="A355" s="1"/>
      <c r="B355" s="1"/>
      <c r="C355" s="1"/>
      <c r="D355" s="2"/>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c r="A356" s="1"/>
      <c r="B356" s="1"/>
      <c r="C356" s="1"/>
      <c r="D356" s="2"/>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c r="A357" s="1"/>
      <c r="B357" s="1"/>
      <c r="C357" s="1"/>
      <c r="D357" s="2"/>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c r="A358" s="1"/>
      <c r="B358" s="1"/>
      <c r="C358" s="1"/>
      <c r="D358" s="2"/>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c r="A359" s="1"/>
      <c r="B359" s="1"/>
      <c r="C359" s="1"/>
      <c r="D359" s="2"/>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c r="A360" s="1"/>
      <c r="B360" s="1"/>
      <c r="C360" s="1"/>
      <c r="D360" s="2"/>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c r="A361" s="1"/>
      <c r="B361" s="1"/>
      <c r="C361" s="1"/>
      <c r="D361" s="2"/>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c r="A362" s="1"/>
      <c r="B362" s="1"/>
      <c r="C362" s="1"/>
      <c r="D362" s="2"/>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c r="A363" s="1"/>
      <c r="B363" s="1"/>
      <c r="C363" s="1"/>
      <c r="D363" s="2"/>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c r="A364" s="1"/>
      <c r="B364" s="1"/>
      <c r="C364" s="1"/>
      <c r="D364" s="2"/>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c r="A365" s="1"/>
      <c r="B365" s="1"/>
      <c r="C365" s="1"/>
      <c r="D365" s="2"/>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c r="A366" s="1"/>
      <c r="B366" s="1"/>
      <c r="C366" s="1"/>
      <c r="D366" s="2"/>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c r="A367" s="1"/>
      <c r="B367" s="1"/>
      <c r="C367" s="1"/>
      <c r="D367" s="2"/>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c r="A368" s="1"/>
      <c r="B368" s="1"/>
      <c r="C368" s="1"/>
      <c r="D368" s="2"/>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c r="A369" s="1"/>
      <c r="B369" s="1"/>
      <c r="C369" s="1"/>
      <c r="D369" s="2"/>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c r="A370" s="1"/>
      <c r="B370" s="1"/>
      <c r="C370" s="1"/>
      <c r="D370" s="2"/>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c r="A371" s="1"/>
      <c r="B371" s="1"/>
      <c r="C371" s="1"/>
      <c r="D371" s="2"/>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c r="A372" s="1"/>
      <c r="B372" s="1"/>
      <c r="C372" s="1"/>
      <c r="D372" s="2"/>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c r="A373" s="1"/>
      <c r="B373" s="1"/>
      <c r="C373" s="1"/>
      <c r="D373" s="2"/>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c r="A374" s="1"/>
      <c r="B374" s="1"/>
      <c r="C374" s="1"/>
      <c r="D374" s="2"/>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c r="A375" s="1"/>
      <c r="B375" s="1"/>
      <c r="C375" s="1"/>
      <c r="D375" s="2"/>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c r="A376" s="1"/>
      <c r="B376" s="1"/>
      <c r="C376" s="1"/>
      <c r="D376" s="2"/>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c r="A377" s="1"/>
      <c r="B377" s="1"/>
      <c r="C377" s="1"/>
      <c r="D377" s="2"/>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c r="A378" s="1"/>
      <c r="B378" s="1"/>
      <c r="C378" s="1"/>
      <c r="D378" s="2"/>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c r="A379" s="1"/>
      <c r="B379" s="1"/>
      <c r="C379" s="1"/>
      <c r="D379" s="2"/>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c r="A380" s="1"/>
      <c r="B380" s="1"/>
      <c r="C380" s="1"/>
      <c r="D380" s="2"/>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c r="A381" s="1"/>
      <c r="B381" s="1"/>
      <c r="C381" s="1"/>
      <c r="D381" s="2"/>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c r="A382" s="1"/>
      <c r="B382" s="1"/>
      <c r="C382" s="1"/>
      <c r="D382" s="2"/>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c r="A383" s="1"/>
      <c r="B383" s="1"/>
      <c r="C383" s="1"/>
      <c r="D383" s="2"/>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c r="A384" s="1"/>
      <c r="B384" s="1"/>
      <c r="C384" s="1"/>
      <c r="D384" s="2"/>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c r="A385" s="1"/>
      <c r="B385" s="1"/>
      <c r="C385" s="1"/>
      <c r="D385" s="2"/>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c r="A386" s="1"/>
      <c r="B386" s="1"/>
      <c r="C386" s="1"/>
      <c r="D386" s="2"/>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c r="A387" s="1"/>
      <c r="B387" s="1"/>
      <c r="C387" s="1"/>
      <c r="D387" s="2"/>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c r="A388" s="1"/>
      <c r="B388" s="1"/>
      <c r="C388" s="1"/>
      <c r="D388" s="2"/>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c r="A389" s="1"/>
      <c r="B389" s="1"/>
      <c r="C389" s="1"/>
      <c r="D389" s="2"/>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c r="A390" s="1"/>
      <c r="B390" s="1"/>
      <c r="C390" s="1"/>
      <c r="D390" s="2"/>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c r="A391" s="1"/>
      <c r="B391" s="1"/>
      <c r="C391" s="1"/>
      <c r="D391" s="2"/>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c r="A392" s="1"/>
      <c r="B392" s="1"/>
      <c r="C392" s="1"/>
      <c r="D392" s="2"/>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c r="A393" s="1"/>
      <c r="B393" s="1"/>
      <c r="C393" s="1"/>
      <c r="D393" s="2"/>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c r="A394" s="1"/>
      <c r="B394" s="1"/>
      <c r="C394" s="1"/>
      <c r="D394" s="2"/>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c r="A395" s="1"/>
      <c r="B395" s="1"/>
      <c r="C395" s="1"/>
      <c r="D395" s="2"/>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c r="A396" s="1"/>
      <c r="B396" s="1"/>
      <c r="C396" s="1"/>
      <c r="D396" s="2"/>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c r="A397" s="1"/>
      <c r="B397" s="1"/>
      <c r="C397" s="1"/>
      <c r="D397" s="2"/>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c r="A398" s="1"/>
      <c r="B398" s="1"/>
      <c r="C398" s="1"/>
      <c r="D398" s="2"/>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c r="A399" s="1"/>
      <c r="B399" s="1"/>
      <c r="C399" s="1"/>
      <c r="D399" s="2"/>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c r="A400" s="1"/>
      <c r="B400" s="1"/>
      <c r="C400" s="1"/>
      <c r="D400" s="2"/>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c r="A401" s="1"/>
      <c r="B401" s="1"/>
      <c r="C401" s="1"/>
      <c r="D401" s="2"/>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c r="A402" s="1"/>
      <c r="B402" s="1"/>
      <c r="C402" s="1"/>
      <c r="D402" s="2"/>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c r="A403" s="1"/>
      <c r="B403" s="1"/>
      <c r="C403" s="1"/>
      <c r="D403" s="2"/>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c r="A404" s="1"/>
      <c r="B404" s="1"/>
      <c r="C404" s="1"/>
      <c r="D404" s="2"/>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c r="A405" s="1"/>
      <c r="B405" s="1"/>
      <c r="C405" s="1"/>
      <c r="D405" s="2"/>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c r="A406" s="1"/>
      <c r="B406" s="1"/>
      <c r="C406" s="1"/>
      <c r="D406" s="2"/>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c r="A407" s="1"/>
      <c r="B407" s="1"/>
      <c r="C407" s="1"/>
      <c r="D407" s="2"/>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c r="A408" s="1"/>
      <c r="B408" s="1"/>
      <c r="C408" s="1"/>
      <c r="D408" s="2"/>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c r="A409" s="1"/>
      <c r="B409" s="1"/>
      <c r="C409" s="1"/>
      <c r="D409" s="2"/>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c r="A410" s="1"/>
      <c r="B410" s="1"/>
      <c r="C410" s="1"/>
      <c r="D410" s="2"/>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c r="A411" s="1"/>
      <c r="B411" s="1"/>
      <c r="C411" s="1"/>
      <c r="D411" s="2"/>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c r="A412" s="1"/>
      <c r="B412" s="1"/>
      <c r="C412" s="1"/>
      <c r="D412" s="2"/>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c r="A413" s="1"/>
      <c r="B413" s="1"/>
      <c r="C413" s="1"/>
      <c r="D413" s="2"/>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c r="A414" s="1"/>
      <c r="B414" s="1"/>
      <c r="C414" s="1"/>
      <c r="D414" s="2"/>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c r="A415" s="1"/>
      <c r="B415" s="1"/>
      <c r="C415" s="1"/>
      <c r="D415" s="2"/>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c r="A416" s="1"/>
      <c r="B416" s="1"/>
      <c r="C416" s="1"/>
      <c r="D416" s="2"/>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c r="A417" s="1"/>
      <c r="B417" s="1"/>
      <c r="C417" s="1"/>
      <c r="D417" s="2"/>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c r="A418" s="1"/>
      <c r="B418" s="1"/>
      <c r="C418" s="1"/>
      <c r="D418" s="2"/>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c r="A419" s="1"/>
      <c r="B419" s="1"/>
      <c r="C419" s="1"/>
      <c r="D419" s="2"/>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c r="A420" s="1"/>
      <c r="B420" s="1"/>
      <c r="C420" s="1"/>
      <c r="D420" s="2"/>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c r="A421" s="1"/>
      <c r="B421" s="1"/>
      <c r="C421" s="1"/>
      <c r="D421" s="2"/>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c r="A422" s="1"/>
      <c r="B422" s="1"/>
      <c r="C422" s="1"/>
      <c r="D422" s="2"/>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c r="A423" s="1"/>
      <c r="B423" s="1"/>
      <c r="C423" s="1"/>
      <c r="D423" s="2"/>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c r="A424" s="1"/>
      <c r="B424" s="1"/>
      <c r="C424" s="1"/>
      <c r="D424" s="2"/>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c r="A425" s="1"/>
      <c r="B425" s="1"/>
      <c r="C425" s="1"/>
      <c r="D425" s="2"/>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c r="A426" s="1"/>
      <c r="B426" s="1"/>
      <c r="C426" s="1"/>
      <c r="D426" s="2"/>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c r="A427" s="1"/>
      <c r="B427" s="1"/>
      <c r="C427" s="1"/>
      <c r="D427" s="2"/>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c r="A428" s="1"/>
      <c r="B428" s="1"/>
      <c r="C428" s="1"/>
      <c r="D428" s="2"/>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c r="A429" s="1"/>
      <c r="B429" s="1"/>
      <c r="C429" s="1"/>
      <c r="D429" s="2"/>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c r="A430" s="1"/>
      <c r="B430" s="1"/>
      <c r="C430" s="1"/>
      <c r="D430" s="2"/>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c r="A431" s="1"/>
      <c r="B431" s="1"/>
      <c r="C431" s="1"/>
      <c r="D431" s="2"/>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c r="A432" s="1"/>
      <c r="B432" s="1"/>
      <c r="C432" s="1"/>
      <c r="D432" s="2"/>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c r="A433" s="1"/>
      <c r="B433" s="1"/>
      <c r="C433" s="1"/>
      <c r="D433" s="2"/>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c r="A434" s="1"/>
      <c r="B434" s="1"/>
      <c r="C434" s="1"/>
      <c r="D434" s="2"/>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c r="A435" s="1"/>
      <c r="B435" s="1"/>
      <c r="C435" s="1"/>
      <c r="D435" s="2"/>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c r="A436" s="1"/>
      <c r="B436" s="1"/>
      <c r="C436" s="1"/>
      <c r="D436" s="2"/>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c r="A437" s="1"/>
      <c r="B437" s="1"/>
      <c r="C437" s="1"/>
      <c r="D437" s="2"/>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c r="A438" s="1"/>
      <c r="B438" s="1"/>
      <c r="C438" s="1"/>
      <c r="D438" s="2"/>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c r="A439" s="1"/>
      <c r="B439" s="1"/>
      <c r="C439" s="1"/>
      <c r="D439" s="2"/>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c r="A440" s="1"/>
      <c r="B440" s="1"/>
      <c r="C440" s="1"/>
      <c r="D440" s="2"/>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c r="A441" s="1"/>
      <c r="B441" s="1"/>
      <c r="C441" s="1"/>
      <c r="D441" s="2"/>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c r="A442" s="1"/>
      <c r="B442" s="1"/>
      <c r="C442" s="1"/>
      <c r="D442" s="2"/>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c r="A443" s="1"/>
      <c r="B443" s="1"/>
      <c r="C443" s="1"/>
      <c r="D443" s="2"/>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c r="A444" s="1"/>
      <c r="B444" s="1"/>
      <c r="C444" s="1"/>
      <c r="D444" s="2"/>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c r="A445" s="1"/>
      <c r="B445" s="1"/>
      <c r="C445" s="1"/>
      <c r="D445" s="2"/>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c r="A446" s="1"/>
      <c r="B446" s="1"/>
      <c r="C446" s="1"/>
      <c r="D446" s="2"/>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c r="A447" s="1"/>
      <c r="B447" s="1"/>
      <c r="C447" s="1"/>
      <c r="D447" s="2"/>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c r="A448" s="1"/>
      <c r="B448" s="1"/>
      <c r="C448" s="1"/>
      <c r="D448" s="2"/>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c r="A449" s="1"/>
      <c r="B449" s="1"/>
      <c r="C449" s="1"/>
      <c r="D449" s="2"/>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c r="A450" s="1"/>
      <c r="B450" s="1"/>
      <c r="C450" s="1"/>
      <c r="D450" s="2"/>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c r="A451" s="1"/>
      <c r="B451" s="1"/>
      <c r="C451" s="1"/>
      <c r="D451" s="2"/>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c r="A452" s="1"/>
      <c r="B452" s="1"/>
      <c r="C452" s="1"/>
      <c r="D452" s="2"/>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c r="A453" s="1"/>
      <c r="B453" s="1"/>
      <c r="C453" s="1"/>
      <c r="D453" s="2"/>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c r="A454" s="1"/>
      <c r="B454" s="1"/>
      <c r="C454" s="1"/>
      <c r="D454" s="2"/>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c r="A455" s="1"/>
      <c r="B455" s="1"/>
      <c r="C455" s="1"/>
      <c r="D455" s="2"/>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c r="A456" s="1"/>
      <c r="B456" s="1"/>
      <c r="C456" s="1"/>
      <c r="D456" s="2"/>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c r="A457" s="1"/>
      <c r="B457" s="1"/>
      <c r="C457" s="1"/>
      <c r="D457" s="2"/>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c r="A458" s="1"/>
      <c r="B458" s="1"/>
      <c r="C458" s="1"/>
      <c r="D458" s="2"/>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c r="A459" s="1"/>
      <c r="B459" s="1"/>
      <c r="C459" s="1"/>
      <c r="D459" s="2"/>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c r="A460" s="1"/>
      <c r="B460" s="1"/>
      <c r="C460" s="1"/>
      <c r="D460" s="2"/>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c r="A461" s="1"/>
      <c r="B461" s="1"/>
      <c r="C461" s="1"/>
      <c r="D461" s="2"/>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c r="A462" s="1"/>
      <c r="B462" s="1"/>
      <c r="C462" s="1"/>
      <c r="D462" s="2"/>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c r="A463" s="1"/>
      <c r="B463" s="1"/>
      <c r="C463" s="1"/>
      <c r="D463" s="2"/>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c r="A464" s="1"/>
      <c r="B464" s="1"/>
      <c r="C464" s="1"/>
      <c r="D464" s="2"/>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c r="A465" s="1"/>
      <c r="B465" s="1"/>
      <c r="C465" s="1"/>
      <c r="D465" s="2"/>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c r="A466" s="1"/>
      <c r="B466" s="1"/>
      <c r="C466" s="1"/>
      <c r="D466" s="2"/>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c r="A467" s="1"/>
      <c r="B467" s="1"/>
      <c r="C467" s="1"/>
      <c r="D467" s="2"/>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c r="A468" s="1"/>
      <c r="B468" s="1"/>
      <c r="C468" s="1"/>
      <c r="D468" s="2"/>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c r="A469" s="1"/>
      <c r="B469" s="1"/>
      <c r="C469" s="1"/>
      <c r="D469" s="2"/>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c r="A470" s="1"/>
      <c r="B470" s="1"/>
      <c r="C470" s="1"/>
      <c r="D470" s="2"/>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c r="A471" s="1"/>
      <c r="B471" s="1"/>
      <c r="C471" s="1"/>
      <c r="D471" s="2"/>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c r="A472" s="1"/>
      <c r="B472" s="1"/>
      <c r="C472" s="1"/>
      <c r="D472" s="2"/>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c r="A473" s="1"/>
      <c r="B473" s="1"/>
      <c r="C473" s="1"/>
      <c r="D473" s="2"/>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c r="A474" s="1"/>
      <c r="B474" s="1"/>
      <c r="C474" s="1"/>
      <c r="D474" s="2"/>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c r="A475" s="1"/>
      <c r="B475" s="1"/>
      <c r="C475" s="1"/>
      <c r="D475" s="2"/>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c r="A476" s="1"/>
      <c r="B476" s="1"/>
      <c r="C476" s="1"/>
      <c r="D476" s="2"/>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c r="A477" s="1"/>
      <c r="B477" s="1"/>
      <c r="C477" s="1"/>
      <c r="D477" s="2"/>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c r="A478" s="1"/>
      <c r="B478" s="1"/>
      <c r="C478" s="1"/>
      <c r="D478" s="2"/>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c r="A479" s="1"/>
      <c r="B479" s="1"/>
      <c r="C479" s="1"/>
      <c r="D479" s="2"/>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c r="A480" s="1"/>
      <c r="B480" s="1"/>
      <c r="C480" s="1"/>
      <c r="D480" s="2"/>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c r="A481" s="1"/>
      <c r="B481" s="1"/>
      <c r="C481" s="1"/>
      <c r="D481" s="2"/>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c r="A482" s="1"/>
      <c r="B482" s="1"/>
      <c r="C482" s="1"/>
      <c r="D482" s="2"/>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c r="A483" s="1"/>
      <c r="B483" s="1"/>
      <c r="C483" s="1"/>
      <c r="D483" s="2"/>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c r="A484" s="1"/>
      <c r="B484" s="1"/>
      <c r="C484" s="1"/>
      <c r="D484" s="2"/>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c r="A485" s="1"/>
      <c r="B485" s="1"/>
      <c r="C485" s="1"/>
      <c r="D485" s="2"/>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c r="A486" s="1"/>
      <c r="B486" s="1"/>
      <c r="C486" s="1"/>
      <c r="D486" s="2"/>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c r="A487" s="1"/>
      <c r="B487" s="1"/>
      <c r="C487" s="1"/>
      <c r="D487" s="2"/>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c r="A488" s="1"/>
      <c r="B488" s="1"/>
      <c r="C488" s="1"/>
      <c r="D488" s="2"/>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c r="A489" s="1"/>
      <c r="B489" s="1"/>
      <c r="C489" s="1"/>
      <c r="D489" s="2"/>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c r="A490" s="1"/>
      <c r="B490" s="1"/>
      <c r="C490" s="1"/>
      <c r="D490" s="2"/>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c r="A491" s="1"/>
      <c r="B491" s="1"/>
      <c r="C491" s="1"/>
      <c r="D491" s="2"/>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c r="A492" s="1"/>
      <c r="B492" s="1"/>
      <c r="C492" s="1"/>
      <c r="D492" s="2"/>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c r="A493" s="1"/>
      <c r="B493" s="1"/>
      <c r="C493" s="1"/>
      <c r="D493" s="2"/>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c r="A494" s="1"/>
      <c r="B494" s="1"/>
      <c r="C494" s="1"/>
      <c r="D494" s="2"/>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c r="A495" s="1"/>
      <c r="B495" s="1"/>
      <c r="C495" s="1"/>
      <c r="D495" s="2"/>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c r="A496" s="1"/>
      <c r="B496" s="1"/>
      <c r="C496" s="1"/>
      <c r="D496" s="2"/>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c r="A497" s="1"/>
      <c r="B497" s="1"/>
      <c r="C497" s="1"/>
      <c r="D497" s="2"/>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c r="A498" s="1"/>
      <c r="B498" s="1"/>
      <c r="C498" s="1"/>
      <c r="D498" s="2"/>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c r="A499" s="1"/>
      <c r="B499" s="1"/>
      <c r="C499" s="1"/>
      <c r="D499" s="2"/>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c r="A500" s="1"/>
      <c r="B500" s="1"/>
      <c r="C500" s="1"/>
      <c r="D500" s="2"/>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c r="A501" s="1"/>
      <c r="B501" s="1"/>
      <c r="C501" s="1"/>
      <c r="D501" s="2"/>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c r="A502" s="1"/>
      <c r="B502" s="1"/>
      <c r="C502" s="1"/>
      <c r="D502" s="2"/>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c r="A503" s="1"/>
      <c r="B503" s="1"/>
      <c r="C503" s="1"/>
      <c r="D503" s="2"/>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c r="A504" s="1"/>
      <c r="B504" s="1"/>
      <c r="C504" s="1"/>
      <c r="D504" s="2"/>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c r="A505" s="1"/>
      <c r="B505" s="1"/>
      <c r="C505" s="1"/>
      <c r="D505" s="2"/>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c r="A506" s="1"/>
      <c r="B506" s="1"/>
      <c r="C506" s="1"/>
      <c r="D506" s="2"/>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c r="A507" s="1"/>
      <c r="B507" s="1"/>
      <c r="C507" s="1"/>
      <c r="D507" s="2"/>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c r="A508" s="1"/>
      <c r="B508" s="1"/>
      <c r="C508" s="1"/>
      <c r="D508" s="2"/>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c r="A509" s="1"/>
      <c r="B509" s="1"/>
      <c r="C509" s="1"/>
      <c r="D509" s="2"/>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c r="A510" s="1"/>
      <c r="B510" s="1"/>
      <c r="C510" s="1"/>
      <c r="D510" s="2"/>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c r="A511" s="1"/>
      <c r="B511" s="1"/>
      <c r="C511" s="1"/>
      <c r="D511" s="2"/>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c r="A512" s="1"/>
      <c r="B512" s="1"/>
      <c r="C512" s="1"/>
      <c r="D512" s="2"/>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c r="A513" s="1"/>
      <c r="B513" s="1"/>
      <c r="C513" s="1"/>
      <c r="D513" s="2"/>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c r="A514" s="1"/>
      <c r="B514" s="1"/>
      <c r="C514" s="1"/>
      <c r="D514" s="2"/>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c r="A515" s="1"/>
      <c r="B515" s="1"/>
      <c r="C515" s="1"/>
      <c r="D515" s="2"/>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c r="A516" s="1"/>
      <c r="B516" s="1"/>
      <c r="C516" s="1"/>
      <c r="D516" s="2"/>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c r="A517" s="1"/>
      <c r="B517" s="1"/>
      <c r="C517" s="1"/>
      <c r="D517" s="2"/>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c r="A518" s="1"/>
      <c r="B518" s="1"/>
      <c r="C518" s="1"/>
      <c r="D518" s="2"/>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c r="A519" s="1"/>
      <c r="B519" s="1"/>
      <c r="C519" s="1"/>
      <c r="D519" s="2"/>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c r="A520" s="1"/>
      <c r="B520" s="1"/>
      <c r="C520" s="1"/>
      <c r="D520" s="2"/>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c r="A521" s="1"/>
      <c r="B521" s="1"/>
      <c r="C521" s="1"/>
      <c r="D521" s="2"/>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c r="A522" s="1"/>
      <c r="B522" s="1"/>
      <c r="C522" s="1"/>
      <c r="D522" s="2"/>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c r="A523" s="1"/>
      <c r="B523" s="1"/>
      <c r="C523" s="1"/>
      <c r="D523" s="2"/>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c r="A524" s="1"/>
      <c r="B524" s="1"/>
      <c r="C524" s="1"/>
      <c r="D524" s="2"/>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c r="A525" s="1"/>
      <c r="B525" s="1"/>
      <c r="C525" s="1"/>
      <c r="D525" s="2"/>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c r="A526" s="1"/>
      <c r="B526" s="1"/>
      <c r="C526" s="1"/>
      <c r="D526" s="2"/>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c r="A527" s="1"/>
      <c r="B527" s="1"/>
      <c r="C527" s="1"/>
      <c r="D527" s="2"/>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c r="A528" s="1"/>
      <c r="B528" s="1"/>
      <c r="C528" s="1"/>
      <c r="D528" s="2"/>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c r="A529" s="1"/>
      <c r="B529" s="1"/>
      <c r="C529" s="1"/>
      <c r="D529" s="2"/>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c r="A530" s="1"/>
      <c r="B530" s="1"/>
      <c r="C530" s="1"/>
      <c r="D530" s="2"/>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c r="A531" s="1"/>
      <c r="B531" s="1"/>
      <c r="C531" s="1"/>
      <c r="D531" s="2"/>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c r="A532" s="1"/>
      <c r="B532" s="1"/>
      <c r="C532" s="1"/>
      <c r="D532" s="2"/>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c r="A533" s="1"/>
      <c r="B533" s="1"/>
      <c r="C533" s="1"/>
      <c r="D533" s="2"/>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c r="A534" s="1"/>
      <c r="B534" s="1"/>
      <c r="C534" s="1"/>
      <c r="D534" s="2"/>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c r="A535" s="1"/>
      <c r="B535" s="1"/>
      <c r="C535" s="1"/>
      <c r="D535" s="2"/>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c r="A536" s="1"/>
      <c r="B536" s="1"/>
      <c r="C536" s="1"/>
      <c r="D536" s="2"/>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c r="A537" s="1"/>
      <c r="B537" s="1"/>
      <c r="C537" s="1"/>
      <c r="D537" s="2"/>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c r="A538" s="1"/>
      <c r="B538" s="1"/>
      <c r="C538" s="1"/>
      <c r="D538" s="2"/>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c r="A539" s="1"/>
      <c r="B539" s="1"/>
      <c r="C539" s="1"/>
      <c r="D539" s="2"/>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c r="A540" s="1"/>
      <c r="B540" s="1"/>
      <c r="C540" s="1"/>
      <c r="D540" s="2"/>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c r="A541" s="1"/>
      <c r="B541" s="1"/>
      <c r="C541" s="1"/>
      <c r="D541" s="2"/>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c r="A542" s="1"/>
      <c r="B542" s="1"/>
      <c r="C542" s="1"/>
      <c r="D542" s="2"/>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c r="A543" s="1"/>
      <c r="B543" s="1"/>
      <c r="C543" s="1"/>
      <c r="D543" s="2"/>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c r="A544" s="1"/>
      <c r="B544" s="1"/>
      <c r="C544" s="1"/>
      <c r="D544" s="2"/>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c r="A545" s="1"/>
      <c r="B545" s="1"/>
      <c r="C545" s="1"/>
      <c r="D545" s="2"/>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c r="A546" s="1"/>
      <c r="B546" s="1"/>
      <c r="C546" s="1"/>
      <c r="D546" s="2"/>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c r="A547" s="1"/>
      <c r="B547" s="1"/>
      <c r="C547" s="1"/>
      <c r="D547" s="2"/>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c r="A548" s="1"/>
      <c r="B548" s="1"/>
      <c r="C548" s="1"/>
      <c r="D548" s="2"/>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c r="A549" s="1"/>
      <c r="B549" s="1"/>
      <c r="C549" s="1"/>
      <c r="D549" s="2"/>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c r="A550" s="1"/>
      <c r="B550" s="1"/>
      <c r="C550" s="1"/>
      <c r="D550" s="2"/>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c r="A551" s="1"/>
      <c r="B551" s="1"/>
      <c r="C551" s="1"/>
      <c r="D551" s="2"/>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c r="A552" s="1"/>
      <c r="B552" s="1"/>
      <c r="C552" s="1"/>
      <c r="D552" s="2"/>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c r="A553" s="1"/>
      <c r="B553" s="1"/>
      <c r="C553" s="1"/>
      <c r="D553" s="2"/>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c r="A554" s="1"/>
      <c r="B554" s="1"/>
      <c r="C554" s="1"/>
      <c r="D554" s="2"/>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c r="A555" s="1"/>
      <c r="B555" s="1"/>
      <c r="C555" s="1"/>
      <c r="D555" s="2"/>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c r="A556" s="1"/>
      <c r="B556" s="1"/>
      <c r="C556" s="1"/>
      <c r="D556" s="2"/>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c r="A557" s="1"/>
      <c r="B557" s="1"/>
      <c r="C557" s="1"/>
      <c r="D557" s="2"/>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c r="A558" s="1"/>
      <c r="B558" s="1"/>
      <c r="C558" s="1"/>
      <c r="D558" s="2"/>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c r="A559" s="1"/>
      <c r="B559" s="1"/>
      <c r="C559" s="1"/>
      <c r="D559" s="2"/>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c r="A560" s="1"/>
      <c r="B560" s="1"/>
      <c r="C560" s="1"/>
      <c r="D560" s="2"/>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c r="A561" s="1"/>
      <c r="B561" s="1"/>
      <c r="C561" s="1"/>
      <c r="D561" s="2"/>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c r="A562" s="1"/>
      <c r="B562" s="1"/>
      <c r="C562" s="1"/>
      <c r="D562" s="2"/>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c r="A563" s="1"/>
      <c r="B563" s="1"/>
      <c r="C563" s="1"/>
      <c r="D563" s="2"/>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c r="A564" s="1"/>
      <c r="B564" s="1"/>
      <c r="C564" s="1"/>
      <c r="D564" s="2"/>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c r="A565" s="1"/>
      <c r="B565" s="1"/>
      <c r="C565" s="1"/>
      <c r="D565" s="2"/>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c r="A566" s="1"/>
      <c r="B566" s="1"/>
      <c r="C566" s="1"/>
      <c r="D566" s="2"/>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c r="A567" s="1"/>
      <c r="B567" s="1"/>
      <c r="C567" s="1"/>
      <c r="D567" s="2"/>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c r="A568" s="1"/>
      <c r="B568" s="1"/>
      <c r="C568" s="1"/>
      <c r="D568" s="2"/>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c r="A569" s="1"/>
      <c r="B569" s="1"/>
      <c r="C569" s="1"/>
      <c r="D569" s="2"/>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c r="A570" s="1"/>
      <c r="B570" s="1"/>
      <c r="C570" s="1"/>
      <c r="D570" s="2"/>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c r="A571" s="1"/>
      <c r="B571" s="1"/>
      <c r="C571" s="1"/>
      <c r="D571" s="2"/>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c r="A572" s="1"/>
      <c r="B572" s="1"/>
      <c r="C572" s="1"/>
      <c r="D572" s="2"/>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c r="A573" s="1"/>
      <c r="B573" s="1"/>
      <c r="C573" s="1"/>
      <c r="D573" s="2"/>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c r="A574" s="1"/>
      <c r="B574" s="1"/>
      <c r="C574" s="1"/>
      <c r="D574" s="2"/>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c r="A575" s="1"/>
      <c r="B575" s="1"/>
      <c r="C575" s="1"/>
      <c r="D575" s="2"/>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c r="A576" s="1"/>
      <c r="B576" s="1"/>
      <c r="C576" s="1"/>
      <c r="D576" s="2"/>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c r="A577" s="1"/>
      <c r="B577" s="1"/>
      <c r="C577" s="1"/>
      <c r="D577" s="2"/>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c r="A578" s="1"/>
      <c r="B578" s="1"/>
      <c r="C578" s="1"/>
      <c r="D578" s="2"/>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c r="A579" s="1"/>
      <c r="B579" s="1"/>
      <c r="C579" s="1"/>
      <c r="D579" s="2"/>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c r="A580" s="1"/>
      <c r="B580" s="1"/>
      <c r="C580" s="1"/>
      <c r="D580" s="2"/>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c r="A581" s="1"/>
      <c r="B581" s="1"/>
      <c r="C581" s="1"/>
      <c r="D581" s="2"/>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c r="A582" s="1"/>
      <c r="B582" s="1"/>
      <c r="C582" s="1"/>
      <c r="D582" s="2"/>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c r="A583" s="1"/>
      <c r="B583" s="1"/>
      <c r="C583" s="1"/>
      <c r="D583" s="2"/>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c r="A584" s="1"/>
      <c r="B584" s="1"/>
      <c r="C584" s="1"/>
      <c r="D584" s="2"/>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c r="A585" s="1"/>
      <c r="B585" s="1"/>
      <c r="C585" s="1"/>
      <c r="D585" s="2"/>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c r="A586" s="1"/>
      <c r="B586" s="1"/>
      <c r="C586" s="1"/>
      <c r="D586" s="2"/>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c r="A587" s="1"/>
      <c r="B587" s="1"/>
      <c r="C587" s="1"/>
      <c r="D587" s="2"/>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c r="A588" s="1"/>
      <c r="B588" s="1"/>
      <c r="C588" s="1"/>
      <c r="D588" s="2"/>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c r="A589" s="1"/>
      <c r="B589" s="1"/>
      <c r="C589" s="1"/>
      <c r="D589" s="2"/>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c r="A590" s="1"/>
      <c r="B590" s="1"/>
      <c r="C590" s="1"/>
      <c r="D590" s="2"/>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c r="A591" s="1"/>
      <c r="B591" s="1"/>
      <c r="C591" s="1"/>
      <c r="D591" s="2"/>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c r="A592" s="1"/>
      <c r="B592" s="1"/>
      <c r="C592" s="1"/>
      <c r="D592" s="2"/>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c r="A593" s="1"/>
      <c r="B593" s="1"/>
      <c r="C593" s="1"/>
      <c r="D593" s="2"/>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c r="A594" s="1"/>
      <c r="B594" s="1"/>
      <c r="C594" s="1"/>
      <c r="D594" s="2"/>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c r="A595" s="1"/>
      <c r="B595" s="1"/>
      <c r="C595" s="1"/>
      <c r="D595" s="2"/>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c r="A596" s="1"/>
      <c r="B596" s="1"/>
      <c r="C596" s="1"/>
      <c r="D596" s="2"/>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c r="A597" s="1"/>
      <c r="B597" s="1"/>
      <c r="C597" s="1"/>
      <c r="D597" s="2"/>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c r="A598" s="1"/>
      <c r="B598" s="1"/>
      <c r="C598" s="1"/>
      <c r="D598" s="2"/>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c r="A599" s="1"/>
      <c r="B599" s="1"/>
      <c r="C599" s="1"/>
      <c r="D599" s="2"/>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c r="A600" s="1"/>
      <c r="B600" s="1"/>
      <c r="C600" s="1"/>
      <c r="D600" s="2"/>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c r="A601" s="1"/>
      <c r="B601" s="1"/>
      <c r="C601" s="1"/>
      <c r="D601" s="2"/>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c r="A602" s="1"/>
      <c r="B602" s="1"/>
      <c r="C602" s="1"/>
      <c r="D602" s="2"/>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c r="A603" s="1"/>
      <c r="B603" s="1"/>
      <c r="C603" s="1"/>
      <c r="D603" s="2"/>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c r="A604" s="1"/>
      <c r="B604" s="1"/>
      <c r="C604" s="1"/>
      <c r="D604" s="2"/>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c r="A605" s="1"/>
      <c r="B605" s="1"/>
      <c r="C605" s="1"/>
      <c r="D605" s="2"/>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c r="A606" s="1"/>
      <c r="B606" s="1"/>
      <c r="C606" s="1"/>
      <c r="D606" s="2"/>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c r="A607" s="1"/>
      <c r="B607" s="1"/>
      <c r="C607" s="1"/>
      <c r="D607" s="2"/>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c r="A608" s="1"/>
      <c r="B608" s="1"/>
      <c r="C608" s="1"/>
      <c r="D608" s="2"/>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c r="A609" s="1"/>
      <c r="B609" s="1"/>
      <c r="C609" s="1"/>
      <c r="D609" s="2"/>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c r="A610" s="1"/>
      <c r="B610" s="1"/>
      <c r="C610" s="1"/>
      <c r="D610" s="2"/>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c r="A611" s="1"/>
      <c r="B611" s="1"/>
      <c r="C611" s="1"/>
      <c r="D611" s="2"/>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c r="A612" s="1"/>
      <c r="B612" s="1"/>
      <c r="C612" s="1"/>
      <c r="D612" s="2"/>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c r="A613" s="1"/>
      <c r="B613" s="1"/>
      <c r="C613" s="1"/>
      <c r="D613" s="2"/>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c r="A614" s="1"/>
      <c r="B614" s="1"/>
      <c r="C614" s="1"/>
      <c r="D614" s="2"/>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c r="A615" s="1"/>
      <c r="B615" s="1"/>
      <c r="C615" s="1"/>
      <c r="D615" s="2"/>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c r="A616" s="1"/>
      <c r="B616" s="1"/>
      <c r="C616" s="1"/>
      <c r="D616" s="2"/>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c r="A617" s="1"/>
      <c r="B617" s="1"/>
      <c r="C617" s="1"/>
      <c r="D617" s="2"/>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c r="A618" s="1"/>
      <c r="B618" s="1"/>
      <c r="C618" s="1"/>
      <c r="D618" s="2"/>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c r="A619" s="1"/>
      <c r="B619" s="1"/>
      <c r="C619" s="1"/>
      <c r="D619" s="2"/>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c r="A620" s="1"/>
      <c r="B620" s="1"/>
      <c r="C620" s="1"/>
      <c r="D620" s="2"/>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c r="A621" s="1"/>
      <c r="B621" s="1"/>
      <c r="C621" s="1"/>
      <c r="D621" s="2"/>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c r="A622" s="1"/>
      <c r="B622" s="1"/>
      <c r="C622" s="1"/>
      <c r="D622" s="2"/>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c r="A623" s="1"/>
      <c r="B623" s="1"/>
      <c r="C623" s="1"/>
      <c r="D623" s="2"/>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c r="A624" s="1"/>
      <c r="B624" s="1"/>
      <c r="C624" s="1"/>
      <c r="D624" s="2"/>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c r="A625" s="1"/>
      <c r="B625" s="1"/>
      <c r="C625" s="1"/>
      <c r="D625" s="2"/>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c r="A626" s="1"/>
      <c r="B626" s="1"/>
      <c r="C626" s="1"/>
      <c r="D626" s="2"/>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c r="A627" s="1"/>
      <c r="B627" s="1"/>
      <c r="C627" s="1"/>
      <c r="D627" s="2"/>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c r="A628" s="1"/>
      <c r="B628" s="1"/>
      <c r="C628" s="1"/>
      <c r="D628" s="2"/>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c r="A629" s="1"/>
      <c r="B629" s="1"/>
      <c r="C629" s="1"/>
      <c r="D629" s="2"/>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c r="A630" s="1"/>
      <c r="B630" s="1"/>
      <c r="C630" s="1"/>
      <c r="D630" s="2"/>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c r="A631" s="1"/>
      <c r="B631" s="1"/>
      <c r="C631" s="1"/>
      <c r="D631" s="2"/>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c r="A632" s="1"/>
      <c r="B632" s="1"/>
      <c r="C632" s="1"/>
      <c r="D632" s="2"/>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c r="A633" s="1"/>
      <c r="B633" s="1"/>
      <c r="C633" s="1"/>
      <c r="D633" s="2"/>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c r="A634" s="1"/>
      <c r="B634" s="1"/>
      <c r="C634" s="1"/>
      <c r="D634" s="2"/>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c r="A635" s="1"/>
      <c r="B635" s="1"/>
      <c r="C635" s="1"/>
      <c r="D635" s="2"/>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c r="A636" s="1"/>
      <c r="B636" s="1"/>
      <c r="C636" s="1"/>
      <c r="D636" s="2"/>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c r="A637" s="1"/>
      <c r="B637" s="1"/>
      <c r="C637" s="1"/>
      <c r="D637" s="2"/>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c r="A638" s="1"/>
      <c r="B638" s="1"/>
      <c r="C638" s="1"/>
      <c r="D638" s="2"/>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c r="A639" s="1"/>
      <c r="B639" s="1"/>
      <c r="C639" s="1"/>
      <c r="D639" s="2"/>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c r="A640" s="1"/>
      <c r="B640" s="1"/>
      <c r="C640" s="1"/>
      <c r="D640" s="2"/>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c r="A641" s="1"/>
      <c r="B641" s="1"/>
      <c r="C641" s="1"/>
      <c r="D641" s="2"/>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c r="A642" s="1"/>
      <c r="B642" s="1"/>
      <c r="C642" s="1"/>
      <c r="D642" s="2"/>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c r="A643" s="1"/>
      <c r="B643" s="1"/>
      <c r="C643" s="1"/>
      <c r="D643" s="2"/>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c r="A644" s="1"/>
      <c r="B644" s="1"/>
      <c r="C644" s="1"/>
      <c r="D644" s="2"/>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c r="A645" s="1"/>
      <c r="B645" s="1"/>
      <c r="C645" s="1"/>
      <c r="D645" s="2"/>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c r="A646" s="1"/>
      <c r="B646" s="1"/>
      <c r="C646" s="1"/>
      <c r="D646" s="2"/>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c r="A647" s="1"/>
      <c r="B647" s="1"/>
      <c r="C647" s="1"/>
      <c r="D647" s="2"/>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c r="A648" s="1"/>
      <c r="B648" s="1"/>
      <c r="C648" s="1"/>
      <c r="D648" s="2"/>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c r="A649" s="1"/>
      <c r="B649" s="1"/>
      <c r="C649" s="1"/>
      <c r="D649" s="2"/>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c r="A650" s="1"/>
      <c r="B650" s="1"/>
      <c r="C650" s="1"/>
      <c r="D650" s="2"/>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c r="A651" s="1"/>
      <c r="B651" s="1"/>
      <c r="C651" s="1"/>
      <c r="D651" s="2"/>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c r="A652" s="1"/>
      <c r="B652" s="1"/>
      <c r="C652" s="1"/>
      <c r="D652" s="2"/>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c r="A653" s="1"/>
      <c r="B653" s="1"/>
      <c r="C653" s="1"/>
      <c r="D653" s="2"/>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c r="A654" s="1"/>
      <c r="B654" s="1"/>
      <c r="C654" s="1"/>
      <c r="D654" s="2"/>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c r="A655" s="1"/>
      <c r="B655" s="1"/>
      <c r="C655" s="1"/>
      <c r="D655" s="2"/>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c r="A656" s="1"/>
      <c r="B656" s="1"/>
      <c r="C656" s="1"/>
      <c r="D656" s="2"/>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c r="A657" s="1"/>
      <c r="B657" s="1"/>
      <c r="C657" s="1"/>
      <c r="D657" s="2"/>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c r="A658" s="1"/>
      <c r="B658" s="1"/>
      <c r="C658" s="1"/>
      <c r="D658" s="2"/>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c r="A659" s="1"/>
      <c r="B659" s="1"/>
      <c r="C659" s="1"/>
      <c r="D659" s="2"/>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c r="A660" s="1"/>
      <c r="B660" s="1"/>
      <c r="C660" s="1"/>
      <c r="D660" s="2"/>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c r="A661" s="1"/>
      <c r="B661" s="1"/>
      <c r="C661" s="1"/>
      <c r="D661" s="2"/>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c r="A662" s="1"/>
      <c r="B662" s="1"/>
      <c r="C662" s="1"/>
      <c r="D662" s="2"/>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c r="A663" s="1"/>
      <c r="B663" s="1"/>
      <c r="C663" s="1"/>
      <c r="D663" s="2"/>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c r="A664" s="1"/>
      <c r="B664" s="1"/>
      <c r="C664" s="1"/>
      <c r="D664" s="2"/>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c r="A665" s="1"/>
      <c r="B665" s="1"/>
      <c r="C665" s="1"/>
      <c r="D665" s="2"/>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c r="A666" s="1"/>
      <c r="B666" s="1"/>
      <c r="C666" s="1"/>
      <c r="D666" s="2"/>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c r="A667" s="1"/>
      <c r="B667" s="1"/>
      <c r="C667" s="1"/>
      <c r="D667" s="2"/>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c r="A668" s="1"/>
      <c r="B668" s="1"/>
      <c r="C668" s="1"/>
      <c r="D668" s="2"/>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c r="A669" s="1"/>
      <c r="B669" s="1"/>
      <c r="C669" s="1"/>
      <c r="D669" s="2"/>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c r="A670" s="1"/>
      <c r="B670" s="1"/>
      <c r="C670" s="1"/>
      <c r="D670" s="2"/>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c r="A671" s="1"/>
      <c r="B671" s="1"/>
      <c r="C671" s="1"/>
      <c r="D671" s="2"/>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c r="A672" s="1"/>
      <c r="B672" s="1"/>
      <c r="C672" s="1"/>
      <c r="D672" s="2"/>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c r="A673" s="1"/>
      <c r="B673" s="1"/>
      <c r="C673" s="1"/>
      <c r="D673" s="2"/>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c r="A674" s="1"/>
      <c r="B674" s="1"/>
      <c r="C674" s="1"/>
      <c r="D674" s="2"/>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c r="A675" s="1"/>
      <c r="B675" s="1"/>
      <c r="C675" s="1"/>
      <c r="D675" s="2"/>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c r="A676" s="1"/>
      <c r="B676" s="1"/>
      <c r="C676" s="1"/>
      <c r="D676" s="2"/>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c r="A677" s="1"/>
      <c r="B677" s="1"/>
      <c r="C677" s="1"/>
      <c r="D677" s="2"/>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c r="A678" s="1"/>
      <c r="B678" s="1"/>
      <c r="C678" s="1"/>
      <c r="D678" s="2"/>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c r="A679" s="1"/>
      <c r="B679" s="1"/>
      <c r="C679" s="1"/>
      <c r="D679" s="2"/>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c r="A680" s="1"/>
      <c r="B680" s="1"/>
      <c r="C680" s="1"/>
      <c r="D680" s="2"/>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c r="A681" s="1"/>
      <c r="B681" s="1"/>
      <c r="C681" s="1"/>
      <c r="D681" s="2"/>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c r="A682" s="1"/>
      <c r="B682" s="1"/>
      <c r="C682" s="1"/>
      <c r="D682" s="2"/>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c r="A683" s="1"/>
      <c r="B683" s="1"/>
      <c r="C683" s="1"/>
      <c r="D683" s="2"/>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c r="A684" s="1"/>
      <c r="B684" s="1"/>
      <c r="C684" s="1"/>
      <c r="D684" s="2"/>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c r="A685" s="1"/>
      <c r="B685" s="1"/>
      <c r="C685" s="1"/>
      <c r="D685" s="2"/>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c r="A686" s="1"/>
      <c r="B686" s="1"/>
      <c r="C686" s="1"/>
      <c r="D686" s="2"/>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c r="A687" s="1"/>
      <c r="B687" s="1"/>
      <c r="C687" s="1"/>
      <c r="D687" s="2"/>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c r="A688" s="1"/>
      <c r="B688" s="1"/>
      <c r="C688" s="1"/>
      <c r="D688" s="2"/>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c r="A689" s="1"/>
      <c r="B689" s="1"/>
      <c r="C689" s="1"/>
      <c r="D689" s="2"/>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c r="A690" s="1"/>
      <c r="B690" s="1"/>
      <c r="C690" s="1"/>
      <c r="D690" s="2"/>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c r="A691" s="1"/>
      <c r="B691" s="1"/>
      <c r="C691" s="1"/>
      <c r="D691" s="2"/>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c r="A692" s="1"/>
      <c r="B692" s="1"/>
      <c r="C692" s="1"/>
      <c r="D692" s="2"/>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c r="A693" s="1"/>
      <c r="B693" s="1"/>
      <c r="C693" s="1"/>
      <c r="D693" s="2"/>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c r="A694" s="1"/>
      <c r="B694" s="1"/>
      <c r="C694" s="1"/>
      <c r="D694" s="2"/>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c r="A695" s="1"/>
      <c r="B695" s="1"/>
      <c r="C695" s="1"/>
      <c r="D695" s="2"/>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c r="A696" s="1"/>
      <c r="B696" s="1"/>
      <c r="C696" s="1"/>
      <c r="D696" s="2"/>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c r="A697" s="1"/>
      <c r="B697" s="1"/>
      <c r="C697" s="1"/>
      <c r="D697" s="2"/>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c r="A698" s="1"/>
      <c r="B698" s="1"/>
      <c r="C698" s="1"/>
      <c r="D698" s="2"/>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c r="A699" s="1"/>
      <c r="B699" s="1"/>
      <c r="C699" s="1"/>
      <c r="D699" s="2"/>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c r="A700" s="1"/>
      <c r="B700" s="1"/>
      <c r="C700" s="1"/>
      <c r="D700" s="2"/>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c r="A701" s="1"/>
      <c r="B701" s="1"/>
      <c r="C701" s="1"/>
      <c r="D701" s="2"/>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c r="A702" s="1"/>
      <c r="B702" s="1"/>
      <c r="C702" s="1"/>
      <c r="D702" s="2"/>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c r="A703" s="1"/>
      <c r="B703" s="1"/>
      <c r="C703" s="1"/>
      <c r="D703" s="2"/>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c r="A704" s="1"/>
      <c r="B704" s="1"/>
      <c r="C704" s="1"/>
      <c r="D704" s="2"/>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c r="A705" s="1"/>
      <c r="B705" s="1"/>
      <c r="C705" s="1"/>
      <c r="D705" s="2"/>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c r="A706" s="1"/>
      <c r="B706" s="1"/>
      <c r="C706" s="1"/>
      <c r="D706" s="2"/>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c r="A707" s="1"/>
      <c r="B707" s="1"/>
      <c r="C707" s="1"/>
      <c r="D707" s="2"/>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c r="A708" s="1"/>
      <c r="B708" s="1"/>
      <c r="C708" s="1"/>
      <c r="D708" s="2"/>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c r="A709" s="1"/>
      <c r="B709" s="1"/>
      <c r="C709" s="1"/>
      <c r="D709" s="2"/>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c r="A710" s="1"/>
      <c r="B710" s="1"/>
      <c r="C710" s="1"/>
      <c r="D710" s="2"/>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c r="A711" s="1"/>
      <c r="B711" s="1"/>
      <c r="C711" s="1"/>
      <c r="D711" s="2"/>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c r="A712" s="1"/>
      <c r="B712" s="1"/>
      <c r="C712" s="1"/>
      <c r="D712" s="2"/>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c r="A713" s="1"/>
      <c r="B713" s="1"/>
      <c r="C713" s="1"/>
      <c r="D713" s="2"/>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c r="A714" s="1"/>
      <c r="B714" s="1"/>
      <c r="C714" s="1"/>
      <c r="D714" s="2"/>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c r="A715" s="1"/>
      <c r="B715" s="1"/>
      <c r="C715" s="1"/>
      <c r="D715" s="2"/>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c r="A716" s="1"/>
      <c r="B716" s="1"/>
      <c r="C716" s="1"/>
      <c r="D716" s="2"/>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c r="A717" s="1"/>
      <c r="B717" s="1"/>
      <c r="C717" s="1"/>
      <c r="D717" s="2"/>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c r="A718" s="1"/>
      <c r="B718" s="1"/>
      <c r="C718" s="1"/>
      <c r="D718" s="2"/>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c r="A719" s="1"/>
      <c r="B719" s="1"/>
      <c r="C719" s="1"/>
      <c r="D719" s="2"/>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c r="A720" s="1"/>
      <c r="B720" s="1"/>
      <c r="C720" s="1"/>
      <c r="D720" s="2"/>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c r="A721" s="1"/>
      <c r="B721" s="1"/>
      <c r="C721" s="1"/>
      <c r="D721" s="2"/>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c r="A722" s="1"/>
      <c r="B722" s="1"/>
      <c r="C722" s="1"/>
      <c r="D722" s="2"/>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c r="A723" s="1"/>
      <c r="B723" s="1"/>
      <c r="C723" s="1"/>
      <c r="D723" s="2"/>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c r="A724" s="1"/>
      <c r="B724" s="1"/>
      <c r="C724" s="1"/>
      <c r="D724" s="2"/>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c r="A725" s="1"/>
      <c r="B725" s="1"/>
      <c r="C725" s="1"/>
      <c r="D725" s="2"/>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c r="A726" s="1"/>
      <c r="B726" s="1"/>
      <c r="C726" s="1"/>
      <c r="D726" s="2"/>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c r="A727" s="1"/>
      <c r="B727" s="1"/>
      <c r="C727" s="1"/>
      <c r="D727" s="2"/>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c r="A728" s="1"/>
      <c r="B728" s="1"/>
      <c r="C728" s="1"/>
      <c r="D728" s="2"/>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c r="A729" s="1"/>
      <c r="B729" s="1"/>
      <c r="C729" s="1"/>
      <c r="D729" s="2"/>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c r="A730" s="1"/>
      <c r="B730" s="1"/>
      <c r="C730" s="1"/>
      <c r="D730" s="2"/>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c r="A731" s="1"/>
      <c r="B731" s="1"/>
      <c r="C731" s="1"/>
      <c r="D731" s="2"/>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c r="A732" s="1"/>
      <c r="B732" s="1"/>
      <c r="C732" s="1"/>
      <c r="D732" s="2"/>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c r="A733" s="1"/>
      <c r="B733" s="1"/>
      <c r="C733" s="1"/>
      <c r="D733" s="2"/>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c r="A734" s="1"/>
      <c r="B734" s="1"/>
      <c r="C734" s="1"/>
      <c r="D734" s="2"/>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c r="A735" s="1"/>
      <c r="B735" s="1"/>
      <c r="C735" s="1"/>
      <c r="D735" s="2"/>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c r="A736" s="1"/>
      <c r="B736" s="1"/>
      <c r="C736" s="1"/>
      <c r="D736" s="2"/>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c r="A737" s="1"/>
      <c r="B737" s="1"/>
      <c r="C737" s="1"/>
      <c r="D737" s="2"/>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c r="A738" s="1"/>
      <c r="B738" s="1"/>
      <c r="C738" s="1"/>
      <c r="D738" s="2"/>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c r="A739" s="1"/>
      <c r="B739" s="1"/>
      <c r="C739" s="1"/>
      <c r="D739" s="2"/>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c r="A740" s="1"/>
      <c r="B740" s="1"/>
      <c r="C740" s="1"/>
      <c r="D740" s="2"/>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c r="A741" s="1"/>
      <c r="B741" s="1"/>
      <c r="C741" s="1"/>
      <c r="D741" s="2"/>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c r="A742" s="1"/>
      <c r="B742" s="1"/>
      <c r="C742" s="1"/>
      <c r="D742" s="2"/>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c r="A743" s="1"/>
      <c r="B743" s="1"/>
      <c r="C743" s="1"/>
      <c r="D743" s="2"/>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c r="A744" s="1"/>
      <c r="B744" s="1"/>
      <c r="C744" s="1"/>
      <c r="D744" s="2"/>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c r="A745" s="1"/>
      <c r="B745" s="1"/>
      <c r="C745" s="1"/>
      <c r="D745" s="2"/>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c r="A746" s="1"/>
      <c r="B746" s="1"/>
      <c r="C746" s="1"/>
      <c r="D746" s="2"/>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c r="A747" s="1"/>
      <c r="B747" s="1"/>
      <c r="C747" s="1"/>
      <c r="D747" s="2"/>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c r="A748" s="1"/>
      <c r="B748" s="1"/>
      <c r="C748" s="1"/>
      <c r="D748" s="2"/>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c r="A749" s="1"/>
      <c r="B749" s="1"/>
      <c r="C749" s="1"/>
      <c r="D749" s="2"/>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c r="A750" s="1"/>
      <c r="B750" s="1"/>
      <c r="C750" s="1"/>
      <c r="D750" s="2"/>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c r="A751" s="1"/>
      <c r="B751" s="1"/>
      <c r="C751" s="1"/>
      <c r="D751" s="2"/>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c r="A752" s="1"/>
      <c r="B752" s="1"/>
      <c r="C752" s="1"/>
      <c r="D752" s="2"/>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c r="A753" s="1"/>
      <c r="B753" s="1"/>
      <c r="C753" s="1"/>
      <c r="D753" s="2"/>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c r="A754" s="1"/>
      <c r="B754" s="1"/>
      <c r="C754" s="1"/>
      <c r="D754" s="2"/>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c r="A755" s="1"/>
      <c r="B755" s="1"/>
      <c r="C755" s="1"/>
      <c r="D755" s="2"/>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c r="A756" s="1"/>
      <c r="B756" s="1"/>
      <c r="C756" s="1"/>
      <c r="D756" s="2"/>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c r="A757" s="1"/>
      <c r="B757" s="1"/>
      <c r="C757" s="1"/>
      <c r="D757" s="2"/>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c r="A758" s="1"/>
      <c r="B758" s="1"/>
      <c r="C758" s="1"/>
      <c r="D758" s="2"/>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c r="A759" s="1"/>
      <c r="B759" s="1"/>
      <c r="C759" s="1"/>
      <c r="D759" s="2"/>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c r="A760" s="1"/>
      <c r="B760" s="1"/>
      <c r="C760" s="1"/>
      <c r="D760" s="2"/>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c r="A761" s="1"/>
      <c r="B761" s="1"/>
      <c r="C761" s="1"/>
      <c r="D761" s="2"/>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c r="A762" s="1"/>
      <c r="B762" s="1"/>
      <c r="C762" s="1"/>
      <c r="D762" s="2"/>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c r="A763" s="1"/>
      <c r="B763" s="1"/>
      <c r="C763" s="1"/>
      <c r="D763" s="2"/>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c r="A764" s="1"/>
      <c r="B764" s="1"/>
      <c r="C764" s="1"/>
      <c r="D764" s="2"/>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c r="A765" s="1"/>
      <c r="B765" s="1"/>
      <c r="C765" s="1"/>
      <c r="D765" s="2"/>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c r="A766" s="1"/>
      <c r="B766" s="1"/>
      <c r="C766" s="1"/>
      <c r="D766" s="2"/>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c r="A767" s="1"/>
      <c r="B767" s="1"/>
      <c r="C767" s="1"/>
      <c r="D767" s="2"/>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c r="A768" s="1"/>
      <c r="B768" s="1"/>
      <c r="C768" s="1"/>
      <c r="D768" s="2"/>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c r="A769" s="1"/>
      <c r="B769" s="1"/>
      <c r="C769" s="1"/>
      <c r="D769" s="2"/>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c r="A770" s="1"/>
      <c r="B770" s="1"/>
      <c r="C770" s="1"/>
      <c r="D770" s="2"/>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c r="A771" s="1"/>
      <c r="B771" s="1"/>
      <c r="C771" s="1"/>
      <c r="D771" s="2"/>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c r="A772" s="1"/>
      <c r="B772" s="1"/>
      <c r="C772" s="1"/>
      <c r="D772" s="2"/>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c r="A773" s="1"/>
      <c r="B773" s="1"/>
      <c r="C773" s="1"/>
      <c r="D773" s="2"/>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c r="A774" s="1"/>
      <c r="B774" s="1"/>
      <c r="C774" s="1"/>
      <c r="D774" s="2"/>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c r="A775" s="1"/>
      <c r="B775" s="1"/>
      <c r="C775" s="1"/>
      <c r="D775" s="2"/>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c r="A776" s="1"/>
      <c r="B776" s="1"/>
      <c r="C776" s="1"/>
      <c r="D776" s="2"/>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c r="A777" s="1"/>
      <c r="B777" s="1"/>
      <c r="C777" s="1"/>
      <c r="D777" s="2"/>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c r="A778" s="1"/>
      <c r="B778" s="1"/>
      <c r="C778" s="1"/>
      <c r="D778" s="2"/>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c r="A779" s="1"/>
      <c r="B779" s="1"/>
      <c r="C779" s="1"/>
      <c r="D779" s="2"/>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c r="A780" s="1"/>
      <c r="B780" s="1"/>
      <c r="C780" s="1"/>
      <c r="D780" s="2"/>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c r="A781" s="1"/>
      <c r="B781" s="1"/>
      <c r="C781" s="1"/>
      <c r="D781" s="2"/>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c r="A782" s="1"/>
      <c r="B782" s="1"/>
      <c r="C782" s="1"/>
      <c r="D782" s="2"/>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c r="A783" s="1"/>
      <c r="B783" s="1"/>
      <c r="C783" s="1"/>
      <c r="D783" s="2"/>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c r="A784" s="1"/>
      <c r="B784" s="1"/>
      <c r="C784" s="1"/>
      <c r="D784" s="2"/>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c r="A785" s="1"/>
      <c r="B785" s="1"/>
      <c r="C785" s="1"/>
      <c r="D785" s="2"/>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c r="A786" s="1"/>
      <c r="B786" s="1"/>
      <c r="C786" s="1"/>
      <c r="D786" s="2"/>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c r="A787" s="1"/>
      <c r="B787" s="1"/>
      <c r="C787" s="1"/>
      <c r="D787" s="2"/>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c r="A788" s="1"/>
      <c r="B788" s="1"/>
      <c r="C788" s="1"/>
      <c r="D788" s="2"/>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c r="A789" s="1"/>
      <c r="B789" s="1"/>
      <c r="C789" s="1"/>
      <c r="D789" s="2"/>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c r="A790" s="1"/>
      <c r="B790" s="1"/>
      <c r="C790" s="1"/>
      <c r="D790" s="2"/>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c r="A791" s="1"/>
      <c r="B791" s="1"/>
      <c r="C791" s="1"/>
      <c r="D791" s="2"/>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c r="A792" s="1"/>
      <c r="B792" s="1"/>
      <c r="C792" s="1"/>
      <c r="D792" s="2"/>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c r="A793" s="1"/>
      <c r="B793" s="1"/>
      <c r="C793" s="1"/>
      <c r="D793" s="2"/>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c r="A794" s="1"/>
      <c r="B794" s="1"/>
      <c r="C794" s="1"/>
      <c r="D794" s="2"/>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c r="A795" s="1"/>
      <c r="B795" s="1"/>
      <c r="C795" s="1"/>
      <c r="D795" s="2"/>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c r="A796" s="1"/>
      <c r="B796" s="1"/>
      <c r="C796" s="1"/>
      <c r="D796" s="2"/>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c r="A797" s="1"/>
      <c r="B797" s="1"/>
      <c r="C797" s="1"/>
      <c r="D797" s="2"/>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c r="A798" s="1"/>
      <c r="B798" s="1"/>
      <c r="C798" s="1"/>
      <c r="D798" s="2"/>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c r="A799" s="1"/>
      <c r="B799" s="1"/>
      <c r="C799" s="1"/>
      <c r="D799" s="2"/>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c r="A800" s="1"/>
      <c r="B800" s="1"/>
      <c r="C800" s="1"/>
      <c r="D800" s="2"/>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c r="A801" s="1"/>
      <c r="B801" s="1"/>
      <c r="C801" s="1"/>
      <c r="D801" s="2"/>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c r="A802" s="1"/>
      <c r="B802" s="1"/>
      <c r="C802" s="1"/>
      <c r="D802" s="2"/>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c r="A803" s="1"/>
      <c r="B803" s="1"/>
      <c r="C803" s="1"/>
      <c r="D803" s="2"/>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c r="A804" s="1"/>
      <c r="B804" s="1"/>
      <c r="C804" s="1"/>
      <c r="D804" s="2"/>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c r="A805" s="1"/>
      <c r="B805" s="1"/>
      <c r="C805" s="1"/>
      <c r="D805" s="2"/>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c r="A806" s="1"/>
      <c r="B806" s="1"/>
      <c r="C806" s="1"/>
      <c r="D806" s="2"/>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c r="A807" s="1"/>
      <c r="B807" s="1"/>
      <c r="C807" s="1"/>
      <c r="D807" s="2"/>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c r="A808" s="1"/>
      <c r="B808" s="1"/>
      <c r="C808" s="1"/>
      <c r="D808" s="2"/>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c r="A809" s="1"/>
      <c r="B809" s="1"/>
      <c r="C809" s="1"/>
      <c r="D809" s="2"/>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c r="A810" s="1"/>
      <c r="B810" s="1"/>
      <c r="C810" s="1"/>
      <c r="D810" s="2"/>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c r="A811" s="1"/>
      <c r="B811" s="1"/>
      <c r="C811" s="1"/>
      <c r="D811" s="2"/>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c r="A812" s="1"/>
      <c r="B812" s="1"/>
      <c r="C812" s="1"/>
      <c r="D812" s="2"/>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c r="A813" s="1"/>
      <c r="B813" s="1"/>
      <c r="C813" s="1"/>
      <c r="D813" s="2"/>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c r="A814" s="1"/>
      <c r="B814" s="1"/>
      <c r="C814" s="1"/>
      <c r="D814" s="2"/>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c r="A815" s="1"/>
      <c r="B815" s="1"/>
      <c r="C815" s="1"/>
      <c r="D815" s="2"/>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c r="A816" s="1"/>
      <c r="B816" s="1"/>
      <c r="C816" s="1"/>
      <c r="D816" s="2"/>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c r="A817" s="1"/>
      <c r="B817" s="1"/>
      <c r="C817" s="1"/>
      <c r="D817" s="2"/>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c r="A818" s="1"/>
      <c r="B818" s="1"/>
      <c r="C818" s="1"/>
      <c r="D818" s="2"/>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c r="A819" s="1"/>
      <c r="B819" s="1"/>
      <c r="C819" s="1"/>
      <c r="D819" s="2"/>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c r="A820" s="1"/>
      <c r="B820" s="1"/>
      <c r="C820" s="1"/>
      <c r="D820" s="2"/>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c r="A821" s="1"/>
      <c r="B821" s="1"/>
      <c r="C821" s="1"/>
      <c r="D821" s="2"/>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c r="A822" s="1"/>
      <c r="B822" s="1"/>
      <c r="C822" s="1"/>
      <c r="D822" s="2"/>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c r="A823" s="1"/>
      <c r="B823" s="1"/>
      <c r="C823" s="1"/>
      <c r="D823" s="2"/>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c r="A824" s="1"/>
      <c r="B824" s="1"/>
      <c r="C824" s="1"/>
      <c r="D824" s="2"/>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c r="A825" s="1"/>
      <c r="B825" s="1"/>
      <c r="C825" s="1"/>
      <c r="D825" s="2"/>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c r="A826" s="1"/>
      <c r="B826" s="1"/>
      <c r="C826" s="1"/>
      <c r="D826" s="2"/>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c r="A827" s="1"/>
      <c r="B827" s="1"/>
      <c r="C827" s="1"/>
      <c r="D827" s="2"/>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c r="A828" s="1"/>
      <c r="B828" s="1"/>
      <c r="C828" s="1"/>
      <c r="D828" s="2"/>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c r="A829" s="1"/>
      <c r="B829" s="1"/>
      <c r="C829" s="1"/>
      <c r="D829" s="2"/>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c r="A830" s="1"/>
      <c r="B830" s="1"/>
      <c r="C830" s="1"/>
      <c r="D830" s="2"/>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c r="A831" s="1"/>
      <c r="B831" s="1"/>
      <c r="C831" s="1"/>
      <c r="D831" s="2"/>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c r="A832" s="1"/>
      <c r="B832" s="1"/>
      <c r="C832" s="1"/>
      <c r="D832" s="2"/>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c r="A833" s="1"/>
      <c r="B833" s="1"/>
      <c r="C833" s="1"/>
      <c r="D833" s="2"/>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c r="A834" s="1"/>
      <c r="B834" s="1"/>
      <c r="C834" s="1"/>
      <c r="D834" s="2"/>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c r="A835" s="1"/>
      <c r="B835" s="1"/>
      <c r="C835" s="1"/>
      <c r="D835" s="2"/>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c r="A836" s="1"/>
      <c r="B836" s="1"/>
      <c r="C836" s="1"/>
      <c r="D836" s="2"/>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c r="A837" s="1"/>
      <c r="B837" s="1"/>
      <c r="C837" s="1"/>
      <c r="D837" s="2"/>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c r="A838" s="1"/>
      <c r="B838" s="1"/>
      <c r="C838" s="1"/>
      <c r="D838" s="2"/>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c r="A839" s="1"/>
      <c r="B839" s="1"/>
      <c r="C839" s="1"/>
      <c r="D839" s="2"/>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c r="A840" s="1"/>
      <c r="B840" s="1"/>
      <c r="C840" s="1"/>
      <c r="D840" s="2"/>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c r="A841" s="1"/>
      <c r="B841" s="1"/>
      <c r="C841" s="1"/>
      <c r="D841" s="2"/>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c r="A842" s="1"/>
      <c r="B842" s="1"/>
      <c r="C842" s="1"/>
      <c r="D842" s="2"/>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c r="A843" s="1"/>
      <c r="B843" s="1"/>
      <c r="C843" s="1"/>
      <c r="D843" s="2"/>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c r="A844" s="1"/>
      <c r="B844" s="1"/>
      <c r="C844" s="1"/>
      <c r="D844" s="2"/>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c r="A845" s="1"/>
      <c r="B845" s="1"/>
      <c r="C845" s="1"/>
      <c r="D845" s="2"/>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c r="A846" s="1"/>
      <c r="B846" s="1"/>
      <c r="C846" s="1"/>
      <c r="D846" s="2"/>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c r="A847" s="1"/>
      <c r="B847" s="1"/>
      <c r="C847" s="1"/>
      <c r="D847" s="2"/>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c r="A848" s="1"/>
      <c r="B848" s="1"/>
      <c r="C848" s="1"/>
      <c r="D848" s="2"/>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c r="A849" s="1"/>
      <c r="B849" s="1"/>
      <c r="C849" s="1"/>
      <c r="D849" s="2"/>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c r="A850" s="1"/>
      <c r="B850" s="1"/>
      <c r="C850" s="1"/>
      <c r="D850" s="2"/>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c r="A851" s="1"/>
      <c r="B851" s="1"/>
      <c r="C851" s="1"/>
      <c r="D851" s="2"/>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c r="A852" s="1"/>
      <c r="B852" s="1"/>
      <c r="C852" s="1"/>
      <c r="D852" s="2"/>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c r="A853" s="1"/>
      <c r="B853" s="1"/>
      <c r="C853" s="1"/>
      <c r="D853" s="2"/>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c r="A854" s="1"/>
      <c r="B854" s="1"/>
      <c r="C854" s="1"/>
      <c r="D854" s="2"/>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c r="A855" s="1"/>
      <c r="B855" s="1"/>
      <c r="C855" s="1"/>
      <c r="D855" s="2"/>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c r="A856" s="1"/>
      <c r="B856" s="1"/>
      <c r="C856" s="1"/>
      <c r="D856" s="2"/>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c r="A857" s="1"/>
      <c r="B857" s="1"/>
      <c r="C857" s="1"/>
      <c r="D857" s="2"/>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c r="A858" s="1"/>
      <c r="B858" s="1"/>
      <c r="C858" s="1"/>
      <c r="D858" s="2"/>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c r="A859" s="1"/>
      <c r="B859" s="1"/>
      <c r="C859" s="1"/>
      <c r="D859" s="2"/>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c r="A860" s="1"/>
      <c r="B860" s="1"/>
      <c r="C860" s="1"/>
      <c r="D860" s="2"/>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c r="A861" s="1"/>
      <c r="B861" s="1"/>
      <c r="C861" s="1"/>
      <c r="D861" s="2"/>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c r="A862" s="1"/>
      <c r="B862" s="1"/>
      <c r="C862" s="1"/>
      <c r="D862" s="2"/>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c r="A863" s="1"/>
      <c r="B863" s="1"/>
      <c r="C863" s="1"/>
      <c r="D863" s="2"/>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c r="A864" s="1"/>
      <c r="B864" s="1"/>
      <c r="C864" s="1"/>
      <c r="D864" s="2"/>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c r="A865" s="1"/>
      <c r="B865" s="1"/>
      <c r="C865" s="1"/>
      <c r="D865" s="2"/>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c r="A866" s="1"/>
      <c r="B866" s="1"/>
      <c r="C866" s="1"/>
      <c r="D866" s="2"/>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c r="A867" s="1"/>
      <c r="B867" s="1"/>
      <c r="C867" s="1"/>
      <c r="D867" s="2"/>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c r="A868" s="1"/>
      <c r="B868" s="1"/>
      <c r="C868" s="1"/>
      <c r="D868" s="2"/>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c r="A869" s="1"/>
      <c r="B869" s="1"/>
      <c r="C869" s="1"/>
      <c r="D869" s="2"/>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c r="A870" s="1"/>
      <c r="B870" s="1"/>
      <c r="C870" s="1"/>
      <c r="D870" s="2"/>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c r="A871" s="1"/>
      <c r="B871" s="1"/>
      <c r="C871" s="1"/>
      <c r="D871" s="2"/>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c r="A872" s="1"/>
      <c r="B872" s="1"/>
      <c r="C872" s="1"/>
      <c r="D872" s="2"/>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c r="A873" s="1"/>
      <c r="B873" s="1"/>
      <c r="C873" s="1"/>
      <c r="D873" s="2"/>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c r="A874" s="1"/>
      <c r="B874" s="1"/>
      <c r="C874" s="1"/>
      <c r="D874" s="2"/>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c r="A875" s="1"/>
      <c r="B875" s="1"/>
      <c r="C875" s="1"/>
      <c r="D875" s="2"/>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c r="A876" s="1"/>
      <c r="B876" s="1"/>
      <c r="C876" s="1"/>
      <c r="D876" s="2"/>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c r="A877" s="1"/>
      <c r="B877" s="1"/>
      <c r="C877" s="1"/>
      <c r="D877" s="2"/>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c r="A878" s="1"/>
      <c r="B878" s="1"/>
      <c r="C878" s="1"/>
      <c r="D878" s="2"/>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c r="A879" s="1"/>
      <c r="B879" s="1"/>
      <c r="C879" s="1"/>
      <c r="D879" s="2"/>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c r="A880" s="1"/>
      <c r="B880" s="1"/>
      <c r="C880" s="1"/>
      <c r="D880" s="2"/>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c r="A881" s="1"/>
      <c r="B881" s="1"/>
      <c r="C881" s="1"/>
      <c r="D881" s="2"/>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c r="A882" s="1"/>
      <c r="B882" s="1"/>
      <c r="C882" s="1"/>
      <c r="D882" s="2"/>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c r="A883" s="1"/>
      <c r="B883" s="1"/>
      <c r="C883" s="1"/>
      <c r="D883" s="2"/>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c r="A884" s="1"/>
      <c r="B884" s="1"/>
      <c r="C884" s="1"/>
      <c r="D884" s="2"/>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c r="A885" s="1"/>
      <c r="B885" s="1"/>
      <c r="C885" s="1"/>
      <c r="D885" s="2"/>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c r="A886" s="1"/>
      <c r="B886" s="1"/>
      <c r="C886" s="1"/>
      <c r="D886" s="2"/>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c r="A887" s="1"/>
      <c r="B887" s="1"/>
      <c r="C887" s="1"/>
      <c r="D887" s="2"/>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c r="A888" s="1"/>
      <c r="B888" s="1"/>
      <c r="C888" s="1"/>
      <c r="D888" s="2"/>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c r="A889" s="1"/>
      <c r="B889" s="1"/>
      <c r="C889" s="1"/>
      <c r="D889" s="2"/>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c r="A890" s="1"/>
      <c r="B890" s="1"/>
      <c r="C890" s="1"/>
      <c r="D890" s="2"/>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c r="A891" s="1"/>
      <c r="B891" s="1"/>
      <c r="C891" s="1"/>
      <c r="D891" s="2"/>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c r="A892" s="1"/>
      <c r="B892" s="1"/>
      <c r="C892" s="1"/>
      <c r="D892" s="2"/>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c r="A893" s="1"/>
      <c r="B893" s="1"/>
      <c r="C893" s="1"/>
      <c r="D893" s="2"/>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c r="A894" s="1"/>
      <c r="B894" s="1"/>
      <c r="C894" s="1"/>
      <c r="D894" s="2"/>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c r="A895" s="1"/>
      <c r="B895" s="1"/>
      <c r="C895" s="1"/>
      <c r="D895" s="2"/>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c r="A896" s="1"/>
      <c r="B896" s="1"/>
      <c r="C896" s="1"/>
      <c r="D896" s="2"/>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c r="A897" s="1"/>
      <c r="B897" s="1"/>
      <c r="C897" s="1"/>
      <c r="D897" s="2"/>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c r="A898" s="1"/>
      <c r="B898" s="1"/>
      <c r="C898" s="1"/>
      <c r="D898" s="2"/>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c r="A899" s="1"/>
      <c r="B899" s="1"/>
      <c r="C899" s="1"/>
      <c r="D899" s="2"/>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c r="A900" s="1"/>
      <c r="B900" s="1"/>
      <c r="C900" s="1"/>
      <c r="D900" s="2"/>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c r="A901" s="1"/>
      <c r="B901" s="1"/>
      <c r="C901" s="1"/>
      <c r="D901" s="2"/>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c r="A902" s="1"/>
      <c r="B902" s="1"/>
      <c r="C902" s="1"/>
      <c r="D902" s="2"/>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c r="A903" s="1"/>
      <c r="B903" s="1"/>
      <c r="C903" s="1"/>
      <c r="D903" s="2"/>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c r="A904" s="1"/>
      <c r="B904" s="1"/>
      <c r="C904" s="1"/>
      <c r="D904" s="2"/>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c r="A905" s="1"/>
      <c r="B905" s="1"/>
      <c r="C905" s="1"/>
      <c r="D905" s="2"/>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c r="A906" s="1"/>
      <c r="B906" s="1"/>
      <c r="C906" s="1"/>
      <c r="D906" s="2"/>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c r="A907" s="1"/>
      <c r="B907" s="1"/>
      <c r="C907" s="1"/>
      <c r="D907" s="2"/>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c r="A908" s="1"/>
      <c r="B908" s="1"/>
      <c r="C908" s="1"/>
      <c r="D908" s="2"/>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c r="A909" s="1"/>
      <c r="B909" s="1"/>
      <c r="C909" s="1"/>
      <c r="D909" s="2"/>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c r="A910" s="1"/>
      <c r="B910" s="1"/>
      <c r="C910" s="1"/>
      <c r="D910" s="2"/>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c r="A911" s="1"/>
      <c r="B911" s="1"/>
      <c r="C911" s="1"/>
      <c r="D911" s="2"/>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c r="A912" s="1"/>
      <c r="B912" s="1"/>
      <c r="C912" s="1"/>
      <c r="D912" s="2"/>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c r="A913" s="1"/>
      <c r="B913" s="1"/>
      <c r="C913" s="1"/>
      <c r="D913" s="2"/>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c r="A914" s="1"/>
      <c r="B914" s="1"/>
      <c r="C914" s="1"/>
      <c r="D914" s="2"/>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c r="A915" s="1"/>
      <c r="B915" s="1"/>
      <c r="C915" s="1"/>
      <c r="D915" s="2"/>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c r="A916" s="1"/>
      <c r="B916" s="1"/>
      <c r="C916" s="1"/>
      <c r="D916" s="2"/>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c r="A917" s="1"/>
      <c r="B917" s="1"/>
      <c r="C917" s="1"/>
      <c r="D917" s="2"/>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c r="A918" s="1"/>
      <c r="B918" s="1"/>
      <c r="C918" s="1"/>
      <c r="D918" s="2"/>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c r="A919" s="1"/>
      <c r="B919" s="1"/>
      <c r="C919" s="1"/>
      <c r="D919" s="2"/>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c r="A920" s="1"/>
      <c r="B920" s="1"/>
      <c r="C920" s="1"/>
      <c r="D920" s="2"/>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c r="A921" s="1"/>
      <c r="B921" s="1"/>
      <c r="C921" s="1"/>
      <c r="D921" s="2"/>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c r="A922" s="1"/>
      <c r="B922" s="1"/>
      <c r="C922" s="1"/>
      <c r="D922" s="2"/>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c r="A923" s="1"/>
      <c r="B923" s="1"/>
      <c r="C923" s="1"/>
      <c r="D923" s="2"/>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c r="A924" s="1"/>
      <c r="B924" s="1"/>
      <c r="C924" s="1"/>
      <c r="D924" s="2"/>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c r="A925" s="1"/>
      <c r="B925" s="1"/>
      <c r="C925" s="1"/>
      <c r="D925" s="2"/>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c r="A926" s="1"/>
      <c r="B926" s="1"/>
      <c r="C926" s="1"/>
      <c r="D926" s="2"/>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sheetData>
  <mergeCells count="73">
    <mergeCell ref="B80:B82"/>
    <mergeCell ref="C80:C82"/>
    <mergeCell ref="B83:B84"/>
    <mergeCell ref="C83:C84"/>
    <mergeCell ref="B85:B86"/>
    <mergeCell ref="C85:C86"/>
    <mergeCell ref="B61:B63"/>
    <mergeCell ref="B64:B67"/>
    <mergeCell ref="C64:C67"/>
    <mergeCell ref="B69:B71"/>
    <mergeCell ref="C69:C70"/>
    <mergeCell ref="B72:B73"/>
    <mergeCell ref="C72:C73"/>
    <mergeCell ref="F98:L98"/>
    <mergeCell ref="F100:L100"/>
    <mergeCell ref="F102:L102"/>
    <mergeCell ref="F104:L104"/>
    <mergeCell ref="F106:L106"/>
    <mergeCell ref="F108:L108"/>
    <mergeCell ref="F110:L110"/>
    <mergeCell ref="F112:L112"/>
    <mergeCell ref="B76:B78"/>
    <mergeCell ref="C77:E77"/>
    <mergeCell ref="F77:M77"/>
    <mergeCell ref="B88:N89"/>
    <mergeCell ref="P88:R112"/>
    <mergeCell ref="F90:L90"/>
    <mergeCell ref="F92:L92"/>
    <mergeCell ref="B2:C3"/>
    <mergeCell ref="E2:E6"/>
    <mergeCell ref="P2:R6"/>
    <mergeCell ref="M3:M6"/>
    <mergeCell ref="N3:N6"/>
    <mergeCell ref="B4:C6"/>
    <mergeCell ref="F9:L9"/>
    <mergeCell ref="B10:B12"/>
    <mergeCell ref="C11:E11"/>
    <mergeCell ref="F11:M11"/>
    <mergeCell ref="P11:U11"/>
    <mergeCell ref="P12:U21"/>
    <mergeCell ref="B13:B14"/>
    <mergeCell ref="C13:C14"/>
    <mergeCell ref="F25:M25"/>
    <mergeCell ref="B15:B20"/>
    <mergeCell ref="C15:C20"/>
    <mergeCell ref="B22:B23"/>
    <mergeCell ref="C22:C23"/>
    <mergeCell ref="B24:B26"/>
    <mergeCell ref="C25:E25"/>
    <mergeCell ref="C27:C30"/>
    <mergeCell ref="B27:B30"/>
    <mergeCell ref="B31:B36"/>
    <mergeCell ref="C31:C36"/>
    <mergeCell ref="B37:B39"/>
    <mergeCell ref="C37:C39"/>
    <mergeCell ref="C42:E42"/>
    <mergeCell ref="F42:M42"/>
    <mergeCell ref="B41:B43"/>
    <mergeCell ref="B44:B45"/>
    <mergeCell ref="C44:C45"/>
    <mergeCell ref="B46:B48"/>
    <mergeCell ref="C46:C48"/>
    <mergeCell ref="C52:E52"/>
    <mergeCell ref="F52:M52"/>
    <mergeCell ref="B51:B53"/>
    <mergeCell ref="B55:B57"/>
    <mergeCell ref="C55:C57"/>
    <mergeCell ref="B58:B60"/>
    <mergeCell ref="C58:C60"/>
    <mergeCell ref="C62:E62"/>
    <mergeCell ref="F62:M62"/>
    <mergeCell ref="F94:L94"/>
    <mergeCell ref="F96:L96"/>
  </mergeCells>
  <conditionalFormatting sqref="B2:B3 M2">
    <cfRule type="cellIs" dxfId="0" priority="1" operator="equal">
      <formula>"Basic"</formula>
    </cfRule>
  </conditionalFormatting>
  <conditionalFormatting sqref="B2:B3 M2">
    <cfRule type="cellIs" dxfId="1" priority="2" operator="equal">
      <formula>"Basic+"</formula>
    </cfRule>
  </conditionalFormatting>
  <conditionalFormatting sqref="B2:B3 M2">
    <cfRule type="cellIs" dxfId="2" priority="3" operator="equal">
      <formula>"Advanced"</formula>
    </cfRule>
  </conditionalFormatting>
  <conditionalFormatting sqref="B2:B3 M2">
    <cfRule type="cellIs" dxfId="3" priority="4" operator="equal">
      <formula>"Expert"</formula>
    </cfRule>
  </conditionalFormatting>
  <conditionalFormatting sqref="B2:B3 M2">
    <cfRule type="cellIs" dxfId="4" priority="5" operator="equal">
      <formula>"Champion"</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9.0" topLeftCell="A10" activePane="bottomLeft" state="frozen"/>
      <selection activeCell="B11" sqref="B11" pane="bottomLeft"/>
    </sheetView>
  </sheetViews>
  <sheetFormatPr customHeight="1" defaultColWidth="12.63" defaultRowHeight="15.75"/>
  <cols>
    <col customWidth="1" min="1" max="1" width="2.63"/>
    <col customWidth="1" min="2" max="2" width="8.63"/>
    <col customWidth="1" min="3" max="3" width="11.38"/>
    <col customWidth="1" min="4" max="4" width="2.88"/>
    <col customWidth="1" min="5" max="5" width="59.88"/>
    <col customWidth="1" min="6" max="6" width="3.63"/>
    <col customWidth="1" min="7" max="7" width="3.75"/>
    <col customWidth="1" min="8" max="8" width="3.63"/>
    <col customWidth="1" min="9" max="9" width="3.5"/>
    <col customWidth="1" min="10" max="11" width="3.75"/>
    <col customWidth="1" min="12" max="12" width="3.5"/>
    <col customWidth="1" min="13" max="13" width="44.5"/>
    <col customWidth="1" min="14" max="14" width="37.0"/>
    <col customWidth="1" min="15" max="15" width="3.25"/>
  </cols>
  <sheetData>
    <row r="1" ht="7.5" customHeight="1">
      <c r="A1" s="1"/>
      <c r="B1" s="1"/>
      <c r="C1" s="1"/>
      <c r="D1" s="2"/>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34"/>
      <c r="C2" s="4"/>
      <c r="D2" s="5"/>
      <c r="E2" s="6" t="s">
        <v>311</v>
      </c>
      <c r="F2" s="7" t="s">
        <v>1</v>
      </c>
      <c r="G2" s="7" t="s">
        <v>2</v>
      </c>
      <c r="H2" s="7" t="s">
        <v>3</v>
      </c>
      <c r="I2" s="7" t="s">
        <v>90</v>
      </c>
      <c r="J2" s="7" t="s">
        <v>4</v>
      </c>
      <c r="K2" s="7" t="s">
        <v>91</v>
      </c>
      <c r="L2" s="7" t="s">
        <v>92</v>
      </c>
      <c r="M2" s="8" t="s">
        <v>312</v>
      </c>
      <c r="N2" s="8" t="s">
        <v>313</v>
      </c>
      <c r="O2" s="1"/>
      <c r="P2" s="151" t="s">
        <v>314</v>
      </c>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10"/>
      <c r="C3" s="11"/>
      <c r="D3" s="5"/>
      <c r="E3" s="12"/>
      <c r="F3" s="13" t="b">
        <v>1</v>
      </c>
      <c r="G3" s="13" t="b">
        <v>1</v>
      </c>
      <c r="H3" s="13" t="b">
        <v>1</v>
      </c>
      <c r="I3" s="13" t="b">
        <v>1</v>
      </c>
      <c r="J3" s="13" t="b">
        <v>1</v>
      </c>
      <c r="K3" s="13" t="b">
        <v>1</v>
      </c>
      <c r="L3" s="13" t="b">
        <v>1</v>
      </c>
      <c r="M3" s="14">
        <f>(COUNTIF(F:L,TRUE))-COUNTIF(F3:L3,true)</f>
        <v>0</v>
      </c>
      <c r="N3" s="15">
        <f>COUNTIF(F:L,FALSE)</f>
        <v>420</v>
      </c>
      <c r="O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6">
        <f>N109</f>
        <v>0</v>
      </c>
      <c r="C4" s="11"/>
      <c r="D4" s="5"/>
      <c r="E4" s="12"/>
      <c r="F4" s="17">
        <f t="shared" ref="F4:L4" si="1">COUNTIF(F:F,TRUE)-1</f>
        <v>0</v>
      </c>
      <c r="G4" s="17">
        <f t="shared" si="1"/>
        <v>0</v>
      </c>
      <c r="H4" s="17">
        <f t="shared" si="1"/>
        <v>0</v>
      </c>
      <c r="I4" s="17">
        <f t="shared" si="1"/>
        <v>0</v>
      </c>
      <c r="J4" s="17">
        <f t="shared" si="1"/>
        <v>0</v>
      </c>
      <c r="K4" s="17">
        <f t="shared" si="1"/>
        <v>0</v>
      </c>
      <c r="L4" s="17">
        <f t="shared" si="1"/>
        <v>0</v>
      </c>
      <c r="O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c r="A5" s="1"/>
      <c r="B5" s="10"/>
      <c r="C5" s="11"/>
      <c r="D5" s="5"/>
      <c r="E5" s="12"/>
      <c r="F5" s="18"/>
      <c r="G5" s="18"/>
      <c r="H5" s="18"/>
      <c r="I5" s="18"/>
      <c r="J5" s="18"/>
      <c r="K5" s="18"/>
      <c r="L5" s="18"/>
      <c r="O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row>
    <row r="6">
      <c r="A6" s="1"/>
      <c r="B6" s="19"/>
      <c r="C6" s="20"/>
      <c r="D6" s="5"/>
      <c r="E6" s="21"/>
      <c r="F6" s="17">
        <f t="shared" ref="F6:L6" si="2">COUNTIF(F:F,FALSE)</f>
        <v>60</v>
      </c>
      <c r="G6" s="17">
        <f t="shared" si="2"/>
        <v>60</v>
      </c>
      <c r="H6" s="17">
        <f t="shared" si="2"/>
        <v>60</v>
      </c>
      <c r="I6" s="17">
        <f t="shared" si="2"/>
        <v>60</v>
      </c>
      <c r="J6" s="17">
        <f t="shared" si="2"/>
        <v>60</v>
      </c>
      <c r="K6" s="17">
        <f t="shared" si="2"/>
        <v>60</v>
      </c>
      <c r="L6" s="17">
        <f t="shared" si="2"/>
        <v>60</v>
      </c>
      <c r="O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row>
    <row r="7" ht="7.5" customHeight="1">
      <c r="A7" s="1"/>
      <c r="B7" s="1"/>
      <c r="C7" s="1"/>
      <c r="D7" s="2"/>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row>
    <row r="8">
      <c r="A8" s="1"/>
      <c r="B8" s="22"/>
      <c r="C8" s="7" t="s">
        <v>7</v>
      </c>
      <c r="D8" s="23" t="s">
        <v>8</v>
      </c>
      <c r="E8" s="7" t="s">
        <v>9</v>
      </c>
      <c r="F8" s="7" t="s">
        <v>1</v>
      </c>
      <c r="G8" s="7" t="s">
        <v>2</v>
      </c>
      <c r="H8" s="7" t="s">
        <v>3</v>
      </c>
      <c r="I8" s="7" t="s">
        <v>90</v>
      </c>
      <c r="J8" s="7" t="s">
        <v>4</v>
      </c>
      <c r="K8" s="7" t="s">
        <v>91</v>
      </c>
      <c r="L8" s="7" t="s">
        <v>92</v>
      </c>
      <c r="M8" s="7" t="s">
        <v>10</v>
      </c>
      <c r="N8" s="187" t="s">
        <v>206</v>
      </c>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row>
    <row r="9">
      <c r="A9" s="1"/>
      <c r="B9" s="25"/>
      <c r="C9" s="26"/>
      <c r="D9" s="27"/>
      <c r="E9" s="28" t="s">
        <v>12</v>
      </c>
      <c r="F9" s="28" t="s">
        <v>13</v>
      </c>
      <c r="M9" s="28" t="s">
        <v>14</v>
      </c>
      <c r="N9" s="29" t="s">
        <v>15</v>
      </c>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row>
    <row r="10" ht="7.5" customHeight="1">
      <c r="A10" s="1"/>
      <c r="B10" s="35">
        <v>1.0</v>
      </c>
      <c r="C10" s="152"/>
      <c r="D10" s="152"/>
      <c r="E10" s="152"/>
      <c r="F10" s="153"/>
      <c r="G10" s="153"/>
      <c r="H10" s="153"/>
      <c r="I10" s="153"/>
      <c r="J10" s="153"/>
      <c r="K10" s="153"/>
      <c r="L10" s="153"/>
      <c r="M10" s="153"/>
      <c r="N10" s="154"/>
      <c r="O10" s="34"/>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row>
    <row r="11" ht="28.5" customHeight="1">
      <c r="A11" s="1"/>
      <c r="C11" s="35" t="s">
        <v>216</v>
      </c>
      <c r="F11" s="36" t="str">
        <f>IFERROR(__xludf.DUMMYFUNCTION("SPARKLINE(COUNTIF(F13:L24,TRUE),{""charttype"",""bar"";""max"",COUNTA(F13:L24);""color1"",""green""})"),"")</f>
        <v/>
      </c>
      <c r="G11" s="37"/>
      <c r="H11" s="37"/>
      <c r="I11" s="37"/>
      <c r="J11" s="37"/>
      <c r="K11" s="37"/>
      <c r="L11" s="37"/>
      <c r="M11" s="38"/>
      <c r="N11" s="39">
        <f>COUNTIF(F13:L24,TRUE)/COUNTA(F13:L24)</f>
        <v>0</v>
      </c>
      <c r="O11" s="34"/>
      <c r="P11" s="155" t="s">
        <v>121</v>
      </c>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row>
    <row r="12" ht="7.5" customHeight="1">
      <c r="A12" s="1"/>
      <c r="C12" s="152"/>
      <c r="D12" s="152"/>
      <c r="E12" s="152"/>
      <c r="F12" s="153"/>
      <c r="G12" s="153"/>
      <c r="H12" s="153"/>
      <c r="I12" s="153"/>
      <c r="J12" s="153"/>
      <c r="K12" s="153"/>
      <c r="L12" s="153"/>
      <c r="M12" s="153"/>
      <c r="N12" s="154"/>
      <c r="O12" s="34"/>
      <c r="P12" s="156"/>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row>
    <row r="13">
      <c r="A13" s="1"/>
      <c r="B13" s="210">
        <f>COUNTIF(F13:L14,TRUE)/COUNTA(F13:L14)</f>
        <v>0</v>
      </c>
      <c r="C13" s="211" t="s">
        <v>17</v>
      </c>
      <c r="D13" s="212">
        <v>1.0</v>
      </c>
      <c r="E13" s="200" t="s">
        <v>217</v>
      </c>
      <c r="F13" s="47" t="b">
        <v>0</v>
      </c>
      <c r="G13" s="47" t="b">
        <v>0</v>
      </c>
      <c r="H13" s="47" t="b">
        <v>0</v>
      </c>
      <c r="I13" s="47" t="b">
        <v>0</v>
      </c>
      <c r="J13" s="47" t="b">
        <v>0</v>
      </c>
      <c r="K13" s="47" t="b">
        <v>0</v>
      </c>
      <c r="L13" s="47" t="b">
        <v>0</v>
      </c>
      <c r="M13" s="45"/>
      <c r="N13" s="45"/>
      <c r="O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row>
    <row r="14">
      <c r="A14" s="1"/>
      <c r="B14" s="11"/>
      <c r="C14" s="11"/>
      <c r="D14" s="212">
        <v>2.0</v>
      </c>
      <c r="E14" s="200" t="s">
        <v>218</v>
      </c>
      <c r="F14" s="47" t="b">
        <v>0</v>
      </c>
      <c r="G14" s="47" t="b">
        <v>0</v>
      </c>
      <c r="H14" s="47" t="b">
        <v>0</v>
      </c>
      <c r="I14" s="47" t="b">
        <v>0</v>
      </c>
      <c r="J14" s="47" t="b">
        <v>0</v>
      </c>
      <c r="K14" s="47" t="b">
        <v>0</v>
      </c>
      <c r="L14" s="47" t="b">
        <v>0</v>
      </c>
      <c r="M14" s="47"/>
      <c r="N14" s="45"/>
      <c r="O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row>
    <row r="15">
      <c r="A15" s="1"/>
      <c r="B15" s="214">
        <f>COUNTIF(F15:L20,TRUE)/COUNTA(J15:L20)</f>
        <v>0</v>
      </c>
      <c r="C15" s="215" t="s">
        <v>31</v>
      </c>
      <c r="D15" s="212">
        <v>3.0</v>
      </c>
      <c r="E15" s="200" t="s">
        <v>219</v>
      </c>
      <c r="F15" s="47" t="b">
        <v>0</v>
      </c>
      <c r="G15" s="47" t="b">
        <v>0</v>
      </c>
      <c r="H15" s="47" t="b">
        <v>0</v>
      </c>
      <c r="I15" s="47" t="b">
        <v>0</v>
      </c>
      <c r="J15" s="47" t="b">
        <v>0</v>
      </c>
      <c r="K15" s="47" t="b">
        <v>0</v>
      </c>
      <c r="L15" s="47" t="b">
        <v>0</v>
      </c>
      <c r="M15" s="45"/>
      <c r="N15" s="45"/>
      <c r="O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c r="A16" s="1"/>
      <c r="B16" s="11"/>
      <c r="C16" s="11"/>
      <c r="D16" s="212">
        <v>4.0</v>
      </c>
      <c r="E16" s="200" t="s">
        <v>220</v>
      </c>
      <c r="F16" s="47" t="b">
        <v>0</v>
      </c>
      <c r="G16" s="47" t="b">
        <v>0</v>
      </c>
      <c r="H16" s="47" t="b">
        <v>0</v>
      </c>
      <c r="I16" s="47" t="b">
        <v>0</v>
      </c>
      <c r="J16" s="47" t="b">
        <v>0</v>
      </c>
      <c r="K16" s="47" t="b">
        <v>0</v>
      </c>
      <c r="L16" s="47" t="b">
        <v>0</v>
      </c>
      <c r="M16" s="47"/>
      <c r="N16" s="45"/>
      <c r="O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c r="A17" s="1"/>
      <c r="B17" s="11"/>
      <c r="C17" s="11"/>
      <c r="D17" s="212">
        <v>5.0</v>
      </c>
      <c r="E17" s="200" t="s">
        <v>221</v>
      </c>
      <c r="F17" s="47" t="b">
        <v>0</v>
      </c>
      <c r="G17" s="47" t="b">
        <v>0</v>
      </c>
      <c r="H17" s="47" t="b">
        <v>0</v>
      </c>
      <c r="I17" s="47" t="b">
        <v>0</v>
      </c>
      <c r="J17" s="47" t="b">
        <v>0</v>
      </c>
      <c r="K17" s="47" t="b">
        <v>0</v>
      </c>
      <c r="L17" s="47" t="b">
        <v>0</v>
      </c>
      <c r="M17" s="47"/>
      <c r="N17" s="45"/>
      <c r="O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c r="A18" s="1"/>
      <c r="B18" s="11"/>
      <c r="C18" s="11"/>
      <c r="D18" s="212">
        <v>6.0</v>
      </c>
      <c r="E18" s="200" t="s">
        <v>222</v>
      </c>
      <c r="F18" s="47" t="b">
        <v>0</v>
      </c>
      <c r="G18" s="47" t="b">
        <v>0</v>
      </c>
      <c r="H18" s="47" t="b">
        <v>0</v>
      </c>
      <c r="I18" s="47" t="b">
        <v>0</v>
      </c>
      <c r="J18" s="47" t="b">
        <v>0</v>
      </c>
      <c r="K18" s="47" t="b">
        <v>0</v>
      </c>
      <c r="L18" s="47" t="b">
        <v>0</v>
      </c>
      <c r="M18" s="47"/>
      <c r="N18" s="45"/>
      <c r="O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1"/>
      <c r="C19" s="11"/>
      <c r="D19" s="212">
        <v>7.0</v>
      </c>
      <c r="E19" s="200" t="s">
        <v>223</v>
      </c>
      <c r="F19" s="47" t="b">
        <v>0</v>
      </c>
      <c r="G19" s="47" t="b">
        <v>0</v>
      </c>
      <c r="H19" s="47" t="b">
        <v>0</v>
      </c>
      <c r="I19" s="47" t="b">
        <v>0</v>
      </c>
      <c r="J19" s="47" t="b">
        <v>0</v>
      </c>
      <c r="K19" s="47" t="b">
        <v>0</v>
      </c>
      <c r="L19" s="47" t="b">
        <v>0</v>
      </c>
      <c r="M19" s="47"/>
      <c r="N19" s="45"/>
      <c r="O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1"/>
      <c r="C20" s="11"/>
      <c r="D20" s="212">
        <v>8.0</v>
      </c>
      <c r="E20" s="200" t="s">
        <v>295</v>
      </c>
      <c r="F20" s="47" t="b">
        <v>0</v>
      </c>
      <c r="G20" s="47" t="b">
        <v>0</v>
      </c>
      <c r="H20" s="47" t="b">
        <v>0</v>
      </c>
      <c r="I20" s="47" t="b">
        <v>0</v>
      </c>
      <c r="J20" s="47" t="b">
        <v>0</v>
      </c>
      <c r="K20" s="47" t="b">
        <v>0</v>
      </c>
      <c r="L20" s="47" t="b">
        <v>0</v>
      </c>
      <c r="M20" s="47"/>
      <c r="N20" s="45"/>
      <c r="O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c r="A21" s="1"/>
      <c r="B21" s="197">
        <f>COUNTIF(F21:JL22,TRUE)/COUNTA(F21:L22)</f>
        <v>0</v>
      </c>
      <c r="C21" s="216" t="s">
        <v>36</v>
      </c>
      <c r="D21" s="212">
        <v>9.0</v>
      </c>
      <c r="E21" s="200" t="s">
        <v>315</v>
      </c>
      <c r="F21" s="47" t="b">
        <v>0</v>
      </c>
      <c r="G21" s="47" t="b">
        <v>0</v>
      </c>
      <c r="H21" s="47" t="b">
        <v>0</v>
      </c>
      <c r="I21" s="47" t="b">
        <v>0</v>
      </c>
      <c r="J21" s="47" t="b">
        <v>0</v>
      </c>
      <c r="K21" s="47" t="b">
        <v>0</v>
      </c>
      <c r="L21" s="47" t="b">
        <v>0</v>
      </c>
      <c r="M21" s="47"/>
      <c r="N21" s="45"/>
      <c r="O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c r="A22" s="1"/>
      <c r="B22" s="11"/>
      <c r="C22" s="235"/>
      <c r="D22" s="212">
        <v>10.0</v>
      </c>
      <c r="E22" s="200" t="s">
        <v>316</v>
      </c>
      <c r="F22" s="47" t="b">
        <v>0</v>
      </c>
      <c r="G22" s="47" t="b">
        <v>0</v>
      </c>
      <c r="H22" s="47" t="b">
        <v>0</v>
      </c>
      <c r="I22" s="47" t="b">
        <v>0</v>
      </c>
      <c r="J22" s="47" t="b">
        <v>0</v>
      </c>
      <c r="K22" s="47" t="b">
        <v>0</v>
      </c>
      <c r="L22" s="47" t="b">
        <v>0</v>
      </c>
      <c r="M22" s="47"/>
      <c r="N22" s="45"/>
      <c r="O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c r="A23" s="1"/>
      <c r="B23" s="217">
        <f>COUNTIF(F23:L24,TRUE)/COUNTA(F23:L24)</f>
        <v>0</v>
      </c>
      <c r="C23" s="218" t="s">
        <v>43</v>
      </c>
      <c r="D23" s="212">
        <v>11.0</v>
      </c>
      <c r="E23" s="200" t="s">
        <v>317</v>
      </c>
      <c r="F23" s="47" t="b">
        <v>0</v>
      </c>
      <c r="G23" s="47" t="b">
        <v>0</v>
      </c>
      <c r="H23" s="47" t="b">
        <v>0</v>
      </c>
      <c r="I23" s="47" t="b">
        <v>0</v>
      </c>
      <c r="J23" s="47" t="b">
        <v>0</v>
      </c>
      <c r="K23" s="47" t="b">
        <v>0</v>
      </c>
      <c r="L23" s="47" t="b">
        <v>0</v>
      </c>
      <c r="M23" s="47"/>
      <c r="N23" s="45"/>
      <c r="O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c r="A24" s="1"/>
      <c r="B24" s="11"/>
      <c r="C24" s="11"/>
      <c r="D24" s="212">
        <v>12.0</v>
      </c>
      <c r="E24" s="200" t="s">
        <v>227</v>
      </c>
      <c r="F24" s="47" t="b">
        <v>0</v>
      </c>
      <c r="G24" s="47" t="b">
        <v>0</v>
      </c>
      <c r="H24" s="47" t="b">
        <v>0</v>
      </c>
      <c r="I24" s="47" t="b">
        <v>0</v>
      </c>
      <c r="J24" s="47" t="b">
        <v>0</v>
      </c>
      <c r="K24" s="47" t="b">
        <v>0</v>
      </c>
      <c r="L24" s="47" t="b">
        <v>0</v>
      </c>
      <c r="M24" s="47"/>
      <c r="N24" s="45"/>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7.5" customHeight="1">
      <c r="A25" s="1"/>
      <c r="B25" s="35">
        <v>2.0</v>
      </c>
      <c r="C25" s="152"/>
      <c r="D25" s="152"/>
      <c r="E25" s="152"/>
      <c r="F25" s="153"/>
      <c r="G25" s="153"/>
      <c r="H25" s="153"/>
      <c r="I25" s="153"/>
      <c r="J25" s="153"/>
      <c r="K25" s="153"/>
      <c r="L25" s="153"/>
      <c r="M25" s="153"/>
      <c r="N25" s="154"/>
      <c r="O25" s="34"/>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28.5" customHeight="1">
      <c r="A26" s="1"/>
      <c r="C26" s="35" t="s">
        <v>228</v>
      </c>
      <c r="F26" s="36" t="str">
        <f>IFERROR(__xludf.DUMMYFUNCTION("SPARKLINE(COUNTIF(F28:L44,TRUE),{""charttype"",""bar"";""max"",COUNTA(F28:L44);""color1"",""green""})"),"")</f>
        <v/>
      </c>
      <c r="G26" s="37"/>
      <c r="H26" s="37"/>
      <c r="I26" s="37"/>
      <c r="J26" s="37"/>
      <c r="K26" s="37"/>
      <c r="L26" s="37"/>
      <c r="M26" s="38"/>
      <c r="N26" s="39">
        <f>COUNTIF(F28:L44,TRUE)/COUNTA(F28:L44)</f>
        <v>0</v>
      </c>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7.5" customHeight="1">
      <c r="A27" s="1"/>
      <c r="C27" s="152"/>
      <c r="D27" s="152"/>
      <c r="E27" s="152"/>
      <c r="F27" s="153"/>
      <c r="G27" s="153"/>
      <c r="H27" s="153"/>
      <c r="I27" s="153"/>
      <c r="J27" s="153"/>
      <c r="K27" s="153"/>
      <c r="L27" s="153"/>
      <c r="M27" s="153"/>
      <c r="N27" s="154"/>
      <c r="O27" s="34"/>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c r="A28" s="1"/>
      <c r="B28" s="210">
        <f>COUNTIF(F28:L33,TRUE)/COUNTA(F28:L33)</f>
        <v>0</v>
      </c>
      <c r="C28" s="211" t="s">
        <v>17</v>
      </c>
      <c r="D28" s="199">
        <v>1.0</v>
      </c>
      <c r="E28" s="201" t="s">
        <v>229</v>
      </c>
      <c r="F28" s="47" t="b">
        <v>0</v>
      </c>
      <c r="G28" s="47" t="b">
        <v>0</v>
      </c>
      <c r="H28" s="47" t="b">
        <v>0</v>
      </c>
      <c r="I28" s="47" t="b">
        <v>0</v>
      </c>
      <c r="J28" s="47" t="b">
        <v>0</v>
      </c>
      <c r="K28" s="47" t="b">
        <v>0</v>
      </c>
      <c r="L28" s="47" t="b">
        <v>0</v>
      </c>
      <c r="M28" s="47"/>
      <c r="N28" s="45"/>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c r="A29" s="1"/>
      <c r="B29" s="11"/>
      <c r="C29" s="11"/>
      <c r="D29" s="199">
        <v>2.0</v>
      </c>
      <c r="E29" s="201" t="s">
        <v>230</v>
      </c>
      <c r="F29" s="47" t="b">
        <v>0</v>
      </c>
      <c r="G29" s="47" t="b">
        <v>0</v>
      </c>
      <c r="H29" s="47" t="b">
        <v>0</v>
      </c>
      <c r="I29" s="47" t="b">
        <v>0</v>
      </c>
      <c r="J29" s="47" t="b">
        <v>0</v>
      </c>
      <c r="K29" s="47" t="b">
        <v>0</v>
      </c>
      <c r="L29" s="47" t="b">
        <v>0</v>
      </c>
      <c r="M29" s="47"/>
      <c r="N29" s="47"/>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c r="A30" s="1"/>
      <c r="B30" s="11"/>
      <c r="C30" s="11"/>
      <c r="D30" s="199">
        <v>3.0</v>
      </c>
      <c r="E30" s="201" t="s">
        <v>231</v>
      </c>
      <c r="F30" s="47" t="b">
        <v>0</v>
      </c>
      <c r="G30" s="47" t="b">
        <v>0</v>
      </c>
      <c r="H30" s="47" t="b">
        <v>0</v>
      </c>
      <c r="I30" s="47" t="b">
        <v>0</v>
      </c>
      <c r="J30" s="47" t="b">
        <v>0</v>
      </c>
      <c r="K30" s="47" t="b">
        <v>0</v>
      </c>
      <c r="L30" s="47" t="b">
        <v>0</v>
      </c>
      <c r="M30" s="47"/>
      <c r="N30" s="45"/>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c r="A31" s="1"/>
      <c r="B31" s="11"/>
      <c r="C31" s="11"/>
      <c r="D31" s="199">
        <v>4.0</v>
      </c>
      <c r="E31" s="201" t="s">
        <v>233</v>
      </c>
      <c r="F31" s="47" t="b">
        <v>0</v>
      </c>
      <c r="G31" s="47" t="b">
        <v>0</v>
      </c>
      <c r="H31" s="47" t="b">
        <v>0</v>
      </c>
      <c r="I31" s="47" t="b">
        <v>0</v>
      </c>
      <c r="J31" s="47" t="b">
        <v>0</v>
      </c>
      <c r="K31" s="47" t="b">
        <v>0</v>
      </c>
      <c r="L31" s="47" t="b">
        <v>0</v>
      </c>
      <c r="M31" s="47"/>
      <c r="N31" s="45"/>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c r="A32" s="1"/>
      <c r="B32" s="11"/>
      <c r="C32" s="11"/>
      <c r="D32" s="199">
        <v>5.0</v>
      </c>
      <c r="E32" s="201" t="s">
        <v>318</v>
      </c>
      <c r="F32" s="47" t="b">
        <v>0</v>
      </c>
      <c r="G32" s="47" t="b">
        <v>0</v>
      </c>
      <c r="H32" s="47" t="b">
        <v>0</v>
      </c>
      <c r="I32" s="47" t="b">
        <v>0</v>
      </c>
      <c r="J32" s="47" t="b">
        <v>0</v>
      </c>
      <c r="K32" s="47" t="b">
        <v>0</v>
      </c>
      <c r="L32" s="47" t="b">
        <v>0</v>
      </c>
      <c r="M32" s="47"/>
      <c r="N32" s="45"/>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c r="A33" s="1"/>
      <c r="B33" s="11"/>
      <c r="C33" s="11"/>
      <c r="D33" s="199">
        <v>6.0</v>
      </c>
      <c r="E33" s="201" t="s">
        <v>319</v>
      </c>
      <c r="F33" s="47" t="b">
        <v>0</v>
      </c>
      <c r="G33" s="47" t="b">
        <v>0</v>
      </c>
      <c r="H33" s="47" t="b">
        <v>0</v>
      </c>
      <c r="I33" s="47" t="b">
        <v>0</v>
      </c>
      <c r="J33" s="47" t="b">
        <v>0</v>
      </c>
      <c r="K33" s="47" t="b">
        <v>0</v>
      </c>
      <c r="L33" s="47" t="b">
        <v>0</v>
      </c>
      <c r="M33" s="47"/>
      <c r="N33" s="45"/>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c r="A34" s="1"/>
      <c r="B34" s="214">
        <f>COUNTIF(F34:L39,TRUE)/COUNTA(F34:L39)</f>
        <v>0</v>
      </c>
      <c r="C34" s="215" t="s">
        <v>31</v>
      </c>
      <c r="D34" s="199">
        <v>7.0</v>
      </c>
      <c r="E34" s="201" t="s">
        <v>234</v>
      </c>
      <c r="F34" s="204" t="b">
        <v>0</v>
      </c>
      <c r="G34" s="204" t="b">
        <v>0</v>
      </c>
      <c r="H34" s="204" t="b">
        <v>0</v>
      </c>
      <c r="I34" s="204" t="b">
        <v>0</v>
      </c>
      <c r="J34" s="204" t="b">
        <v>0</v>
      </c>
      <c r="K34" s="204" t="b">
        <v>0</v>
      </c>
      <c r="L34" s="204" t="b">
        <v>0</v>
      </c>
      <c r="M34" s="204"/>
      <c r="N34" s="205"/>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c r="A35" s="1"/>
      <c r="B35" s="11"/>
      <c r="C35" s="11"/>
      <c r="D35" s="199">
        <v>8.0</v>
      </c>
      <c r="E35" s="201" t="s">
        <v>235</v>
      </c>
      <c r="F35" s="47" t="b">
        <v>0</v>
      </c>
      <c r="G35" s="47" t="b">
        <v>0</v>
      </c>
      <c r="H35" s="47" t="b">
        <v>0</v>
      </c>
      <c r="I35" s="47" t="b">
        <v>0</v>
      </c>
      <c r="J35" s="47" t="b">
        <v>0</v>
      </c>
      <c r="K35" s="47" t="b">
        <v>0</v>
      </c>
      <c r="L35" s="47" t="b">
        <v>0</v>
      </c>
      <c r="M35" s="47"/>
      <c r="N35" s="45"/>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c r="A36" s="1"/>
      <c r="B36" s="11"/>
      <c r="C36" s="11"/>
      <c r="D36" s="199">
        <v>9.0</v>
      </c>
      <c r="E36" s="201" t="s">
        <v>298</v>
      </c>
      <c r="F36" s="47" t="b">
        <v>0</v>
      </c>
      <c r="G36" s="47" t="b">
        <v>0</v>
      </c>
      <c r="H36" s="47" t="b">
        <v>0</v>
      </c>
      <c r="I36" s="47" t="b">
        <v>0</v>
      </c>
      <c r="J36" s="47" t="b">
        <v>0</v>
      </c>
      <c r="K36" s="47" t="b">
        <v>0</v>
      </c>
      <c r="L36" s="47" t="b">
        <v>0</v>
      </c>
      <c r="M36" s="47"/>
      <c r="N36" s="45"/>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c r="A37" s="1"/>
      <c r="B37" s="11"/>
      <c r="C37" s="11"/>
      <c r="D37" s="199">
        <v>10.0</v>
      </c>
      <c r="E37" s="201" t="s">
        <v>236</v>
      </c>
      <c r="F37" s="47" t="b">
        <v>0</v>
      </c>
      <c r="G37" s="47" t="b">
        <v>0</v>
      </c>
      <c r="H37" s="47" t="b">
        <v>0</v>
      </c>
      <c r="I37" s="47" t="b">
        <v>0</v>
      </c>
      <c r="J37" s="47" t="b">
        <v>0</v>
      </c>
      <c r="K37" s="47" t="b">
        <v>0</v>
      </c>
      <c r="L37" s="47" t="b">
        <v>0</v>
      </c>
      <c r="M37" s="47"/>
      <c r="N37" s="45"/>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c r="A38" s="1"/>
      <c r="B38" s="11"/>
      <c r="C38" s="11"/>
      <c r="D38" s="199">
        <v>11.0</v>
      </c>
      <c r="E38" s="201" t="s">
        <v>232</v>
      </c>
      <c r="F38" s="47" t="b">
        <v>0</v>
      </c>
      <c r="G38" s="47" t="b">
        <v>0</v>
      </c>
      <c r="H38" s="47" t="b">
        <v>0</v>
      </c>
      <c r="I38" s="47" t="b">
        <v>0</v>
      </c>
      <c r="J38" s="47" t="b">
        <v>0</v>
      </c>
      <c r="K38" s="47" t="b">
        <v>0</v>
      </c>
      <c r="L38" s="47" t="b">
        <v>0</v>
      </c>
      <c r="M38" s="47"/>
      <c r="N38" s="45"/>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c r="A39" s="1"/>
      <c r="B39" s="11"/>
      <c r="C39" s="11"/>
      <c r="D39" s="199">
        <v>12.0</v>
      </c>
      <c r="E39" s="201" t="s">
        <v>237</v>
      </c>
      <c r="F39" s="47" t="b">
        <v>0</v>
      </c>
      <c r="G39" s="47" t="b">
        <v>0</v>
      </c>
      <c r="H39" s="47" t="b">
        <v>0</v>
      </c>
      <c r="I39" s="47" t="b">
        <v>0</v>
      </c>
      <c r="J39" s="47" t="b">
        <v>0</v>
      </c>
      <c r="K39" s="47" t="b">
        <v>0</v>
      </c>
      <c r="L39" s="47" t="b">
        <v>0</v>
      </c>
      <c r="M39" s="47"/>
      <c r="N39" s="45"/>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c r="A40" s="1"/>
      <c r="B40" s="220">
        <f>COUNTIF(F40:L42,TRUE)/COUNTA(F40:L42)</f>
        <v>0</v>
      </c>
      <c r="C40" s="198" t="s">
        <v>36</v>
      </c>
      <c r="D40" s="199">
        <v>13.0</v>
      </c>
      <c r="E40" s="201" t="s">
        <v>238</v>
      </c>
      <c r="F40" s="47" t="b">
        <v>0</v>
      </c>
      <c r="G40" s="47" t="b">
        <v>0</v>
      </c>
      <c r="H40" s="47" t="b">
        <v>0</v>
      </c>
      <c r="I40" s="47" t="b">
        <v>0</v>
      </c>
      <c r="J40" s="47" t="b">
        <v>0</v>
      </c>
      <c r="K40" s="47" t="b">
        <v>0</v>
      </c>
      <c r="L40" s="47" t="b">
        <v>0</v>
      </c>
      <c r="M40" s="47"/>
      <c r="N40" s="45"/>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c r="A41" s="1"/>
      <c r="B41" s="11"/>
      <c r="C41" s="11"/>
      <c r="D41" s="199">
        <v>14.0</v>
      </c>
      <c r="E41" s="201" t="s">
        <v>320</v>
      </c>
      <c r="F41" s="47" t="b">
        <v>0</v>
      </c>
      <c r="G41" s="47" t="b">
        <v>0</v>
      </c>
      <c r="H41" s="47" t="b">
        <v>0</v>
      </c>
      <c r="I41" s="47" t="b">
        <v>0</v>
      </c>
      <c r="J41" s="47" t="b">
        <v>0</v>
      </c>
      <c r="K41" s="47" t="b">
        <v>0</v>
      </c>
      <c r="L41" s="47" t="b">
        <v>0</v>
      </c>
      <c r="M41" s="47"/>
      <c r="N41" s="45"/>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c r="A42" s="1"/>
      <c r="B42" s="11"/>
      <c r="C42" s="11"/>
      <c r="D42" s="199">
        <v>15.0</v>
      </c>
      <c r="E42" s="201" t="s">
        <v>321</v>
      </c>
      <c r="F42" s="47" t="b">
        <v>0</v>
      </c>
      <c r="G42" s="47" t="b">
        <v>0</v>
      </c>
      <c r="H42" s="47" t="b">
        <v>0</v>
      </c>
      <c r="I42" s="47" t="b">
        <v>0</v>
      </c>
      <c r="J42" s="47" t="b">
        <v>0</v>
      </c>
      <c r="K42" s="47" t="b">
        <v>0</v>
      </c>
      <c r="L42" s="47" t="b">
        <v>0</v>
      </c>
      <c r="M42" s="47"/>
      <c r="N42" s="45"/>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c r="A43" s="1"/>
      <c r="B43" s="217">
        <f>COUNTIF(F43:L44,TRUE)/COUNTA(F43:L44)</f>
        <v>0</v>
      </c>
      <c r="C43" s="218" t="s">
        <v>43</v>
      </c>
      <c r="D43" s="199">
        <v>16.0</v>
      </c>
      <c r="E43" s="200" t="s">
        <v>243</v>
      </c>
      <c r="F43" s="47" t="b">
        <v>0</v>
      </c>
      <c r="G43" s="47" t="b">
        <v>0</v>
      </c>
      <c r="H43" s="47" t="b">
        <v>0</v>
      </c>
      <c r="I43" s="47" t="b">
        <v>0</v>
      </c>
      <c r="J43" s="47" t="b">
        <v>0</v>
      </c>
      <c r="K43" s="47" t="b">
        <v>0</v>
      </c>
      <c r="L43" s="47" t="b">
        <v>0</v>
      </c>
      <c r="M43" s="236"/>
      <c r="N43" s="237"/>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c r="A44" s="1"/>
      <c r="B44" s="11"/>
      <c r="C44" s="11"/>
      <c r="D44" s="199">
        <v>17.0</v>
      </c>
      <c r="E44" s="200" t="s">
        <v>322</v>
      </c>
      <c r="F44" s="47" t="b">
        <v>0</v>
      </c>
      <c r="G44" s="47" t="b">
        <v>0</v>
      </c>
      <c r="H44" s="47" t="b">
        <v>0</v>
      </c>
      <c r="I44" s="47" t="b">
        <v>0</v>
      </c>
      <c r="J44" s="47" t="b">
        <v>0</v>
      </c>
      <c r="K44" s="47" t="b">
        <v>0</v>
      </c>
      <c r="L44" s="47" t="b">
        <v>0</v>
      </c>
      <c r="M44" s="236"/>
      <c r="N44" s="237"/>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c r="A45" s="1"/>
      <c r="B45" s="35">
        <v>3.0</v>
      </c>
      <c r="C45" s="152"/>
      <c r="D45" s="152"/>
      <c r="E45" s="152"/>
      <c r="F45" s="153"/>
      <c r="G45" s="153"/>
      <c r="H45" s="153"/>
      <c r="I45" s="153"/>
      <c r="J45" s="153"/>
      <c r="K45" s="153"/>
      <c r="L45" s="153"/>
      <c r="M45" s="153"/>
      <c r="N45" s="154"/>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c r="A46" s="1"/>
      <c r="C46" s="35" t="s">
        <v>134</v>
      </c>
      <c r="F46" s="36" t="str">
        <f>IFERROR(__xludf.DUMMYFUNCTION("SPARKLINE(COUNTIF(F48:L54,TRUE),{""charttype"",""bar"";""max"",COUNTA(F48:L54);""color1"",""green""})"),"")</f>
        <v/>
      </c>
      <c r="G46" s="37"/>
      <c r="H46" s="37"/>
      <c r="I46" s="37"/>
      <c r="J46" s="37"/>
      <c r="K46" s="37"/>
      <c r="L46" s="37"/>
      <c r="M46" s="38"/>
      <c r="N46" s="39">
        <f>COUNTIF(F48:L54,TRUE)/COUNTA(F48:L54)</f>
        <v>0</v>
      </c>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c r="A47" s="1"/>
      <c r="C47" s="152"/>
      <c r="D47" s="152"/>
      <c r="E47" s="152"/>
      <c r="F47" s="153"/>
      <c r="G47" s="153"/>
      <c r="H47" s="153"/>
      <c r="I47" s="153"/>
      <c r="J47" s="153"/>
      <c r="K47" s="153"/>
      <c r="L47" s="153"/>
      <c r="M47" s="153"/>
      <c r="N47" s="154"/>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c r="A48" s="1"/>
      <c r="B48" s="210">
        <f>COUNTIF(F48:L49,TRUE)/COUNTA(F48:L49)</f>
        <v>0</v>
      </c>
      <c r="C48" s="211" t="s">
        <v>17</v>
      </c>
      <c r="D48" s="212">
        <v>1.0</v>
      </c>
      <c r="E48" s="219" t="s">
        <v>323</v>
      </c>
      <c r="F48" s="47" t="b">
        <v>0</v>
      </c>
      <c r="G48" s="47" t="b">
        <v>0</v>
      </c>
      <c r="H48" s="47" t="b">
        <v>0</v>
      </c>
      <c r="I48" s="47" t="b">
        <v>0</v>
      </c>
      <c r="J48" s="47" t="b">
        <v>0</v>
      </c>
      <c r="K48" s="47" t="b">
        <v>0</v>
      </c>
      <c r="L48" s="47" t="b">
        <v>0</v>
      </c>
      <c r="M48" s="47"/>
      <c r="N48" s="45"/>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c r="A49" s="1"/>
      <c r="B49" s="11"/>
      <c r="C49" s="11"/>
      <c r="D49" s="212">
        <v>2.0</v>
      </c>
      <c r="E49" s="219" t="s">
        <v>247</v>
      </c>
      <c r="F49" s="47" t="b">
        <v>0</v>
      </c>
      <c r="G49" s="47" t="b">
        <v>0</v>
      </c>
      <c r="H49" s="47" t="b">
        <v>0</v>
      </c>
      <c r="I49" s="47" t="b">
        <v>0</v>
      </c>
      <c r="J49" s="47" t="b">
        <v>0</v>
      </c>
      <c r="K49" s="47" t="b">
        <v>0</v>
      </c>
      <c r="L49" s="47" t="b">
        <v>0</v>
      </c>
      <c r="M49" s="47"/>
      <c r="N49" s="45"/>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c r="A50" s="1"/>
      <c r="B50" s="214">
        <f>COUNTIF(F50:L52,TRUE)/COUNTA(F50:L52)</f>
        <v>0</v>
      </c>
      <c r="C50" s="215" t="s">
        <v>31</v>
      </c>
      <c r="D50" s="212">
        <v>3.0</v>
      </c>
      <c r="E50" s="219" t="s">
        <v>248</v>
      </c>
      <c r="F50" s="47" t="b">
        <v>0</v>
      </c>
      <c r="G50" s="47" t="b">
        <v>0</v>
      </c>
      <c r="H50" s="47" t="b">
        <v>0</v>
      </c>
      <c r="I50" s="47" t="b">
        <v>0</v>
      </c>
      <c r="J50" s="47" t="b">
        <v>0</v>
      </c>
      <c r="K50" s="47" t="b">
        <v>0</v>
      </c>
      <c r="L50" s="47" t="b">
        <v>0</v>
      </c>
      <c r="M50" s="47"/>
      <c r="N50" s="45"/>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c r="A51" s="1"/>
      <c r="B51" s="11"/>
      <c r="C51" s="11"/>
      <c r="D51" s="212">
        <v>4.0</v>
      </c>
      <c r="E51" s="219" t="s">
        <v>324</v>
      </c>
      <c r="F51" s="47" t="b">
        <v>0</v>
      </c>
      <c r="G51" s="47" t="b">
        <v>0</v>
      </c>
      <c r="H51" s="47" t="b">
        <v>0</v>
      </c>
      <c r="I51" s="47" t="b">
        <v>0</v>
      </c>
      <c r="J51" s="47" t="b">
        <v>0</v>
      </c>
      <c r="K51" s="47" t="b">
        <v>0</v>
      </c>
      <c r="L51" s="47" t="b">
        <v>0</v>
      </c>
      <c r="M51" s="47"/>
      <c r="N51" s="45"/>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c r="A52" s="1"/>
      <c r="B52" s="11"/>
      <c r="C52" s="11"/>
      <c r="D52" s="212">
        <v>5.0</v>
      </c>
      <c r="E52" s="219" t="s">
        <v>249</v>
      </c>
      <c r="F52" s="47" t="b">
        <v>0</v>
      </c>
      <c r="G52" s="47" t="b">
        <v>0</v>
      </c>
      <c r="H52" s="47" t="b">
        <v>0</v>
      </c>
      <c r="I52" s="47" t="b">
        <v>0</v>
      </c>
      <c r="J52" s="47" t="b">
        <v>0</v>
      </c>
      <c r="K52" s="47" t="b">
        <v>0</v>
      </c>
      <c r="L52" s="47" t="b">
        <v>0</v>
      </c>
      <c r="M52" s="47"/>
      <c r="N52" s="45"/>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c r="A53" s="1"/>
      <c r="B53" s="220">
        <f t="shared" ref="B53:B54" si="3">COUNTIF(F53:L53,TRUE)/COUNTA(F53:L53)</f>
        <v>0</v>
      </c>
      <c r="C53" s="198" t="s">
        <v>36</v>
      </c>
      <c r="D53" s="212">
        <v>6.0</v>
      </c>
      <c r="E53" s="219" t="s">
        <v>250</v>
      </c>
      <c r="F53" s="47" t="b">
        <v>0</v>
      </c>
      <c r="G53" s="47" t="b">
        <v>0</v>
      </c>
      <c r="H53" s="47" t="b">
        <v>0</v>
      </c>
      <c r="I53" s="47" t="b">
        <v>0</v>
      </c>
      <c r="J53" s="47" t="b">
        <v>0</v>
      </c>
      <c r="K53" s="47" t="b">
        <v>0</v>
      </c>
      <c r="L53" s="47" t="b">
        <v>0</v>
      </c>
      <c r="M53" s="47"/>
      <c r="N53" s="45"/>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c r="A54" s="1"/>
      <c r="B54" s="217">
        <f t="shared" si="3"/>
        <v>0</v>
      </c>
      <c r="C54" s="218" t="s">
        <v>43</v>
      </c>
      <c r="D54" s="212">
        <v>7.0</v>
      </c>
      <c r="E54" s="213" t="s">
        <v>325</v>
      </c>
      <c r="F54" s="47" t="b">
        <v>0</v>
      </c>
      <c r="G54" s="47" t="b">
        <v>0</v>
      </c>
      <c r="H54" s="47" t="b">
        <v>0</v>
      </c>
      <c r="I54" s="47" t="b">
        <v>0</v>
      </c>
      <c r="J54" s="47" t="b">
        <v>0</v>
      </c>
      <c r="K54" s="47" t="b">
        <v>0</v>
      </c>
      <c r="L54" s="47" t="b">
        <v>0</v>
      </c>
      <c r="M54" s="45"/>
      <c r="N54" s="45"/>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c r="A55" s="1"/>
      <c r="B55" s="35">
        <v>4.0</v>
      </c>
      <c r="C55" s="152"/>
      <c r="D55" s="152"/>
      <c r="E55" s="152"/>
      <c r="F55" s="153"/>
      <c r="G55" s="153"/>
      <c r="H55" s="153"/>
      <c r="I55" s="153"/>
      <c r="J55" s="153"/>
      <c r="K55" s="153"/>
      <c r="L55" s="153"/>
      <c r="M55" s="153"/>
      <c r="N55" s="154"/>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c r="A56" s="1"/>
      <c r="C56" s="35" t="s">
        <v>262</v>
      </c>
      <c r="F56" s="36" t="str">
        <f>IFERROR(__xludf.DUMMYFUNCTION("SPARKLINE(COUNTIF(F58:L72,TRUE),{""charttype"",""bar"";""max"",COUNTA(F58:L72);""color1"",""green""})"),"")</f>
        <v/>
      </c>
      <c r="G56" s="37"/>
      <c r="H56" s="37"/>
      <c r="I56" s="37"/>
      <c r="J56" s="37"/>
      <c r="K56" s="37"/>
      <c r="L56" s="37"/>
      <c r="M56" s="38"/>
      <c r="N56" s="39">
        <f>COUNTIF(F58:L72,TRUE)/COUNTA(F58:L72)</f>
        <v>0</v>
      </c>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c r="A57" s="1"/>
      <c r="C57" s="152"/>
      <c r="D57" s="152"/>
      <c r="E57" s="152"/>
      <c r="F57" s="153"/>
      <c r="G57" s="153"/>
      <c r="H57" s="153"/>
      <c r="I57" s="153"/>
      <c r="J57" s="153"/>
      <c r="K57" s="153"/>
      <c r="L57" s="153"/>
      <c r="M57" s="153"/>
      <c r="N57" s="154"/>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c r="A58" s="1"/>
      <c r="B58" s="210">
        <f>COUNTIF(F58:L62,TRUE)/COUNTA(F58:L62)</f>
        <v>0</v>
      </c>
      <c r="C58" s="211" t="s">
        <v>17</v>
      </c>
      <c r="D58" s="221">
        <v>1.0</v>
      </c>
      <c r="E58" s="222" t="s">
        <v>263</v>
      </c>
      <c r="F58" s="47" t="b">
        <v>0</v>
      </c>
      <c r="G58" s="47" t="b">
        <v>0</v>
      </c>
      <c r="H58" s="47" t="b">
        <v>0</v>
      </c>
      <c r="I58" s="47" t="b">
        <v>0</v>
      </c>
      <c r="J58" s="47" t="b">
        <v>0</v>
      </c>
      <c r="K58" s="47" t="b">
        <v>0</v>
      </c>
      <c r="L58" s="47" t="b">
        <v>0</v>
      </c>
      <c r="M58" s="45"/>
      <c r="N58" s="45"/>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c r="A59" s="1"/>
      <c r="B59" s="11"/>
      <c r="C59" s="11"/>
      <c r="D59" s="223">
        <v>2.0</v>
      </c>
      <c r="E59" s="219" t="s">
        <v>264</v>
      </c>
      <c r="F59" s="47" t="b">
        <v>0</v>
      </c>
      <c r="G59" s="47" t="b">
        <v>0</v>
      </c>
      <c r="H59" s="47" t="b">
        <v>0</v>
      </c>
      <c r="I59" s="47" t="b">
        <v>0</v>
      </c>
      <c r="J59" s="47" t="b">
        <v>0</v>
      </c>
      <c r="K59" s="47" t="b">
        <v>0</v>
      </c>
      <c r="L59" s="47" t="b">
        <v>0</v>
      </c>
      <c r="M59" s="45"/>
      <c r="N59" s="45"/>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c r="A60" s="1"/>
      <c r="B60" s="11"/>
      <c r="C60" s="11"/>
      <c r="D60" s="223">
        <v>3.0</v>
      </c>
      <c r="E60" s="219" t="s">
        <v>326</v>
      </c>
      <c r="F60" s="47" t="b">
        <v>0</v>
      </c>
      <c r="G60" s="47" t="b">
        <v>0</v>
      </c>
      <c r="H60" s="47" t="b">
        <v>0</v>
      </c>
      <c r="I60" s="47" t="b">
        <v>0</v>
      </c>
      <c r="J60" s="47" t="b">
        <v>0</v>
      </c>
      <c r="K60" s="47" t="b">
        <v>0</v>
      </c>
      <c r="L60" s="47" t="b">
        <v>0</v>
      </c>
      <c r="M60" s="45"/>
      <c r="N60" s="45"/>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c r="A61" s="1"/>
      <c r="B61" s="11"/>
      <c r="C61" s="11"/>
      <c r="D61" s="221">
        <v>4.0</v>
      </c>
      <c r="E61" s="224" t="s">
        <v>265</v>
      </c>
      <c r="F61" s="47" t="b">
        <v>0</v>
      </c>
      <c r="G61" s="47" t="b">
        <v>0</v>
      </c>
      <c r="H61" s="47" t="b">
        <v>0</v>
      </c>
      <c r="I61" s="47" t="b">
        <v>0</v>
      </c>
      <c r="J61" s="47" t="b">
        <v>0</v>
      </c>
      <c r="K61" s="47" t="b">
        <v>0</v>
      </c>
      <c r="L61" s="47" t="b">
        <v>0</v>
      </c>
      <c r="M61" s="45"/>
      <c r="N61" s="45"/>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c r="A62" s="1"/>
      <c r="B62" s="11"/>
      <c r="C62" s="11"/>
      <c r="D62" s="223">
        <v>5.0</v>
      </c>
      <c r="E62" s="224" t="s">
        <v>327</v>
      </c>
      <c r="F62" s="47" t="b">
        <v>0</v>
      </c>
      <c r="G62" s="47" t="b">
        <v>0</v>
      </c>
      <c r="H62" s="47" t="b">
        <v>0</v>
      </c>
      <c r="I62" s="47" t="b">
        <v>0</v>
      </c>
      <c r="J62" s="47" t="b">
        <v>0</v>
      </c>
      <c r="K62" s="47" t="b">
        <v>0</v>
      </c>
      <c r="L62" s="47" t="b">
        <v>0</v>
      </c>
      <c r="M62" s="45"/>
      <c r="N62" s="45"/>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c r="A63" s="1"/>
      <c r="B63" s="11"/>
      <c r="C63" s="226"/>
      <c r="D63" s="223">
        <v>6.0</v>
      </c>
      <c r="E63" s="224" t="s">
        <v>328</v>
      </c>
      <c r="F63" s="47" t="b">
        <v>0</v>
      </c>
      <c r="G63" s="47" t="b">
        <v>0</v>
      </c>
      <c r="H63" s="47" t="b">
        <v>0</v>
      </c>
      <c r="I63" s="47" t="b">
        <v>0</v>
      </c>
      <c r="J63" s="47" t="b">
        <v>0</v>
      </c>
      <c r="K63" s="47" t="b">
        <v>0</v>
      </c>
      <c r="L63" s="47" t="b">
        <v>0</v>
      </c>
      <c r="M63" s="45"/>
      <c r="N63" s="45"/>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c r="A64" s="1"/>
      <c r="B64" s="214">
        <f>COUNTIF(F64:L66,TRUE)/COUNTA(F64:L66)</f>
        <v>0</v>
      </c>
      <c r="C64" s="215" t="s">
        <v>31</v>
      </c>
      <c r="D64" s="221">
        <v>7.0</v>
      </c>
      <c r="E64" s="213" t="s">
        <v>268</v>
      </c>
      <c r="F64" s="47" t="b">
        <v>0</v>
      </c>
      <c r="G64" s="47" t="b">
        <v>0</v>
      </c>
      <c r="H64" s="47" t="b">
        <v>0</v>
      </c>
      <c r="I64" s="47" t="b">
        <v>0</v>
      </c>
      <c r="J64" s="47" t="b">
        <v>0</v>
      </c>
      <c r="K64" s="47" t="b">
        <v>0</v>
      </c>
      <c r="L64" s="47" t="b">
        <v>0</v>
      </c>
      <c r="M64" s="45"/>
      <c r="N64" s="45"/>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c r="A65" s="1"/>
      <c r="B65" s="11"/>
      <c r="C65" s="11"/>
      <c r="D65" s="223">
        <v>8.0</v>
      </c>
      <c r="E65" s="213" t="s">
        <v>329</v>
      </c>
      <c r="F65" s="47" t="b">
        <v>0</v>
      </c>
      <c r="G65" s="47" t="b">
        <v>0</v>
      </c>
      <c r="H65" s="47" t="b">
        <v>0</v>
      </c>
      <c r="I65" s="47" t="b">
        <v>0</v>
      </c>
      <c r="J65" s="47" t="b">
        <v>0</v>
      </c>
      <c r="K65" s="47" t="b">
        <v>0</v>
      </c>
      <c r="L65" s="47" t="b">
        <v>0</v>
      </c>
      <c r="M65" s="45"/>
      <c r="N65" s="45"/>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c r="A66" s="1"/>
      <c r="B66" s="11"/>
      <c r="C66" s="11"/>
      <c r="D66" s="223">
        <v>9.0</v>
      </c>
      <c r="E66" s="219" t="s">
        <v>330</v>
      </c>
      <c r="F66" s="47" t="b">
        <v>0</v>
      </c>
      <c r="G66" s="47" t="b">
        <v>0</v>
      </c>
      <c r="H66" s="47" t="b">
        <v>0</v>
      </c>
      <c r="I66" s="47" t="b">
        <v>0</v>
      </c>
      <c r="J66" s="47" t="b">
        <v>0</v>
      </c>
      <c r="K66" s="47" t="b">
        <v>0</v>
      </c>
      <c r="L66" s="47" t="b">
        <v>0</v>
      </c>
      <c r="M66" s="45"/>
      <c r="N66" s="45"/>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c r="A67" s="1"/>
      <c r="B67" s="220">
        <f>COUNTIF(F67:L70,TRUE)/COUNTA(F67:L70)</f>
        <v>0</v>
      </c>
      <c r="C67" s="198" t="s">
        <v>36</v>
      </c>
      <c r="D67" s="223">
        <v>11.0</v>
      </c>
      <c r="E67" s="213" t="s">
        <v>331</v>
      </c>
      <c r="F67" s="47" t="b">
        <v>0</v>
      </c>
      <c r="G67" s="47" t="b">
        <v>0</v>
      </c>
      <c r="H67" s="47" t="b">
        <v>0</v>
      </c>
      <c r="I67" s="47" t="b">
        <v>0</v>
      </c>
      <c r="J67" s="47" t="b">
        <v>0</v>
      </c>
      <c r="K67" s="47" t="b">
        <v>0</v>
      </c>
      <c r="L67" s="47" t="b">
        <v>0</v>
      </c>
      <c r="M67" s="47"/>
      <c r="N67" s="45"/>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c r="A68" s="1"/>
      <c r="B68" s="11"/>
      <c r="C68" s="11"/>
      <c r="D68" s="223">
        <v>12.0</v>
      </c>
      <c r="E68" s="213" t="s">
        <v>332</v>
      </c>
      <c r="F68" s="47" t="b">
        <v>0</v>
      </c>
      <c r="G68" s="47" t="b">
        <v>0</v>
      </c>
      <c r="H68" s="47" t="b">
        <v>0</v>
      </c>
      <c r="I68" s="47" t="b">
        <v>0</v>
      </c>
      <c r="J68" s="47" t="b">
        <v>0</v>
      </c>
      <c r="K68" s="47" t="b">
        <v>0</v>
      </c>
      <c r="L68" s="47" t="b">
        <v>0</v>
      </c>
      <c r="M68" s="45"/>
      <c r="N68" s="45"/>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c r="A69" s="1"/>
      <c r="B69" s="11"/>
      <c r="C69" s="11"/>
      <c r="D69" s="221">
        <v>13.0</v>
      </c>
      <c r="E69" s="213" t="s">
        <v>333</v>
      </c>
      <c r="F69" s="47" t="b">
        <v>0</v>
      </c>
      <c r="G69" s="47" t="b">
        <v>0</v>
      </c>
      <c r="H69" s="47" t="b">
        <v>0</v>
      </c>
      <c r="I69" s="47" t="b">
        <v>0</v>
      </c>
      <c r="J69" s="47" t="b">
        <v>0</v>
      </c>
      <c r="K69" s="47" t="b">
        <v>0</v>
      </c>
      <c r="L69" s="47" t="b">
        <v>0</v>
      </c>
      <c r="M69" s="47"/>
      <c r="N69" s="45"/>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c r="A70" s="1"/>
      <c r="B70" s="11"/>
      <c r="C70" s="11"/>
      <c r="D70" s="223">
        <v>14.0</v>
      </c>
      <c r="E70" s="213" t="s">
        <v>334</v>
      </c>
      <c r="F70" s="47" t="b">
        <v>0</v>
      </c>
      <c r="G70" s="47" t="b">
        <v>0</v>
      </c>
      <c r="H70" s="47" t="b">
        <v>0</v>
      </c>
      <c r="I70" s="47" t="b">
        <v>0</v>
      </c>
      <c r="J70" s="47" t="b">
        <v>0</v>
      </c>
      <c r="K70" s="47" t="b">
        <v>0</v>
      </c>
      <c r="L70" s="47" t="b">
        <v>0</v>
      </c>
      <c r="M70" s="47"/>
      <c r="N70" s="45"/>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c r="A71" s="1"/>
      <c r="B71" s="217">
        <f>COUNTIF(F71:L72,TRUE)/COUNTA(F71:L72)</f>
        <v>0</v>
      </c>
      <c r="C71" s="218" t="s">
        <v>43</v>
      </c>
      <c r="D71" s="223">
        <v>15.0</v>
      </c>
      <c r="E71" s="213" t="s">
        <v>277</v>
      </c>
      <c r="F71" s="47" t="b">
        <v>0</v>
      </c>
      <c r="G71" s="47" t="b">
        <v>0</v>
      </c>
      <c r="H71" s="47" t="b">
        <v>0</v>
      </c>
      <c r="I71" s="47" t="b">
        <v>0</v>
      </c>
      <c r="J71" s="47" t="b">
        <v>0</v>
      </c>
      <c r="K71" s="47" t="b">
        <v>0</v>
      </c>
      <c r="L71" s="47" t="b">
        <v>0</v>
      </c>
      <c r="M71" s="47"/>
      <c r="N71" s="45"/>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c r="A72" s="1"/>
      <c r="B72" s="11"/>
      <c r="C72" s="11"/>
      <c r="D72" s="221">
        <v>16.0</v>
      </c>
      <c r="E72" s="213" t="s">
        <v>335</v>
      </c>
      <c r="F72" s="47" t="b">
        <v>0</v>
      </c>
      <c r="G72" s="47" t="b">
        <v>0</v>
      </c>
      <c r="H72" s="47" t="b">
        <v>0</v>
      </c>
      <c r="I72" s="47" t="b">
        <v>0</v>
      </c>
      <c r="J72" s="47" t="b">
        <v>0</v>
      </c>
      <c r="K72" s="47" t="b">
        <v>0</v>
      </c>
      <c r="L72" s="47" t="b">
        <v>0</v>
      </c>
      <c r="M72" s="47"/>
      <c r="N72" s="45"/>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c r="A73" s="1"/>
      <c r="B73" s="35">
        <v>5.0</v>
      </c>
      <c r="C73" s="152"/>
      <c r="D73" s="152"/>
      <c r="E73" s="152"/>
      <c r="F73" s="153"/>
      <c r="G73" s="153"/>
      <c r="H73" s="153"/>
      <c r="I73" s="153"/>
      <c r="J73" s="153"/>
      <c r="K73" s="153"/>
      <c r="L73" s="153"/>
      <c r="M73" s="153"/>
      <c r="N73" s="154"/>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c r="A74" s="1"/>
      <c r="C74" s="35" t="s">
        <v>278</v>
      </c>
      <c r="F74" s="36" t="str">
        <f>IFERROR(__xludf.DUMMYFUNCTION("SPARKLINE(COUNTIF(F76:L84,TRUE),{""charttype"",""bar"";""max"",COUNTA(F76:L84);""color1"",""green""})"),"")</f>
        <v/>
      </c>
      <c r="G74" s="37"/>
      <c r="H74" s="37"/>
      <c r="I74" s="37"/>
      <c r="J74" s="37"/>
      <c r="K74" s="37"/>
      <c r="L74" s="37"/>
      <c r="M74" s="38"/>
      <c r="N74" s="39">
        <f>COUNTIF(F76:L84,TRUE)/COUNTA(F76:L84)</f>
        <v>0</v>
      </c>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c r="A75" s="1"/>
      <c r="C75" s="152"/>
      <c r="D75" s="152"/>
      <c r="E75" s="152"/>
      <c r="F75" s="153"/>
      <c r="G75" s="153"/>
      <c r="H75" s="153"/>
      <c r="I75" s="153"/>
      <c r="J75" s="153"/>
      <c r="K75" s="153"/>
      <c r="L75" s="153"/>
      <c r="M75" s="153"/>
      <c r="N75" s="154"/>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c r="A76" s="1"/>
      <c r="B76" s="210">
        <f>COUNTIF(F76:L76,TRUE)/COUNTA(F76:L76)</f>
        <v>0</v>
      </c>
      <c r="C76" s="211" t="s">
        <v>17</v>
      </c>
      <c r="D76" s="221">
        <v>1.0</v>
      </c>
      <c r="E76" s="222" t="s">
        <v>279</v>
      </c>
      <c r="F76" s="47" t="b">
        <v>0</v>
      </c>
      <c r="G76" s="47" t="b">
        <v>0</v>
      </c>
      <c r="H76" s="47" t="b">
        <v>0</v>
      </c>
      <c r="I76" s="47" t="b">
        <v>0</v>
      </c>
      <c r="J76" s="47" t="b">
        <v>0</v>
      </c>
      <c r="K76" s="47" t="b">
        <v>0</v>
      </c>
      <c r="L76" s="47" t="b">
        <v>0</v>
      </c>
      <c r="M76" s="45"/>
      <c r="N76" s="45"/>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c r="A77" s="1"/>
      <c r="B77" s="214">
        <f>COUNTIF(F77:L80,TRUE)/COUNTA(F77:L80)</f>
        <v>0</v>
      </c>
      <c r="C77" s="215" t="s">
        <v>31</v>
      </c>
      <c r="D77" s="221">
        <v>2.0</v>
      </c>
      <c r="E77" s="213" t="s">
        <v>336</v>
      </c>
      <c r="F77" s="47" t="b">
        <v>0</v>
      </c>
      <c r="G77" s="47" t="b">
        <v>0</v>
      </c>
      <c r="H77" s="47" t="b">
        <v>0</v>
      </c>
      <c r="I77" s="47" t="b">
        <v>0</v>
      </c>
      <c r="J77" s="47" t="b">
        <v>0</v>
      </c>
      <c r="K77" s="47" t="b">
        <v>0</v>
      </c>
      <c r="L77" s="47" t="b">
        <v>0</v>
      </c>
      <c r="M77" s="45"/>
      <c r="N77" s="45"/>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c r="A78" s="1"/>
      <c r="B78" s="11"/>
      <c r="C78" s="11"/>
      <c r="D78" s="223">
        <v>3.0</v>
      </c>
      <c r="E78" s="213" t="s">
        <v>337</v>
      </c>
      <c r="F78" s="47" t="b">
        <v>0</v>
      </c>
      <c r="G78" s="47" t="b">
        <v>0</v>
      </c>
      <c r="H78" s="47" t="b">
        <v>0</v>
      </c>
      <c r="I78" s="47" t="b">
        <v>0</v>
      </c>
      <c r="J78" s="47" t="b">
        <v>0</v>
      </c>
      <c r="K78" s="47" t="b">
        <v>0</v>
      </c>
      <c r="L78" s="47" t="b">
        <v>0</v>
      </c>
      <c r="M78" s="47"/>
      <c r="N78" s="45"/>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c r="A79" s="1"/>
      <c r="B79" s="11"/>
      <c r="C79" s="11"/>
      <c r="D79" s="221">
        <v>4.0</v>
      </c>
      <c r="E79" s="219" t="s">
        <v>338</v>
      </c>
      <c r="F79" s="47" t="b">
        <v>0</v>
      </c>
      <c r="G79" s="47" t="b">
        <v>0</v>
      </c>
      <c r="H79" s="47" t="b">
        <v>0</v>
      </c>
      <c r="I79" s="47" t="b">
        <v>0</v>
      </c>
      <c r="J79" s="47" t="b">
        <v>0</v>
      </c>
      <c r="K79" s="47" t="b">
        <v>0</v>
      </c>
      <c r="L79" s="47" t="b">
        <v>0</v>
      </c>
      <c r="M79" s="47"/>
      <c r="N79" s="45"/>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c r="A80" s="1"/>
      <c r="B80" s="11"/>
      <c r="C80" s="11"/>
      <c r="D80" s="223">
        <v>5.0</v>
      </c>
      <c r="E80" s="219" t="s">
        <v>284</v>
      </c>
      <c r="F80" s="47" t="b">
        <v>0</v>
      </c>
      <c r="G80" s="47" t="b">
        <v>0</v>
      </c>
      <c r="H80" s="47" t="b">
        <v>0</v>
      </c>
      <c r="I80" s="47" t="b">
        <v>0</v>
      </c>
      <c r="J80" s="47" t="b">
        <v>0</v>
      </c>
      <c r="K80" s="47" t="b">
        <v>0</v>
      </c>
      <c r="L80" s="47" t="b">
        <v>0</v>
      </c>
      <c r="M80" s="47"/>
      <c r="N80" s="45"/>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c r="A81" s="1"/>
      <c r="B81" s="220">
        <f>COUNTIF(F81:L82,TRUE)/COUNTA(F81:L82)</f>
        <v>0</v>
      </c>
      <c r="C81" s="198" t="s">
        <v>36</v>
      </c>
      <c r="D81" s="223">
        <v>6.0</v>
      </c>
      <c r="E81" s="213" t="s">
        <v>285</v>
      </c>
      <c r="F81" s="47" t="b">
        <v>0</v>
      </c>
      <c r="G81" s="47" t="b">
        <v>0</v>
      </c>
      <c r="H81" s="47" t="b">
        <v>0</v>
      </c>
      <c r="I81" s="47" t="b">
        <v>0</v>
      </c>
      <c r="J81" s="47" t="b">
        <v>0</v>
      </c>
      <c r="K81" s="47" t="b">
        <v>0</v>
      </c>
      <c r="L81" s="47" t="b">
        <v>0</v>
      </c>
      <c r="M81" s="47"/>
      <c r="N81" s="45"/>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c r="A82" s="1"/>
      <c r="B82" s="11"/>
      <c r="C82" s="11"/>
      <c r="D82" s="221">
        <v>7.0</v>
      </c>
      <c r="E82" s="213" t="s">
        <v>286</v>
      </c>
      <c r="F82" s="47" t="b">
        <v>0</v>
      </c>
      <c r="G82" s="47" t="b">
        <v>0</v>
      </c>
      <c r="H82" s="47" t="b">
        <v>0</v>
      </c>
      <c r="I82" s="47" t="b">
        <v>0</v>
      </c>
      <c r="J82" s="47" t="b">
        <v>0</v>
      </c>
      <c r="K82" s="47" t="b">
        <v>0</v>
      </c>
      <c r="L82" s="47" t="b">
        <v>0</v>
      </c>
      <c r="M82" s="47"/>
      <c r="N82" s="45"/>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c r="A83" s="1"/>
      <c r="B83" s="217">
        <f>COUNTIF(F83:L84,TRUE)/COUNTA(F83:L84)</f>
        <v>0</v>
      </c>
      <c r="C83" s="218" t="s">
        <v>43</v>
      </c>
      <c r="D83" s="221">
        <v>8.0</v>
      </c>
      <c r="E83" s="213" t="s">
        <v>287</v>
      </c>
      <c r="F83" s="47" t="b">
        <v>0</v>
      </c>
      <c r="G83" s="47" t="b">
        <v>0</v>
      </c>
      <c r="H83" s="47" t="b">
        <v>0</v>
      </c>
      <c r="I83" s="47" t="b">
        <v>0</v>
      </c>
      <c r="J83" s="47" t="b">
        <v>0</v>
      </c>
      <c r="K83" s="47" t="b">
        <v>0</v>
      </c>
      <c r="L83" s="47" t="b">
        <v>0</v>
      </c>
      <c r="M83" s="45"/>
      <c r="N83" s="45"/>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c r="A84" s="1"/>
      <c r="B84" s="11"/>
      <c r="C84" s="11"/>
      <c r="D84" s="221">
        <v>9.0</v>
      </c>
      <c r="E84" s="213" t="s">
        <v>289</v>
      </c>
      <c r="F84" s="47" t="b">
        <v>0</v>
      </c>
      <c r="G84" s="47" t="b">
        <v>0</v>
      </c>
      <c r="H84" s="47" t="b">
        <v>0</v>
      </c>
      <c r="I84" s="47" t="b">
        <v>0</v>
      </c>
      <c r="J84" s="47" t="b">
        <v>0</v>
      </c>
      <c r="K84" s="47" t="b">
        <v>0</v>
      </c>
      <c r="L84" s="47" t="b">
        <v>0</v>
      </c>
      <c r="M84" s="45"/>
      <c r="N84" s="45"/>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c r="A85" s="1"/>
      <c r="B85" s="1"/>
      <c r="C85" s="1"/>
      <c r="D85" s="2"/>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c r="A86" s="1"/>
      <c r="B86" s="209" t="s">
        <v>339</v>
      </c>
      <c r="O86" s="1"/>
      <c r="P86" s="182" t="s">
        <v>58</v>
      </c>
      <c r="Q86" s="63"/>
      <c r="R86" s="4"/>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c r="A87" s="1"/>
      <c r="O87" s="1"/>
      <c r="P87" s="10"/>
      <c r="R87" s="1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c r="A88" s="1"/>
      <c r="B88" s="64"/>
      <c r="C88" s="64"/>
      <c r="D88" s="64"/>
      <c r="E88" s="65" t="s">
        <v>59</v>
      </c>
      <c r="F88" s="65" t="s">
        <v>60</v>
      </c>
      <c r="M88" s="64"/>
      <c r="N88" s="65" t="s">
        <v>61</v>
      </c>
      <c r="O88" s="1"/>
      <c r="P88" s="10"/>
      <c r="R88" s="1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 customHeight="1">
      <c r="A89" s="1"/>
      <c r="B89" s="66"/>
      <c r="C89" s="66"/>
      <c r="D89" s="67"/>
      <c r="E89" s="68"/>
      <c r="F89" s="68"/>
      <c r="G89" s="68"/>
      <c r="H89" s="66"/>
      <c r="I89" s="66"/>
      <c r="J89" s="66"/>
      <c r="K89" s="66"/>
      <c r="L89" s="66"/>
      <c r="M89" s="66"/>
      <c r="N89" s="66"/>
      <c r="O89" s="1"/>
      <c r="P89" s="10"/>
      <c r="R89" s="1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c r="A90" s="1"/>
      <c r="B90" s="66"/>
      <c r="C90" s="69">
        <v>1.0</v>
      </c>
      <c r="D90" s="67"/>
      <c r="E90" s="230" t="str">
        <f>C11</f>
        <v>Campaign setup</v>
      </c>
      <c r="F90" s="70">
        <v>1.0</v>
      </c>
      <c r="M90" s="71" t="str">
        <f>IFERROR(__xludf.DUMMYFUNCTION("F11"),"")</f>
        <v/>
      </c>
      <c r="N90" s="72">
        <f>N11</f>
        <v>0</v>
      </c>
      <c r="O90" s="1"/>
      <c r="P90" s="10"/>
      <c r="R90" s="1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 customHeight="1">
      <c r="A91" s="1"/>
      <c r="B91" s="66"/>
      <c r="C91" s="69"/>
      <c r="D91" s="67"/>
      <c r="E91" s="231"/>
      <c r="F91" s="232"/>
      <c r="G91" s="232"/>
      <c r="H91" s="232"/>
      <c r="I91" s="232"/>
      <c r="J91" s="232"/>
      <c r="K91" s="232"/>
      <c r="L91" s="232"/>
      <c r="M91" s="66"/>
      <c r="N91" s="75"/>
      <c r="O91" s="1"/>
      <c r="P91" s="10"/>
      <c r="R91" s="1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c r="A92" s="1"/>
      <c r="B92" s="66"/>
      <c r="C92" s="69">
        <v>2.0</v>
      </c>
      <c r="D92" s="67"/>
      <c r="E92" s="230" t="str">
        <f>C26</f>
        <v>Audiences &amp; targeting</v>
      </c>
      <c r="F92" s="70">
        <v>1.0</v>
      </c>
      <c r="M92" s="76" t="str">
        <f>IFERROR(__xludf.DUMMYFUNCTION("F26"),"")</f>
        <v/>
      </c>
      <c r="N92" s="72">
        <f>N26</f>
        <v>0</v>
      </c>
      <c r="O92" s="1"/>
      <c r="P92" s="10"/>
      <c r="R92" s="1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 customHeight="1">
      <c r="A93" s="1"/>
      <c r="B93" s="66"/>
      <c r="C93" s="66"/>
      <c r="D93" s="67"/>
      <c r="E93" s="231"/>
      <c r="F93" s="232"/>
      <c r="G93" s="232"/>
      <c r="H93" s="232"/>
      <c r="I93" s="232"/>
      <c r="J93" s="232"/>
      <c r="K93" s="232"/>
      <c r="L93" s="232"/>
      <c r="M93" s="66"/>
      <c r="N93" s="75"/>
      <c r="O93" s="1"/>
      <c r="P93" s="10"/>
      <c r="R93" s="1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c r="A94" s="1"/>
      <c r="B94" s="66"/>
      <c r="C94" s="69">
        <v>3.0</v>
      </c>
      <c r="D94" s="67"/>
      <c r="E94" s="230" t="str">
        <f>C46</f>
        <v>Conversion &amp; KPI</v>
      </c>
      <c r="F94" s="70">
        <v>1.0</v>
      </c>
      <c r="M94" s="76" t="str">
        <f>IFERROR(__xludf.DUMMYFUNCTION("F46"),"")</f>
        <v/>
      </c>
      <c r="N94" s="72">
        <f>N46</f>
        <v>0</v>
      </c>
      <c r="O94" s="1"/>
      <c r="P94" s="10"/>
      <c r="R94" s="1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 customHeight="1">
      <c r="A95" s="1"/>
      <c r="B95" s="66"/>
      <c r="C95" s="66"/>
      <c r="D95" s="67"/>
      <c r="E95" s="231"/>
      <c r="F95" s="232"/>
      <c r="G95" s="232"/>
      <c r="H95" s="232"/>
      <c r="I95" s="232"/>
      <c r="J95" s="232"/>
      <c r="K95" s="232"/>
      <c r="L95" s="232"/>
      <c r="M95" s="66"/>
      <c r="N95" s="75"/>
      <c r="O95" s="1"/>
      <c r="P95" s="10"/>
      <c r="R95" s="1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 customHeight="1">
      <c r="A96" s="1"/>
      <c r="B96" s="66"/>
      <c r="C96" s="66"/>
      <c r="D96" s="67"/>
      <c r="E96" s="231"/>
      <c r="F96" s="232"/>
      <c r="G96" s="232"/>
      <c r="H96" s="232"/>
      <c r="I96" s="232"/>
      <c r="J96" s="232"/>
      <c r="K96" s="232"/>
      <c r="L96" s="232"/>
      <c r="M96" s="66"/>
      <c r="N96" s="75"/>
      <c r="O96" s="1"/>
      <c r="P96" s="10"/>
      <c r="R96" s="1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c r="A97" s="1"/>
      <c r="B97" s="66"/>
      <c r="C97" s="69">
        <v>4.0</v>
      </c>
      <c r="D97" s="67"/>
      <c r="E97" s="230" t="str">
        <f>C56</f>
        <v>Creative &amp; content</v>
      </c>
      <c r="F97" s="70">
        <v>1.0</v>
      </c>
      <c r="M97" s="71" t="str">
        <f>IFERROR(__xludf.DUMMYFUNCTION("F56"),"")</f>
        <v/>
      </c>
      <c r="N97" s="72">
        <f>N56</f>
        <v>0</v>
      </c>
      <c r="O97" s="1"/>
      <c r="P97" s="10"/>
      <c r="R97" s="1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 customHeight="1">
      <c r="A98" s="1"/>
      <c r="B98" s="66"/>
      <c r="C98" s="66"/>
      <c r="D98" s="67"/>
      <c r="E98" s="231"/>
      <c r="F98" s="232"/>
      <c r="G98" s="232"/>
      <c r="H98" s="232"/>
      <c r="I98" s="232"/>
      <c r="J98" s="232"/>
      <c r="K98" s="232"/>
      <c r="L98" s="232"/>
      <c r="M98" s="66"/>
      <c r="N98" s="75"/>
      <c r="O98" s="1"/>
      <c r="P98" s="10"/>
      <c r="R98" s="1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c r="A99" s="1"/>
      <c r="B99" s="66"/>
      <c r="C99" s="69">
        <v>5.0</v>
      </c>
      <c r="D99" s="67"/>
      <c r="E99" s="230" t="str">
        <f>C74</f>
        <v>Reporting</v>
      </c>
      <c r="F99" s="70">
        <v>1.0</v>
      </c>
      <c r="M99" s="71" t="str">
        <f>IFERROR(__xludf.DUMMYFUNCTION("F74"),"")</f>
        <v/>
      </c>
      <c r="N99" s="72">
        <f>N74</f>
        <v>0</v>
      </c>
      <c r="O99" s="1"/>
      <c r="P99" s="10"/>
      <c r="R99" s="1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 customHeight="1">
      <c r="A100" s="1"/>
      <c r="B100" s="66"/>
      <c r="C100" s="66"/>
      <c r="D100" s="67"/>
      <c r="E100" s="231"/>
      <c r="F100" s="232"/>
      <c r="G100" s="232"/>
      <c r="H100" s="232"/>
      <c r="I100" s="232"/>
      <c r="J100" s="232"/>
      <c r="K100" s="232"/>
      <c r="L100" s="232"/>
      <c r="M100" s="66"/>
      <c r="N100" s="75"/>
      <c r="O100" s="1"/>
      <c r="P100" s="10"/>
      <c r="R100" s="1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c r="A101" s="1"/>
      <c r="B101" s="66"/>
      <c r="C101" s="69">
        <v>7.0</v>
      </c>
      <c r="D101" s="67"/>
      <c r="E101" s="230"/>
      <c r="F101" s="73"/>
      <c r="M101" s="71"/>
      <c r="N101" s="75"/>
      <c r="O101" s="1"/>
      <c r="P101" s="10"/>
      <c r="R101" s="1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 customHeight="1">
      <c r="A102" s="1"/>
      <c r="B102" s="66"/>
      <c r="C102" s="66"/>
      <c r="D102" s="67"/>
      <c r="E102" s="231"/>
      <c r="F102" s="232"/>
      <c r="G102" s="232"/>
      <c r="H102" s="232"/>
      <c r="I102" s="232"/>
      <c r="J102" s="232"/>
      <c r="K102" s="232"/>
      <c r="L102" s="232"/>
      <c r="M102" s="66"/>
      <c r="N102" s="75"/>
      <c r="O102" s="1"/>
      <c r="P102" s="10"/>
      <c r="R102" s="1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c r="A103" s="1"/>
      <c r="B103" s="66"/>
      <c r="C103" s="69">
        <v>8.0</v>
      </c>
      <c r="D103" s="67"/>
      <c r="E103" s="230"/>
      <c r="F103" s="73"/>
      <c r="M103" s="71"/>
      <c r="N103" s="75"/>
      <c r="O103" s="1"/>
      <c r="P103" s="10"/>
      <c r="R103" s="1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 customHeight="1">
      <c r="A104" s="1"/>
      <c r="B104" s="66"/>
      <c r="C104" s="66"/>
      <c r="D104" s="67"/>
      <c r="E104" s="231"/>
      <c r="F104" s="232"/>
      <c r="G104" s="232"/>
      <c r="H104" s="232"/>
      <c r="I104" s="232"/>
      <c r="J104" s="232"/>
      <c r="K104" s="232"/>
      <c r="L104" s="232"/>
      <c r="M104" s="66"/>
      <c r="N104" s="75"/>
      <c r="O104" s="1"/>
      <c r="P104" s="10"/>
      <c r="R104" s="1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c r="A105" s="1"/>
      <c r="B105" s="66"/>
      <c r="C105" s="69">
        <v>9.0</v>
      </c>
      <c r="D105" s="67"/>
      <c r="E105" s="231"/>
      <c r="F105" s="73"/>
      <c r="M105" s="71"/>
      <c r="N105" s="75"/>
      <c r="O105" s="1"/>
      <c r="P105" s="10"/>
      <c r="R105" s="1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 customHeight="1">
      <c r="A106" s="1"/>
      <c r="B106" s="66"/>
      <c r="C106" s="66"/>
      <c r="D106" s="67"/>
      <c r="E106" s="231"/>
      <c r="F106" s="232"/>
      <c r="G106" s="232"/>
      <c r="H106" s="232"/>
      <c r="I106" s="232"/>
      <c r="J106" s="232"/>
      <c r="K106" s="232"/>
      <c r="L106" s="232"/>
      <c r="M106" s="66"/>
      <c r="N106" s="75"/>
      <c r="O106" s="1"/>
      <c r="P106" s="10"/>
      <c r="R106" s="1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c r="A107" s="1"/>
      <c r="B107" s="66"/>
      <c r="C107" s="69">
        <v>10.0</v>
      </c>
      <c r="D107" s="67"/>
      <c r="E107" s="231"/>
      <c r="F107" s="73"/>
      <c r="M107" s="71"/>
      <c r="N107" s="75"/>
      <c r="O107" s="1"/>
      <c r="P107" s="10"/>
      <c r="R107" s="1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 customHeight="1">
      <c r="A108" s="1"/>
      <c r="B108" s="66"/>
      <c r="C108" s="66"/>
      <c r="D108" s="67"/>
      <c r="E108" s="68"/>
      <c r="F108" s="68"/>
      <c r="G108" s="68"/>
      <c r="H108" s="66"/>
      <c r="I108" s="66"/>
      <c r="J108" s="66"/>
      <c r="K108" s="66"/>
      <c r="L108" s="66"/>
      <c r="M108" s="66"/>
      <c r="N108" s="66"/>
      <c r="O108" s="1"/>
      <c r="P108" s="10"/>
      <c r="R108" s="1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c r="A109" s="1"/>
      <c r="B109" s="78"/>
      <c r="C109" s="78"/>
      <c r="D109" s="78"/>
      <c r="E109" s="78"/>
      <c r="F109" s="78"/>
      <c r="M109" s="79" t="s">
        <v>62</v>
      </c>
      <c r="N109" s="80">
        <f>IFERROR(__xludf.DUMMYFUNCTION("AVERAGE.WEIGHTED(N90:N107,F90:F107)"),0.0)</f>
        <v>0</v>
      </c>
      <c r="O109" s="1"/>
      <c r="P109" s="19"/>
      <c r="Q109" s="81"/>
      <c r="R109" s="20"/>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c r="A110" s="1"/>
      <c r="B110" s="1"/>
      <c r="C110" s="1"/>
      <c r="D110" s="2"/>
      <c r="E110" s="1"/>
      <c r="F110" s="1"/>
      <c r="G110" s="1"/>
      <c r="H110" s="1"/>
      <c r="I110" s="1"/>
      <c r="J110" s="1"/>
      <c r="K110" s="1"/>
      <c r="L110" s="1"/>
      <c r="M110" s="1"/>
      <c r="N110" s="1"/>
      <c r="O110" s="1"/>
      <c r="P110" s="233"/>
      <c r="Q110" s="233"/>
      <c r="R110" s="233"/>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c r="A111" s="1"/>
      <c r="B111" s="1"/>
      <c r="C111" s="1"/>
      <c r="D111" s="2"/>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c r="A112" s="1"/>
      <c r="B112" s="1"/>
      <c r="C112" s="1"/>
      <c r="D112" s="2"/>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c r="A113" s="1"/>
      <c r="B113" s="1"/>
      <c r="C113" s="1"/>
      <c r="D113" s="2"/>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c r="A114" s="1"/>
      <c r="B114" s="1"/>
      <c r="C114" s="1"/>
      <c r="D114" s="2"/>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c r="A115" s="1"/>
      <c r="B115" s="1"/>
      <c r="C115" s="1"/>
      <c r="D115" s="2"/>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c r="A116" s="1"/>
      <c r="B116" s="1"/>
      <c r="C116" s="1"/>
      <c r="D116" s="2"/>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c r="A117" s="1"/>
      <c r="B117" s="1"/>
      <c r="C117" s="1"/>
      <c r="D117" s="2"/>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c r="A118" s="1"/>
      <c r="B118" s="1"/>
      <c r="C118" s="1"/>
      <c r="D118" s="2"/>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c r="A119" s="1"/>
      <c r="B119" s="1"/>
      <c r="C119" s="1"/>
      <c r="D119" s="2"/>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c r="A120" s="1"/>
      <c r="B120" s="1"/>
      <c r="C120" s="1"/>
      <c r="D120" s="2"/>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c r="A121" s="1"/>
      <c r="B121" s="1"/>
      <c r="C121" s="1"/>
      <c r="D121" s="2"/>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c r="A122" s="1"/>
      <c r="B122" s="1"/>
      <c r="C122" s="1"/>
      <c r="D122" s="2"/>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c r="A123" s="1"/>
      <c r="B123" s="1"/>
      <c r="C123" s="1"/>
      <c r="D123" s="2"/>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c r="A124" s="1"/>
      <c r="B124" s="1"/>
      <c r="C124" s="1"/>
      <c r="D124" s="2"/>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c r="A125" s="1"/>
      <c r="B125" s="1"/>
      <c r="C125" s="1"/>
      <c r="D125" s="2"/>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c r="A126" s="1"/>
      <c r="B126" s="1"/>
      <c r="C126" s="1"/>
      <c r="D126" s="2"/>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c r="A127" s="1"/>
      <c r="B127" s="1"/>
      <c r="C127" s="1"/>
      <c r="D127" s="2"/>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c r="A128" s="1"/>
      <c r="B128" s="1"/>
      <c r="C128" s="1"/>
      <c r="D128" s="2"/>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c r="A129" s="1"/>
      <c r="B129" s="1"/>
      <c r="C129" s="1"/>
      <c r="D129" s="2"/>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c r="A130" s="1"/>
      <c r="B130" s="1"/>
      <c r="C130" s="1"/>
      <c r="D130" s="2"/>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c r="A131" s="1"/>
      <c r="B131" s="1"/>
      <c r="C131" s="1"/>
      <c r="D131" s="2"/>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c r="A132" s="1"/>
      <c r="B132" s="1"/>
      <c r="C132" s="1"/>
      <c r="D132" s="2"/>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c r="A133" s="1"/>
      <c r="B133" s="1"/>
      <c r="C133" s="1"/>
      <c r="D133" s="2"/>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c r="A134" s="1"/>
      <c r="B134" s="1"/>
      <c r="C134" s="1"/>
      <c r="D134" s="2"/>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c r="A135" s="1"/>
      <c r="B135" s="1"/>
      <c r="C135" s="1"/>
      <c r="D135" s="2"/>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c r="A136" s="1"/>
      <c r="B136" s="1"/>
      <c r="C136" s="1"/>
      <c r="D136" s="2"/>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c r="A137" s="1"/>
      <c r="B137" s="1"/>
      <c r="C137" s="1"/>
      <c r="D137" s="2"/>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c r="A138" s="1"/>
      <c r="B138" s="1"/>
      <c r="C138" s="1"/>
      <c r="D138" s="2"/>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c r="A139" s="1"/>
      <c r="B139" s="1"/>
      <c r="C139" s="1"/>
      <c r="D139" s="2"/>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c r="A140" s="1"/>
      <c r="B140" s="1"/>
      <c r="C140" s="1"/>
      <c r="D140" s="2"/>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c r="A141" s="1"/>
      <c r="B141" s="1"/>
      <c r="C141" s="1"/>
      <c r="D141" s="2"/>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c r="A142" s="1"/>
      <c r="B142" s="1"/>
      <c r="C142" s="1"/>
      <c r="D142" s="2"/>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c r="A143" s="1"/>
      <c r="B143" s="1"/>
      <c r="C143" s="1"/>
      <c r="D143" s="2"/>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c r="A144" s="1"/>
      <c r="B144" s="1"/>
      <c r="C144" s="1"/>
      <c r="D144" s="2"/>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c r="A145" s="1"/>
      <c r="B145" s="1"/>
      <c r="C145" s="1"/>
      <c r="D145" s="2"/>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c r="A146" s="1"/>
      <c r="B146" s="1"/>
      <c r="C146" s="1"/>
      <c r="D146" s="2"/>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c r="A147" s="1"/>
      <c r="B147" s="1"/>
      <c r="C147" s="1"/>
      <c r="D147" s="2"/>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c r="A148" s="1"/>
      <c r="B148" s="1"/>
      <c r="C148" s="1"/>
      <c r="D148" s="2"/>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c r="A149" s="1"/>
      <c r="B149" s="1"/>
      <c r="C149" s="1"/>
      <c r="D149" s="2"/>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c r="A150" s="1"/>
      <c r="B150" s="1"/>
      <c r="C150" s="1"/>
      <c r="D150" s="2"/>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c r="A151" s="1"/>
      <c r="B151" s="1"/>
      <c r="C151" s="1"/>
      <c r="D151" s="2"/>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c r="A152" s="1"/>
      <c r="B152" s="1"/>
      <c r="C152" s="1"/>
      <c r="D152" s="2"/>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c r="A153" s="1"/>
      <c r="B153" s="1"/>
      <c r="C153" s="1"/>
      <c r="D153" s="2"/>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c r="A154" s="1"/>
      <c r="B154" s="1"/>
      <c r="C154" s="1"/>
      <c r="D154" s="2"/>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c r="A155" s="1"/>
      <c r="B155" s="1"/>
      <c r="C155" s="1"/>
      <c r="D155" s="2"/>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c r="A156" s="1"/>
      <c r="B156" s="1"/>
      <c r="C156" s="1"/>
      <c r="D156" s="2"/>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c r="A157" s="1"/>
      <c r="B157" s="1"/>
      <c r="C157" s="1"/>
      <c r="D157" s="2"/>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c r="A158" s="1"/>
      <c r="B158" s="1"/>
      <c r="C158" s="1"/>
      <c r="D158" s="2"/>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c r="A159" s="1"/>
      <c r="B159" s="1"/>
      <c r="C159" s="1"/>
      <c r="D159" s="2"/>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c r="A160" s="1"/>
      <c r="B160" s="1"/>
      <c r="C160" s="1"/>
      <c r="D160" s="2"/>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c r="A161" s="1"/>
      <c r="B161" s="1"/>
      <c r="C161" s="1"/>
      <c r="D161" s="2"/>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c r="A162" s="1"/>
      <c r="B162" s="1"/>
      <c r="C162" s="1"/>
      <c r="D162" s="2"/>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c r="A163" s="1"/>
      <c r="B163" s="1"/>
      <c r="C163" s="1"/>
      <c r="D163" s="2"/>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c r="A164" s="1"/>
      <c r="B164" s="1"/>
      <c r="C164" s="1"/>
      <c r="D164" s="2"/>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c r="A165" s="1"/>
      <c r="B165" s="1"/>
      <c r="C165" s="1"/>
      <c r="D165" s="2"/>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c r="A166" s="1"/>
      <c r="B166" s="1"/>
      <c r="C166" s="1"/>
      <c r="D166" s="2"/>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c r="A167" s="1"/>
      <c r="B167" s="1"/>
      <c r="C167" s="1"/>
      <c r="D167" s="2"/>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c r="A168" s="1"/>
      <c r="B168" s="1"/>
      <c r="C168" s="1"/>
      <c r="D168" s="2"/>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c r="A169" s="1"/>
      <c r="B169" s="1"/>
      <c r="C169" s="1"/>
      <c r="D169" s="2"/>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c r="A170" s="1"/>
      <c r="B170" s="1"/>
      <c r="C170" s="1"/>
      <c r="D170" s="2"/>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c r="A171" s="1"/>
      <c r="B171" s="1"/>
      <c r="C171" s="1"/>
      <c r="D171" s="2"/>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c r="A172" s="1"/>
      <c r="B172" s="1"/>
      <c r="C172" s="1"/>
      <c r="D172" s="2"/>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c r="A173" s="1"/>
      <c r="B173" s="1"/>
      <c r="C173" s="1"/>
      <c r="D173" s="2"/>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c r="A174" s="1"/>
      <c r="B174" s="1"/>
      <c r="C174" s="1"/>
      <c r="D174" s="2"/>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c r="A175" s="1"/>
      <c r="B175" s="1"/>
      <c r="C175" s="1"/>
      <c r="D175" s="2"/>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c r="A176" s="1"/>
      <c r="B176" s="1"/>
      <c r="C176" s="1"/>
      <c r="D176" s="2"/>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c r="A177" s="1"/>
      <c r="B177" s="1"/>
      <c r="C177" s="1"/>
      <c r="D177" s="2"/>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c r="A178" s="1"/>
      <c r="B178" s="1"/>
      <c r="C178" s="1"/>
      <c r="D178" s="2"/>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c r="A179" s="1"/>
      <c r="B179" s="1"/>
      <c r="C179" s="1"/>
      <c r="D179" s="2"/>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c r="A180" s="1"/>
      <c r="B180" s="1"/>
      <c r="C180" s="1"/>
      <c r="D180" s="2"/>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c r="A181" s="1"/>
      <c r="B181" s="1"/>
      <c r="C181" s="1"/>
      <c r="D181" s="2"/>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c r="A182" s="1"/>
      <c r="B182" s="1"/>
      <c r="C182" s="1"/>
      <c r="D182" s="2"/>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c r="A183" s="1"/>
      <c r="B183" s="1"/>
      <c r="C183" s="1"/>
      <c r="D183" s="2"/>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c r="A184" s="1"/>
      <c r="B184" s="1"/>
      <c r="C184" s="1"/>
      <c r="D184" s="2"/>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c r="A185" s="1"/>
      <c r="B185" s="1"/>
      <c r="C185" s="1"/>
      <c r="D185" s="2"/>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c r="A186" s="1"/>
      <c r="B186" s="1"/>
      <c r="C186" s="1"/>
      <c r="D186" s="2"/>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c r="A187" s="1"/>
      <c r="B187" s="1"/>
      <c r="C187" s="1"/>
      <c r="D187" s="2"/>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c r="A188" s="1"/>
      <c r="B188" s="1"/>
      <c r="C188" s="1"/>
      <c r="D188" s="2"/>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c r="A189" s="1"/>
      <c r="B189" s="1"/>
      <c r="C189" s="1"/>
      <c r="D189" s="2"/>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c r="A190" s="1"/>
      <c r="B190" s="1"/>
      <c r="C190" s="1"/>
      <c r="D190" s="2"/>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c r="A191" s="1"/>
      <c r="B191" s="1"/>
      <c r="C191" s="1"/>
      <c r="D191" s="2"/>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c r="A192" s="1"/>
      <c r="B192" s="1"/>
      <c r="C192" s="1"/>
      <c r="D192" s="2"/>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c r="A193" s="1"/>
      <c r="B193" s="1"/>
      <c r="C193" s="1"/>
      <c r="D193" s="2"/>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c r="A194" s="1"/>
      <c r="B194" s="1"/>
      <c r="C194" s="1"/>
      <c r="D194" s="2"/>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c r="A195" s="1"/>
      <c r="B195" s="1"/>
      <c r="C195" s="1"/>
      <c r="D195" s="2"/>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c r="A196" s="1"/>
      <c r="B196" s="1"/>
      <c r="C196" s="1"/>
      <c r="D196" s="2"/>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c r="A197" s="1"/>
      <c r="B197" s="1"/>
      <c r="C197" s="1"/>
      <c r="D197" s="2"/>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c r="A198" s="1"/>
      <c r="B198" s="1"/>
      <c r="C198" s="1"/>
      <c r="D198" s="2"/>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c r="A199" s="1"/>
      <c r="B199" s="1"/>
      <c r="C199" s="1"/>
      <c r="D199" s="2"/>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c r="A200" s="1"/>
      <c r="B200" s="1"/>
      <c r="C200" s="1"/>
      <c r="D200" s="2"/>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c r="A201" s="1"/>
      <c r="B201" s="1"/>
      <c r="C201" s="1"/>
      <c r="D201" s="2"/>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c r="A202" s="1"/>
      <c r="B202" s="1"/>
      <c r="C202" s="1"/>
      <c r="D202" s="2"/>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c r="A203" s="1"/>
      <c r="B203" s="1"/>
      <c r="C203" s="1"/>
      <c r="D203" s="2"/>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c r="A204" s="1"/>
      <c r="B204" s="1"/>
      <c r="C204" s="1"/>
      <c r="D204" s="2"/>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c r="A205" s="1"/>
      <c r="B205" s="1"/>
      <c r="C205" s="1"/>
      <c r="D205" s="2"/>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c r="A206" s="1"/>
      <c r="B206" s="1"/>
      <c r="C206" s="1"/>
      <c r="D206" s="2"/>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c r="A207" s="1"/>
      <c r="B207" s="1"/>
      <c r="C207" s="1"/>
      <c r="D207" s="2"/>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c r="A208" s="1"/>
      <c r="B208" s="1"/>
      <c r="C208" s="1"/>
      <c r="D208" s="2"/>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c r="A209" s="1"/>
      <c r="B209" s="1"/>
      <c r="C209" s="1"/>
      <c r="D209" s="2"/>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c r="A210" s="1"/>
      <c r="B210" s="1"/>
      <c r="C210" s="1"/>
      <c r="D210" s="2"/>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c r="A211" s="1"/>
      <c r="B211" s="1"/>
      <c r="C211" s="1"/>
      <c r="D211" s="2"/>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c r="A212" s="1"/>
      <c r="B212" s="1"/>
      <c r="C212" s="1"/>
      <c r="D212" s="2"/>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c r="A213" s="1"/>
      <c r="B213" s="1"/>
      <c r="C213" s="1"/>
      <c r="D213" s="2"/>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c r="A214" s="1"/>
      <c r="B214" s="1"/>
      <c r="C214" s="1"/>
      <c r="D214" s="2"/>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c r="A215" s="1"/>
      <c r="B215" s="1"/>
      <c r="C215" s="1"/>
      <c r="D215" s="2"/>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c r="A216" s="1"/>
      <c r="B216" s="1"/>
      <c r="C216" s="1"/>
      <c r="D216" s="2"/>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c r="A217" s="1"/>
      <c r="B217" s="1"/>
      <c r="C217" s="1"/>
      <c r="D217" s="2"/>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c r="A218" s="1"/>
      <c r="B218" s="1"/>
      <c r="C218" s="1"/>
      <c r="D218" s="2"/>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c r="A219" s="1"/>
      <c r="B219" s="1"/>
      <c r="C219" s="1"/>
      <c r="D219" s="2"/>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c r="A220" s="1"/>
      <c r="B220" s="1"/>
      <c r="C220" s="1"/>
      <c r="D220" s="2"/>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c r="A221" s="1"/>
      <c r="B221" s="1"/>
      <c r="C221" s="1"/>
      <c r="D221" s="2"/>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c r="A222" s="1"/>
      <c r="B222" s="1"/>
      <c r="C222" s="1"/>
      <c r="D222" s="2"/>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c r="A223" s="1"/>
      <c r="B223" s="1"/>
      <c r="C223" s="1"/>
      <c r="D223" s="2"/>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c r="A224" s="1"/>
      <c r="B224" s="1"/>
      <c r="C224" s="1"/>
      <c r="D224" s="2"/>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c r="A225" s="1"/>
      <c r="B225" s="1"/>
      <c r="C225" s="1"/>
      <c r="D225" s="2"/>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c r="A226" s="1"/>
      <c r="B226" s="1"/>
      <c r="C226" s="1"/>
      <c r="D226" s="2"/>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c r="A227" s="1"/>
      <c r="B227" s="1"/>
      <c r="C227" s="1"/>
      <c r="D227" s="2"/>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c r="A228" s="1"/>
      <c r="B228" s="1"/>
      <c r="C228" s="1"/>
      <c r="D228" s="2"/>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c r="A229" s="1"/>
      <c r="B229" s="1"/>
      <c r="C229" s="1"/>
      <c r="D229" s="2"/>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c r="A230" s="1"/>
      <c r="B230" s="1"/>
      <c r="C230" s="1"/>
      <c r="D230" s="2"/>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c r="A231" s="1"/>
      <c r="B231" s="1"/>
      <c r="C231" s="1"/>
      <c r="D231" s="2"/>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c r="A232" s="1"/>
      <c r="B232" s="1"/>
      <c r="C232" s="1"/>
      <c r="D232" s="2"/>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c r="A233" s="1"/>
      <c r="B233" s="1"/>
      <c r="C233" s="1"/>
      <c r="D233" s="2"/>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c r="A234" s="1"/>
      <c r="B234" s="1"/>
      <c r="C234" s="1"/>
      <c r="D234" s="2"/>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c r="A235" s="1"/>
      <c r="B235" s="1"/>
      <c r="C235" s="1"/>
      <c r="D235" s="2"/>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c r="A236" s="1"/>
      <c r="B236" s="1"/>
      <c r="C236" s="1"/>
      <c r="D236" s="2"/>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c r="A237" s="1"/>
      <c r="B237" s="1"/>
      <c r="C237" s="1"/>
      <c r="D237" s="2"/>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c r="A238" s="1"/>
      <c r="B238" s="1"/>
      <c r="C238" s="1"/>
      <c r="D238" s="2"/>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c r="A239" s="1"/>
      <c r="B239" s="1"/>
      <c r="C239" s="1"/>
      <c r="D239" s="2"/>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c r="A240" s="1"/>
      <c r="B240" s="1"/>
      <c r="C240" s="1"/>
      <c r="D240" s="2"/>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c r="A241" s="1"/>
      <c r="B241" s="1"/>
      <c r="C241" s="1"/>
      <c r="D241" s="2"/>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c r="A242" s="1"/>
      <c r="B242" s="1"/>
      <c r="C242" s="1"/>
      <c r="D242" s="2"/>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c r="A243" s="1"/>
      <c r="B243" s="1"/>
      <c r="C243" s="1"/>
      <c r="D243" s="2"/>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c r="A244" s="1"/>
      <c r="B244" s="1"/>
      <c r="C244" s="1"/>
      <c r="D244" s="2"/>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c r="A245" s="1"/>
      <c r="B245" s="1"/>
      <c r="C245" s="1"/>
      <c r="D245" s="2"/>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c r="A246" s="1"/>
      <c r="B246" s="1"/>
      <c r="C246" s="1"/>
      <c r="D246" s="2"/>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c r="A247" s="1"/>
      <c r="B247" s="1"/>
      <c r="C247" s="1"/>
      <c r="D247" s="2"/>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c r="A248" s="1"/>
      <c r="B248" s="1"/>
      <c r="C248" s="1"/>
      <c r="D248" s="2"/>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c r="A249" s="1"/>
      <c r="B249" s="1"/>
      <c r="C249" s="1"/>
      <c r="D249" s="2"/>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c r="A250" s="1"/>
      <c r="B250" s="1"/>
      <c r="C250" s="1"/>
      <c r="D250" s="2"/>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c r="A251" s="1"/>
      <c r="B251" s="1"/>
      <c r="C251" s="1"/>
      <c r="D251" s="2"/>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c r="A252" s="1"/>
      <c r="B252" s="1"/>
      <c r="C252" s="1"/>
      <c r="D252" s="2"/>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c r="A253" s="1"/>
      <c r="B253" s="1"/>
      <c r="C253" s="1"/>
      <c r="D253" s="2"/>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c r="A254" s="1"/>
      <c r="B254" s="1"/>
      <c r="C254" s="1"/>
      <c r="D254" s="2"/>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c r="A255" s="1"/>
      <c r="B255" s="1"/>
      <c r="C255" s="1"/>
      <c r="D255" s="2"/>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c r="A256" s="1"/>
      <c r="B256" s="1"/>
      <c r="C256" s="1"/>
      <c r="D256" s="2"/>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c r="A257" s="1"/>
      <c r="B257" s="1"/>
      <c r="C257" s="1"/>
      <c r="D257" s="2"/>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c r="A258" s="1"/>
      <c r="B258" s="1"/>
      <c r="C258" s="1"/>
      <c r="D258" s="2"/>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c r="A259" s="1"/>
      <c r="B259" s="1"/>
      <c r="C259" s="1"/>
      <c r="D259" s="2"/>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c r="A260" s="1"/>
      <c r="B260" s="1"/>
      <c r="C260" s="1"/>
      <c r="D260" s="2"/>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c r="A261" s="1"/>
      <c r="B261" s="1"/>
      <c r="C261" s="1"/>
      <c r="D261" s="2"/>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c r="A262" s="1"/>
      <c r="B262" s="1"/>
      <c r="C262" s="1"/>
      <c r="D262" s="2"/>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c r="A263" s="1"/>
      <c r="B263" s="1"/>
      <c r="C263" s="1"/>
      <c r="D263" s="2"/>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c r="A264" s="1"/>
      <c r="B264" s="1"/>
      <c r="C264" s="1"/>
      <c r="D264" s="2"/>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c r="A265" s="1"/>
      <c r="B265" s="1"/>
      <c r="C265" s="1"/>
      <c r="D265" s="2"/>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c r="A266" s="1"/>
      <c r="B266" s="1"/>
      <c r="C266" s="1"/>
      <c r="D266" s="2"/>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c r="A267" s="1"/>
      <c r="B267" s="1"/>
      <c r="C267" s="1"/>
      <c r="D267" s="2"/>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c r="A268" s="1"/>
      <c r="B268" s="1"/>
      <c r="C268" s="1"/>
      <c r="D268" s="2"/>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c r="A269" s="1"/>
      <c r="B269" s="1"/>
      <c r="C269" s="1"/>
      <c r="D269" s="2"/>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c r="A270" s="1"/>
      <c r="B270" s="1"/>
      <c r="C270" s="1"/>
      <c r="D270" s="2"/>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c r="A271" s="1"/>
      <c r="B271" s="1"/>
      <c r="C271" s="1"/>
      <c r="D271" s="2"/>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c r="A272" s="1"/>
      <c r="B272" s="1"/>
      <c r="C272" s="1"/>
      <c r="D272" s="2"/>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c r="A273" s="1"/>
      <c r="B273" s="1"/>
      <c r="C273" s="1"/>
      <c r="D273" s="2"/>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c r="A274" s="1"/>
      <c r="B274" s="1"/>
      <c r="C274" s="1"/>
      <c r="D274" s="2"/>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c r="A275" s="1"/>
      <c r="B275" s="1"/>
      <c r="C275" s="1"/>
      <c r="D275" s="2"/>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c r="A276" s="1"/>
      <c r="B276" s="1"/>
      <c r="C276" s="1"/>
      <c r="D276" s="2"/>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c r="A277" s="1"/>
      <c r="B277" s="1"/>
      <c r="C277" s="1"/>
      <c r="D277" s="2"/>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c r="A278" s="1"/>
      <c r="B278" s="1"/>
      <c r="C278" s="1"/>
      <c r="D278" s="2"/>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c r="A279" s="1"/>
      <c r="B279" s="1"/>
      <c r="C279" s="1"/>
      <c r="D279" s="2"/>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c r="A280" s="1"/>
      <c r="B280" s="1"/>
      <c r="C280" s="1"/>
      <c r="D280" s="2"/>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c r="A281" s="1"/>
      <c r="B281" s="1"/>
      <c r="C281" s="1"/>
      <c r="D281" s="2"/>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c r="A282" s="1"/>
      <c r="B282" s="1"/>
      <c r="C282" s="1"/>
      <c r="D282" s="2"/>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c r="A283" s="1"/>
      <c r="B283" s="1"/>
      <c r="C283" s="1"/>
      <c r="D283" s="2"/>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c r="A284" s="1"/>
      <c r="B284" s="1"/>
      <c r="C284" s="1"/>
      <c r="D284" s="2"/>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c r="A285" s="1"/>
      <c r="B285" s="1"/>
      <c r="C285" s="1"/>
      <c r="D285" s="2"/>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c r="A286" s="1"/>
      <c r="B286" s="1"/>
      <c r="C286" s="1"/>
      <c r="D286" s="2"/>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c r="A287" s="1"/>
      <c r="B287" s="1"/>
      <c r="C287" s="1"/>
      <c r="D287" s="2"/>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c r="A288" s="1"/>
      <c r="B288" s="1"/>
      <c r="C288" s="1"/>
      <c r="D288" s="2"/>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c r="A289" s="1"/>
      <c r="B289" s="1"/>
      <c r="C289" s="1"/>
      <c r="D289" s="2"/>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c r="A290" s="1"/>
      <c r="B290" s="1"/>
      <c r="C290" s="1"/>
      <c r="D290" s="2"/>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c r="A291" s="1"/>
      <c r="B291" s="1"/>
      <c r="C291" s="1"/>
      <c r="D291" s="2"/>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c r="A292" s="1"/>
      <c r="B292" s="1"/>
      <c r="C292" s="1"/>
      <c r="D292" s="2"/>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c r="A293" s="1"/>
      <c r="B293" s="1"/>
      <c r="C293" s="1"/>
      <c r="D293" s="2"/>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c r="A294" s="1"/>
      <c r="B294" s="1"/>
      <c r="C294" s="1"/>
      <c r="D294" s="2"/>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c r="A295" s="1"/>
      <c r="B295" s="1"/>
      <c r="C295" s="1"/>
      <c r="D295" s="2"/>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c r="A296" s="1"/>
      <c r="B296" s="1"/>
      <c r="C296" s="1"/>
      <c r="D296" s="2"/>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c r="A297" s="1"/>
      <c r="B297" s="1"/>
      <c r="C297" s="1"/>
      <c r="D297" s="2"/>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c r="A298" s="1"/>
      <c r="B298" s="1"/>
      <c r="C298" s="1"/>
      <c r="D298" s="2"/>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c r="A299" s="1"/>
      <c r="B299" s="1"/>
      <c r="C299" s="1"/>
      <c r="D299" s="2"/>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c r="A300" s="1"/>
      <c r="B300" s="1"/>
      <c r="C300" s="1"/>
      <c r="D300" s="2"/>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c r="A301" s="1"/>
      <c r="B301" s="1"/>
      <c r="C301" s="1"/>
      <c r="D301" s="2"/>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c r="A302" s="1"/>
      <c r="B302" s="1"/>
      <c r="C302" s="1"/>
      <c r="D302" s="2"/>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c r="A303" s="1"/>
      <c r="B303" s="1"/>
      <c r="C303" s="1"/>
      <c r="D303" s="2"/>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c r="A304" s="1"/>
      <c r="B304" s="1"/>
      <c r="C304" s="1"/>
      <c r="D304" s="2"/>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c r="A305" s="1"/>
      <c r="B305" s="1"/>
      <c r="C305" s="1"/>
      <c r="D305" s="2"/>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c r="A306" s="1"/>
      <c r="B306" s="1"/>
      <c r="C306" s="1"/>
      <c r="D306" s="2"/>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c r="A307" s="1"/>
      <c r="B307" s="1"/>
      <c r="C307" s="1"/>
      <c r="D307" s="2"/>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c r="A308" s="1"/>
      <c r="B308" s="1"/>
      <c r="C308" s="1"/>
      <c r="D308" s="2"/>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c r="A309" s="1"/>
      <c r="B309" s="1"/>
      <c r="C309" s="1"/>
      <c r="D309" s="2"/>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c r="A310" s="1"/>
      <c r="B310" s="1"/>
      <c r="C310" s="1"/>
      <c r="D310" s="2"/>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c r="A311" s="1"/>
      <c r="B311" s="1"/>
      <c r="C311" s="1"/>
      <c r="D311" s="2"/>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c r="A312" s="1"/>
      <c r="B312" s="1"/>
      <c r="C312" s="1"/>
      <c r="D312" s="2"/>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c r="A313" s="1"/>
      <c r="B313" s="1"/>
      <c r="C313" s="1"/>
      <c r="D313" s="2"/>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c r="A314" s="1"/>
      <c r="B314" s="1"/>
      <c r="C314" s="1"/>
      <c r="D314" s="2"/>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c r="A315" s="1"/>
      <c r="B315" s="1"/>
      <c r="C315" s="1"/>
      <c r="D315" s="2"/>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c r="A316" s="1"/>
      <c r="B316" s="1"/>
      <c r="C316" s="1"/>
      <c r="D316" s="2"/>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c r="A317" s="1"/>
      <c r="B317" s="1"/>
      <c r="C317" s="1"/>
      <c r="D317" s="2"/>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c r="A318" s="1"/>
      <c r="B318" s="1"/>
      <c r="C318" s="1"/>
      <c r="D318" s="2"/>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c r="A319" s="1"/>
      <c r="B319" s="1"/>
      <c r="C319" s="1"/>
      <c r="D319" s="2"/>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c r="A320" s="1"/>
      <c r="B320" s="1"/>
      <c r="C320" s="1"/>
      <c r="D320" s="2"/>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c r="A321" s="1"/>
      <c r="B321" s="1"/>
      <c r="C321" s="1"/>
      <c r="D321" s="2"/>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c r="A322" s="1"/>
      <c r="B322" s="1"/>
      <c r="C322" s="1"/>
      <c r="D322" s="2"/>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c r="A323" s="1"/>
      <c r="B323" s="1"/>
      <c r="C323" s="1"/>
      <c r="D323" s="2"/>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c r="A324" s="1"/>
      <c r="B324" s="1"/>
      <c r="C324" s="1"/>
      <c r="D324" s="2"/>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c r="A325" s="1"/>
      <c r="B325" s="1"/>
      <c r="C325" s="1"/>
      <c r="D325" s="2"/>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c r="A326" s="1"/>
      <c r="B326" s="1"/>
      <c r="C326" s="1"/>
      <c r="D326" s="2"/>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c r="A327" s="1"/>
      <c r="B327" s="1"/>
      <c r="C327" s="1"/>
      <c r="D327" s="2"/>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c r="A328" s="1"/>
      <c r="B328" s="1"/>
      <c r="C328" s="1"/>
      <c r="D328" s="2"/>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c r="A329" s="1"/>
      <c r="B329" s="1"/>
      <c r="C329" s="1"/>
      <c r="D329" s="2"/>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c r="A330" s="1"/>
      <c r="B330" s="1"/>
      <c r="C330" s="1"/>
      <c r="D330" s="2"/>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c r="A331" s="1"/>
      <c r="B331" s="1"/>
      <c r="C331" s="1"/>
      <c r="D331" s="2"/>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c r="A332" s="1"/>
      <c r="B332" s="1"/>
      <c r="C332" s="1"/>
      <c r="D332" s="2"/>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c r="A333" s="1"/>
      <c r="B333" s="1"/>
      <c r="C333" s="1"/>
      <c r="D333" s="2"/>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c r="A334" s="1"/>
      <c r="B334" s="1"/>
      <c r="C334" s="1"/>
      <c r="D334" s="2"/>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c r="A335" s="1"/>
      <c r="B335" s="1"/>
      <c r="C335" s="1"/>
      <c r="D335" s="2"/>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c r="A336" s="1"/>
      <c r="B336" s="1"/>
      <c r="C336" s="1"/>
      <c r="D336" s="2"/>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c r="A337" s="1"/>
      <c r="B337" s="1"/>
      <c r="C337" s="1"/>
      <c r="D337" s="2"/>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c r="A338" s="1"/>
      <c r="B338" s="1"/>
      <c r="C338" s="1"/>
      <c r="D338" s="2"/>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c r="A339" s="1"/>
      <c r="B339" s="1"/>
      <c r="C339" s="1"/>
      <c r="D339" s="2"/>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c r="A340" s="1"/>
      <c r="B340" s="1"/>
      <c r="C340" s="1"/>
      <c r="D340" s="2"/>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c r="A341" s="1"/>
      <c r="B341" s="1"/>
      <c r="C341" s="1"/>
      <c r="D341" s="2"/>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c r="A342" s="1"/>
      <c r="B342" s="1"/>
      <c r="C342" s="1"/>
      <c r="D342" s="2"/>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c r="A343" s="1"/>
      <c r="B343" s="1"/>
      <c r="C343" s="1"/>
      <c r="D343" s="2"/>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c r="A344" s="1"/>
      <c r="B344" s="1"/>
      <c r="C344" s="1"/>
      <c r="D344" s="2"/>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c r="A345" s="1"/>
      <c r="B345" s="1"/>
      <c r="C345" s="1"/>
      <c r="D345" s="2"/>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c r="A346" s="1"/>
      <c r="B346" s="1"/>
      <c r="C346" s="1"/>
      <c r="D346" s="2"/>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c r="A347" s="1"/>
      <c r="B347" s="1"/>
      <c r="C347" s="1"/>
      <c r="D347" s="2"/>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c r="A348" s="1"/>
      <c r="B348" s="1"/>
      <c r="C348" s="1"/>
      <c r="D348" s="2"/>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c r="A349" s="1"/>
      <c r="B349" s="1"/>
      <c r="C349" s="1"/>
      <c r="D349" s="2"/>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c r="A350" s="1"/>
      <c r="B350" s="1"/>
      <c r="C350" s="1"/>
      <c r="D350" s="2"/>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c r="A351" s="1"/>
      <c r="B351" s="1"/>
      <c r="C351" s="1"/>
      <c r="D351" s="2"/>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c r="A352" s="1"/>
      <c r="B352" s="1"/>
      <c r="C352" s="1"/>
      <c r="D352" s="2"/>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c r="A353" s="1"/>
      <c r="B353" s="1"/>
      <c r="C353" s="1"/>
      <c r="D353" s="2"/>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c r="A354" s="1"/>
      <c r="B354" s="1"/>
      <c r="C354" s="1"/>
      <c r="D354" s="2"/>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c r="A355" s="1"/>
      <c r="B355" s="1"/>
      <c r="C355" s="1"/>
      <c r="D355" s="2"/>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c r="A356" s="1"/>
      <c r="B356" s="1"/>
      <c r="C356" s="1"/>
      <c r="D356" s="2"/>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c r="A357" s="1"/>
      <c r="B357" s="1"/>
      <c r="C357" s="1"/>
      <c r="D357" s="2"/>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c r="A358" s="1"/>
      <c r="B358" s="1"/>
      <c r="C358" s="1"/>
      <c r="D358" s="2"/>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c r="A359" s="1"/>
      <c r="B359" s="1"/>
      <c r="C359" s="1"/>
      <c r="D359" s="2"/>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c r="A360" s="1"/>
      <c r="B360" s="1"/>
      <c r="C360" s="1"/>
      <c r="D360" s="2"/>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c r="A361" s="1"/>
      <c r="B361" s="1"/>
      <c r="C361" s="1"/>
      <c r="D361" s="2"/>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c r="A362" s="1"/>
      <c r="B362" s="1"/>
      <c r="C362" s="1"/>
      <c r="D362" s="2"/>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c r="A363" s="1"/>
      <c r="B363" s="1"/>
      <c r="C363" s="1"/>
      <c r="D363" s="2"/>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c r="A364" s="1"/>
      <c r="B364" s="1"/>
      <c r="C364" s="1"/>
      <c r="D364" s="2"/>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c r="A365" s="1"/>
      <c r="B365" s="1"/>
      <c r="C365" s="1"/>
      <c r="D365" s="2"/>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c r="A366" s="1"/>
      <c r="B366" s="1"/>
      <c r="C366" s="1"/>
      <c r="D366" s="2"/>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c r="A367" s="1"/>
      <c r="B367" s="1"/>
      <c r="C367" s="1"/>
      <c r="D367" s="2"/>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c r="A368" s="1"/>
      <c r="B368" s="1"/>
      <c r="C368" s="1"/>
      <c r="D368" s="2"/>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c r="A369" s="1"/>
      <c r="B369" s="1"/>
      <c r="C369" s="1"/>
      <c r="D369" s="2"/>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c r="A370" s="1"/>
      <c r="B370" s="1"/>
      <c r="C370" s="1"/>
      <c r="D370" s="2"/>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c r="A371" s="1"/>
      <c r="B371" s="1"/>
      <c r="C371" s="1"/>
      <c r="D371" s="2"/>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c r="A372" s="1"/>
      <c r="B372" s="1"/>
      <c r="C372" s="1"/>
      <c r="D372" s="2"/>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c r="A373" s="1"/>
      <c r="B373" s="1"/>
      <c r="C373" s="1"/>
      <c r="D373" s="2"/>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c r="A374" s="1"/>
      <c r="B374" s="1"/>
      <c r="C374" s="1"/>
      <c r="D374" s="2"/>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c r="A375" s="1"/>
      <c r="B375" s="1"/>
      <c r="C375" s="1"/>
      <c r="D375" s="2"/>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c r="A376" s="1"/>
      <c r="B376" s="1"/>
      <c r="C376" s="1"/>
      <c r="D376" s="2"/>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c r="A377" s="1"/>
      <c r="B377" s="1"/>
      <c r="C377" s="1"/>
      <c r="D377" s="2"/>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c r="A378" s="1"/>
      <c r="B378" s="1"/>
      <c r="C378" s="1"/>
      <c r="D378" s="2"/>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c r="A379" s="1"/>
      <c r="B379" s="1"/>
      <c r="C379" s="1"/>
      <c r="D379" s="2"/>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c r="A380" s="1"/>
      <c r="B380" s="1"/>
      <c r="C380" s="1"/>
      <c r="D380" s="2"/>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c r="A381" s="1"/>
      <c r="B381" s="1"/>
      <c r="C381" s="1"/>
      <c r="D381" s="2"/>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c r="A382" s="1"/>
      <c r="B382" s="1"/>
      <c r="C382" s="1"/>
      <c r="D382" s="2"/>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c r="A383" s="1"/>
      <c r="B383" s="1"/>
      <c r="C383" s="1"/>
      <c r="D383" s="2"/>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c r="A384" s="1"/>
      <c r="B384" s="1"/>
      <c r="C384" s="1"/>
      <c r="D384" s="2"/>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c r="A385" s="1"/>
      <c r="B385" s="1"/>
      <c r="C385" s="1"/>
      <c r="D385" s="2"/>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c r="A386" s="1"/>
      <c r="B386" s="1"/>
      <c r="C386" s="1"/>
      <c r="D386" s="2"/>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c r="A387" s="1"/>
      <c r="B387" s="1"/>
      <c r="C387" s="1"/>
      <c r="D387" s="2"/>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c r="A388" s="1"/>
      <c r="B388" s="1"/>
      <c r="C388" s="1"/>
      <c r="D388" s="2"/>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c r="A389" s="1"/>
      <c r="B389" s="1"/>
      <c r="C389" s="1"/>
      <c r="D389" s="2"/>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c r="A390" s="1"/>
      <c r="B390" s="1"/>
      <c r="C390" s="1"/>
      <c r="D390" s="2"/>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c r="A391" s="1"/>
      <c r="B391" s="1"/>
      <c r="C391" s="1"/>
      <c r="D391" s="2"/>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c r="A392" s="1"/>
      <c r="B392" s="1"/>
      <c r="C392" s="1"/>
      <c r="D392" s="2"/>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c r="A393" s="1"/>
      <c r="B393" s="1"/>
      <c r="C393" s="1"/>
      <c r="D393" s="2"/>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c r="A394" s="1"/>
      <c r="B394" s="1"/>
      <c r="C394" s="1"/>
      <c r="D394" s="2"/>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c r="A395" s="1"/>
      <c r="B395" s="1"/>
      <c r="C395" s="1"/>
      <c r="D395" s="2"/>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c r="A396" s="1"/>
      <c r="B396" s="1"/>
      <c r="C396" s="1"/>
      <c r="D396" s="2"/>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c r="A397" s="1"/>
      <c r="B397" s="1"/>
      <c r="C397" s="1"/>
      <c r="D397" s="2"/>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c r="A398" s="1"/>
      <c r="B398" s="1"/>
      <c r="C398" s="1"/>
      <c r="D398" s="2"/>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c r="A399" s="1"/>
      <c r="B399" s="1"/>
      <c r="C399" s="1"/>
      <c r="D399" s="2"/>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c r="A400" s="1"/>
      <c r="B400" s="1"/>
      <c r="C400" s="1"/>
      <c r="D400" s="2"/>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c r="A401" s="1"/>
      <c r="B401" s="1"/>
      <c r="C401" s="1"/>
      <c r="D401" s="2"/>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c r="A402" s="1"/>
      <c r="B402" s="1"/>
      <c r="C402" s="1"/>
      <c r="D402" s="2"/>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c r="A403" s="1"/>
      <c r="B403" s="1"/>
      <c r="C403" s="1"/>
      <c r="D403" s="2"/>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c r="A404" s="1"/>
      <c r="B404" s="1"/>
      <c r="C404" s="1"/>
      <c r="D404" s="2"/>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c r="A405" s="1"/>
      <c r="B405" s="1"/>
      <c r="C405" s="1"/>
      <c r="D405" s="2"/>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c r="A406" s="1"/>
      <c r="B406" s="1"/>
      <c r="C406" s="1"/>
      <c r="D406" s="2"/>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c r="A407" s="1"/>
      <c r="B407" s="1"/>
      <c r="C407" s="1"/>
      <c r="D407" s="2"/>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c r="A408" s="1"/>
      <c r="B408" s="1"/>
      <c r="C408" s="1"/>
      <c r="D408" s="2"/>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c r="A409" s="1"/>
      <c r="B409" s="1"/>
      <c r="C409" s="1"/>
      <c r="D409" s="2"/>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c r="A410" s="1"/>
      <c r="B410" s="1"/>
      <c r="C410" s="1"/>
      <c r="D410" s="2"/>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c r="A411" s="1"/>
      <c r="B411" s="1"/>
      <c r="C411" s="1"/>
      <c r="D411" s="2"/>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c r="A412" s="1"/>
      <c r="B412" s="1"/>
      <c r="C412" s="1"/>
      <c r="D412" s="2"/>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c r="A413" s="1"/>
      <c r="B413" s="1"/>
      <c r="C413" s="1"/>
      <c r="D413" s="2"/>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c r="A414" s="1"/>
      <c r="B414" s="1"/>
      <c r="C414" s="1"/>
      <c r="D414" s="2"/>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c r="A415" s="1"/>
      <c r="B415" s="1"/>
      <c r="C415" s="1"/>
      <c r="D415" s="2"/>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c r="A416" s="1"/>
      <c r="B416" s="1"/>
      <c r="C416" s="1"/>
      <c r="D416" s="2"/>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c r="A417" s="1"/>
      <c r="B417" s="1"/>
      <c r="C417" s="1"/>
      <c r="D417" s="2"/>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c r="A418" s="1"/>
      <c r="B418" s="1"/>
      <c r="C418" s="1"/>
      <c r="D418" s="2"/>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c r="A419" s="1"/>
      <c r="B419" s="1"/>
      <c r="C419" s="1"/>
      <c r="D419" s="2"/>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c r="A420" s="1"/>
      <c r="B420" s="1"/>
      <c r="C420" s="1"/>
      <c r="D420" s="2"/>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c r="A421" s="1"/>
      <c r="B421" s="1"/>
      <c r="C421" s="1"/>
      <c r="D421" s="2"/>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c r="A422" s="1"/>
      <c r="B422" s="1"/>
      <c r="C422" s="1"/>
      <c r="D422" s="2"/>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c r="A423" s="1"/>
      <c r="B423" s="1"/>
      <c r="C423" s="1"/>
      <c r="D423" s="2"/>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c r="A424" s="1"/>
      <c r="B424" s="1"/>
      <c r="C424" s="1"/>
      <c r="D424" s="2"/>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c r="A425" s="1"/>
      <c r="B425" s="1"/>
      <c r="C425" s="1"/>
      <c r="D425" s="2"/>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c r="A426" s="1"/>
      <c r="B426" s="1"/>
      <c r="C426" s="1"/>
      <c r="D426" s="2"/>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c r="A427" s="1"/>
      <c r="B427" s="1"/>
      <c r="C427" s="1"/>
      <c r="D427" s="2"/>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c r="A428" s="1"/>
      <c r="B428" s="1"/>
      <c r="C428" s="1"/>
      <c r="D428" s="2"/>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c r="A429" s="1"/>
      <c r="B429" s="1"/>
      <c r="C429" s="1"/>
      <c r="D429" s="2"/>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c r="A430" s="1"/>
      <c r="B430" s="1"/>
      <c r="C430" s="1"/>
      <c r="D430" s="2"/>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c r="A431" s="1"/>
      <c r="B431" s="1"/>
      <c r="C431" s="1"/>
      <c r="D431" s="2"/>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c r="A432" s="1"/>
      <c r="B432" s="1"/>
      <c r="C432" s="1"/>
      <c r="D432" s="2"/>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c r="A433" s="1"/>
      <c r="B433" s="1"/>
      <c r="C433" s="1"/>
      <c r="D433" s="2"/>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c r="A434" s="1"/>
      <c r="B434" s="1"/>
      <c r="C434" s="1"/>
      <c r="D434" s="2"/>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c r="A435" s="1"/>
      <c r="B435" s="1"/>
      <c r="C435" s="1"/>
      <c r="D435" s="2"/>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c r="A436" s="1"/>
      <c r="B436" s="1"/>
      <c r="C436" s="1"/>
      <c r="D436" s="2"/>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c r="A437" s="1"/>
      <c r="B437" s="1"/>
      <c r="C437" s="1"/>
      <c r="D437" s="2"/>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c r="A438" s="1"/>
      <c r="B438" s="1"/>
      <c r="C438" s="1"/>
      <c r="D438" s="2"/>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c r="A439" s="1"/>
      <c r="B439" s="1"/>
      <c r="C439" s="1"/>
      <c r="D439" s="2"/>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c r="A440" s="1"/>
      <c r="B440" s="1"/>
      <c r="C440" s="1"/>
      <c r="D440" s="2"/>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c r="A441" s="1"/>
      <c r="B441" s="1"/>
      <c r="C441" s="1"/>
      <c r="D441" s="2"/>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c r="A442" s="1"/>
      <c r="B442" s="1"/>
      <c r="C442" s="1"/>
      <c r="D442" s="2"/>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c r="A443" s="1"/>
      <c r="B443" s="1"/>
      <c r="C443" s="1"/>
      <c r="D443" s="2"/>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c r="A444" s="1"/>
      <c r="B444" s="1"/>
      <c r="C444" s="1"/>
      <c r="D444" s="2"/>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c r="A445" s="1"/>
      <c r="B445" s="1"/>
      <c r="C445" s="1"/>
      <c r="D445" s="2"/>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c r="A446" s="1"/>
      <c r="B446" s="1"/>
      <c r="C446" s="1"/>
      <c r="D446" s="2"/>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c r="A447" s="1"/>
      <c r="B447" s="1"/>
      <c r="C447" s="1"/>
      <c r="D447" s="2"/>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c r="A448" s="1"/>
      <c r="B448" s="1"/>
      <c r="C448" s="1"/>
      <c r="D448" s="2"/>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c r="A449" s="1"/>
      <c r="B449" s="1"/>
      <c r="C449" s="1"/>
      <c r="D449" s="2"/>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c r="A450" s="1"/>
      <c r="B450" s="1"/>
      <c r="C450" s="1"/>
      <c r="D450" s="2"/>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c r="A451" s="1"/>
      <c r="B451" s="1"/>
      <c r="C451" s="1"/>
      <c r="D451" s="2"/>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c r="A452" s="1"/>
      <c r="B452" s="1"/>
      <c r="C452" s="1"/>
      <c r="D452" s="2"/>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c r="A453" s="1"/>
      <c r="B453" s="1"/>
      <c r="C453" s="1"/>
      <c r="D453" s="2"/>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c r="A454" s="1"/>
      <c r="B454" s="1"/>
      <c r="C454" s="1"/>
      <c r="D454" s="2"/>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c r="A455" s="1"/>
      <c r="B455" s="1"/>
      <c r="C455" s="1"/>
      <c r="D455" s="2"/>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c r="A456" s="1"/>
      <c r="B456" s="1"/>
      <c r="C456" s="1"/>
      <c r="D456" s="2"/>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c r="A457" s="1"/>
      <c r="B457" s="1"/>
      <c r="C457" s="1"/>
      <c r="D457" s="2"/>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c r="A458" s="1"/>
      <c r="B458" s="1"/>
      <c r="C458" s="1"/>
      <c r="D458" s="2"/>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c r="A459" s="1"/>
      <c r="B459" s="1"/>
      <c r="C459" s="1"/>
      <c r="D459" s="2"/>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c r="A460" s="1"/>
      <c r="B460" s="1"/>
      <c r="C460" s="1"/>
      <c r="D460" s="2"/>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c r="A461" s="1"/>
      <c r="B461" s="1"/>
      <c r="C461" s="1"/>
      <c r="D461" s="2"/>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c r="A462" s="1"/>
      <c r="B462" s="1"/>
      <c r="C462" s="1"/>
      <c r="D462" s="2"/>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c r="A463" s="1"/>
      <c r="B463" s="1"/>
      <c r="C463" s="1"/>
      <c r="D463" s="2"/>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c r="A464" s="1"/>
      <c r="B464" s="1"/>
      <c r="C464" s="1"/>
      <c r="D464" s="2"/>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c r="A465" s="1"/>
      <c r="B465" s="1"/>
      <c r="C465" s="1"/>
      <c r="D465" s="2"/>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c r="A466" s="1"/>
      <c r="B466" s="1"/>
      <c r="C466" s="1"/>
      <c r="D466" s="2"/>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c r="A467" s="1"/>
      <c r="B467" s="1"/>
      <c r="C467" s="1"/>
      <c r="D467" s="2"/>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c r="A468" s="1"/>
      <c r="B468" s="1"/>
      <c r="C468" s="1"/>
      <c r="D468" s="2"/>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c r="A469" s="1"/>
      <c r="B469" s="1"/>
      <c r="C469" s="1"/>
      <c r="D469" s="2"/>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c r="A470" s="1"/>
      <c r="B470" s="1"/>
      <c r="C470" s="1"/>
      <c r="D470" s="2"/>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c r="A471" s="1"/>
      <c r="B471" s="1"/>
      <c r="C471" s="1"/>
      <c r="D471" s="2"/>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c r="A472" s="1"/>
      <c r="B472" s="1"/>
      <c r="C472" s="1"/>
      <c r="D472" s="2"/>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c r="A473" s="1"/>
      <c r="B473" s="1"/>
      <c r="C473" s="1"/>
      <c r="D473" s="2"/>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c r="A474" s="1"/>
      <c r="B474" s="1"/>
      <c r="C474" s="1"/>
      <c r="D474" s="2"/>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c r="A475" s="1"/>
      <c r="B475" s="1"/>
      <c r="C475" s="1"/>
      <c r="D475" s="2"/>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c r="A476" s="1"/>
      <c r="B476" s="1"/>
      <c r="C476" s="1"/>
      <c r="D476" s="2"/>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c r="A477" s="1"/>
      <c r="B477" s="1"/>
      <c r="C477" s="1"/>
      <c r="D477" s="2"/>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c r="A478" s="1"/>
      <c r="B478" s="1"/>
      <c r="C478" s="1"/>
      <c r="D478" s="2"/>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c r="A479" s="1"/>
      <c r="B479" s="1"/>
      <c r="C479" s="1"/>
      <c r="D479" s="2"/>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c r="A480" s="1"/>
      <c r="B480" s="1"/>
      <c r="C480" s="1"/>
      <c r="D480" s="2"/>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c r="A481" s="1"/>
      <c r="B481" s="1"/>
      <c r="C481" s="1"/>
      <c r="D481" s="2"/>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c r="A482" s="1"/>
      <c r="B482" s="1"/>
      <c r="C482" s="1"/>
      <c r="D482" s="2"/>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c r="A483" s="1"/>
      <c r="B483" s="1"/>
      <c r="C483" s="1"/>
      <c r="D483" s="2"/>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c r="A484" s="1"/>
      <c r="B484" s="1"/>
      <c r="C484" s="1"/>
      <c r="D484" s="2"/>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c r="A485" s="1"/>
      <c r="B485" s="1"/>
      <c r="C485" s="1"/>
      <c r="D485" s="2"/>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c r="A486" s="1"/>
      <c r="B486" s="1"/>
      <c r="C486" s="1"/>
      <c r="D486" s="2"/>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c r="A487" s="1"/>
      <c r="B487" s="1"/>
      <c r="C487" s="1"/>
      <c r="D487" s="2"/>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c r="A488" s="1"/>
      <c r="B488" s="1"/>
      <c r="C488" s="1"/>
      <c r="D488" s="2"/>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c r="A489" s="1"/>
      <c r="B489" s="1"/>
      <c r="C489" s="1"/>
      <c r="D489" s="2"/>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c r="A490" s="1"/>
      <c r="B490" s="1"/>
      <c r="C490" s="1"/>
      <c r="D490" s="2"/>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c r="A491" s="1"/>
      <c r="B491" s="1"/>
      <c r="C491" s="1"/>
      <c r="D491" s="2"/>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c r="A492" s="1"/>
      <c r="B492" s="1"/>
      <c r="C492" s="1"/>
      <c r="D492" s="2"/>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c r="A493" s="1"/>
      <c r="B493" s="1"/>
      <c r="C493" s="1"/>
      <c r="D493" s="2"/>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c r="A494" s="1"/>
      <c r="B494" s="1"/>
      <c r="C494" s="1"/>
      <c r="D494" s="2"/>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c r="A495" s="1"/>
      <c r="B495" s="1"/>
      <c r="C495" s="1"/>
      <c r="D495" s="2"/>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c r="A496" s="1"/>
      <c r="B496" s="1"/>
      <c r="C496" s="1"/>
      <c r="D496" s="2"/>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c r="A497" s="1"/>
      <c r="B497" s="1"/>
      <c r="C497" s="1"/>
      <c r="D497" s="2"/>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c r="A498" s="1"/>
      <c r="B498" s="1"/>
      <c r="C498" s="1"/>
      <c r="D498" s="2"/>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c r="A499" s="1"/>
      <c r="B499" s="1"/>
      <c r="C499" s="1"/>
      <c r="D499" s="2"/>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c r="A500" s="1"/>
      <c r="B500" s="1"/>
      <c r="C500" s="1"/>
      <c r="D500" s="2"/>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c r="A501" s="1"/>
      <c r="B501" s="1"/>
      <c r="C501" s="1"/>
      <c r="D501" s="2"/>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c r="A502" s="1"/>
      <c r="B502" s="1"/>
      <c r="C502" s="1"/>
      <c r="D502" s="2"/>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c r="A503" s="1"/>
      <c r="B503" s="1"/>
      <c r="C503" s="1"/>
      <c r="D503" s="2"/>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c r="A504" s="1"/>
      <c r="B504" s="1"/>
      <c r="C504" s="1"/>
      <c r="D504" s="2"/>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c r="A505" s="1"/>
      <c r="B505" s="1"/>
      <c r="C505" s="1"/>
      <c r="D505" s="2"/>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c r="A506" s="1"/>
      <c r="B506" s="1"/>
      <c r="C506" s="1"/>
      <c r="D506" s="2"/>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c r="A507" s="1"/>
      <c r="B507" s="1"/>
      <c r="C507" s="1"/>
      <c r="D507" s="2"/>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c r="A508" s="1"/>
      <c r="B508" s="1"/>
      <c r="C508" s="1"/>
      <c r="D508" s="2"/>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c r="A509" s="1"/>
      <c r="B509" s="1"/>
      <c r="C509" s="1"/>
      <c r="D509" s="2"/>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c r="A510" s="1"/>
      <c r="B510" s="1"/>
      <c r="C510" s="1"/>
      <c r="D510" s="2"/>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c r="A511" s="1"/>
      <c r="B511" s="1"/>
      <c r="C511" s="1"/>
      <c r="D511" s="2"/>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c r="A512" s="1"/>
      <c r="B512" s="1"/>
      <c r="C512" s="1"/>
      <c r="D512" s="2"/>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c r="A513" s="1"/>
      <c r="B513" s="1"/>
      <c r="C513" s="1"/>
      <c r="D513" s="2"/>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c r="A514" s="1"/>
      <c r="B514" s="1"/>
      <c r="C514" s="1"/>
      <c r="D514" s="2"/>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c r="A515" s="1"/>
      <c r="B515" s="1"/>
      <c r="C515" s="1"/>
      <c r="D515" s="2"/>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c r="A516" s="1"/>
      <c r="B516" s="1"/>
      <c r="C516" s="1"/>
      <c r="D516" s="2"/>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c r="A517" s="1"/>
      <c r="B517" s="1"/>
      <c r="C517" s="1"/>
      <c r="D517" s="2"/>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c r="A518" s="1"/>
      <c r="B518" s="1"/>
      <c r="C518" s="1"/>
      <c r="D518" s="2"/>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c r="A519" s="1"/>
      <c r="B519" s="1"/>
      <c r="C519" s="1"/>
      <c r="D519" s="2"/>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c r="A520" s="1"/>
      <c r="B520" s="1"/>
      <c r="C520" s="1"/>
      <c r="D520" s="2"/>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c r="A521" s="1"/>
      <c r="B521" s="1"/>
      <c r="C521" s="1"/>
      <c r="D521" s="2"/>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c r="A522" s="1"/>
      <c r="B522" s="1"/>
      <c r="C522" s="1"/>
      <c r="D522" s="2"/>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c r="A523" s="1"/>
      <c r="B523" s="1"/>
      <c r="C523" s="1"/>
      <c r="D523" s="2"/>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c r="A524" s="1"/>
      <c r="B524" s="1"/>
      <c r="C524" s="1"/>
      <c r="D524" s="2"/>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c r="A525" s="1"/>
      <c r="B525" s="1"/>
      <c r="C525" s="1"/>
      <c r="D525" s="2"/>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c r="A526" s="1"/>
      <c r="B526" s="1"/>
      <c r="C526" s="1"/>
      <c r="D526" s="2"/>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c r="A527" s="1"/>
      <c r="B527" s="1"/>
      <c r="C527" s="1"/>
      <c r="D527" s="2"/>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c r="A528" s="1"/>
      <c r="B528" s="1"/>
      <c r="C528" s="1"/>
      <c r="D528" s="2"/>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c r="A529" s="1"/>
      <c r="B529" s="1"/>
      <c r="C529" s="1"/>
      <c r="D529" s="2"/>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c r="A530" s="1"/>
      <c r="B530" s="1"/>
      <c r="C530" s="1"/>
      <c r="D530" s="2"/>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c r="A531" s="1"/>
      <c r="B531" s="1"/>
      <c r="C531" s="1"/>
      <c r="D531" s="2"/>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c r="A532" s="1"/>
      <c r="B532" s="1"/>
      <c r="C532" s="1"/>
      <c r="D532" s="2"/>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c r="A533" s="1"/>
      <c r="B533" s="1"/>
      <c r="C533" s="1"/>
      <c r="D533" s="2"/>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c r="A534" s="1"/>
      <c r="B534" s="1"/>
      <c r="C534" s="1"/>
      <c r="D534" s="2"/>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c r="A535" s="1"/>
      <c r="B535" s="1"/>
      <c r="C535" s="1"/>
      <c r="D535" s="2"/>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c r="A536" s="1"/>
      <c r="B536" s="1"/>
      <c r="C536" s="1"/>
      <c r="D536" s="2"/>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c r="A537" s="1"/>
      <c r="B537" s="1"/>
      <c r="C537" s="1"/>
      <c r="D537" s="2"/>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c r="A538" s="1"/>
      <c r="B538" s="1"/>
      <c r="C538" s="1"/>
      <c r="D538" s="2"/>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c r="A539" s="1"/>
      <c r="B539" s="1"/>
      <c r="C539" s="1"/>
      <c r="D539" s="2"/>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c r="A540" s="1"/>
      <c r="B540" s="1"/>
      <c r="C540" s="1"/>
      <c r="D540" s="2"/>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c r="A541" s="1"/>
      <c r="B541" s="1"/>
      <c r="C541" s="1"/>
      <c r="D541" s="2"/>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c r="A542" s="1"/>
      <c r="B542" s="1"/>
      <c r="C542" s="1"/>
      <c r="D542" s="2"/>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c r="A543" s="1"/>
      <c r="B543" s="1"/>
      <c r="C543" s="1"/>
      <c r="D543" s="2"/>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c r="A544" s="1"/>
      <c r="B544" s="1"/>
      <c r="C544" s="1"/>
      <c r="D544" s="2"/>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c r="A545" s="1"/>
      <c r="B545" s="1"/>
      <c r="C545" s="1"/>
      <c r="D545" s="2"/>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c r="A546" s="1"/>
      <c r="B546" s="1"/>
      <c r="C546" s="1"/>
      <c r="D546" s="2"/>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c r="A547" s="1"/>
      <c r="B547" s="1"/>
      <c r="C547" s="1"/>
      <c r="D547" s="2"/>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c r="A548" s="1"/>
      <c r="B548" s="1"/>
      <c r="C548" s="1"/>
      <c r="D548" s="2"/>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c r="A549" s="1"/>
      <c r="B549" s="1"/>
      <c r="C549" s="1"/>
      <c r="D549" s="2"/>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c r="A550" s="1"/>
      <c r="B550" s="1"/>
      <c r="C550" s="1"/>
      <c r="D550" s="2"/>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c r="A551" s="1"/>
      <c r="B551" s="1"/>
      <c r="C551" s="1"/>
      <c r="D551" s="2"/>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c r="A552" s="1"/>
      <c r="B552" s="1"/>
      <c r="C552" s="1"/>
      <c r="D552" s="2"/>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c r="A553" s="1"/>
      <c r="B553" s="1"/>
      <c r="C553" s="1"/>
      <c r="D553" s="2"/>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c r="A554" s="1"/>
      <c r="B554" s="1"/>
      <c r="C554" s="1"/>
      <c r="D554" s="2"/>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c r="A555" s="1"/>
      <c r="B555" s="1"/>
      <c r="C555" s="1"/>
      <c r="D555" s="2"/>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c r="A556" s="1"/>
      <c r="B556" s="1"/>
      <c r="C556" s="1"/>
      <c r="D556" s="2"/>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c r="A557" s="1"/>
      <c r="B557" s="1"/>
      <c r="C557" s="1"/>
      <c r="D557" s="2"/>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c r="A558" s="1"/>
      <c r="B558" s="1"/>
      <c r="C558" s="1"/>
      <c r="D558" s="2"/>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c r="A559" s="1"/>
      <c r="B559" s="1"/>
      <c r="C559" s="1"/>
      <c r="D559" s="2"/>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c r="A560" s="1"/>
      <c r="B560" s="1"/>
      <c r="C560" s="1"/>
      <c r="D560" s="2"/>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c r="A561" s="1"/>
      <c r="B561" s="1"/>
      <c r="C561" s="1"/>
      <c r="D561" s="2"/>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c r="A562" s="1"/>
      <c r="B562" s="1"/>
      <c r="C562" s="1"/>
      <c r="D562" s="2"/>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c r="A563" s="1"/>
      <c r="B563" s="1"/>
      <c r="C563" s="1"/>
      <c r="D563" s="2"/>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c r="A564" s="1"/>
      <c r="B564" s="1"/>
      <c r="C564" s="1"/>
      <c r="D564" s="2"/>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c r="A565" s="1"/>
      <c r="B565" s="1"/>
      <c r="C565" s="1"/>
      <c r="D565" s="2"/>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c r="A566" s="1"/>
      <c r="B566" s="1"/>
      <c r="C566" s="1"/>
      <c r="D566" s="2"/>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c r="A567" s="1"/>
      <c r="B567" s="1"/>
      <c r="C567" s="1"/>
      <c r="D567" s="2"/>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c r="A568" s="1"/>
      <c r="B568" s="1"/>
      <c r="C568" s="1"/>
      <c r="D568" s="2"/>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c r="A569" s="1"/>
      <c r="B569" s="1"/>
      <c r="C569" s="1"/>
      <c r="D569" s="2"/>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c r="A570" s="1"/>
      <c r="B570" s="1"/>
      <c r="C570" s="1"/>
      <c r="D570" s="2"/>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c r="A571" s="1"/>
      <c r="B571" s="1"/>
      <c r="C571" s="1"/>
      <c r="D571" s="2"/>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c r="A572" s="1"/>
      <c r="B572" s="1"/>
      <c r="C572" s="1"/>
      <c r="D572" s="2"/>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c r="A573" s="1"/>
      <c r="B573" s="1"/>
      <c r="C573" s="1"/>
      <c r="D573" s="2"/>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c r="A574" s="1"/>
      <c r="B574" s="1"/>
      <c r="C574" s="1"/>
      <c r="D574" s="2"/>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c r="A575" s="1"/>
      <c r="B575" s="1"/>
      <c r="C575" s="1"/>
      <c r="D575" s="2"/>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c r="A576" s="1"/>
      <c r="B576" s="1"/>
      <c r="C576" s="1"/>
      <c r="D576" s="2"/>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c r="A577" s="1"/>
      <c r="B577" s="1"/>
      <c r="C577" s="1"/>
      <c r="D577" s="2"/>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c r="A578" s="1"/>
      <c r="B578" s="1"/>
      <c r="C578" s="1"/>
      <c r="D578" s="2"/>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c r="A579" s="1"/>
      <c r="B579" s="1"/>
      <c r="C579" s="1"/>
      <c r="D579" s="2"/>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c r="A580" s="1"/>
      <c r="B580" s="1"/>
      <c r="C580" s="1"/>
      <c r="D580" s="2"/>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c r="A581" s="1"/>
      <c r="B581" s="1"/>
      <c r="C581" s="1"/>
      <c r="D581" s="2"/>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c r="A582" s="1"/>
      <c r="B582" s="1"/>
      <c r="C582" s="1"/>
      <c r="D582" s="2"/>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c r="A583" s="1"/>
      <c r="B583" s="1"/>
      <c r="C583" s="1"/>
      <c r="D583" s="2"/>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c r="A584" s="1"/>
      <c r="B584" s="1"/>
      <c r="C584" s="1"/>
      <c r="D584" s="2"/>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c r="A585" s="1"/>
      <c r="B585" s="1"/>
      <c r="C585" s="1"/>
      <c r="D585" s="2"/>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c r="A586" s="1"/>
      <c r="B586" s="1"/>
      <c r="C586" s="1"/>
      <c r="D586" s="2"/>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c r="A587" s="1"/>
      <c r="B587" s="1"/>
      <c r="C587" s="1"/>
      <c r="D587" s="2"/>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c r="A588" s="1"/>
      <c r="B588" s="1"/>
      <c r="C588" s="1"/>
      <c r="D588" s="2"/>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c r="A589" s="1"/>
      <c r="B589" s="1"/>
      <c r="C589" s="1"/>
      <c r="D589" s="2"/>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c r="A590" s="1"/>
      <c r="B590" s="1"/>
      <c r="C590" s="1"/>
      <c r="D590" s="2"/>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c r="A591" s="1"/>
      <c r="B591" s="1"/>
      <c r="C591" s="1"/>
      <c r="D591" s="2"/>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c r="A592" s="1"/>
      <c r="B592" s="1"/>
      <c r="C592" s="1"/>
      <c r="D592" s="2"/>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c r="A593" s="1"/>
      <c r="B593" s="1"/>
      <c r="C593" s="1"/>
      <c r="D593" s="2"/>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c r="A594" s="1"/>
      <c r="B594" s="1"/>
      <c r="C594" s="1"/>
      <c r="D594" s="2"/>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c r="A595" s="1"/>
      <c r="B595" s="1"/>
      <c r="C595" s="1"/>
      <c r="D595" s="2"/>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c r="A596" s="1"/>
      <c r="B596" s="1"/>
      <c r="C596" s="1"/>
      <c r="D596" s="2"/>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c r="A597" s="1"/>
      <c r="B597" s="1"/>
      <c r="C597" s="1"/>
      <c r="D597" s="2"/>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c r="A598" s="1"/>
      <c r="B598" s="1"/>
      <c r="C598" s="1"/>
      <c r="D598" s="2"/>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c r="A599" s="1"/>
      <c r="B599" s="1"/>
      <c r="C599" s="1"/>
      <c r="D599" s="2"/>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c r="A600" s="1"/>
      <c r="B600" s="1"/>
      <c r="C600" s="1"/>
      <c r="D600" s="2"/>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c r="A601" s="1"/>
      <c r="B601" s="1"/>
      <c r="C601" s="1"/>
      <c r="D601" s="2"/>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c r="A602" s="1"/>
      <c r="B602" s="1"/>
      <c r="C602" s="1"/>
      <c r="D602" s="2"/>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c r="A603" s="1"/>
      <c r="B603" s="1"/>
      <c r="C603" s="1"/>
      <c r="D603" s="2"/>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c r="A604" s="1"/>
      <c r="B604" s="1"/>
      <c r="C604" s="1"/>
      <c r="D604" s="2"/>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c r="A605" s="1"/>
      <c r="B605" s="1"/>
      <c r="C605" s="1"/>
      <c r="D605" s="2"/>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c r="A606" s="1"/>
      <c r="B606" s="1"/>
      <c r="C606" s="1"/>
      <c r="D606" s="2"/>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c r="A607" s="1"/>
      <c r="B607" s="1"/>
      <c r="C607" s="1"/>
      <c r="D607" s="2"/>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c r="A608" s="1"/>
      <c r="B608" s="1"/>
      <c r="C608" s="1"/>
      <c r="D608" s="2"/>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c r="A609" s="1"/>
      <c r="B609" s="1"/>
      <c r="C609" s="1"/>
      <c r="D609" s="2"/>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c r="A610" s="1"/>
      <c r="B610" s="1"/>
      <c r="C610" s="1"/>
      <c r="D610" s="2"/>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c r="A611" s="1"/>
      <c r="B611" s="1"/>
      <c r="C611" s="1"/>
      <c r="D611" s="2"/>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c r="A612" s="1"/>
      <c r="B612" s="1"/>
      <c r="C612" s="1"/>
      <c r="D612" s="2"/>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c r="A613" s="1"/>
      <c r="B613" s="1"/>
      <c r="C613" s="1"/>
      <c r="D613" s="2"/>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c r="A614" s="1"/>
      <c r="B614" s="1"/>
      <c r="C614" s="1"/>
      <c r="D614" s="2"/>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c r="A615" s="1"/>
      <c r="B615" s="1"/>
      <c r="C615" s="1"/>
      <c r="D615" s="2"/>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c r="A616" s="1"/>
      <c r="B616" s="1"/>
      <c r="C616" s="1"/>
      <c r="D616" s="2"/>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c r="A617" s="1"/>
      <c r="B617" s="1"/>
      <c r="C617" s="1"/>
      <c r="D617" s="2"/>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c r="A618" s="1"/>
      <c r="B618" s="1"/>
      <c r="C618" s="1"/>
      <c r="D618" s="2"/>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c r="A619" s="1"/>
      <c r="B619" s="1"/>
      <c r="C619" s="1"/>
      <c r="D619" s="2"/>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c r="A620" s="1"/>
      <c r="B620" s="1"/>
      <c r="C620" s="1"/>
      <c r="D620" s="2"/>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c r="A621" s="1"/>
      <c r="B621" s="1"/>
      <c r="C621" s="1"/>
      <c r="D621" s="2"/>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c r="A622" s="1"/>
      <c r="B622" s="1"/>
      <c r="C622" s="1"/>
      <c r="D622" s="2"/>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c r="A623" s="1"/>
      <c r="B623" s="1"/>
      <c r="C623" s="1"/>
      <c r="D623" s="2"/>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c r="A624" s="1"/>
      <c r="B624" s="1"/>
      <c r="C624" s="1"/>
      <c r="D624" s="2"/>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c r="A625" s="1"/>
      <c r="B625" s="1"/>
      <c r="C625" s="1"/>
      <c r="D625" s="2"/>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c r="A626" s="1"/>
      <c r="B626" s="1"/>
      <c r="C626" s="1"/>
      <c r="D626" s="2"/>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c r="A627" s="1"/>
      <c r="B627" s="1"/>
      <c r="C627" s="1"/>
      <c r="D627" s="2"/>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c r="A628" s="1"/>
      <c r="B628" s="1"/>
      <c r="C628" s="1"/>
      <c r="D628" s="2"/>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c r="A629" s="1"/>
      <c r="B629" s="1"/>
      <c r="C629" s="1"/>
      <c r="D629" s="2"/>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c r="A630" s="1"/>
      <c r="B630" s="1"/>
      <c r="C630" s="1"/>
      <c r="D630" s="2"/>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c r="A631" s="1"/>
      <c r="B631" s="1"/>
      <c r="C631" s="1"/>
      <c r="D631" s="2"/>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c r="A632" s="1"/>
      <c r="B632" s="1"/>
      <c r="C632" s="1"/>
      <c r="D632" s="2"/>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c r="A633" s="1"/>
      <c r="B633" s="1"/>
      <c r="C633" s="1"/>
      <c r="D633" s="2"/>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c r="A634" s="1"/>
      <c r="B634" s="1"/>
      <c r="C634" s="1"/>
      <c r="D634" s="2"/>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c r="A635" s="1"/>
      <c r="B635" s="1"/>
      <c r="C635" s="1"/>
      <c r="D635" s="2"/>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c r="A636" s="1"/>
      <c r="B636" s="1"/>
      <c r="C636" s="1"/>
      <c r="D636" s="2"/>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c r="A637" s="1"/>
      <c r="B637" s="1"/>
      <c r="C637" s="1"/>
      <c r="D637" s="2"/>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c r="A638" s="1"/>
      <c r="B638" s="1"/>
      <c r="C638" s="1"/>
      <c r="D638" s="2"/>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c r="A639" s="1"/>
      <c r="B639" s="1"/>
      <c r="C639" s="1"/>
      <c r="D639" s="2"/>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c r="A640" s="1"/>
      <c r="B640" s="1"/>
      <c r="C640" s="1"/>
      <c r="D640" s="2"/>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c r="A641" s="1"/>
      <c r="B641" s="1"/>
      <c r="C641" s="1"/>
      <c r="D641" s="2"/>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c r="A642" s="1"/>
      <c r="B642" s="1"/>
      <c r="C642" s="1"/>
      <c r="D642" s="2"/>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c r="A643" s="1"/>
      <c r="B643" s="1"/>
      <c r="C643" s="1"/>
      <c r="D643" s="2"/>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c r="A644" s="1"/>
      <c r="B644" s="1"/>
      <c r="C644" s="1"/>
      <c r="D644" s="2"/>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c r="A645" s="1"/>
      <c r="B645" s="1"/>
      <c r="C645" s="1"/>
      <c r="D645" s="2"/>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c r="A646" s="1"/>
      <c r="B646" s="1"/>
      <c r="C646" s="1"/>
      <c r="D646" s="2"/>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c r="A647" s="1"/>
      <c r="B647" s="1"/>
      <c r="C647" s="1"/>
      <c r="D647" s="2"/>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c r="A648" s="1"/>
      <c r="B648" s="1"/>
      <c r="C648" s="1"/>
      <c r="D648" s="2"/>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c r="A649" s="1"/>
      <c r="B649" s="1"/>
      <c r="C649" s="1"/>
      <c r="D649" s="2"/>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c r="A650" s="1"/>
      <c r="B650" s="1"/>
      <c r="C650" s="1"/>
      <c r="D650" s="2"/>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c r="A651" s="1"/>
      <c r="B651" s="1"/>
      <c r="C651" s="1"/>
      <c r="D651" s="2"/>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c r="A652" s="1"/>
      <c r="B652" s="1"/>
      <c r="C652" s="1"/>
      <c r="D652" s="2"/>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c r="A653" s="1"/>
      <c r="B653" s="1"/>
      <c r="C653" s="1"/>
      <c r="D653" s="2"/>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c r="A654" s="1"/>
      <c r="B654" s="1"/>
      <c r="C654" s="1"/>
      <c r="D654" s="2"/>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c r="A655" s="1"/>
      <c r="B655" s="1"/>
      <c r="C655" s="1"/>
      <c r="D655" s="2"/>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c r="A656" s="1"/>
      <c r="B656" s="1"/>
      <c r="C656" s="1"/>
      <c r="D656" s="2"/>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c r="A657" s="1"/>
      <c r="B657" s="1"/>
      <c r="C657" s="1"/>
      <c r="D657" s="2"/>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c r="A658" s="1"/>
      <c r="B658" s="1"/>
      <c r="C658" s="1"/>
      <c r="D658" s="2"/>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c r="A659" s="1"/>
      <c r="B659" s="1"/>
      <c r="C659" s="1"/>
      <c r="D659" s="2"/>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c r="A660" s="1"/>
      <c r="B660" s="1"/>
      <c r="C660" s="1"/>
      <c r="D660" s="2"/>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c r="A661" s="1"/>
      <c r="B661" s="1"/>
      <c r="C661" s="1"/>
      <c r="D661" s="2"/>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c r="A662" s="1"/>
      <c r="B662" s="1"/>
      <c r="C662" s="1"/>
      <c r="D662" s="2"/>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c r="A663" s="1"/>
      <c r="B663" s="1"/>
      <c r="C663" s="1"/>
      <c r="D663" s="2"/>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c r="A664" s="1"/>
      <c r="B664" s="1"/>
      <c r="C664" s="1"/>
      <c r="D664" s="2"/>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c r="A665" s="1"/>
      <c r="B665" s="1"/>
      <c r="C665" s="1"/>
      <c r="D665" s="2"/>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c r="A666" s="1"/>
      <c r="B666" s="1"/>
      <c r="C666" s="1"/>
      <c r="D666" s="2"/>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c r="A667" s="1"/>
      <c r="B667" s="1"/>
      <c r="C667" s="1"/>
      <c r="D667" s="2"/>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c r="A668" s="1"/>
      <c r="B668" s="1"/>
      <c r="C668" s="1"/>
      <c r="D668" s="2"/>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c r="A669" s="1"/>
      <c r="B669" s="1"/>
      <c r="C669" s="1"/>
      <c r="D669" s="2"/>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c r="A670" s="1"/>
      <c r="B670" s="1"/>
      <c r="C670" s="1"/>
      <c r="D670" s="2"/>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c r="A671" s="1"/>
      <c r="B671" s="1"/>
      <c r="C671" s="1"/>
      <c r="D671" s="2"/>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c r="A672" s="1"/>
      <c r="B672" s="1"/>
      <c r="C672" s="1"/>
      <c r="D672" s="2"/>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c r="A673" s="1"/>
      <c r="B673" s="1"/>
      <c r="C673" s="1"/>
      <c r="D673" s="2"/>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c r="A674" s="1"/>
      <c r="B674" s="1"/>
      <c r="C674" s="1"/>
      <c r="D674" s="2"/>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c r="A675" s="1"/>
      <c r="B675" s="1"/>
      <c r="C675" s="1"/>
      <c r="D675" s="2"/>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c r="A676" s="1"/>
      <c r="B676" s="1"/>
      <c r="C676" s="1"/>
      <c r="D676" s="2"/>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c r="A677" s="1"/>
      <c r="B677" s="1"/>
      <c r="C677" s="1"/>
      <c r="D677" s="2"/>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c r="A678" s="1"/>
      <c r="B678" s="1"/>
      <c r="C678" s="1"/>
      <c r="D678" s="2"/>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c r="A679" s="1"/>
      <c r="B679" s="1"/>
      <c r="C679" s="1"/>
      <c r="D679" s="2"/>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c r="A680" s="1"/>
      <c r="B680" s="1"/>
      <c r="C680" s="1"/>
      <c r="D680" s="2"/>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c r="A681" s="1"/>
      <c r="B681" s="1"/>
      <c r="C681" s="1"/>
      <c r="D681" s="2"/>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c r="A682" s="1"/>
      <c r="B682" s="1"/>
      <c r="C682" s="1"/>
      <c r="D682" s="2"/>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c r="A683" s="1"/>
      <c r="B683" s="1"/>
      <c r="C683" s="1"/>
      <c r="D683" s="2"/>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c r="A684" s="1"/>
      <c r="B684" s="1"/>
      <c r="C684" s="1"/>
      <c r="D684" s="2"/>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c r="A685" s="1"/>
      <c r="B685" s="1"/>
      <c r="C685" s="1"/>
      <c r="D685" s="2"/>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c r="A686" s="1"/>
      <c r="B686" s="1"/>
      <c r="C686" s="1"/>
      <c r="D686" s="2"/>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c r="A687" s="1"/>
      <c r="B687" s="1"/>
      <c r="C687" s="1"/>
      <c r="D687" s="2"/>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c r="A688" s="1"/>
      <c r="B688" s="1"/>
      <c r="C688" s="1"/>
      <c r="D688" s="2"/>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c r="A689" s="1"/>
      <c r="B689" s="1"/>
      <c r="C689" s="1"/>
      <c r="D689" s="2"/>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c r="A690" s="1"/>
      <c r="B690" s="1"/>
      <c r="C690" s="1"/>
      <c r="D690" s="2"/>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c r="A691" s="1"/>
      <c r="B691" s="1"/>
      <c r="C691" s="1"/>
      <c r="D691" s="2"/>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c r="A692" s="1"/>
      <c r="B692" s="1"/>
      <c r="C692" s="1"/>
      <c r="D692" s="2"/>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c r="A693" s="1"/>
      <c r="B693" s="1"/>
      <c r="C693" s="1"/>
      <c r="D693" s="2"/>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c r="A694" s="1"/>
      <c r="B694" s="1"/>
      <c r="C694" s="1"/>
      <c r="D694" s="2"/>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c r="A695" s="1"/>
      <c r="B695" s="1"/>
      <c r="C695" s="1"/>
      <c r="D695" s="2"/>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c r="A696" s="1"/>
      <c r="B696" s="1"/>
      <c r="C696" s="1"/>
      <c r="D696" s="2"/>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c r="A697" s="1"/>
      <c r="B697" s="1"/>
      <c r="C697" s="1"/>
      <c r="D697" s="2"/>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c r="A698" s="1"/>
      <c r="B698" s="1"/>
      <c r="C698" s="1"/>
      <c r="D698" s="2"/>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c r="A699" s="1"/>
      <c r="B699" s="1"/>
      <c r="C699" s="1"/>
      <c r="D699" s="2"/>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c r="A700" s="1"/>
      <c r="B700" s="1"/>
      <c r="C700" s="1"/>
      <c r="D700" s="2"/>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c r="A701" s="1"/>
      <c r="B701" s="1"/>
      <c r="C701" s="1"/>
      <c r="D701" s="2"/>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c r="A702" s="1"/>
      <c r="B702" s="1"/>
      <c r="C702" s="1"/>
      <c r="D702" s="2"/>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c r="A703" s="1"/>
      <c r="B703" s="1"/>
      <c r="C703" s="1"/>
      <c r="D703" s="2"/>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c r="A704" s="1"/>
      <c r="B704" s="1"/>
      <c r="C704" s="1"/>
      <c r="D704" s="2"/>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c r="A705" s="1"/>
      <c r="B705" s="1"/>
      <c r="C705" s="1"/>
      <c r="D705" s="2"/>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c r="A706" s="1"/>
      <c r="B706" s="1"/>
      <c r="C706" s="1"/>
      <c r="D706" s="2"/>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c r="A707" s="1"/>
      <c r="B707" s="1"/>
      <c r="C707" s="1"/>
      <c r="D707" s="2"/>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c r="A708" s="1"/>
      <c r="B708" s="1"/>
      <c r="C708" s="1"/>
      <c r="D708" s="2"/>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c r="A709" s="1"/>
      <c r="B709" s="1"/>
      <c r="C709" s="1"/>
      <c r="D709" s="2"/>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c r="A710" s="1"/>
      <c r="B710" s="1"/>
      <c r="C710" s="1"/>
      <c r="D710" s="2"/>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c r="A711" s="1"/>
      <c r="B711" s="1"/>
      <c r="C711" s="1"/>
      <c r="D711" s="2"/>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c r="A712" s="1"/>
      <c r="B712" s="1"/>
      <c r="C712" s="1"/>
      <c r="D712" s="2"/>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c r="A713" s="1"/>
      <c r="B713" s="1"/>
      <c r="C713" s="1"/>
      <c r="D713" s="2"/>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c r="A714" s="1"/>
      <c r="B714" s="1"/>
      <c r="C714" s="1"/>
      <c r="D714" s="2"/>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c r="A715" s="1"/>
      <c r="B715" s="1"/>
      <c r="C715" s="1"/>
      <c r="D715" s="2"/>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c r="A716" s="1"/>
      <c r="B716" s="1"/>
      <c r="C716" s="1"/>
      <c r="D716" s="2"/>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c r="A717" s="1"/>
      <c r="B717" s="1"/>
      <c r="C717" s="1"/>
      <c r="D717" s="2"/>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c r="A718" s="1"/>
      <c r="B718" s="1"/>
      <c r="C718" s="1"/>
      <c r="D718" s="2"/>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c r="A719" s="1"/>
      <c r="B719" s="1"/>
      <c r="C719" s="1"/>
      <c r="D719" s="2"/>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c r="A720" s="1"/>
      <c r="B720" s="1"/>
      <c r="C720" s="1"/>
      <c r="D720" s="2"/>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c r="A721" s="1"/>
      <c r="B721" s="1"/>
      <c r="C721" s="1"/>
      <c r="D721" s="2"/>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c r="A722" s="1"/>
      <c r="B722" s="1"/>
      <c r="C722" s="1"/>
      <c r="D722" s="2"/>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c r="A723" s="1"/>
      <c r="B723" s="1"/>
      <c r="C723" s="1"/>
      <c r="D723" s="2"/>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c r="A724" s="1"/>
      <c r="B724" s="1"/>
      <c r="C724" s="1"/>
      <c r="D724" s="2"/>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c r="A725" s="1"/>
      <c r="B725" s="1"/>
      <c r="C725" s="1"/>
      <c r="D725" s="2"/>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c r="A726" s="1"/>
      <c r="B726" s="1"/>
      <c r="C726" s="1"/>
      <c r="D726" s="2"/>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c r="A727" s="1"/>
      <c r="B727" s="1"/>
      <c r="C727" s="1"/>
      <c r="D727" s="2"/>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c r="A728" s="1"/>
      <c r="B728" s="1"/>
      <c r="C728" s="1"/>
      <c r="D728" s="2"/>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c r="A729" s="1"/>
      <c r="B729" s="1"/>
      <c r="C729" s="1"/>
      <c r="D729" s="2"/>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c r="A730" s="1"/>
      <c r="B730" s="1"/>
      <c r="C730" s="1"/>
      <c r="D730" s="2"/>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c r="A731" s="1"/>
      <c r="B731" s="1"/>
      <c r="C731" s="1"/>
      <c r="D731" s="2"/>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c r="A732" s="1"/>
      <c r="B732" s="1"/>
      <c r="C732" s="1"/>
      <c r="D732" s="2"/>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c r="A733" s="1"/>
      <c r="B733" s="1"/>
      <c r="C733" s="1"/>
      <c r="D733" s="2"/>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c r="A734" s="1"/>
      <c r="B734" s="1"/>
      <c r="C734" s="1"/>
      <c r="D734" s="2"/>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c r="A735" s="1"/>
      <c r="B735" s="1"/>
      <c r="C735" s="1"/>
      <c r="D735" s="2"/>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c r="A736" s="1"/>
      <c r="B736" s="1"/>
      <c r="C736" s="1"/>
      <c r="D736" s="2"/>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c r="A737" s="1"/>
      <c r="B737" s="1"/>
      <c r="C737" s="1"/>
      <c r="D737" s="2"/>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c r="A738" s="1"/>
      <c r="B738" s="1"/>
      <c r="C738" s="1"/>
      <c r="D738" s="2"/>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c r="A739" s="1"/>
      <c r="B739" s="1"/>
      <c r="C739" s="1"/>
      <c r="D739" s="2"/>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c r="A740" s="1"/>
      <c r="B740" s="1"/>
      <c r="C740" s="1"/>
      <c r="D740" s="2"/>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c r="A741" s="1"/>
      <c r="B741" s="1"/>
      <c r="C741" s="1"/>
      <c r="D741" s="2"/>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c r="A742" s="1"/>
      <c r="B742" s="1"/>
      <c r="C742" s="1"/>
      <c r="D742" s="2"/>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c r="A743" s="1"/>
      <c r="B743" s="1"/>
      <c r="C743" s="1"/>
      <c r="D743" s="2"/>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c r="A744" s="1"/>
      <c r="B744" s="1"/>
      <c r="C744" s="1"/>
      <c r="D744" s="2"/>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c r="A745" s="1"/>
      <c r="B745" s="1"/>
      <c r="C745" s="1"/>
      <c r="D745" s="2"/>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c r="A746" s="1"/>
      <c r="B746" s="1"/>
      <c r="C746" s="1"/>
      <c r="D746" s="2"/>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c r="A747" s="1"/>
      <c r="B747" s="1"/>
      <c r="C747" s="1"/>
      <c r="D747" s="2"/>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c r="A748" s="1"/>
      <c r="B748" s="1"/>
      <c r="C748" s="1"/>
      <c r="D748" s="2"/>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c r="A749" s="1"/>
      <c r="B749" s="1"/>
      <c r="C749" s="1"/>
      <c r="D749" s="2"/>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c r="A750" s="1"/>
      <c r="B750" s="1"/>
      <c r="C750" s="1"/>
      <c r="D750" s="2"/>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c r="A751" s="1"/>
      <c r="B751" s="1"/>
      <c r="C751" s="1"/>
      <c r="D751" s="2"/>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c r="A752" s="1"/>
      <c r="B752" s="1"/>
      <c r="C752" s="1"/>
      <c r="D752" s="2"/>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c r="A753" s="1"/>
      <c r="B753" s="1"/>
      <c r="C753" s="1"/>
      <c r="D753" s="2"/>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c r="A754" s="1"/>
      <c r="B754" s="1"/>
      <c r="C754" s="1"/>
      <c r="D754" s="2"/>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c r="A755" s="1"/>
      <c r="B755" s="1"/>
      <c r="C755" s="1"/>
      <c r="D755" s="2"/>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c r="A756" s="1"/>
      <c r="B756" s="1"/>
      <c r="C756" s="1"/>
      <c r="D756" s="2"/>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c r="A757" s="1"/>
      <c r="B757" s="1"/>
      <c r="C757" s="1"/>
      <c r="D757" s="2"/>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c r="A758" s="1"/>
      <c r="B758" s="1"/>
      <c r="C758" s="1"/>
      <c r="D758" s="2"/>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c r="A759" s="1"/>
      <c r="B759" s="1"/>
      <c r="C759" s="1"/>
      <c r="D759" s="2"/>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c r="A760" s="1"/>
      <c r="B760" s="1"/>
      <c r="C760" s="1"/>
      <c r="D760" s="2"/>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c r="A761" s="1"/>
      <c r="B761" s="1"/>
      <c r="C761" s="1"/>
      <c r="D761" s="2"/>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c r="A762" s="1"/>
      <c r="B762" s="1"/>
      <c r="C762" s="1"/>
      <c r="D762" s="2"/>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c r="A763" s="1"/>
      <c r="B763" s="1"/>
      <c r="C763" s="1"/>
      <c r="D763" s="2"/>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c r="A764" s="1"/>
      <c r="B764" s="1"/>
      <c r="C764" s="1"/>
      <c r="D764" s="2"/>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c r="A765" s="1"/>
      <c r="B765" s="1"/>
      <c r="C765" s="1"/>
      <c r="D765" s="2"/>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c r="A766" s="1"/>
      <c r="B766" s="1"/>
      <c r="C766" s="1"/>
      <c r="D766" s="2"/>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c r="A767" s="1"/>
      <c r="B767" s="1"/>
      <c r="C767" s="1"/>
      <c r="D767" s="2"/>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c r="A768" s="1"/>
      <c r="B768" s="1"/>
      <c r="C768" s="1"/>
      <c r="D768" s="2"/>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c r="A769" s="1"/>
      <c r="B769" s="1"/>
      <c r="C769" s="1"/>
      <c r="D769" s="2"/>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c r="A770" s="1"/>
      <c r="B770" s="1"/>
      <c r="C770" s="1"/>
      <c r="D770" s="2"/>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c r="A771" s="1"/>
      <c r="B771" s="1"/>
      <c r="C771" s="1"/>
      <c r="D771" s="2"/>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c r="A772" s="1"/>
      <c r="B772" s="1"/>
      <c r="C772" s="1"/>
      <c r="D772" s="2"/>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c r="A773" s="1"/>
      <c r="B773" s="1"/>
      <c r="C773" s="1"/>
      <c r="D773" s="2"/>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c r="A774" s="1"/>
      <c r="B774" s="1"/>
      <c r="C774" s="1"/>
      <c r="D774" s="2"/>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c r="A775" s="1"/>
      <c r="B775" s="1"/>
      <c r="C775" s="1"/>
      <c r="D775" s="2"/>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c r="A776" s="1"/>
      <c r="B776" s="1"/>
      <c r="C776" s="1"/>
      <c r="D776" s="2"/>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c r="A777" s="1"/>
      <c r="B777" s="1"/>
      <c r="C777" s="1"/>
      <c r="D777" s="2"/>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c r="A778" s="1"/>
      <c r="B778" s="1"/>
      <c r="C778" s="1"/>
      <c r="D778" s="2"/>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c r="A779" s="1"/>
      <c r="B779" s="1"/>
      <c r="C779" s="1"/>
      <c r="D779" s="2"/>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c r="A780" s="1"/>
      <c r="B780" s="1"/>
      <c r="C780" s="1"/>
      <c r="D780" s="2"/>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c r="A781" s="1"/>
      <c r="B781" s="1"/>
      <c r="C781" s="1"/>
      <c r="D781" s="2"/>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c r="A782" s="1"/>
      <c r="B782" s="1"/>
      <c r="C782" s="1"/>
      <c r="D782" s="2"/>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c r="A783" s="1"/>
      <c r="B783" s="1"/>
      <c r="C783" s="1"/>
      <c r="D783" s="2"/>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c r="A784" s="1"/>
      <c r="B784" s="1"/>
      <c r="C784" s="1"/>
      <c r="D784" s="2"/>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c r="A785" s="1"/>
      <c r="B785" s="1"/>
      <c r="C785" s="1"/>
      <c r="D785" s="2"/>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c r="A786" s="1"/>
      <c r="B786" s="1"/>
      <c r="C786" s="1"/>
      <c r="D786" s="2"/>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c r="A787" s="1"/>
      <c r="B787" s="1"/>
      <c r="C787" s="1"/>
      <c r="D787" s="2"/>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c r="A788" s="1"/>
      <c r="B788" s="1"/>
      <c r="C788" s="1"/>
      <c r="D788" s="2"/>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c r="A789" s="1"/>
      <c r="B789" s="1"/>
      <c r="C789" s="1"/>
      <c r="D789" s="2"/>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c r="A790" s="1"/>
      <c r="B790" s="1"/>
      <c r="C790" s="1"/>
      <c r="D790" s="2"/>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c r="A791" s="1"/>
      <c r="B791" s="1"/>
      <c r="C791" s="1"/>
      <c r="D791" s="2"/>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c r="A792" s="1"/>
      <c r="B792" s="1"/>
      <c r="C792" s="1"/>
      <c r="D792" s="2"/>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c r="A793" s="1"/>
      <c r="B793" s="1"/>
      <c r="C793" s="1"/>
      <c r="D793" s="2"/>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c r="A794" s="1"/>
      <c r="B794" s="1"/>
      <c r="C794" s="1"/>
      <c r="D794" s="2"/>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c r="A795" s="1"/>
      <c r="B795" s="1"/>
      <c r="C795" s="1"/>
      <c r="D795" s="2"/>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c r="A796" s="1"/>
      <c r="B796" s="1"/>
      <c r="C796" s="1"/>
      <c r="D796" s="2"/>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c r="A797" s="1"/>
      <c r="B797" s="1"/>
      <c r="C797" s="1"/>
      <c r="D797" s="2"/>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c r="A798" s="1"/>
      <c r="B798" s="1"/>
      <c r="C798" s="1"/>
      <c r="D798" s="2"/>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c r="A799" s="1"/>
      <c r="B799" s="1"/>
      <c r="C799" s="1"/>
      <c r="D799" s="2"/>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c r="A800" s="1"/>
      <c r="B800" s="1"/>
      <c r="C800" s="1"/>
      <c r="D800" s="2"/>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c r="A801" s="1"/>
      <c r="B801" s="1"/>
      <c r="C801" s="1"/>
      <c r="D801" s="2"/>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c r="A802" s="1"/>
      <c r="B802" s="1"/>
      <c r="C802" s="1"/>
      <c r="D802" s="2"/>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c r="A803" s="1"/>
      <c r="B803" s="1"/>
      <c r="C803" s="1"/>
      <c r="D803" s="2"/>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c r="A804" s="1"/>
      <c r="B804" s="1"/>
      <c r="C804" s="1"/>
      <c r="D804" s="2"/>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c r="A805" s="1"/>
      <c r="B805" s="1"/>
      <c r="C805" s="1"/>
      <c r="D805" s="2"/>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c r="A806" s="1"/>
      <c r="B806" s="1"/>
      <c r="C806" s="1"/>
      <c r="D806" s="2"/>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c r="A807" s="1"/>
      <c r="B807" s="1"/>
      <c r="C807" s="1"/>
      <c r="D807" s="2"/>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c r="A808" s="1"/>
      <c r="B808" s="1"/>
      <c r="C808" s="1"/>
      <c r="D808" s="2"/>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c r="A809" s="1"/>
      <c r="B809" s="1"/>
      <c r="C809" s="1"/>
      <c r="D809" s="2"/>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c r="A810" s="1"/>
      <c r="B810" s="1"/>
      <c r="C810" s="1"/>
      <c r="D810" s="2"/>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c r="A811" s="1"/>
      <c r="B811" s="1"/>
      <c r="C811" s="1"/>
      <c r="D811" s="2"/>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c r="A812" s="1"/>
      <c r="B812" s="1"/>
      <c r="C812" s="1"/>
      <c r="D812" s="2"/>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c r="A813" s="1"/>
      <c r="B813" s="1"/>
      <c r="C813" s="1"/>
      <c r="D813" s="2"/>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c r="A814" s="1"/>
      <c r="B814" s="1"/>
      <c r="C814" s="1"/>
      <c r="D814" s="2"/>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c r="A815" s="1"/>
      <c r="B815" s="1"/>
      <c r="C815" s="1"/>
      <c r="D815" s="2"/>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c r="A816" s="1"/>
      <c r="B816" s="1"/>
      <c r="C816" s="1"/>
      <c r="D816" s="2"/>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c r="A817" s="1"/>
      <c r="B817" s="1"/>
      <c r="C817" s="1"/>
      <c r="D817" s="2"/>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c r="A818" s="1"/>
      <c r="B818" s="1"/>
      <c r="C818" s="1"/>
      <c r="D818" s="2"/>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c r="A819" s="1"/>
      <c r="B819" s="1"/>
      <c r="C819" s="1"/>
      <c r="D819" s="2"/>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c r="A820" s="1"/>
      <c r="B820" s="1"/>
      <c r="C820" s="1"/>
      <c r="D820" s="2"/>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c r="A821" s="1"/>
      <c r="B821" s="1"/>
      <c r="C821" s="1"/>
      <c r="D821" s="2"/>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c r="A822" s="1"/>
      <c r="B822" s="1"/>
      <c r="C822" s="1"/>
      <c r="D822" s="2"/>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c r="A823" s="1"/>
      <c r="B823" s="1"/>
      <c r="C823" s="1"/>
      <c r="D823" s="2"/>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c r="A824" s="1"/>
      <c r="B824" s="1"/>
      <c r="C824" s="1"/>
      <c r="D824" s="2"/>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c r="A825" s="1"/>
      <c r="B825" s="1"/>
      <c r="C825" s="1"/>
      <c r="D825" s="2"/>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c r="A826" s="1"/>
      <c r="B826" s="1"/>
      <c r="C826" s="1"/>
      <c r="D826" s="2"/>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c r="A827" s="1"/>
      <c r="B827" s="1"/>
      <c r="C827" s="1"/>
      <c r="D827" s="2"/>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c r="A828" s="1"/>
      <c r="B828" s="1"/>
      <c r="C828" s="1"/>
      <c r="D828" s="2"/>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c r="A829" s="1"/>
      <c r="B829" s="1"/>
      <c r="C829" s="1"/>
      <c r="D829" s="2"/>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c r="A830" s="1"/>
      <c r="B830" s="1"/>
      <c r="C830" s="1"/>
      <c r="D830" s="2"/>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c r="A831" s="1"/>
      <c r="B831" s="1"/>
      <c r="C831" s="1"/>
      <c r="D831" s="2"/>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c r="A832" s="1"/>
      <c r="B832" s="1"/>
      <c r="C832" s="1"/>
      <c r="D832" s="2"/>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c r="A833" s="1"/>
      <c r="B833" s="1"/>
      <c r="C833" s="1"/>
      <c r="D833" s="2"/>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c r="A834" s="1"/>
      <c r="B834" s="1"/>
      <c r="C834" s="1"/>
      <c r="D834" s="2"/>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c r="A835" s="1"/>
      <c r="B835" s="1"/>
      <c r="C835" s="1"/>
      <c r="D835" s="2"/>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c r="A836" s="1"/>
      <c r="B836" s="1"/>
      <c r="C836" s="1"/>
      <c r="D836" s="2"/>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c r="A837" s="1"/>
      <c r="B837" s="1"/>
      <c r="C837" s="1"/>
      <c r="D837" s="2"/>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c r="A838" s="1"/>
      <c r="B838" s="1"/>
      <c r="C838" s="1"/>
      <c r="D838" s="2"/>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c r="A839" s="1"/>
      <c r="B839" s="1"/>
      <c r="C839" s="1"/>
      <c r="D839" s="2"/>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c r="A840" s="1"/>
      <c r="B840" s="1"/>
      <c r="C840" s="1"/>
      <c r="D840" s="2"/>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c r="A841" s="1"/>
      <c r="B841" s="1"/>
      <c r="C841" s="1"/>
      <c r="D841" s="2"/>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c r="A842" s="1"/>
      <c r="B842" s="1"/>
      <c r="C842" s="1"/>
      <c r="D842" s="2"/>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c r="A843" s="1"/>
      <c r="B843" s="1"/>
      <c r="C843" s="1"/>
      <c r="D843" s="2"/>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c r="A844" s="1"/>
      <c r="B844" s="1"/>
      <c r="C844" s="1"/>
      <c r="D844" s="2"/>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c r="A845" s="1"/>
      <c r="B845" s="1"/>
      <c r="C845" s="1"/>
      <c r="D845" s="2"/>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c r="A846" s="1"/>
      <c r="B846" s="1"/>
      <c r="C846" s="1"/>
      <c r="D846" s="2"/>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c r="A847" s="1"/>
      <c r="B847" s="1"/>
      <c r="C847" s="1"/>
      <c r="D847" s="2"/>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c r="A848" s="1"/>
      <c r="B848" s="1"/>
      <c r="C848" s="1"/>
      <c r="D848" s="2"/>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c r="A849" s="1"/>
      <c r="B849" s="1"/>
      <c r="C849" s="1"/>
      <c r="D849" s="2"/>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c r="A850" s="1"/>
      <c r="B850" s="1"/>
      <c r="C850" s="1"/>
      <c r="D850" s="2"/>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c r="A851" s="1"/>
      <c r="B851" s="1"/>
      <c r="C851" s="1"/>
      <c r="D851" s="2"/>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c r="A852" s="1"/>
      <c r="B852" s="1"/>
      <c r="C852" s="1"/>
      <c r="D852" s="2"/>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c r="A853" s="1"/>
      <c r="B853" s="1"/>
      <c r="C853" s="1"/>
      <c r="D853" s="2"/>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c r="A854" s="1"/>
      <c r="B854" s="1"/>
      <c r="C854" s="1"/>
      <c r="D854" s="2"/>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c r="A855" s="1"/>
      <c r="B855" s="1"/>
      <c r="C855" s="1"/>
      <c r="D855" s="2"/>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c r="A856" s="1"/>
      <c r="B856" s="1"/>
      <c r="C856" s="1"/>
      <c r="D856" s="2"/>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c r="A857" s="1"/>
      <c r="B857" s="1"/>
      <c r="C857" s="1"/>
      <c r="D857" s="2"/>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c r="A858" s="1"/>
      <c r="B858" s="1"/>
      <c r="C858" s="1"/>
      <c r="D858" s="2"/>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c r="A859" s="1"/>
      <c r="B859" s="1"/>
      <c r="C859" s="1"/>
      <c r="D859" s="2"/>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c r="A860" s="1"/>
      <c r="B860" s="1"/>
      <c r="C860" s="1"/>
      <c r="D860" s="2"/>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c r="A861" s="1"/>
      <c r="B861" s="1"/>
      <c r="C861" s="1"/>
      <c r="D861" s="2"/>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c r="A862" s="1"/>
      <c r="B862" s="1"/>
      <c r="C862" s="1"/>
      <c r="D862" s="2"/>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c r="A863" s="1"/>
      <c r="B863" s="1"/>
      <c r="C863" s="1"/>
      <c r="D863" s="2"/>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c r="A864" s="1"/>
      <c r="B864" s="1"/>
      <c r="C864" s="1"/>
      <c r="D864" s="2"/>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c r="A865" s="1"/>
      <c r="B865" s="1"/>
      <c r="C865" s="1"/>
      <c r="D865" s="2"/>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c r="A866" s="1"/>
      <c r="B866" s="1"/>
      <c r="C866" s="1"/>
      <c r="D866" s="2"/>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c r="A867" s="1"/>
      <c r="B867" s="1"/>
      <c r="C867" s="1"/>
      <c r="D867" s="2"/>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c r="A868" s="1"/>
      <c r="B868" s="1"/>
      <c r="C868" s="1"/>
      <c r="D868" s="2"/>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c r="A869" s="1"/>
      <c r="B869" s="1"/>
      <c r="C869" s="1"/>
      <c r="D869" s="2"/>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c r="A870" s="1"/>
      <c r="B870" s="1"/>
      <c r="C870" s="1"/>
      <c r="D870" s="2"/>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c r="A871" s="1"/>
      <c r="B871" s="1"/>
      <c r="C871" s="1"/>
      <c r="D871" s="2"/>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c r="A872" s="1"/>
      <c r="B872" s="1"/>
      <c r="C872" s="1"/>
      <c r="D872" s="2"/>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c r="A873" s="1"/>
      <c r="B873" s="1"/>
      <c r="C873" s="1"/>
      <c r="D873" s="2"/>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c r="A874" s="1"/>
      <c r="B874" s="1"/>
      <c r="C874" s="1"/>
      <c r="D874" s="2"/>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c r="A875" s="1"/>
      <c r="B875" s="1"/>
      <c r="C875" s="1"/>
      <c r="D875" s="2"/>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c r="A876" s="1"/>
      <c r="B876" s="1"/>
      <c r="C876" s="1"/>
      <c r="D876" s="2"/>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c r="A877" s="1"/>
      <c r="B877" s="1"/>
      <c r="C877" s="1"/>
      <c r="D877" s="2"/>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c r="A878" s="1"/>
      <c r="B878" s="1"/>
      <c r="C878" s="1"/>
      <c r="D878" s="2"/>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c r="A879" s="1"/>
      <c r="B879" s="1"/>
      <c r="C879" s="1"/>
      <c r="D879" s="2"/>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c r="A880" s="1"/>
      <c r="B880" s="1"/>
      <c r="C880" s="1"/>
      <c r="D880" s="2"/>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c r="A881" s="1"/>
      <c r="B881" s="1"/>
      <c r="C881" s="1"/>
      <c r="D881" s="2"/>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c r="A882" s="1"/>
      <c r="B882" s="1"/>
      <c r="C882" s="1"/>
      <c r="D882" s="2"/>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c r="A883" s="1"/>
      <c r="B883" s="1"/>
      <c r="C883" s="1"/>
      <c r="D883" s="2"/>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c r="A884" s="1"/>
      <c r="B884" s="1"/>
      <c r="C884" s="1"/>
      <c r="D884" s="2"/>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c r="A885" s="1"/>
      <c r="B885" s="1"/>
      <c r="C885" s="1"/>
      <c r="D885" s="2"/>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c r="A886" s="1"/>
      <c r="B886" s="1"/>
      <c r="C886" s="1"/>
      <c r="D886" s="2"/>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c r="A887" s="1"/>
      <c r="B887" s="1"/>
      <c r="C887" s="1"/>
      <c r="D887" s="2"/>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c r="A888" s="1"/>
      <c r="B888" s="1"/>
      <c r="C888" s="1"/>
      <c r="D888" s="2"/>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c r="A889" s="1"/>
      <c r="B889" s="1"/>
      <c r="C889" s="1"/>
      <c r="D889" s="2"/>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c r="A890" s="1"/>
      <c r="B890" s="1"/>
      <c r="C890" s="1"/>
      <c r="D890" s="2"/>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c r="A891" s="1"/>
      <c r="B891" s="1"/>
      <c r="C891" s="1"/>
      <c r="D891" s="2"/>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c r="A892" s="1"/>
      <c r="B892" s="1"/>
      <c r="C892" s="1"/>
      <c r="D892" s="2"/>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c r="A893" s="1"/>
      <c r="B893" s="1"/>
      <c r="C893" s="1"/>
      <c r="D893" s="2"/>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c r="A894" s="1"/>
      <c r="B894" s="1"/>
      <c r="C894" s="1"/>
      <c r="D894" s="2"/>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c r="A895" s="1"/>
      <c r="B895" s="1"/>
      <c r="C895" s="1"/>
      <c r="D895" s="2"/>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c r="A896" s="1"/>
      <c r="B896" s="1"/>
      <c r="C896" s="1"/>
      <c r="D896" s="2"/>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c r="A897" s="1"/>
      <c r="B897" s="1"/>
      <c r="C897" s="1"/>
      <c r="D897" s="2"/>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c r="A898" s="1"/>
      <c r="B898" s="1"/>
      <c r="C898" s="1"/>
      <c r="D898" s="2"/>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c r="A899" s="1"/>
      <c r="B899" s="1"/>
      <c r="C899" s="1"/>
      <c r="D899" s="2"/>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c r="A900" s="1"/>
      <c r="B900" s="1"/>
      <c r="C900" s="1"/>
      <c r="D900" s="2"/>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c r="A901" s="1"/>
      <c r="B901" s="1"/>
      <c r="C901" s="1"/>
      <c r="D901" s="2"/>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c r="A902" s="1"/>
      <c r="B902" s="1"/>
      <c r="C902" s="1"/>
      <c r="D902" s="2"/>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c r="A903" s="1"/>
      <c r="B903" s="1"/>
      <c r="C903" s="1"/>
      <c r="D903" s="2"/>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c r="A904" s="1"/>
      <c r="B904" s="1"/>
      <c r="C904" s="1"/>
      <c r="D904" s="2"/>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c r="A905" s="1"/>
      <c r="B905" s="1"/>
      <c r="C905" s="1"/>
      <c r="D905" s="2"/>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c r="A906" s="1"/>
      <c r="B906" s="1"/>
      <c r="C906" s="1"/>
      <c r="D906" s="2"/>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c r="A907" s="1"/>
      <c r="B907" s="1"/>
      <c r="C907" s="1"/>
      <c r="D907" s="2"/>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c r="A908" s="1"/>
      <c r="B908" s="1"/>
      <c r="C908" s="1"/>
      <c r="D908" s="2"/>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c r="A909" s="1"/>
      <c r="B909" s="1"/>
      <c r="C909" s="1"/>
      <c r="D909" s="2"/>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c r="A910" s="1"/>
      <c r="B910" s="1"/>
      <c r="C910" s="1"/>
      <c r="D910" s="2"/>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c r="A911" s="1"/>
      <c r="B911" s="1"/>
      <c r="C911" s="1"/>
      <c r="D911" s="2"/>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c r="A912" s="1"/>
      <c r="B912" s="1"/>
      <c r="C912" s="1"/>
      <c r="D912" s="2"/>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c r="A913" s="1"/>
      <c r="B913" s="1"/>
      <c r="C913" s="1"/>
      <c r="D913" s="2"/>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c r="A914" s="1"/>
      <c r="B914" s="1"/>
      <c r="C914" s="1"/>
      <c r="D914" s="2"/>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c r="A915" s="1"/>
      <c r="B915" s="1"/>
      <c r="C915" s="1"/>
      <c r="D915" s="2"/>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c r="A916" s="1"/>
      <c r="B916" s="1"/>
      <c r="C916" s="1"/>
      <c r="D916" s="2"/>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c r="A917" s="1"/>
      <c r="B917" s="1"/>
      <c r="C917" s="1"/>
      <c r="D917" s="2"/>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c r="A918" s="1"/>
      <c r="B918" s="1"/>
      <c r="C918" s="1"/>
      <c r="D918" s="2"/>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c r="A919" s="1"/>
      <c r="B919" s="1"/>
      <c r="C919" s="1"/>
      <c r="D919" s="2"/>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c r="A920" s="1"/>
      <c r="B920" s="1"/>
      <c r="C920" s="1"/>
      <c r="D920" s="2"/>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c r="A921" s="1"/>
      <c r="B921" s="1"/>
      <c r="C921" s="1"/>
      <c r="D921" s="2"/>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c r="A922" s="1"/>
      <c r="B922" s="1"/>
      <c r="C922" s="1"/>
      <c r="D922" s="2"/>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c r="A923" s="1"/>
      <c r="B923" s="1"/>
      <c r="C923" s="1"/>
      <c r="D923" s="2"/>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sheetData>
  <mergeCells count="70">
    <mergeCell ref="B2:C3"/>
    <mergeCell ref="E2:E6"/>
    <mergeCell ref="P2:R6"/>
    <mergeCell ref="M3:M6"/>
    <mergeCell ref="N3:N6"/>
    <mergeCell ref="B4:C6"/>
    <mergeCell ref="F9:L9"/>
    <mergeCell ref="B21:B22"/>
    <mergeCell ref="F26:M26"/>
    <mergeCell ref="B10:B12"/>
    <mergeCell ref="C11:E11"/>
    <mergeCell ref="F11:M11"/>
    <mergeCell ref="P11:U11"/>
    <mergeCell ref="P12:U23"/>
    <mergeCell ref="B13:B14"/>
    <mergeCell ref="C13:C14"/>
    <mergeCell ref="B15:B20"/>
    <mergeCell ref="C15:C20"/>
    <mergeCell ref="B23:B24"/>
    <mergeCell ref="C23:C24"/>
    <mergeCell ref="B25:B27"/>
    <mergeCell ref="C26:E26"/>
    <mergeCell ref="C28:C33"/>
    <mergeCell ref="B45:B47"/>
    <mergeCell ref="C46:E46"/>
    <mergeCell ref="F46:M46"/>
    <mergeCell ref="B48:B49"/>
    <mergeCell ref="C48:C49"/>
    <mergeCell ref="B50:B52"/>
    <mergeCell ref="C50:C52"/>
    <mergeCell ref="B55:B57"/>
    <mergeCell ref="C56:E56"/>
    <mergeCell ref="F56:M56"/>
    <mergeCell ref="B28:B33"/>
    <mergeCell ref="B34:B39"/>
    <mergeCell ref="C34:C39"/>
    <mergeCell ref="B40:B42"/>
    <mergeCell ref="C40:C42"/>
    <mergeCell ref="B43:B44"/>
    <mergeCell ref="C43:C44"/>
    <mergeCell ref="B86:N87"/>
    <mergeCell ref="F88:L88"/>
    <mergeCell ref="B77:B80"/>
    <mergeCell ref="C77:C80"/>
    <mergeCell ref="B81:B82"/>
    <mergeCell ref="C81:C82"/>
    <mergeCell ref="B83:B84"/>
    <mergeCell ref="C83:C84"/>
    <mergeCell ref="P86:R109"/>
    <mergeCell ref="B71:B72"/>
    <mergeCell ref="B73:B75"/>
    <mergeCell ref="C74:E74"/>
    <mergeCell ref="F74:M74"/>
    <mergeCell ref="B58:B63"/>
    <mergeCell ref="C58:C62"/>
    <mergeCell ref="B64:B66"/>
    <mergeCell ref="C64:C66"/>
    <mergeCell ref="B67:B70"/>
    <mergeCell ref="C67:C70"/>
    <mergeCell ref="C71:C72"/>
    <mergeCell ref="F90:L90"/>
    <mergeCell ref="F92:L92"/>
    <mergeCell ref="F94:L94"/>
    <mergeCell ref="F97:L97"/>
    <mergeCell ref="F99:L99"/>
    <mergeCell ref="F101:L101"/>
    <mergeCell ref="F103:L103"/>
    <mergeCell ref="F105:L105"/>
    <mergeCell ref="F107:L107"/>
    <mergeCell ref="F109:L109"/>
  </mergeCells>
  <conditionalFormatting sqref="B2:B3 M2">
    <cfRule type="cellIs" dxfId="0" priority="1" operator="equal">
      <formula>"Basic"</formula>
    </cfRule>
  </conditionalFormatting>
  <conditionalFormatting sqref="B2:B3 M2">
    <cfRule type="cellIs" dxfId="1" priority="2" operator="equal">
      <formula>"Basic+"</formula>
    </cfRule>
  </conditionalFormatting>
  <conditionalFormatting sqref="B2:B3 M2">
    <cfRule type="cellIs" dxfId="2" priority="3" operator="equal">
      <formula>"Advanced"</formula>
    </cfRule>
  </conditionalFormatting>
  <conditionalFormatting sqref="B2:B3 M2">
    <cfRule type="cellIs" dxfId="3" priority="4" operator="equal">
      <formula>"Expert"</formula>
    </cfRule>
  </conditionalFormatting>
  <conditionalFormatting sqref="B2:B3 M2">
    <cfRule type="cellIs" dxfId="4" priority="5" operator="equal">
      <formula>"Champion"</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9.0" topLeftCell="A10" activePane="bottomLeft" state="frozen"/>
      <selection activeCell="B11" sqref="B11" pane="bottomLeft"/>
    </sheetView>
  </sheetViews>
  <sheetFormatPr customHeight="1" defaultColWidth="12.63" defaultRowHeight="15.75"/>
  <cols>
    <col customWidth="1" min="1" max="1" width="2.63"/>
    <col customWidth="1" min="2" max="2" width="8.63"/>
    <col customWidth="1" min="3" max="3" width="11.38"/>
    <col customWidth="1" min="4" max="4" width="2.88"/>
    <col customWidth="1" min="5" max="5" width="59.88"/>
    <col customWidth="1" min="6" max="6" width="3.63"/>
    <col customWidth="1" min="7" max="7" width="3.75"/>
    <col customWidth="1" min="8" max="8" width="3.63"/>
    <col customWidth="1" min="9" max="9" width="3.5"/>
    <col customWidth="1" min="10" max="11" width="3.75"/>
    <col customWidth="1" min="12" max="12" width="3.5"/>
    <col customWidth="1" min="13" max="13" width="44.5"/>
    <col customWidth="1" min="14" max="14" width="37.0"/>
    <col customWidth="1" min="15" max="15" width="3.25"/>
  </cols>
  <sheetData>
    <row r="1" ht="7.5" customHeight="1">
      <c r="A1" s="1"/>
      <c r="B1" s="1"/>
      <c r="C1" s="1"/>
      <c r="D1" s="2"/>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38"/>
      <c r="C2" s="4"/>
      <c r="D2" s="5"/>
      <c r="E2" s="6" t="s">
        <v>340</v>
      </c>
      <c r="F2" s="7" t="s">
        <v>1</v>
      </c>
      <c r="G2" s="7" t="s">
        <v>2</v>
      </c>
      <c r="H2" s="7" t="s">
        <v>3</v>
      </c>
      <c r="I2" s="7" t="s">
        <v>90</v>
      </c>
      <c r="J2" s="7" t="s">
        <v>4</v>
      </c>
      <c r="K2" s="7" t="s">
        <v>91</v>
      </c>
      <c r="L2" s="7" t="s">
        <v>92</v>
      </c>
      <c r="M2" s="8" t="s">
        <v>341</v>
      </c>
      <c r="N2" s="8" t="s">
        <v>342</v>
      </c>
      <c r="O2" s="1"/>
      <c r="P2" s="151" t="s">
        <v>314</v>
      </c>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10"/>
      <c r="C3" s="11"/>
      <c r="D3" s="5"/>
      <c r="E3" s="12"/>
      <c r="F3" s="13" t="b">
        <v>1</v>
      </c>
      <c r="G3" s="13" t="b">
        <v>1</v>
      </c>
      <c r="H3" s="13" t="b">
        <v>1</v>
      </c>
      <c r="I3" s="13" t="b">
        <v>1</v>
      </c>
      <c r="J3" s="13" t="b">
        <v>1</v>
      </c>
      <c r="K3" s="13" t="b">
        <v>1</v>
      </c>
      <c r="L3" s="13" t="b">
        <v>1</v>
      </c>
      <c r="M3" s="14">
        <f>(COUNTIF(F:L,TRUE))-COUNTIF(F3:L3,true)</f>
        <v>0</v>
      </c>
      <c r="N3" s="15">
        <f>COUNTIF(F:L,FALSE)</f>
        <v>413</v>
      </c>
      <c r="O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6">
        <f>N111</f>
        <v>0</v>
      </c>
      <c r="C4" s="11"/>
      <c r="D4" s="5"/>
      <c r="E4" s="12"/>
      <c r="F4" s="17">
        <f t="shared" ref="F4:L4" si="1">COUNTIF(F:F,TRUE)-1</f>
        <v>0</v>
      </c>
      <c r="G4" s="17">
        <f t="shared" si="1"/>
        <v>0</v>
      </c>
      <c r="H4" s="17">
        <f t="shared" si="1"/>
        <v>0</v>
      </c>
      <c r="I4" s="17">
        <f t="shared" si="1"/>
        <v>0</v>
      </c>
      <c r="J4" s="17">
        <f t="shared" si="1"/>
        <v>0</v>
      </c>
      <c r="K4" s="17">
        <f t="shared" si="1"/>
        <v>0</v>
      </c>
      <c r="L4" s="17">
        <f t="shared" si="1"/>
        <v>0</v>
      </c>
      <c r="O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c r="A5" s="1"/>
      <c r="B5" s="10"/>
      <c r="C5" s="11"/>
      <c r="D5" s="5"/>
      <c r="E5" s="12"/>
      <c r="F5" s="18"/>
      <c r="G5" s="18"/>
      <c r="H5" s="18"/>
      <c r="I5" s="18"/>
      <c r="J5" s="18"/>
      <c r="K5" s="18"/>
      <c r="L5" s="18"/>
      <c r="O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row>
    <row r="6">
      <c r="A6" s="1"/>
      <c r="B6" s="19"/>
      <c r="C6" s="20"/>
      <c r="D6" s="5"/>
      <c r="E6" s="21"/>
      <c r="F6" s="17">
        <f t="shared" ref="F6:L6" si="2">COUNTIF(F:F,FALSE)</f>
        <v>59</v>
      </c>
      <c r="G6" s="17">
        <f t="shared" si="2"/>
        <v>59</v>
      </c>
      <c r="H6" s="17">
        <f t="shared" si="2"/>
        <v>59</v>
      </c>
      <c r="I6" s="17">
        <f t="shared" si="2"/>
        <v>59</v>
      </c>
      <c r="J6" s="17">
        <f t="shared" si="2"/>
        <v>59</v>
      </c>
      <c r="K6" s="17">
        <f t="shared" si="2"/>
        <v>59</v>
      </c>
      <c r="L6" s="17">
        <f t="shared" si="2"/>
        <v>59</v>
      </c>
      <c r="O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row>
    <row r="7" ht="7.5" customHeight="1">
      <c r="A7" s="1"/>
      <c r="B7" s="1"/>
      <c r="C7" s="1"/>
      <c r="D7" s="2"/>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row>
    <row r="8">
      <c r="A8" s="1"/>
      <c r="B8" s="22"/>
      <c r="C8" s="7" t="s">
        <v>7</v>
      </c>
      <c r="D8" s="23" t="s">
        <v>8</v>
      </c>
      <c r="E8" s="7" t="s">
        <v>9</v>
      </c>
      <c r="F8" s="7" t="s">
        <v>1</v>
      </c>
      <c r="G8" s="7" t="s">
        <v>2</v>
      </c>
      <c r="H8" s="7" t="s">
        <v>3</v>
      </c>
      <c r="I8" s="7" t="s">
        <v>90</v>
      </c>
      <c r="J8" s="7" t="s">
        <v>4</v>
      </c>
      <c r="K8" s="7" t="s">
        <v>91</v>
      </c>
      <c r="L8" s="7" t="s">
        <v>92</v>
      </c>
      <c r="M8" s="7" t="s">
        <v>10</v>
      </c>
      <c r="N8" s="187" t="s">
        <v>206</v>
      </c>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row>
    <row r="9">
      <c r="A9" s="1"/>
      <c r="B9" s="25"/>
      <c r="C9" s="26"/>
      <c r="D9" s="27"/>
      <c r="E9" s="28" t="s">
        <v>12</v>
      </c>
      <c r="F9" s="28" t="s">
        <v>13</v>
      </c>
      <c r="M9" s="28" t="s">
        <v>14</v>
      </c>
      <c r="N9" s="29" t="s">
        <v>15</v>
      </c>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row>
    <row r="10" ht="7.5" customHeight="1">
      <c r="A10" s="1"/>
      <c r="B10" s="35">
        <v>1.0</v>
      </c>
      <c r="C10" s="152"/>
      <c r="D10" s="152"/>
      <c r="E10" s="152"/>
      <c r="F10" s="153"/>
      <c r="G10" s="153"/>
      <c r="H10" s="153"/>
      <c r="I10" s="153"/>
      <c r="J10" s="153"/>
      <c r="K10" s="153"/>
      <c r="L10" s="153"/>
      <c r="M10" s="153"/>
      <c r="N10" s="154"/>
      <c r="O10" s="34"/>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row>
    <row r="11" ht="28.5" customHeight="1">
      <c r="A11" s="1"/>
      <c r="C11" s="35" t="s">
        <v>216</v>
      </c>
      <c r="F11" s="36" t="str">
        <f>IFERROR(__xludf.DUMMYFUNCTION("SPARKLINE(COUNTIF(F13:L23,TRUE),{""charttype"",""bar"";""max"",COUNTA(F13:L23);""color1"",""green""})"),"")</f>
        <v/>
      </c>
      <c r="G11" s="37"/>
      <c r="H11" s="37"/>
      <c r="I11" s="37"/>
      <c r="J11" s="37"/>
      <c r="K11" s="37"/>
      <c r="L11" s="37"/>
      <c r="M11" s="38"/>
      <c r="N11" s="39">
        <f>COUNTIF(F13:L23,TRUE)/COUNTA(F13:L23)</f>
        <v>0</v>
      </c>
      <c r="O11" s="34"/>
      <c r="P11" s="155" t="s">
        <v>121</v>
      </c>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row>
    <row r="12" ht="7.5" customHeight="1">
      <c r="A12" s="1"/>
      <c r="C12" s="152"/>
      <c r="D12" s="152"/>
      <c r="E12" s="152"/>
      <c r="F12" s="153"/>
      <c r="G12" s="153"/>
      <c r="H12" s="153"/>
      <c r="I12" s="153"/>
      <c r="J12" s="153"/>
      <c r="K12" s="153"/>
      <c r="L12" s="153"/>
      <c r="M12" s="153"/>
      <c r="N12" s="154"/>
      <c r="O12" s="34"/>
      <c r="P12" s="156"/>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row>
    <row r="13">
      <c r="A13" s="1"/>
      <c r="B13" s="210">
        <f>COUNTIF(F13:L14,TRUE)/COUNTA(F13:L14)</f>
        <v>0</v>
      </c>
      <c r="C13" s="211" t="s">
        <v>17</v>
      </c>
      <c r="D13" s="212">
        <v>1.0</v>
      </c>
      <c r="E13" s="213" t="s">
        <v>217</v>
      </c>
      <c r="F13" s="47" t="b">
        <v>0</v>
      </c>
      <c r="G13" s="47" t="b">
        <v>0</v>
      </c>
      <c r="H13" s="47" t="b">
        <v>0</v>
      </c>
      <c r="I13" s="47" t="b">
        <v>0</v>
      </c>
      <c r="J13" s="47" t="b">
        <v>0</v>
      </c>
      <c r="K13" s="47" t="b">
        <v>0</v>
      </c>
      <c r="L13" s="47" t="b">
        <v>0</v>
      </c>
      <c r="M13" s="45"/>
      <c r="N13" s="45"/>
      <c r="O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row>
    <row r="14">
      <c r="A14" s="1"/>
      <c r="B14" s="11"/>
      <c r="C14" s="11"/>
      <c r="D14" s="212">
        <v>2.0</v>
      </c>
      <c r="E14" s="213" t="s">
        <v>218</v>
      </c>
      <c r="F14" s="47" t="b">
        <v>0</v>
      </c>
      <c r="G14" s="47" t="b">
        <v>0</v>
      </c>
      <c r="H14" s="47" t="b">
        <v>0</v>
      </c>
      <c r="I14" s="47" t="b">
        <v>0</v>
      </c>
      <c r="J14" s="47" t="b">
        <v>0</v>
      </c>
      <c r="K14" s="47" t="b">
        <v>0</v>
      </c>
      <c r="L14" s="47" t="b">
        <v>0</v>
      </c>
      <c r="M14" s="47"/>
      <c r="N14" s="45"/>
      <c r="O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row>
    <row r="15">
      <c r="A15" s="1"/>
      <c r="B15" s="214">
        <f>COUNTIF(F15:L20,TRUE)/COUNTA(F15:L20)</f>
        <v>0</v>
      </c>
      <c r="C15" s="215" t="s">
        <v>31</v>
      </c>
      <c r="D15" s="212">
        <v>3.0</v>
      </c>
      <c r="E15" s="213" t="s">
        <v>219</v>
      </c>
      <c r="F15" s="47" t="b">
        <v>0</v>
      </c>
      <c r="G15" s="47" t="b">
        <v>0</v>
      </c>
      <c r="H15" s="47" t="b">
        <v>0</v>
      </c>
      <c r="I15" s="47" t="b">
        <v>0</v>
      </c>
      <c r="J15" s="47" t="b">
        <v>0</v>
      </c>
      <c r="K15" s="47" t="b">
        <v>0</v>
      </c>
      <c r="L15" s="47" t="b">
        <v>0</v>
      </c>
      <c r="M15" s="45"/>
      <c r="N15" s="45"/>
      <c r="O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c r="A16" s="1"/>
      <c r="B16" s="11"/>
      <c r="C16" s="11"/>
      <c r="D16" s="212">
        <v>4.0</v>
      </c>
      <c r="E16" s="213" t="s">
        <v>220</v>
      </c>
      <c r="F16" s="47" t="b">
        <v>0</v>
      </c>
      <c r="G16" s="47" t="b">
        <v>0</v>
      </c>
      <c r="H16" s="47" t="b">
        <v>0</v>
      </c>
      <c r="I16" s="47" t="b">
        <v>0</v>
      </c>
      <c r="J16" s="47" t="b">
        <v>0</v>
      </c>
      <c r="K16" s="47" t="b">
        <v>0</v>
      </c>
      <c r="L16" s="47" t="b">
        <v>0</v>
      </c>
      <c r="M16" s="47"/>
      <c r="N16" s="45"/>
      <c r="O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c r="A17" s="1"/>
      <c r="B17" s="11"/>
      <c r="C17" s="11"/>
      <c r="D17" s="212">
        <v>5.0</v>
      </c>
      <c r="E17" s="213" t="s">
        <v>221</v>
      </c>
      <c r="F17" s="47" t="b">
        <v>0</v>
      </c>
      <c r="G17" s="47" t="b">
        <v>0</v>
      </c>
      <c r="H17" s="47" t="b">
        <v>0</v>
      </c>
      <c r="I17" s="47" t="b">
        <v>0</v>
      </c>
      <c r="J17" s="47" t="b">
        <v>0</v>
      </c>
      <c r="K17" s="47" t="b">
        <v>0</v>
      </c>
      <c r="L17" s="47" t="b">
        <v>0</v>
      </c>
      <c r="M17" s="47"/>
      <c r="N17" s="45"/>
      <c r="O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c r="A18" s="1"/>
      <c r="B18" s="11"/>
      <c r="C18" s="11"/>
      <c r="D18" s="212">
        <v>6.0</v>
      </c>
      <c r="E18" s="213" t="s">
        <v>222</v>
      </c>
      <c r="F18" s="47" t="b">
        <v>0</v>
      </c>
      <c r="G18" s="47" t="b">
        <v>0</v>
      </c>
      <c r="H18" s="47" t="b">
        <v>0</v>
      </c>
      <c r="I18" s="47" t="b">
        <v>0</v>
      </c>
      <c r="J18" s="47" t="b">
        <v>0</v>
      </c>
      <c r="K18" s="47" t="b">
        <v>0</v>
      </c>
      <c r="L18" s="47" t="b">
        <v>0</v>
      </c>
      <c r="M18" s="47"/>
      <c r="N18" s="45"/>
      <c r="O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1"/>
      <c r="C19" s="11"/>
      <c r="D19" s="212">
        <v>7.0</v>
      </c>
      <c r="E19" s="213" t="s">
        <v>223</v>
      </c>
      <c r="F19" s="47" t="b">
        <v>0</v>
      </c>
      <c r="G19" s="47" t="b">
        <v>0</v>
      </c>
      <c r="H19" s="47" t="b">
        <v>0</v>
      </c>
      <c r="I19" s="47" t="b">
        <v>0</v>
      </c>
      <c r="J19" s="47" t="b">
        <v>0</v>
      </c>
      <c r="K19" s="47" t="b">
        <v>0</v>
      </c>
      <c r="L19" s="47" t="b">
        <v>0</v>
      </c>
      <c r="M19" s="47"/>
      <c r="N19" s="45"/>
      <c r="O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1"/>
      <c r="C20" s="11"/>
      <c r="D20" s="212">
        <v>8.0</v>
      </c>
      <c r="E20" s="213" t="s">
        <v>295</v>
      </c>
      <c r="F20" s="47" t="b">
        <v>0</v>
      </c>
      <c r="G20" s="47" t="b">
        <v>0</v>
      </c>
      <c r="H20" s="47" t="b">
        <v>0</v>
      </c>
      <c r="I20" s="47" t="b">
        <v>0</v>
      </c>
      <c r="J20" s="47" t="b">
        <v>0</v>
      </c>
      <c r="K20" s="47" t="b">
        <v>0</v>
      </c>
      <c r="L20" s="47" t="b">
        <v>0</v>
      </c>
      <c r="M20" s="47"/>
      <c r="N20" s="45"/>
      <c r="O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c r="A21" s="1"/>
      <c r="B21" s="197">
        <f>COUNTIF(F21:L21,TRUE)/COUNTA(F21:L21)</f>
        <v>0</v>
      </c>
      <c r="C21" s="216" t="s">
        <v>36</v>
      </c>
      <c r="D21" s="212">
        <v>9.0</v>
      </c>
      <c r="E21" s="213" t="s">
        <v>343</v>
      </c>
      <c r="F21" s="47" t="b">
        <v>0</v>
      </c>
      <c r="G21" s="47" t="b">
        <v>0</v>
      </c>
      <c r="H21" s="47" t="b">
        <v>0</v>
      </c>
      <c r="I21" s="47" t="b">
        <v>0</v>
      </c>
      <c r="J21" s="47" t="b">
        <v>0</v>
      </c>
      <c r="K21" s="47" t="b">
        <v>0</v>
      </c>
      <c r="L21" s="47" t="b">
        <v>0</v>
      </c>
      <c r="M21" s="47"/>
      <c r="N21" s="45"/>
      <c r="O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c r="A22" s="1"/>
      <c r="B22" s="217">
        <f>COUNTIF(F22:L23,TRUE)/COUNTA(F22:L23)</f>
        <v>0</v>
      </c>
      <c r="C22" s="218" t="s">
        <v>43</v>
      </c>
      <c r="D22" s="212">
        <v>10.0</v>
      </c>
      <c r="E22" s="213" t="s">
        <v>317</v>
      </c>
      <c r="F22" s="47" t="b">
        <v>0</v>
      </c>
      <c r="G22" s="47" t="b">
        <v>0</v>
      </c>
      <c r="H22" s="47" t="b">
        <v>0</v>
      </c>
      <c r="I22" s="47" t="b">
        <v>0</v>
      </c>
      <c r="J22" s="47" t="b">
        <v>0</v>
      </c>
      <c r="K22" s="47" t="b">
        <v>0</v>
      </c>
      <c r="L22" s="47" t="b">
        <v>0</v>
      </c>
      <c r="M22" s="47"/>
      <c r="N22" s="45"/>
      <c r="O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c r="A23" s="1"/>
      <c r="B23" s="11"/>
      <c r="C23" s="11"/>
      <c r="D23" s="212">
        <v>11.0</v>
      </c>
      <c r="E23" s="213" t="s">
        <v>227</v>
      </c>
      <c r="F23" s="47" t="b">
        <v>0</v>
      </c>
      <c r="G23" s="47" t="b">
        <v>0</v>
      </c>
      <c r="H23" s="47" t="b">
        <v>0</v>
      </c>
      <c r="I23" s="47" t="b">
        <v>0</v>
      </c>
      <c r="J23" s="47" t="b">
        <v>0</v>
      </c>
      <c r="K23" s="47" t="b">
        <v>0</v>
      </c>
      <c r="L23" s="47" t="b">
        <v>0</v>
      </c>
      <c r="M23" s="47"/>
      <c r="N23" s="45"/>
      <c r="O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7.5" customHeight="1">
      <c r="A24" s="1"/>
      <c r="B24" s="35">
        <v>2.0</v>
      </c>
      <c r="C24" s="152"/>
      <c r="D24" s="152"/>
      <c r="E24" s="152"/>
      <c r="F24" s="153"/>
      <c r="G24" s="153"/>
      <c r="H24" s="153"/>
      <c r="I24" s="153"/>
      <c r="J24" s="153"/>
      <c r="K24" s="153"/>
      <c r="L24" s="153"/>
      <c r="M24" s="153"/>
      <c r="N24" s="154"/>
      <c r="O24" s="34"/>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28.5" customHeight="1">
      <c r="A25" s="1"/>
      <c r="C25" s="35" t="s">
        <v>228</v>
      </c>
      <c r="F25" s="36" t="str">
        <f>IFERROR(__xludf.DUMMYFUNCTION("SPARKLINE(COUNTIF(F27:L41,TRUE),{""charttype"",""bar"";""max"",COUNTA(F27:L41);""color1"",""green""})"),"")</f>
        <v/>
      </c>
      <c r="G25" s="37"/>
      <c r="H25" s="37"/>
      <c r="I25" s="37"/>
      <c r="J25" s="37"/>
      <c r="K25" s="37"/>
      <c r="L25" s="37"/>
      <c r="M25" s="38"/>
      <c r="N25" s="39">
        <f>COUNTIF(F27:L41,TRUE)/COUNTA(F27:L41)</f>
        <v>0</v>
      </c>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7.5" customHeight="1">
      <c r="A26" s="1"/>
      <c r="C26" s="152"/>
      <c r="D26" s="152"/>
      <c r="E26" s="152"/>
      <c r="F26" s="153"/>
      <c r="G26" s="153"/>
      <c r="H26" s="153"/>
      <c r="I26" s="153"/>
      <c r="J26" s="153"/>
      <c r="K26" s="153"/>
      <c r="L26" s="153"/>
      <c r="M26" s="153"/>
      <c r="N26" s="154"/>
      <c r="O26" s="34"/>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c r="A27" s="1"/>
      <c r="B27" s="210">
        <f>COUNTIF(F27:L30,TRUE)/COUNTA(F27:L30)</f>
        <v>0</v>
      </c>
      <c r="C27" s="211" t="s">
        <v>17</v>
      </c>
      <c r="D27" s="212">
        <v>1.0</v>
      </c>
      <c r="E27" s="219" t="s">
        <v>229</v>
      </c>
      <c r="F27" s="47" t="b">
        <v>0</v>
      </c>
      <c r="G27" s="47" t="b">
        <v>0</v>
      </c>
      <c r="H27" s="47" t="b">
        <v>0</v>
      </c>
      <c r="I27" s="47" t="b">
        <v>0</v>
      </c>
      <c r="J27" s="47" t="b">
        <v>0</v>
      </c>
      <c r="K27" s="47" t="b">
        <v>0</v>
      </c>
      <c r="L27" s="47" t="b">
        <v>0</v>
      </c>
      <c r="M27" s="47"/>
      <c r="N27" s="45"/>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c r="A28" s="1"/>
      <c r="B28" s="11"/>
      <c r="C28" s="11"/>
      <c r="D28" s="212">
        <v>2.0</v>
      </c>
      <c r="E28" s="219" t="s">
        <v>230</v>
      </c>
      <c r="F28" s="47" t="b">
        <v>0</v>
      </c>
      <c r="G28" s="47" t="b">
        <v>0</v>
      </c>
      <c r="H28" s="47" t="b">
        <v>0</v>
      </c>
      <c r="I28" s="47" t="b">
        <v>0</v>
      </c>
      <c r="J28" s="47" t="b">
        <v>0</v>
      </c>
      <c r="K28" s="47" t="b">
        <v>0</v>
      </c>
      <c r="L28" s="47" t="b">
        <v>0</v>
      </c>
      <c r="M28" s="47"/>
      <c r="N28" s="47"/>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c r="A29" s="1"/>
      <c r="B29" s="11"/>
      <c r="C29" s="11"/>
      <c r="D29" s="212">
        <v>3.0</v>
      </c>
      <c r="E29" s="219" t="s">
        <v>231</v>
      </c>
      <c r="F29" s="47" t="b">
        <v>0</v>
      </c>
      <c r="G29" s="47" t="b">
        <v>0</v>
      </c>
      <c r="H29" s="47" t="b">
        <v>0</v>
      </c>
      <c r="I29" s="47" t="b">
        <v>0</v>
      </c>
      <c r="J29" s="47" t="b">
        <v>0</v>
      </c>
      <c r="K29" s="47" t="b">
        <v>0</v>
      </c>
      <c r="L29" s="47" t="b">
        <v>0</v>
      </c>
      <c r="M29" s="47"/>
      <c r="N29" s="45"/>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c r="A30" s="1"/>
      <c r="B30" s="11"/>
      <c r="C30" s="11"/>
      <c r="D30" s="212">
        <v>4.0</v>
      </c>
      <c r="E30" s="219" t="s">
        <v>233</v>
      </c>
      <c r="F30" s="47" t="b">
        <v>0</v>
      </c>
      <c r="G30" s="47" t="b">
        <v>0</v>
      </c>
      <c r="H30" s="47" t="b">
        <v>0</v>
      </c>
      <c r="I30" s="47" t="b">
        <v>0</v>
      </c>
      <c r="J30" s="47" t="b">
        <v>0</v>
      </c>
      <c r="K30" s="47" t="b">
        <v>0</v>
      </c>
      <c r="L30" s="47" t="b">
        <v>0</v>
      </c>
      <c r="M30" s="47"/>
      <c r="N30" s="45"/>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c r="A31" s="1"/>
      <c r="B31" s="214">
        <f>COUNTIF(F31:L36,TRUE)/COUNTA(F31:L36)</f>
        <v>0</v>
      </c>
      <c r="C31" s="215" t="s">
        <v>31</v>
      </c>
      <c r="D31" s="212">
        <v>5.0</v>
      </c>
      <c r="E31" s="219" t="s">
        <v>234</v>
      </c>
      <c r="F31" s="47" t="b">
        <v>0</v>
      </c>
      <c r="G31" s="47" t="b">
        <v>0</v>
      </c>
      <c r="H31" s="47" t="b">
        <v>0</v>
      </c>
      <c r="I31" s="47" t="b">
        <v>0</v>
      </c>
      <c r="J31" s="47" t="b">
        <v>0</v>
      </c>
      <c r="K31" s="47" t="b">
        <v>0</v>
      </c>
      <c r="L31" s="47" t="b">
        <v>0</v>
      </c>
      <c r="M31" s="47"/>
      <c r="N31" s="45"/>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c r="A32" s="1"/>
      <c r="B32" s="11"/>
      <c r="C32" s="11"/>
      <c r="D32" s="212">
        <v>6.0</v>
      </c>
      <c r="E32" s="219" t="s">
        <v>235</v>
      </c>
      <c r="F32" s="47" t="b">
        <v>0</v>
      </c>
      <c r="G32" s="47" t="b">
        <v>0</v>
      </c>
      <c r="H32" s="47" t="b">
        <v>0</v>
      </c>
      <c r="I32" s="47" t="b">
        <v>0</v>
      </c>
      <c r="J32" s="47" t="b">
        <v>0</v>
      </c>
      <c r="K32" s="47" t="b">
        <v>0</v>
      </c>
      <c r="L32" s="47" t="b">
        <v>0</v>
      </c>
      <c r="M32" s="47"/>
      <c r="N32" s="45"/>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c r="A33" s="1"/>
      <c r="B33" s="11"/>
      <c r="C33" s="11"/>
      <c r="D33" s="212">
        <v>7.0</v>
      </c>
      <c r="E33" s="219" t="s">
        <v>298</v>
      </c>
      <c r="F33" s="204" t="b">
        <v>0</v>
      </c>
      <c r="G33" s="204" t="b">
        <v>0</v>
      </c>
      <c r="H33" s="204" t="b">
        <v>0</v>
      </c>
      <c r="I33" s="204" t="b">
        <v>0</v>
      </c>
      <c r="J33" s="204" t="b">
        <v>0</v>
      </c>
      <c r="K33" s="204" t="b">
        <v>0</v>
      </c>
      <c r="L33" s="204" t="b">
        <v>0</v>
      </c>
      <c r="M33" s="204"/>
      <c r="N33" s="205"/>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c r="A34" s="1"/>
      <c r="B34" s="11"/>
      <c r="C34" s="11"/>
      <c r="D34" s="212">
        <v>8.0</v>
      </c>
      <c r="E34" s="213" t="s">
        <v>236</v>
      </c>
      <c r="F34" s="47" t="b">
        <v>0</v>
      </c>
      <c r="G34" s="47" t="b">
        <v>0</v>
      </c>
      <c r="H34" s="47" t="b">
        <v>0</v>
      </c>
      <c r="I34" s="47" t="b">
        <v>0</v>
      </c>
      <c r="J34" s="47" t="b">
        <v>0</v>
      </c>
      <c r="K34" s="47" t="b">
        <v>0</v>
      </c>
      <c r="L34" s="47" t="b">
        <v>0</v>
      </c>
      <c r="M34" s="47"/>
      <c r="N34" s="45"/>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c r="A35" s="1"/>
      <c r="B35" s="11"/>
      <c r="C35" s="11"/>
      <c r="D35" s="212">
        <v>9.0</v>
      </c>
      <c r="E35" s="213" t="s">
        <v>232</v>
      </c>
      <c r="F35" s="47" t="b">
        <v>0</v>
      </c>
      <c r="G35" s="47" t="b">
        <v>0</v>
      </c>
      <c r="H35" s="47" t="b">
        <v>0</v>
      </c>
      <c r="I35" s="47" t="b">
        <v>0</v>
      </c>
      <c r="J35" s="47" t="b">
        <v>0</v>
      </c>
      <c r="K35" s="47" t="b">
        <v>0</v>
      </c>
      <c r="L35" s="47" t="b">
        <v>0</v>
      </c>
      <c r="M35" s="47"/>
      <c r="N35" s="45"/>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c r="A36" s="1"/>
      <c r="B36" s="11"/>
      <c r="C36" s="11"/>
      <c r="D36" s="212">
        <v>10.0</v>
      </c>
      <c r="E36" s="213" t="s">
        <v>344</v>
      </c>
      <c r="F36" s="47" t="b">
        <v>0</v>
      </c>
      <c r="G36" s="47" t="b">
        <v>0</v>
      </c>
      <c r="H36" s="47" t="b">
        <v>0</v>
      </c>
      <c r="I36" s="47" t="b">
        <v>0</v>
      </c>
      <c r="J36" s="47" t="b">
        <v>0</v>
      </c>
      <c r="K36" s="47" t="b">
        <v>0</v>
      </c>
      <c r="L36" s="47" t="b">
        <v>0</v>
      </c>
      <c r="M36" s="47"/>
      <c r="N36" s="45"/>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c r="A37" s="1"/>
      <c r="B37" s="220">
        <f>COUNTIF(F37:L40,TRUE)/COUNTA(F37:L40)</f>
        <v>0</v>
      </c>
      <c r="C37" s="198" t="s">
        <v>36</v>
      </c>
      <c r="D37" s="212">
        <v>11.0</v>
      </c>
      <c r="E37" s="213" t="s">
        <v>238</v>
      </c>
      <c r="F37" s="47" t="b">
        <v>0</v>
      </c>
      <c r="G37" s="47" t="b">
        <v>0</v>
      </c>
      <c r="H37" s="47" t="b">
        <v>0</v>
      </c>
      <c r="I37" s="47" t="b">
        <v>0</v>
      </c>
      <c r="J37" s="47" t="b">
        <v>0</v>
      </c>
      <c r="K37" s="47" t="b">
        <v>0</v>
      </c>
      <c r="L37" s="47" t="b">
        <v>0</v>
      </c>
      <c r="M37" s="47"/>
      <c r="N37" s="45"/>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c r="A38" s="1"/>
      <c r="B38" s="11"/>
      <c r="C38" s="11"/>
      <c r="D38" s="212">
        <v>12.0</v>
      </c>
      <c r="E38" s="213" t="s">
        <v>345</v>
      </c>
      <c r="F38" s="47" t="b">
        <v>0</v>
      </c>
      <c r="G38" s="47" t="b">
        <v>0</v>
      </c>
      <c r="H38" s="47" t="b">
        <v>0</v>
      </c>
      <c r="I38" s="47" t="b">
        <v>0</v>
      </c>
      <c r="J38" s="47" t="b">
        <v>0</v>
      </c>
      <c r="K38" s="47" t="b">
        <v>0</v>
      </c>
      <c r="L38" s="47" t="b">
        <v>0</v>
      </c>
      <c r="M38" s="47"/>
      <c r="N38" s="45"/>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c r="A39" s="1"/>
      <c r="B39" s="11"/>
      <c r="C39" s="11"/>
      <c r="D39" s="212">
        <v>13.0</v>
      </c>
      <c r="E39" s="213" t="s">
        <v>320</v>
      </c>
      <c r="F39" s="47" t="b">
        <v>0</v>
      </c>
      <c r="G39" s="47" t="b">
        <v>0</v>
      </c>
      <c r="H39" s="47" t="b">
        <v>0</v>
      </c>
      <c r="I39" s="47" t="b">
        <v>0</v>
      </c>
      <c r="J39" s="47" t="b">
        <v>0</v>
      </c>
      <c r="K39" s="47" t="b">
        <v>0</v>
      </c>
      <c r="L39" s="47" t="b">
        <v>0</v>
      </c>
      <c r="M39" s="47"/>
      <c r="N39" s="45"/>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c r="A40" s="1"/>
      <c r="B40" s="11"/>
      <c r="C40" s="11"/>
      <c r="D40" s="212">
        <v>14.0</v>
      </c>
      <c r="E40" s="213" t="s">
        <v>321</v>
      </c>
      <c r="F40" s="47" t="b">
        <v>0</v>
      </c>
      <c r="G40" s="47" t="b">
        <v>0</v>
      </c>
      <c r="H40" s="47" t="b">
        <v>0</v>
      </c>
      <c r="I40" s="47" t="b">
        <v>0</v>
      </c>
      <c r="J40" s="47" t="b">
        <v>0</v>
      </c>
      <c r="K40" s="47" t="b">
        <v>0</v>
      </c>
      <c r="L40" s="47" t="b">
        <v>0</v>
      </c>
      <c r="M40" s="47"/>
      <c r="N40" s="45"/>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c r="A41" s="1"/>
      <c r="B41" s="217">
        <f>COUNTIF(F41:L41,TRUE)/COUNTA(F41:L41)</f>
        <v>0</v>
      </c>
      <c r="C41" s="218" t="s">
        <v>43</v>
      </c>
      <c r="D41" s="212">
        <v>15.0</v>
      </c>
      <c r="E41" s="213" t="s">
        <v>243</v>
      </c>
      <c r="F41" s="47" t="b">
        <v>0</v>
      </c>
      <c r="G41" s="47" t="b">
        <v>0</v>
      </c>
      <c r="H41" s="47" t="b">
        <v>0</v>
      </c>
      <c r="I41" s="47" t="b">
        <v>0</v>
      </c>
      <c r="J41" s="47" t="b">
        <v>0</v>
      </c>
      <c r="K41" s="47" t="b">
        <v>0</v>
      </c>
      <c r="L41" s="47" t="b">
        <v>0</v>
      </c>
      <c r="M41" s="47"/>
      <c r="N41" s="45"/>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c r="A42" s="1"/>
      <c r="B42" s="35">
        <v>3.0</v>
      </c>
      <c r="C42" s="152"/>
      <c r="D42" s="152"/>
      <c r="E42" s="152"/>
      <c r="F42" s="153"/>
      <c r="G42" s="153"/>
      <c r="H42" s="153"/>
      <c r="I42" s="153"/>
      <c r="J42" s="153"/>
      <c r="K42" s="153"/>
      <c r="L42" s="153"/>
      <c r="M42" s="153"/>
      <c r="N42" s="154"/>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c r="A43" s="1"/>
      <c r="C43" s="35" t="s">
        <v>134</v>
      </c>
      <c r="F43" s="36" t="str">
        <f>IFERROR(__xludf.DUMMYFUNCTION("SPARKLINE(COUNTIF(F45:L51,TRUE),{""charttype"",""bar"";""max"",COUNTA(F45:L51);""color1"",""green""})"),"")</f>
        <v/>
      </c>
      <c r="G43" s="37"/>
      <c r="H43" s="37"/>
      <c r="I43" s="37"/>
      <c r="J43" s="37"/>
      <c r="K43" s="37"/>
      <c r="L43" s="37"/>
      <c r="M43" s="38"/>
      <c r="N43" s="39">
        <f>COUNTIF(F45:L51,TRUE)/COUNTA(F45:L51)</f>
        <v>0</v>
      </c>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c r="A44" s="1"/>
      <c r="C44" s="152"/>
      <c r="D44" s="152"/>
      <c r="E44" s="152"/>
      <c r="F44" s="153"/>
      <c r="G44" s="153"/>
      <c r="H44" s="153"/>
      <c r="I44" s="153"/>
      <c r="J44" s="153"/>
      <c r="K44" s="153"/>
      <c r="L44" s="153"/>
      <c r="M44" s="153"/>
      <c r="N44" s="154"/>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c r="A45" s="1"/>
      <c r="B45" s="210">
        <f>COUNTIF(F45:L46,TRUE)/COUNTA(F45:L46)</f>
        <v>0</v>
      </c>
      <c r="C45" s="211" t="s">
        <v>17</v>
      </c>
      <c r="D45" s="212">
        <v>1.0</v>
      </c>
      <c r="E45" s="219" t="s">
        <v>346</v>
      </c>
      <c r="F45" s="47" t="b">
        <v>0</v>
      </c>
      <c r="G45" s="47" t="b">
        <v>0</v>
      </c>
      <c r="H45" s="47" t="b">
        <v>0</v>
      </c>
      <c r="I45" s="47" t="b">
        <v>0</v>
      </c>
      <c r="J45" s="47" t="b">
        <v>0</v>
      </c>
      <c r="K45" s="47" t="b">
        <v>0</v>
      </c>
      <c r="L45" s="47" t="b">
        <v>0</v>
      </c>
      <c r="M45" s="47"/>
      <c r="N45" s="45"/>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c r="A46" s="1"/>
      <c r="B46" s="11"/>
      <c r="C46" s="11"/>
      <c r="D46" s="212">
        <v>2.0</v>
      </c>
      <c r="E46" s="219" t="s">
        <v>247</v>
      </c>
      <c r="F46" s="47" t="b">
        <v>0</v>
      </c>
      <c r="G46" s="47" t="b">
        <v>0</v>
      </c>
      <c r="H46" s="47" t="b">
        <v>0</v>
      </c>
      <c r="I46" s="47" t="b">
        <v>0</v>
      </c>
      <c r="J46" s="47" t="b">
        <v>0</v>
      </c>
      <c r="K46" s="47" t="b">
        <v>0</v>
      </c>
      <c r="L46" s="47" t="b">
        <v>0</v>
      </c>
      <c r="M46" s="47"/>
      <c r="N46" s="45"/>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c r="A47" s="1"/>
      <c r="B47" s="214">
        <f>COUNTIF(F47:L49,TRUE)/COUNTA(F47:L49)</f>
        <v>0</v>
      </c>
      <c r="C47" s="215" t="s">
        <v>31</v>
      </c>
      <c r="D47" s="212">
        <v>3.0</v>
      </c>
      <c r="E47" s="219" t="s">
        <v>248</v>
      </c>
      <c r="F47" s="47" t="b">
        <v>0</v>
      </c>
      <c r="G47" s="47" t="b">
        <v>0</v>
      </c>
      <c r="H47" s="47" t="b">
        <v>0</v>
      </c>
      <c r="I47" s="47" t="b">
        <v>0</v>
      </c>
      <c r="J47" s="47" t="b">
        <v>0</v>
      </c>
      <c r="K47" s="47" t="b">
        <v>0</v>
      </c>
      <c r="L47" s="47" t="b">
        <v>0</v>
      </c>
      <c r="M47" s="47"/>
      <c r="N47" s="45"/>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c r="A48" s="1"/>
      <c r="B48" s="11"/>
      <c r="C48" s="11"/>
      <c r="D48" s="212">
        <v>4.0</v>
      </c>
      <c r="E48" s="219" t="s">
        <v>324</v>
      </c>
      <c r="F48" s="47" t="b">
        <v>0</v>
      </c>
      <c r="G48" s="47" t="b">
        <v>0</v>
      </c>
      <c r="H48" s="47" t="b">
        <v>0</v>
      </c>
      <c r="I48" s="47" t="b">
        <v>0</v>
      </c>
      <c r="J48" s="47" t="b">
        <v>0</v>
      </c>
      <c r="K48" s="47" t="b">
        <v>0</v>
      </c>
      <c r="L48" s="47" t="b">
        <v>0</v>
      </c>
      <c r="M48" s="47"/>
      <c r="N48" s="45"/>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c r="A49" s="1"/>
      <c r="B49" s="11"/>
      <c r="C49" s="11"/>
      <c r="D49" s="212">
        <v>5.0</v>
      </c>
      <c r="E49" s="219" t="s">
        <v>249</v>
      </c>
      <c r="F49" s="47" t="b">
        <v>0</v>
      </c>
      <c r="G49" s="47" t="b">
        <v>0</v>
      </c>
      <c r="H49" s="47" t="b">
        <v>0</v>
      </c>
      <c r="I49" s="47" t="b">
        <v>0</v>
      </c>
      <c r="J49" s="47" t="b">
        <v>0</v>
      </c>
      <c r="K49" s="47" t="b">
        <v>0</v>
      </c>
      <c r="L49" s="47" t="b">
        <v>0</v>
      </c>
      <c r="M49" s="47"/>
      <c r="N49" s="45"/>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c r="A50" s="1"/>
      <c r="B50" s="220">
        <f t="shared" ref="B50:B51" si="3">COUNTIF(F50:L50,TRUE)/COUNTA(F50:L50)</f>
        <v>0</v>
      </c>
      <c r="C50" s="198" t="s">
        <v>36</v>
      </c>
      <c r="D50" s="212">
        <v>6.0</v>
      </c>
      <c r="E50" s="219" t="s">
        <v>250</v>
      </c>
      <c r="F50" s="47" t="b">
        <v>0</v>
      </c>
      <c r="G50" s="47" t="b">
        <v>0</v>
      </c>
      <c r="H50" s="47" t="b">
        <v>0</v>
      </c>
      <c r="I50" s="47" t="b">
        <v>0</v>
      </c>
      <c r="J50" s="47" t="b">
        <v>0</v>
      </c>
      <c r="K50" s="47" t="b">
        <v>0</v>
      </c>
      <c r="L50" s="47" t="b">
        <v>0</v>
      </c>
      <c r="M50" s="47"/>
      <c r="N50" s="45"/>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c r="A51" s="1"/>
      <c r="B51" s="217">
        <f t="shared" si="3"/>
        <v>0</v>
      </c>
      <c r="C51" s="218" t="s">
        <v>43</v>
      </c>
      <c r="D51" s="212">
        <v>7.0</v>
      </c>
      <c r="E51" s="213" t="s">
        <v>251</v>
      </c>
      <c r="F51" s="47" t="b">
        <v>0</v>
      </c>
      <c r="G51" s="47" t="b">
        <v>0</v>
      </c>
      <c r="H51" s="47" t="b">
        <v>0</v>
      </c>
      <c r="I51" s="47" t="b">
        <v>0</v>
      </c>
      <c r="J51" s="47" t="b">
        <v>0</v>
      </c>
      <c r="K51" s="47" t="b">
        <v>0</v>
      </c>
      <c r="L51" s="47" t="b">
        <v>0</v>
      </c>
      <c r="M51" s="45"/>
      <c r="N51" s="45"/>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c r="A52" s="1"/>
      <c r="B52" s="35">
        <v>4.0</v>
      </c>
      <c r="C52" s="152"/>
      <c r="D52" s="152"/>
      <c r="E52" s="152"/>
      <c r="F52" s="239"/>
      <c r="G52" s="153"/>
      <c r="H52" s="153"/>
      <c r="I52" s="153"/>
      <c r="J52" s="153"/>
      <c r="K52" s="153"/>
      <c r="L52" s="153"/>
      <c r="M52" s="153"/>
      <c r="N52" s="154"/>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c r="A53" s="1"/>
      <c r="C53" s="35" t="s">
        <v>254</v>
      </c>
      <c r="F53" s="36" t="str">
        <f>IFERROR(__xludf.DUMMYFUNCTION("SPARKLINE(COUNTIF(F55:L61,TRUE),{""charttype"",""bar"";""max"",COUNTA(F55:L61);""color1"",""green""})"),"")</f>
        <v/>
      </c>
      <c r="G53" s="37"/>
      <c r="H53" s="37"/>
      <c r="I53" s="37"/>
      <c r="J53" s="37"/>
      <c r="K53" s="37"/>
      <c r="L53" s="37"/>
      <c r="M53" s="38"/>
      <c r="N53" s="39">
        <f>COUNTIF(F55:L61,TRUE)/COUNTA(F55:L61)</f>
        <v>0</v>
      </c>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c r="A54" s="1"/>
      <c r="C54" s="152"/>
      <c r="D54" s="152"/>
      <c r="E54" s="152"/>
      <c r="F54" s="239"/>
      <c r="G54" s="153"/>
      <c r="H54" s="153"/>
      <c r="I54" s="153"/>
      <c r="J54" s="153"/>
      <c r="K54" s="153"/>
      <c r="L54" s="153"/>
      <c r="M54" s="153"/>
      <c r="N54" s="154"/>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c r="A55" s="1"/>
      <c r="B55" s="210">
        <f>COUNTIF(F55:L55,TRUE)/COUNTA(F55:L55)</f>
        <v>0</v>
      </c>
      <c r="C55" s="211" t="s">
        <v>17</v>
      </c>
      <c r="D55" s="240">
        <v>1.0</v>
      </c>
      <c r="E55" s="219" t="s">
        <v>301</v>
      </c>
      <c r="F55" s="47" t="b">
        <v>0</v>
      </c>
      <c r="G55" s="47" t="b">
        <v>0</v>
      </c>
      <c r="H55" s="47" t="b">
        <v>0</v>
      </c>
      <c r="I55" s="47" t="b">
        <v>0</v>
      </c>
      <c r="J55" s="47" t="b">
        <v>0</v>
      </c>
      <c r="K55" s="47" t="b">
        <v>0</v>
      </c>
      <c r="L55" s="47" t="b">
        <v>0</v>
      </c>
      <c r="M55" s="47"/>
      <c r="N55" s="45"/>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c r="A56" s="1"/>
      <c r="B56" s="214">
        <f>COUNTIF(F56:L59,TRUE)/COUNTA(E56:L59)</f>
        <v>0</v>
      </c>
      <c r="C56" s="215" t="s">
        <v>31</v>
      </c>
      <c r="D56" s="241">
        <v>2.0</v>
      </c>
      <c r="E56" s="46" t="s">
        <v>256</v>
      </c>
      <c r="F56" s="47" t="b">
        <v>0</v>
      </c>
      <c r="G56" s="47" t="b">
        <v>0</v>
      </c>
      <c r="H56" s="47" t="b">
        <v>0</v>
      </c>
      <c r="I56" s="47" t="b">
        <v>0</v>
      </c>
      <c r="J56" s="47" t="b">
        <v>0</v>
      </c>
      <c r="K56" s="47" t="b">
        <v>0</v>
      </c>
      <c r="L56" s="47" t="b">
        <v>0</v>
      </c>
      <c r="M56" s="45"/>
      <c r="N56" s="45"/>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c r="A57" s="1"/>
      <c r="B57" s="11"/>
      <c r="C57" s="11"/>
      <c r="D57" s="241">
        <v>3.0</v>
      </c>
      <c r="E57" s="46" t="s">
        <v>257</v>
      </c>
      <c r="F57" s="47" t="b">
        <v>0</v>
      </c>
      <c r="G57" s="47" t="b">
        <v>0</v>
      </c>
      <c r="H57" s="47" t="b">
        <v>0</v>
      </c>
      <c r="I57" s="47" t="b">
        <v>0</v>
      </c>
      <c r="J57" s="47" t="b">
        <v>0</v>
      </c>
      <c r="K57" s="47" t="b">
        <v>0</v>
      </c>
      <c r="L57" s="47" t="b">
        <v>0</v>
      </c>
      <c r="M57" s="47"/>
      <c r="N57" s="45"/>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c r="A58" s="1"/>
      <c r="B58" s="11"/>
      <c r="C58" s="11"/>
      <c r="D58" s="241">
        <v>5.0</v>
      </c>
      <c r="E58" s="46" t="s">
        <v>302</v>
      </c>
      <c r="F58" s="47" t="b">
        <v>0</v>
      </c>
      <c r="G58" s="47" t="b">
        <v>0</v>
      </c>
      <c r="H58" s="47" t="b">
        <v>0</v>
      </c>
      <c r="I58" s="47" t="b">
        <v>0</v>
      </c>
      <c r="J58" s="47" t="b">
        <v>0</v>
      </c>
      <c r="K58" s="47" t="b">
        <v>0</v>
      </c>
      <c r="L58" s="47" t="b">
        <v>0</v>
      </c>
      <c r="M58" s="45"/>
      <c r="N58" s="45"/>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c r="A59" s="1"/>
      <c r="B59" s="11"/>
      <c r="C59" s="11"/>
      <c r="D59" s="241">
        <v>6.0</v>
      </c>
      <c r="E59" s="46" t="s">
        <v>260</v>
      </c>
      <c r="F59" s="47" t="b">
        <v>0</v>
      </c>
      <c r="G59" s="47" t="b">
        <v>0</v>
      </c>
      <c r="H59" s="47" t="b">
        <v>0</v>
      </c>
      <c r="I59" s="47" t="b">
        <v>0</v>
      </c>
      <c r="J59" s="47" t="b">
        <v>0</v>
      </c>
      <c r="K59" s="47" t="b">
        <v>0</v>
      </c>
      <c r="L59" s="47" t="b">
        <v>0</v>
      </c>
      <c r="M59" s="47"/>
      <c r="N59" s="45"/>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c r="A60" s="1"/>
      <c r="B60" s="220">
        <f>COUNTIF(F60:L61,TRUE)/COUNTA(E60:L61)</f>
        <v>0</v>
      </c>
      <c r="C60" s="198" t="s">
        <v>36</v>
      </c>
      <c r="D60" s="240">
        <v>7.0</v>
      </c>
      <c r="E60" s="46" t="s">
        <v>261</v>
      </c>
      <c r="F60" s="47" t="b">
        <v>0</v>
      </c>
      <c r="G60" s="47" t="b">
        <v>0</v>
      </c>
      <c r="H60" s="47" t="b">
        <v>0</v>
      </c>
      <c r="I60" s="47" t="b">
        <v>0</v>
      </c>
      <c r="J60" s="47" t="b">
        <v>0</v>
      </c>
      <c r="K60" s="47" t="b">
        <v>0</v>
      </c>
      <c r="L60" s="47" t="b">
        <v>0</v>
      </c>
      <c r="M60" s="45"/>
      <c r="N60" s="45"/>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c r="A61" s="1"/>
      <c r="B61" s="11"/>
      <c r="C61" s="11"/>
      <c r="D61" s="241">
        <v>8.0</v>
      </c>
      <c r="E61" s="219" t="s">
        <v>303</v>
      </c>
      <c r="F61" s="47" t="b">
        <v>0</v>
      </c>
      <c r="G61" s="47" t="b">
        <v>0</v>
      </c>
      <c r="H61" s="47" t="b">
        <v>0</v>
      </c>
      <c r="I61" s="47" t="b">
        <v>0</v>
      </c>
      <c r="J61" s="47" t="b">
        <v>0</v>
      </c>
      <c r="K61" s="47" t="b">
        <v>0</v>
      </c>
      <c r="L61" s="47" t="b">
        <v>0</v>
      </c>
      <c r="M61" s="45"/>
      <c r="N61" s="45"/>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c r="A62" s="1"/>
      <c r="B62" s="35">
        <v>4.0</v>
      </c>
      <c r="C62" s="152"/>
      <c r="D62" s="152"/>
      <c r="E62" s="152"/>
      <c r="F62" s="153"/>
      <c r="G62" s="153"/>
      <c r="H62" s="153"/>
      <c r="I62" s="153"/>
      <c r="J62" s="153"/>
      <c r="K62" s="153"/>
      <c r="L62" s="153"/>
      <c r="M62" s="153"/>
      <c r="N62" s="154"/>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c r="A63" s="1"/>
      <c r="C63" s="35" t="s">
        <v>262</v>
      </c>
      <c r="F63" s="36" t="str">
        <f>IFERROR(__xludf.DUMMYFUNCTION("SPARKLINE(COUNTIF(F65:L75,TRUE),{""charttype"",""bar"";""max"",COUNTA(F65:L75);""color1"",""green""})"),"")</f>
        <v/>
      </c>
      <c r="G63" s="37"/>
      <c r="H63" s="37"/>
      <c r="I63" s="37"/>
      <c r="J63" s="37"/>
      <c r="K63" s="37"/>
      <c r="L63" s="37"/>
      <c r="M63" s="38"/>
      <c r="N63" s="39">
        <f>COUNTIF(F65:L75,TRUE)/COUNTA(F65:L75)</f>
        <v>0</v>
      </c>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c r="A64" s="1"/>
      <c r="C64" s="152"/>
      <c r="D64" s="152"/>
      <c r="E64" s="152"/>
      <c r="F64" s="153"/>
      <c r="G64" s="153"/>
      <c r="H64" s="153"/>
      <c r="I64" s="153"/>
      <c r="J64" s="153"/>
      <c r="K64" s="153"/>
      <c r="L64" s="153"/>
      <c r="M64" s="153"/>
      <c r="N64" s="154"/>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c r="A65" s="1"/>
      <c r="B65" s="43">
        <f>COUNTIF(F65:L69,TRUE)/COUNTA(F65:L69)</f>
        <v>0</v>
      </c>
      <c r="C65" s="242" t="s">
        <v>17</v>
      </c>
      <c r="D65" s="221">
        <v>1.0</v>
      </c>
      <c r="E65" s="222" t="s">
        <v>263</v>
      </c>
      <c r="F65" s="47" t="b">
        <v>0</v>
      </c>
      <c r="G65" s="47" t="b">
        <v>0</v>
      </c>
      <c r="H65" s="47" t="b">
        <v>0</v>
      </c>
      <c r="I65" s="47" t="b">
        <v>0</v>
      </c>
      <c r="J65" s="47" t="b">
        <v>0</v>
      </c>
      <c r="K65" s="47" t="b">
        <v>0</v>
      </c>
      <c r="L65" s="47" t="b">
        <v>0</v>
      </c>
      <c r="M65" s="45"/>
      <c r="N65" s="45"/>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c r="A66" s="1"/>
      <c r="B66" s="11"/>
      <c r="C66" s="11"/>
      <c r="D66" s="223">
        <v>2.0</v>
      </c>
      <c r="E66" s="219" t="s">
        <v>264</v>
      </c>
      <c r="F66" s="47" t="b">
        <v>0</v>
      </c>
      <c r="G66" s="47" t="b">
        <v>0</v>
      </c>
      <c r="H66" s="47" t="b">
        <v>0</v>
      </c>
      <c r="I66" s="47" t="b">
        <v>0</v>
      </c>
      <c r="J66" s="47" t="b">
        <v>0</v>
      </c>
      <c r="K66" s="47" t="b">
        <v>0</v>
      </c>
      <c r="L66" s="47" t="b">
        <v>0</v>
      </c>
      <c r="M66" s="45"/>
      <c r="N66" s="45"/>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c r="A67" s="1"/>
      <c r="B67" s="11"/>
      <c r="C67" s="11"/>
      <c r="D67" s="223">
        <v>3.0</v>
      </c>
      <c r="E67" s="219" t="s">
        <v>347</v>
      </c>
      <c r="F67" s="47" t="b">
        <v>0</v>
      </c>
      <c r="G67" s="47" t="b">
        <v>0</v>
      </c>
      <c r="H67" s="47" t="b">
        <v>0</v>
      </c>
      <c r="I67" s="47" t="b">
        <v>0</v>
      </c>
      <c r="J67" s="47" t="b">
        <v>0</v>
      </c>
      <c r="K67" s="47" t="b">
        <v>0</v>
      </c>
      <c r="L67" s="47" t="b">
        <v>0</v>
      </c>
      <c r="M67" s="45"/>
      <c r="N67" s="45"/>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c r="A68" s="1"/>
      <c r="B68" s="11"/>
      <c r="C68" s="11"/>
      <c r="D68" s="221">
        <v>4.0</v>
      </c>
      <c r="E68" s="224" t="s">
        <v>265</v>
      </c>
      <c r="F68" s="47" t="b">
        <v>0</v>
      </c>
      <c r="G68" s="47" t="b">
        <v>0</v>
      </c>
      <c r="H68" s="47" t="b">
        <v>0</v>
      </c>
      <c r="I68" s="47" t="b">
        <v>0</v>
      </c>
      <c r="J68" s="47" t="b">
        <v>0</v>
      </c>
      <c r="K68" s="47" t="b">
        <v>0</v>
      </c>
      <c r="L68" s="47" t="b">
        <v>0</v>
      </c>
      <c r="M68" s="45"/>
      <c r="N68" s="45"/>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c r="A69" s="1"/>
      <c r="B69" s="11"/>
      <c r="C69" s="11"/>
      <c r="D69" s="223">
        <v>5.0</v>
      </c>
      <c r="E69" s="224" t="s">
        <v>327</v>
      </c>
      <c r="F69" s="47" t="b">
        <v>0</v>
      </c>
      <c r="G69" s="47" t="b">
        <v>0</v>
      </c>
      <c r="H69" s="47" t="b">
        <v>0</v>
      </c>
      <c r="I69" s="47" t="b">
        <v>0</v>
      </c>
      <c r="J69" s="47" t="b">
        <v>0</v>
      </c>
      <c r="K69" s="47" t="b">
        <v>0</v>
      </c>
      <c r="L69" s="47" t="b">
        <v>0</v>
      </c>
      <c r="M69" s="45"/>
      <c r="N69" s="45"/>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c r="A70" s="1"/>
      <c r="B70" s="56">
        <f>COUNTIF(F70:L72,TRUE)/COUNTA(F70:L72)</f>
        <v>0</v>
      </c>
      <c r="C70" s="243" t="s">
        <v>31</v>
      </c>
      <c r="D70" s="223">
        <v>6.0</v>
      </c>
      <c r="E70" s="213" t="s">
        <v>268</v>
      </c>
      <c r="F70" s="47" t="b">
        <v>0</v>
      </c>
      <c r="G70" s="47" t="b">
        <v>0</v>
      </c>
      <c r="H70" s="47" t="b">
        <v>0</v>
      </c>
      <c r="I70" s="47" t="b">
        <v>0</v>
      </c>
      <c r="J70" s="47" t="b">
        <v>0</v>
      </c>
      <c r="K70" s="47" t="b">
        <v>0</v>
      </c>
      <c r="L70" s="47" t="b">
        <v>0</v>
      </c>
      <c r="M70" s="45"/>
      <c r="N70" s="45"/>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c r="A71" s="1"/>
      <c r="B71" s="11"/>
      <c r="C71" s="11"/>
      <c r="D71" s="221">
        <v>7.0</v>
      </c>
      <c r="E71" s="213" t="s">
        <v>348</v>
      </c>
      <c r="F71" s="47" t="b">
        <v>0</v>
      </c>
      <c r="G71" s="47" t="b">
        <v>0</v>
      </c>
      <c r="H71" s="47" t="b">
        <v>0</v>
      </c>
      <c r="I71" s="47" t="b">
        <v>0</v>
      </c>
      <c r="J71" s="47" t="b">
        <v>0</v>
      </c>
      <c r="K71" s="47" t="b">
        <v>0</v>
      </c>
      <c r="L71" s="47" t="b">
        <v>0</v>
      </c>
      <c r="M71" s="45"/>
      <c r="N71" s="45"/>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c r="A72" s="1"/>
      <c r="B72" s="11"/>
      <c r="C72" s="11"/>
      <c r="D72" s="223">
        <v>8.0</v>
      </c>
      <c r="E72" s="219" t="s">
        <v>349</v>
      </c>
      <c r="F72" s="47" t="b">
        <v>0</v>
      </c>
      <c r="G72" s="47" t="b">
        <v>0</v>
      </c>
      <c r="H72" s="47" t="b">
        <v>0</v>
      </c>
      <c r="I72" s="47" t="b">
        <v>0</v>
      </c>
      <c r="J72" s="47" t="b">
        <v>0</v>
      </c>
      <c r="K72" s="47" t="b">
        <v>0</v>
      </c>
      <c r="L72" s="47" t="b">
        <v>0</v>
      </c>
      <c r="M72" s="45"/>
      <c r="N72" s="45"/>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c r="A73" s="1"/>
      <c r="B73" s="57">
        <f>COUNTIF(F73:L74,TRUE)/COUNTA(F73:L74)</f>
        <v>0</v>
      </c>
      <c r="C73" s="244" t="s">
        <v>36</v>
      </c>
      <c r="D73" s="223">
        <v>9.0</v>
      </c>
      <c r="E73" s="213" t="s">
        <v>271</v>
      </c>
      <c r="F73" s="47" t="b">
        <v>0</v>
      </c>
      <c r="G73" s="47" t="b">
        <v>0</v>
      </c>
      <c r="H73" s="47" t="b">
        <v>0</v>
      </c>
      <c r="I73" s="47" t="b">
        <v>0</v>
      </c>
      <c r="J73" s="47" t="b">
        <v>0</v>
      </c>
      <c r="K73" s="47" t="b">
        <v>0</v>
      </c>
      <c r="L73" s="47" t="b">
        <v>0</v>
      </c>
      <c r="M73" s="45"/>
      <c r="N73" s="45"/>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c r="A74" s="1"/>
      <c r="B74" s="11"/>
      <c r="C74" s="11"/>
      <c r="D74" s="221">
        <v>10.0</v>
      </c>
      <c r="E74" s="213" t="s">
        <v>350</v>
      </c>
      <c r="F74" s="47" t="b">
        <v>0</v>
      </c>
      <c r="G74" s="47" t="b">
        <v>0</v>
      </c>
      <c r="H74" s="47" t="b">
        <v>0</v>
      </c>
      <c r="I74" s="47" t="b">
        <v>0</v>
      </c>
      <c r="J74" s="47" t="b">
        <v>0</v>
      </c>
      <c r="K74" s="47" t="b">
        <v>0</v>
      </c>
      <c r="L74" s="47" t="b">
        <v>0</v>
      </c>
      <c r="M74" s="47"/>
      <c r="N74" s="45"/>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c r="A75" s="1"/>
      <c r="B75" s="59">
        <f>COUNTIF(F75:L75,TRUE)/COUNTA(F75:L75)</f>
        <v>0</v>
      </c>
      <c r="C75" s="245" t="s">
        <v>43</v>
      </c>
      <c r="D75" s="223">
        <v>11.0</v>
      </c>
      <c r="E75" s="213" t="s">
        <v>351</v>
      </c>
      <c r="F75" s="47" t="b">
        <v>0</v>
      </c>
      <c r="G75" s="47" t="b">
        <v>0</v>
      </c>
      <c r="H75" s="47" t="b">
        <v>0</v>
      </c>
      <c r="I75" s="47" t="b">
        <v>0</v>
      </c>
      <c r="J75" s="47" t="b">
        <v>0</v>
      </c>
      <c r="K75" s="47" t="b">
        <v>0</v>
      </c>
      <c r="L75" s="47" t="b">
        <v>0</v>
      </c>
      <c r="M75" s="45"/>
      <c r="N75" s="45"/>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c r="A76" s="1"/>
      <c r="B76" s="35">
        <v>5.0</v>
      </c>
      <c r="C76" s="152"/>
      <c r="D76" s="152"/>
      <c r="E76" s="152"/>
      <c r="F76" s="153"/>
      <c r="G76" s="153"/>
      <c r="H76" s="153"/>
      <c r="I76" s="153"/>
      <c r="J76" s="153"/>
      <c r="K76" s="153"/>
      <c r="L76" s="153"/>
      <c r="M76" s="153"/>
      <c r="N76" s="154"/>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c r="A77" s="1"/>
      <c r="C77" s="35" t="s">
        <v>278</v>
      </c>
      <c r="F77" s="36" t="str">
        <f>IFERROR(__xludf.DUMMYFUNCTION("SPARKLINE(COUNTIF(F79:L86,TRUE),{""charttype"",""bar"";""max"",COUNTA(F79:L86);""color1"",""green""})"),"")</f>
        <v/>
      </c>
      <c r="G77" s="37"/>
      <c r="H77" s="37"/>
      <c r="I77" s="37"/>
      <c r="J77" s="37"/>
      <c r="K77" s="37"/>
      <c r="L77" s="37"/>
      <c r="M77" s="38"/>
      <c r="N77" s="39">
        <f>COUNTIF(F79:L86,TRUE)/COUNTA(F79:L86)</f>
        <v>0</v>
      </c>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c r="A78" s="1"/>
      <c r="C78" s="152"/>
      <c r="D78" s="152"/>
      <c r="E78" s="152"/>
      <c r="F78" s="153"/>
      <c r="G78" s="153"/>
      <c r="H78" s="153"/>
      <c r="I78" s="153"/>
      <c r="J78" s="153"/>
      <c r="K78" s="153"/>
      <c r="L78" s="153"/>
      <c r="M78" s="153"/>
      <c r="N78" s="154"/>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c r="A79" s="1"/>
      <c r="B79" s="43">
        <f>COUNTIF(F79:L79,TRUE)/COUNTA(F79:L79)</f>
        <v>0</v>
      </c>
      <c r="C79" s="242" t="s">
        <v>17</v>
      </c>
      <c r="D79" s="221">
        <v>1.0</v>
      </c>
      <c r="E79" s="222" t="s">
        <v>279</v>
      </c>
      <c r="F79" s="47" t="b">
        <v>0</v>
      </c>
      <c r="G79" s="47" t="b">
        <v>0</v>
      </c>
      <c r="H79" s="47" t="b">
        <v>0</v>
      </c>
      <c r="I79" s="47" t="b">
        <v>0</v>
      </c>
      <c r="J79" s="47" t="b">
        <v>0</v>
      </c>
      <c r="K79" s="47" t="b">
        <v>0</v>
      </c>
      <c r="L79" s="47" t="b">
        <v>0</v>
      </c>
      <c r="M79" s="45"/>
      <c r="N79" s="45"/>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c r="A80" s="1"/>
      <c r="B80" s="56">
        <f>COUNTIF(F80:L82,TRUE)/COUNTA(F80:L82)</f>
        <v>0</v>
      </c>
      <c r="C80" s="243" t="s">
        <v>31</v>
      </c>
      <c r="D80" s="223">
        <v>2.0</v>
      </c>
      <c r="E80" s="213" t="s">
        <v>352</v>
      </c>
      <c r="F80" s="47" t="b">
        <v>0</v>
      </c>
      <c r="G80" s="47" t="b">
        <v>0</v>
      </c>
      <c r="H80" s="47" t="b">
        <v>0</v>
      </c>
      <c r="I80" s="47" t="b">
        <v>0</v>
      </c>
      <c r="J80" s="47" t="b">
        <v>0</v>
      </c>
      <c r="K80" s="47" t="b">
        <v>0</v>
      </c>
      <c r="L80" s="47" t="b">
        <v>0</v>
      </c>
      <c r="M80" s="45"/>
      <c r="N80" s="45"/>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c r="A81" s="1"/>
      <c r="B81" s="11"/>
      <c r="C81" s="11"/>
      <c r="D81" s="221">
        <v>3.0</v>
      </c>
      <c r="E81" s="219" t="s">
        <v>353</v>
      </c>
      <c r="F81" s="47" t="b">
        <v>0</v>
      </c>
      <c r="G81" s="47" t="b">
        <v>0</v>
      </c>
      <c r="H81" s="47" t="b">
        <v>0</v>
      </c>
      <c r="I81" s="47" t="b">
        <v>0</v>
      </c>
      <c r="J81" s="47" t="b">
        <v>0</v>
      </c>
      <c r="K81" s="47" t="b">
        <v>0</v>
      </c>
      <c r="L81" s="47" t="b">
        <v>0</v>
      </c>
      <c r="M81" s="47"/>
      <c r="N81" s="45"/>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c r="A82" s="1"/>
      <c r="B82" s="11"/>
      <c r="C82" s="11"/>
      <c r="D82" s="221">
        <v>4.0</v>
      </c>
      <c r="E82" s="219" t="s">
        <v>284</v>
      </c>
      <c r="F82" s="47" t="b">
        <v>0</v>
      </c>
      <c r="G82" s="47" t="b">
        <v>0</v>
      </c>
      <c r="H82" s="47" t="b">
        <v>0</v>
      </c>
      <c r="I82" s="47" t="b">
        <v>0</v>
      </c>
      <c r="J82" s="47" t="b">
        <v>0</v>
      </c>
      <c r="K82" s="47" t="b">
        <v>0</v>
      </c>
      <c r="L82" s="47" t="b">
        <v>0</v>
      </c>
      <c r="M82" s="47"/>
      <c r="N82" s="45"/>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c r="A83" s="1"/>
      <c r="B83" s="57">
        <f>COUNTIF(F83:L84,TRUE)/COUNTA(F83:L84)</f>
        <v>0</v>
      </c>
      <c r="C83" s="244" t="s">
        <v>36</v>
      </c>
      <c r="D83" s="223">
        <v>5.0</v>
      </c>
      <c r="E83" s="213" t="s">
        <v>285</v>
      </c>
      <c r="F83" s="47" t="b">
        <v>0</v>
      </c>
      <c r="G83" s="47" t="b">
        <v>0</v>
      </c>
      <c r="H83" s="47" t="b">
        <v>0</v>
      </c>
      <c r="I83" s="47" t="b">
        <v>0</v>
      </c>
      <c r="J83" s="47" t="b">
        <v>0</v>
      </c>
      <c r="K83" s="47" t="b">
        <v>0</v>
      </c>
      <c r="L83" s="47" t="b">
        <v>0</v>
      </c>
      <c r="M83" s="47"/>
      <c r="N83" s="45"/>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c r="A84" s="1"/>
      <c r="B84" s="11"/>
      <c r="C84" s="11"/>
      <c r="D84" s="221">
        <v>6.0</v>
      </c>
      <c r="E84" s="213" t="s">
        <v>286</v>
      </c>
      <c r="F84" s="47" t="b">
        <v>0</v>
      </c>
      <c r="G84" s="47" t="b">
        <v>0</v>
      </c>
      <c r="H84" s="47" t="b">
        <v>0</v>
      </c>
      <c r="I84" s="47" t="b">
        <v>0</v>
      </c>
      <c r="J84" s="47" t="b">
        <v>0</v>
      </c>
      <c r="K84" s="47" t="b">
        <v>0</v>
      </c>
      <c r="L84" s="47" t="b">
        <v>0</v>
      </c>
      <c r="M84" s="47"/>
      <c r="N84" s="45"/>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c r="A85" s="1"/>
      <c r="B85" s="59">
        <f>COUNTIF(F85:L86,TRUE)/COUNTA(F85:L86)</f>
        <v>0</v>
      </c>
      <c r="C85" s="245" t="s">
        <v>43</v>
      </c>
      <c r="D85" s="221">
        <v>7.0</v>
      </c>
      <c r="E85" s="213" t="s">
        <v>287</v>
      </c>
      <c r="F85" s="47" t="b">
        <v>0</v>
      </c>
      <c r="G85" s="47" t="b">
        <v>0</v>
      </c>
      <c r="H85" s="47" t="b">
        <v>0</v>
      </c>
      <c r="I85" s="47" t="b">
        <v>0</v>
      </c>
      <c r="J85" s="47" t="b">
        <v>0</v>
      </c>
      <c r="K85" s="47" t="b">
        <v>0</v>
      </c>
      <c r="L85" s="47" t="b">
        <v>0</v>
      </c>
      <c r="M85" s="47"/>
      <c r="N85" s="45"/>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c r="A86" s="1"/>
      <c r="B86" s="11"/>
      <c r="C86" s="11"/>
      <c r="D86" s="223">
        <v>8.0</v>
      </c>
      <c r="E86" s="213" t="s">
        <v>289</v>
      </c>
      <c r="F86" s="47" t="b">
        <v>0</v>
      </c>
      <c r="G86" s="47" t="b">
        <v>0</v>
      </c>
      <c r="H86" s="47" t="b">
        <v>0</v>
      </c>
      <c r="I86" s="47" t="b">
        <v>0</v>
      </c>
      <c r="J86" s="47" t="b">
        <v>0</v>
      </c>
      <c r="K86" s="47" t="b">
        <v>0</v>
      </c>
      <c r="L86" s="47" t="b">
        <v>0</v>
      </c>
      <c r="M86" s="45"/>
      <c r="N86" s="45"/>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c r="A87" s="1"/>
      <c r="B87" s="1"/>
      <c r="C87" s="1"/>
      <c r="D87" s="2"/>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c r="A88" s="1"/>
      <c r="B88" s="209" t="s">
        <v>354</v>
      </c>
      <c r="O88" s="1"/>
      <c r="P88" s="182" t="s">
        <v>58</v>
      </c>
      <c r="Q88" s="63"/>
      <c r="R88" s="4"/>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c r="A89" s="1"/>
      <c r="O89" s="1"/>
      <c r="P89" s="10"/>
      <c r="R89" s="1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c r="A90" s="1"/>
      <c r="B90" s="64"/>
      <c r="C90" s="64"/>
      <c r="D90" s="64"/>
      <c r="E90" s="65" t="s">
        <v>59</v>
      </c>
      <c r="F90" s="65" t="s">
        <v>60</v>
      </c>
      <c r="M90" s="64"/>
      <c r="N90" s="65" t="s">
        <v>61</v>
      </c>
      <c r="O90" s="1"/>
      <c r="P90" s="10"/>
      <c r="R90" s="1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 customHeight="1">
      <c r="A91" s="1"/>
      <c r="B91" s="66"/>
      <c r="C91" s="66"/>
      <c r="D91" s="67"/>
      <c r="E91" s="68"/>
      <c r="F91" s="68"/>
      <c r="G91" s="68"/>
      <c r="H91" s="66"/>
      <c r="I91" s="66"/>
      <c r="J91" s="66"/>
      <c r="K91" s="66"/>
      <c r="L91" s="66"/>
      <c r="M91" s="66"/>
      <c r="N91" s="66"/>
      <c r="O91" s="1"/>
      <c r="P91" s="10"/>
      <c r="R91" s="1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c r="A92" s="1"/>
      <c r="B92" s="66"/>
      <c r="C92" s="69">
        <v>1.0</v>
      </c>
      <c r="D92" s="67"/>
      <c r="E92" s="230" t="str">
        <f>C11</f>
        <v>Campaign setup</v>
      </c>
      <c r="F92" s="70">
        <v>1.0</v>
      </c>
      <c r="M92" s="71" t="str">
        <f>IFERROR(__xludf.DUMMYFUNCTION("F11"),"")</f>
        <v/>
      </c>
      <c r="N92" s="72">
        <f>N11</f>
        <v>0</v>
      </c>
      <c r="O92" s="1"/>
      <c r="P92" s="10"/>
      <c r="R92" s="1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 customHeight="1">
      <c r="A93" s="1"/>
      <c r="B93" s="66"/>
      <c r="C93" s="69"/>
      <c r="D93" s="67"/>
      <c r="E93" s="231"/>
      <c r="F93" s="232"/>
      <c r="G93" s="232"/>
      <c r="H93" s="232"/>
      <c r="I93" s="232"/>
      <c r="J93" s="232"/>
      <c r="K93" s="232"/>
      <c r="L93" s="232"/>
      <c r="M93" s="66"/>
      <c r="N93" s="75"/>
      <c r="O93" s="1"/>
      <c r="P93" s="10"/>
      <c r="R93" s="1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c r="A94" s="1"/>
      <c r="B94" s="66"/>
      <c r="C94" s="69">
        <v>2.0</v>
      </c>
      <c r="D94" s="67"/>
      <c r="E94" s="230" t="str">
        <f>C25</f>
        <v>Audiences &amp; targeting</v>
      </c>
      <c r="F94" s="70">
        <v>1.0</v>
      </c>
      <c r="M94" s="76" t="str">
        <f>IFERROR(__xludf.DUMMYFUNCTION("F25"),"")</f>
        <v/>
      </c>
      <c r="N94" s="72">
        <f>N25</f>
        <v>0</v>
      </c>
      <c r="O94" s="1"/>
      <c r="P94" s="10"/>
      <c r="R94" s="1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 customHeight="1">
      <c r="A95" s="1"/>
      <c r="B95" s="66"/>
      <c r="C95" s="66"/>
      <c r="D95" s="67"/>
      <c r="E95" s="231"/>
      <c r="F95" s="232"/>
      <c r="G95" s="232"/>
      <c r="H95" s="232"/>
      <c r="I95" s="232"/>
      <c r="J95" s="232"/>
      <c r="K95" s="232"/>
      <c r="L95" s="232"/>
      <c r="M95" s="66"/>
      <c r="N95" s="75"/>
      <c r="O95" s="1"/>
      <c r="P95" s="10"/>
      <c r="R95" s="1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c r="A96" s="1"/>
      <c r="B96" s="66"/>
      <c r="C96" s="69">
        <v>3.0</v>
      </c>
      <c r="D96" s="67"/>
      <c r="E96" s="230" t="str">
        <f>C43</f>
        <v>Conversion &amp; KPI</v>
      </c>
      <c r="F96" s="70">
        <v>1.0</v>
      </c>
      <c r="M96" s="76" t="str">
        <f>IFERROR(__xludf.DUMMYFUNCTION("F43"),"")</f>
        <v/>
      </c>
      <c r="N96" s="72">
        <f>N43</f>
        <v>0</v>
      </c>
      <c r="O96" s="1"/>
      <c r="P96" s="10"/>
      <c r="R96" s="1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 customHeight="1">
      <c r="A97" s="1"/>
      <c r="B97" s="66"/>
      <c r="C97" s="66"/>
      <c r="D97" s="67"/>
      <c r="E97" s="231"/>
      <c r="F97" s="232"/>
      <c r="G97" s="232"/>
      <c r="H97" s="232"/>
      <c r="I97" s="232"/>
      <c r="J97" s="232"/>
      <c r="K97" s="232"/>
      <c r="L97" s="232"/>
      <c r="M97" s="66"/>
      <c r="N97" s="75"/>
      <c r="O97" s="1"/>
      <c r="P97" s="10"/>
      <c r="R97" s="1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 customHeight="1">
      <c r="A98" s="1"/>
      <c r="B98" s="66"/>
      <c r="C98" s="66"/>
      <c r="D98" s="67"/>
      <c r="E98" s="231"/>
      <c r="F98" s="232"/>
      <c r="G98" s="232"/>
      <c r="H98" s="232"/>
      <c r="I98" s="232"/>
      <c r="J98" s="232"/>
      <c r="K98" s="232"/>
      <c r="L98" s="232"/>
      <c r="M98" s="66"/>
      <c r="N98" s="75"/>
      <c r="O98" s="1"/>
      <c r="P98" s="10"/>
      <c r="R98" s="1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c r="A99" s="1"/>
      <c r="B99" s="66"/>
      <c r="C99" s="69">
        <v>4.0</v>
      </c>
      <c r="D99" s="67"/>
      <c r="E99" s="230" t="str">
        <f>C63</f>
        <v>Creative &amp; content</v>
      </c>
      <c r="F99" s="70">
        <v>1.0</v>
      </c>
      <c r="M99" s="71" t="str">
        <f>IFERROR(__xludf.DUMMYFUNCTION("F63"),"")</f>
        <v/>
      </c>
      <c r="N99" s="72">
        <f>N63</f>
        <v>0</v>
      </c>
      <c r="O99" s="1"/>
      <c r="P99" s="10"/>
      <c r="R99" s="1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 customHeight="1">
      <c r="A100" s="1"/>
      <c r="B100" s="66"/>
      <c r="C100" s="66"/>
      <c r="D100" s="67"/>
      <c r="E100" s="231"/>
      <c r="F100" s="232"/>
      <c r="G100" s="232"/>
      <c r="H100" s="232"/>
      <c r="I100" s="232"/>
      <c r="J100" s="232"/>
      <c r="K100" s="232"/>
      <c r="L100" s="232"/>
      <c r="M100" s="66"/>
      <c r="N100" s="75"/>
      <c r="O100" s="1"/>
      <c r="P100" s="10"/>
      <c r="R100" s="1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c r="A101" s="1"/>
      <c r="B101" s="66"/>
      <c r="C101" s="69">
        <v>5.0</v>
      </c>
      <c r="D101" s="67"/>
      <c r="E101" s="230" t="str">
        <f>C77</f>
        <v>Reporting</v>
      </c>
      <c r="F101" s="70">
        <v>1.0</v>
      </c>
      <c r="M101" s="71" t="str">
        <f>IFERROR(__xludf.DUMMYFUNCTION("F77"),"")</f>
        <v/>
      </c>
      <c r="N101" s="72">
        <f>N77</f>
        <v>0</v>
      </c>
      <c r="O101" s="1"/>
      <c r="P101" s="10"/>
      <c r="R101" s="1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 customHeight="1">
      <c r="A102" s="1"/>
      <c r="B102" s="66"/>
      <c r="C102" s="66"/>
      <c r="D102" s="67"/>
      <c r="E102" s="231"/>
      <c r="F102" s="232"/>
      <c r="G102" s="232"/>
      <c r="H102" s="232"/>
      <c r="I102" s="232"/>
      <c r="J102" s="232"/>
      <c r="K102" s="232"/>
      <c r="L102" s="232"/>
      <c r="M102" s="66"/>
      <c r="N102" s="75"/>
      <c r="O102" s="1"/>
      <c r="P102" s="10"/>
      <c r="R102" s="1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c r="A103" s="1"/>
      <c r="B103" s="66"/>
      <c r="C103" s="69">
        <v>7.0</v>
      </c>
      <c r="D103" s="67"/>
      <c r="E103" s="230"/>
      <c r="F103" s="73"/>
      <c r="M103" s="71"/>
      <c r="N103" s="75"/>
      <c r="O103" s="1"/>
      <c r="P103" s="10"/>
      <c r="R103" s="1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 customHeight="1">
      <c r="A104" s="1"/>
      <c r="B104" s="66"/>
      <c r="C104" s="66"/>
      <c r="D104" s="67"/>
      <c r="E104" s="231"/>
      <c r="F104" s="232"/>
      <c r="G104" s="232"/>
      <c r="H104" s="232"/>
      <c r="I104" s="232"/>
      <c r="J104" s="232"/>
      <c r="K104" s="232"/>
      <c r="L104" s="232"/>
      <c r="M104" s="66"/>
      <c r="N104" s="75"/>
      <c r="O104" s="1"/>
      <c r="P104" s="10"/>
      <c r="R104" s="1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c r="A105" s="1"/>
      <c r="B105" s="66"/>
      <c r="C105" s="69">
        <v>8.0</v>
      </c>
      <c r="D105" s="67"/>
      <c r="E105" s="230"/>
      <c r="F105" s="73"/>
      <c r="M105" s="71"/>
      <c r="N105" s="75"/>
      <c r="O105" s="1"/>
      <c r="P105" s="10"/>
      <c r="R105" s="1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 customHeight="1">
      <c r="A106" s="1"/>
      <c r="B106" s="66"/>
      <c r="C106" s="66"/>
      <c r="D106" s="67"/>
      <c r="E106" s="231"/>
      <c r="F106" s="232"/>
      <c r="G106" s="232"/>
      <c r="H106" s="232"/>
      <c r="I106" s="232"/>
      <c r="J106" s="232"/>
      <c r="K106" s="232"/>
      <c r="L106" s="232"/>
      <c r="M106" s="66"/>
      <c r="N106" s="75"/>
      <c r="O106" s="1"/>
      <c r="P106" s="10"/>
      <c r="R106" s="1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c r="A107" s="1"/>
      <c r="B107" s="66"/>
      <c r="C107" s="69">
        <v>9.0</v>
      </c>
      <c r="D107" s="67"/>
      <c r="E107" s="231"/>
      <c r="F107" s="73"/>
      <c r="M107" s="71"/>
      <c r="N107" s="75"/>
      <c r="O107" s="1"/>
      <c r="P107" s="10"/>
      <c r="R107" s="1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 customHeight="1">
      <c r="A108" s="1"/>
      <c r="B108" s="66"/>
      <c r="C108" s="66"/>
      <c r="D108" s="67"/>
      <c r="E108" s="231"/>
      <c r="F108" s="232"/>
      <c r="G108" s="232"/>
      <c r="H108" s="232"/>
      <c r="I108" s="232"/>
      <c r="J108" s="232"/>
      <c r="K108" s="232"/>
      <c r="L108" s="232"/>
      <c r="M108" s="66"/>
      <c r="N108" s="75"/>
      <c r="O108" s="1"/>
      <c r="P108" s="10"/>
      <c r="R108" s="1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c r="A109" s="1"/>
      <c r="B109" s="66"/>
      <c r="C109" s="69">
        <v>10.0</v>
      </c>
      <c r="D109" s="67"/>
      <c r="E109" s="231"/>
      <c r="F109" s="73"/>
      <c r="M109" s="71"/>
      <c r="N109" s="75"/>
      <c r="O109" s="1"/>
      <c r="P109" s="10"/>
      <c r="R109" s="1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 customHeight="1">
      <c r="A110" s="1"/>
      <c r="B110" s="66"/>
      <c r="C110" s="66"/>
      <c r="D110" s="67"/>
      <c r="E110" s="68"/>
      <c r="F110" s="68"/>
      <c r="G110" s="68"/>
      <c r="H110" s="66"/>
      <c r="I110" s="66"/>
      <c r="J110" s="66"/>
      <c r="K110" s="66"/>
      <c r="L110" s="66"/>
      <c r="M110" s="66"/>
      <c r="N110" s="66"/>
      <c r="O110" s="1"/>
      <c r="P110" s="10"/>
      <c r="R110" s="1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c r="A111" s="1"/>
      <c r="B111" s="78"/>
      <c r="C111" s="78"/>
      <c r="D111" s="78"/>
      <c r="E111" s="78"/>
      <c r="F111" s="78"/>
      <c r="M111" s="79" t="s">
        <v>62</v>
      </c>
      <c r="N111" s="80">
        <f>IFERROR(__xludf.DUMMYFUNCTION("AVERAGE.WEIGHTED(N92:N109,F92:F109)"),0.0)</f>
        <v>0</v>
      </c>
      <c r="O111" s="1"/>
      <c r="P111" s="19"/>
      <c r="Q111" s="81"/>
      <c r="R111" s="20"/>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c r="A112" s="1"/>
      <c r="B112" s="1"/>
      <c r="C112" s="1"/>
      <c r="D112" s="2"/>
      <c r="E112" s="1"/>
      <c r="F112" s="1"/>
      <c r="G112" s="1"/>
      <c r="H112" s="1"/>
      <c r="I112" s="1"/>
      <c r="J112" s="1"/>
      <c r="K112" s="1"/>
      <c r="L112" s="1"/>
      <c r="M112" s="1"/>
      <c r="N112" s="1"/>
      <c r="O112" s="1"/>
      <c r="P112" s="233"/>
      <c r="Q112" s="233"/>
      <c r="R112" s="233"/>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c r="A113" s="1"/>
      <c r="B113" s="1"/>
      <c r="C113" s="1"/>
      <c r="D113" s="2"/>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c r="A114" s="1"/>
      <c r="B114" s="1"/>
      <c r="C114" s="1"/>
      <c r="D114" s="2"/>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c r="A115" s="1"/>
      <c r="B115" s="1"/>
      <c r="C115" s="1"/>
      <c r="D115" s="2"/>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c r="A116" s="1"/>
      <c r="B116" s="1"/>
      <c r="C116" s="1"/>
      <c r="D116" s="2"/>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c r="A117" s="1"/>
      <c r="B117" s="1"/>
      <c r="C117" s="1"/>
      <c r="D117" s="2"/>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c r="A118" s="1"/>
      <c r="B118" s="1"/>
      <c r="C118" s="1"/>
      <c r="D118" s="2"/>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c r="A119" s="1"/>
      <c r="B119" s="1"/>
      <c r="C119" s="1"/>
      <c r="D119" s="2"/>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c r="A120" s="1"/>
      <c r="B120" s="1"/>
      <c r="C120" s="1"/>
      <c r="D120" s="2"/>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c r="A121" s="1"/>
      <c r="B121" s="1"/>
      <c r="C121" s="1"/>
      <c r="D121" s="2"/>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c r="A122" s="1"/>
      <c r="B122" s="1"/>
      <c r="C122" s="1"/>
      <c r="D122" s="2"/>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c r="A123" s="1"/>
      <c r="B123" s="1"/>
      <c r="C123" s="1"/>
      <c r="D123" s="2"/>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c r="A124" s="1"/>
      <c r="B124" s="1"/>
      <c r="C124" s="1"/>
      <c r="D124" s="2"/>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c r="A125" s="1"/>
      <c r="B125" s="1"/>
      <c r="C125" s="1"/>
      <c r="D125" s="2"/>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c r="A126" s="1"/>
      <c r="B126" s="1"/>
      <c r="C126" s="1"/>
      <c r="D126" s="2"/>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c r="A127" s="1"/>
      <c r="B127" s="1"/>
      <c r="C127" s="1"/>
      <c r="D127" s="2"/>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c r="A128" s="1"/>
      <c r="B128" s="1"/>
      <c r="C128" s="1"/>
      <c r="D128" s="2"/>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c r="A129" s="1"/>
      <c r="B129" s="1"/>
      <c r="C129" s="1"/>
      <c r="D129" s="2"/>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c r="A130" s="1"/>
      <c r="B130" s="1"/>
      <c r="C130" s="1"/>
      <c r="D130" s="2"/>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c r="A131" s="1"/>
      <c r="B131" s="1"/>
      <c r="C131" s="1"/>
      <c r="D131" s="2"/>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c r="A132" s="1"/>
      <c r="B132" s="1"/>
      <c r="C132" s="1"/>
      <c r="D132" s="2"/>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c r="A133" s="1"/>
      <c r="B133" s="1"/>
      <c r="C133" s="1"/>
      <c r="D133" s="2"/>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c r="A134" s="1"/>
      <c r="B134" s="1"/>
      <c r="C134" s="1"/>
      <c r="D134" s="2"/>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c r="A135" s="1"/>
      <c r="B135" s="1"/>
      <c r="C135" s="1"/>
      <c r="D135" s="2"/>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c r="A136" s="1"/>
      <c r="B136" s="1"/>
      <c r="C136" s="1"/>
      <c r="D136" s="2"/>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c r="A137" s="1"/>
      <c r="B137" s="1"/>
      <c r="C137" s="1"/>
      <c r="D137" s="2"/>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c r="A138" s="1"/>
      <c r="B138" s="1"/>
      <c r="C138" s="1"/>
      <c r="D138" s="2"/>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c r="A139" s="1"/>
      <c r="B139" s="1"/>
      <c r="C139" s="1"/>
      <c r="D139" s="2"/>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c r="A140" s="1"/>
      <c r="B140" s="1"/>
      <c r="C140" s="1"/>
      <c r="D140" s="2"/>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c r="A141" s="1"/>
      <c r="B141" s="1"/>
      <c r="C141" s="1"/>
      <c r="D141" s="2"/>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c r="A142" s="1"/>
      <c r="B142" s="1"/>
      <c r="C142" s="1"/>
      <c r="D142" s="2"/>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c r="A143" s="1"/>
      <c r="B143" s="1"/>
      <c r="C143" s="1"/>
      <c r="D143" s="2"/>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c r="A144" s="1"/>
      <c r="B144" s="1"/>
      <c r="C144" s="1"/>
      <c r="D144" s="2"/>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c r="A145" s="1"/>
      <c r="B145" s="1"/>
      <c r="C145" s="1"/>
      <c r="D145" s="2"/>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c r="A146" s="1"/>
      <c r="B146" s="1"/>
      <c r="C146" s="1"/>
      <c r="D146" s="2"/>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c r="A147" s="1"/>
      <c r="B147" s="1"/>
      <c r="C147" s="1"/>
      <c r="D147" s="2"/>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c r="A148" s="1"/>
      <c r="B148" s="1"/>
      <c r="C148" s="1"/>
      <c r="D148" s="2"/>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c r="A149" s="1"/>
      <c r="B149" s="1"/>
      <c r="C149" s="1"/>
      <c r="D149" s="2"/>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c r="A150" s="1"/>
      <c r="B150" s="1"/>
      <c r="C150" s="1"/>
      <c r="D150" s="2"/>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c r="A151" s="1"/>
      <c r="B151" s="1"/>
      <c r="C151" s="1"/>
      <c r="D151" s="2"/>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c r="A152" s="1"/>
      <c r="B152" s="1"/>
      <c r="C152" s="1"/>
      <c r="D152" s="2"/>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c r="A153" s="1"/>
      <c r="B153" s="1"/>
      <c r="C153" s="1"/>
      <c r="D153" s="2"/>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c r="A154" s="1"/>
      <c r="B154" s="1"/>
      <c r="C154" s="1"/>
      <c r="D154" s="2"/>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c r="A155" s="1"/>
      <c r="B155" s="1"/>
      <c r="C155" s="1"/>
      <c r="D155" s="2"/>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c r="A156" s="1"/>
      <c r="B156" s="1"/>
      <c r="C156" s="1"/>
      <c r="D156" s="2"/>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c r="A157" s="1"/>
      <c r="B157" s="1"/>
      <c r="C157" s="1"/>
      <c r="D157" s="2"/>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c r="A158" s="1"/>
      <c r="B158" s="1"/>
      <c r="C158" s="1"/>
      <c r="D158" s="2"/>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c r="A159" s="1"/>
      <c r="B159" s="1"/>
      <c r="C159" s="1"/>
      <c r="D159" s="2"/>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c r="A160" s="1"/>
      <c r="B160" s="1"/>
      <c r="C160" s="1"/>
      <c r="D160" s="2"/>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c r="A161" s="1"/>
      <c r="B161" s="1"/>
      <c r="C161" s="1"/>
      <c r="D161" s="2"/>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c r="A162" s="1"/>
      <c r="B162" s="1"/>
      <c r="C162" s="1"/>
      <c r="D162" s="2"/>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c r="A163" s="1"/>
      <c r="B163" s="1"/>
      <c r="C163" s="1"/>
      <c r="D163" s="2"/>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c r="A164" s="1"/>
      <c r="B164" s="1"/>
      <c r="C164" s="1"/>
      <c r="D164" s="2"/>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c r="A165" s="1"/>
      <c r="B165" s="1"/>
      <c r="C165" s="1"/>
      <c r="D165" s="2"/>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c r="A166" s="1"/>
      <c r="B166" s="1"/>
      <c r="C166" s="1"/>
      <c r="D166" s="2"/>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c r="A167" s="1"/>
      <c r="B167" s="1"/>
      <c r="C167" s="1"/>
      <c r="D167" s="2"/>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c r="A168" s="1"/>
      <c r="B168" s="1"/>
      <c r="C168" s="1"/>
      <c r="D168" s="2"/>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c r="A169" s="1"/>
      <c r="B169" s="1"/>
      <c r="C169" s="1"/>
      <c r="D169" s="2"/>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c r="A170" s="1"/>
      <c r="B170" s="1"/>
      <c r="C170" s="1"/>
      <c r="D170" s="2"/>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c r="A171" s="1"/>
      <c r="B171" s="1"/>
      <c r="C171" s="1"/>
      <c r="D171" s="2"/>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c r="A172" s="1"/>
      <c r="B172" s="1"/>
      <c r="C172" s="1"/>
      <c r="D172" s="2"/>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c r="A173" s="1"/>
      <c r="B173" s="1"/>
      <c r="C173" s="1"/>
      <c r="D173" s="2"/>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c r="A174" s="1"/>
      <c r="B174" s="1"/>
      <c r="C174" s="1"/>
      <c r="D174" s="2"/>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c r="A175" s="1"/>
      <c r="B175" s="1"/>
      <c r="C175" s="1"/>
      <c r="D175" s="2"/>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c r="A176" s="1"/>
      <c r="B176" s="1"/>
      <c r="C176" s="1"/>
      <c r="D176" s="2"/>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c r="A177" s="1"/>
      <c r="B177" s="1"/>
      <c r="C177" s="1"/>
      <c r="D177" s="2"/>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c r="A178" s="1"/>
      <c r="B178" s="1"/>
      <c r="C178" s="1"/>
      <c r="D178" s="2"/>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c r="A179" s="1"/>
      <c r="B179" s="1"/>
      <c r="C179" s="1"/>
      <c r="D179" s="2"/>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c r="A180" s="1"/>
      <c r="B180" s="1"/>
      <c r="C180" s="1"/>
      <c r="D180" s="2"/>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c r="A181" s="1"/>
      <c r="B181" s="1"/>
      <c r="C181" s="1"/>
      <c r="D181" s="2"/>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c r="A182" s="1"/>
      <c r="B182" s="1"/>
      <c r="C182" s="1"/>
      <c r="D182" s="2"/>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c r="A183" s="1"/>
      <c r="B183" s="1"/>
      <c r="C183" s="1"/>
      <c r="D183" s="2"/>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c r="A184" s="1"/>
      <c r="B184" s="1"/>
      <c r="C184" s="1"/>
      <c r="D184" s="2"/>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c r="A185" s="1"/>
      <c r="B185" s="1"/>
      <c r="C185" s="1"/>
      <c r="D185" s="2"/>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c r="A186" s="1"/>
      <c r="B186" s="1"/>
      <c r="C186" s="1"/>
      <c r="D186" s="2"/>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c r="A187" s="1"/>
      <c r="B187" s="1"/>
      <c r="C187" s="1"/>
      <c r="D187" s="2"/>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c r="A188" s="1"/>
      <c r="B188" s="1"/>
      <c r="C188" s="1"/>
      <c r="D188" s="2"/>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c r="A189" s="1"/>
      <c r="B189" s="1"/>
      <c r="C189" s="1"/>
      <c r="D189" s="2"/>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c r="A190" s="1"/>
      <c r="B190" s="1"/>
      <c r="C190" s="1"/>
      <c r="D190" s="2"/>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c r="A191" s="1"/>
      <c r="B191" s="1"/>
      <c r="C191" s="1"/>
      <c r="D191" s="2"/>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c r="A192" s="1"/>
      <c r="B192" s="1"/>
      <c r="C192" s="1"/>
      <c r="D192" s="2"/>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c r="A193" s="1"/>
      <c r="B193" s="1"/>
      <c r="C193" s="1"/>
      <c r="D193" s="2"/>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c r="A194" s="1"/>
      <c r="B194" s="1"/>
      <c r="C194" s="1"/>
      <c r="D194" s="2"/>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c r="A195" s="1"/>
      <c r="B195" s="1"/>
      <c r="C195" s="1"/>
      <c r="D195" s="2"/>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c r="A196" s="1"/>
      <c r="B196" s="1"/>
      <c r="C196" s="1"/>
      <c r="D196" s="2"/>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c r="A197" s="1"/>
      <c r="B197" s="1"/>
      <c r="C197" s="1"/>
      <c r="D197" s="2"/>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c r="A198" s="1"/>
      <c r="B198" s="1"/>
      <c r="C198" s="1"/>
      <c r="D198" s="2"/>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c r="A199" s="1"/>
      <c r="B199" s="1"/>
      <c r="C199" s="1"/>
      <c r="D199" s="2"/>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c r="A200" s="1"/>
      <c r="B200" s="1"/>
      <c r="C200" s="1"/>
      <c r="D200" s="2"/>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c r="A201" s="1"/>
      <c r="B201" s="1"/>
      <c r="C201" s="1"/>
      <c r="D201" s="2"/>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c r="A202" s="1"/>
      <c r="B202" s="1"/>
      <c r="C202" s="1"/>
      <c r="D202" s="2"/>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c r="A203" s="1"/>
      <c r="B203" s="1"/>
      <c r="C203" s="1"/>
      <c r="D203" s="2"/>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c r="A204" s="1"/>
      <c r="B204" s="1"/>
      <c r="C204" s="1"/>
      <c r="D204" s="2"/>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c r="A205" s="1"/>
      <c r="B205" s="1"/>
      <c r="C205" s="1"/>
      <c r="D205" s="2"/>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c r="A206" s="1"/>
      <c r="B206" s="1"/>
      <c r="C206" s="1"/>
      <c r="D206" s="2"/>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c r="A207" s="1"/>
      <c r="B207" s="1"/>
      <c r="C207" s="1"/>
      <c r="D207" s="2"/>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c r="A208" s="1"/>
      <c r="B208" s="1"/>
      <c r="C208" s="1"/>
      <c r="D208" s="2"/>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c r="A209" s="1"/>
      <c r="B209" s="1"/>
      <c r="C209" s="1"/>
      <c r="D209" s="2"/>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c r="A210" s="1"/>
      <c r="B210" s="1"/>
      <c r="C210" s="1"/>
      <c r="D210" s="2"/>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c r="A211" s="1"/>
      <c r="B211" s="1"/>
      <c r="C211" s="1"/>
      <c r="D211" s="2"/>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c r="A212" s="1"/>
      <c r="B212" s="1"/>
      <c r="C212" s="1"/>
      <c r="D212" s="2"/>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c r="A213" s="1"/>
      <c r="B213" s="1"/>
      <c r="C213" s="1"/>
      <c r="D213" s="2"/>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c r="A214" s="1"/>
      <c r="B214" s="1"/>
      <c r="C214" s="1"/>
      <c r="D214" s="2"/>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c r="A215" s="1"/>
      <c r="B215" s="1"/>
      <c r="C215" s="1"/>
      <c r="D215" s="2"/>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c r="A216" s="1"/>
      <c r="B216" s="1"/>
      <c r="C216" s="1"/>
      <c r="D216" s="2"/>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c r="A217" s="1"/>
      <c r="B217" s="1"/>
      <c r="C217" s="1"/>
      <c r="D217" s="2"/>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c r="A218" s="1"/>
      <c r="B218" s="1"/>
      <c r="C218" s="1"/>
      <c r="D218" s="2"/>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c r="A219" s="1"/>
      <c r="B219" s="1"/>
      <c r="C219" s="1"/>
      <c r="D219" s="2"/>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c r="A220" s="1"/>
      <c r="B220" s="1"/>
      <c r="C220" s="1"/>
      <c r="D220" s="2"/>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c r="A221" s="1"/>
      <c r="B221" s="1"/>
      <c r="C221" s="1"/>
      <c r="D221" s="2"/>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c r="A222" s="1"/>
      <c r="B222" s="1"/>
      <c r="C222" s="1"/>
      <c r="D222" s="2"/>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c r="A223" s="1"/>
      <c r="B223" s="1"/>
      <c r="C223" s="1"/>
      <c r="D223" s="2"/>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c r="A224" s="1"/>
      <c r="B224" s="1"/>
      <c r="C224" s="1"/>
      <c r="D224" s="2"/>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c r="A225" s="1"/>
      <c r="B225" s="1"/>
      <c r="C225" s="1"/>
      <c r="D225" s="2"/>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c r="A226" s="1"/>
      <c r="B226" s="1"/>
      <c r="C226" s="1"/>
      <c r="D226" s="2"/>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c r="A227" s="1"/>
      <c r="B227" s="1"/>
      <c r="C227" s="1"/>
      <c r="D227" s="2"/>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c r="A228" s="1"/>
      <c r="B228" s="1"/>
      <c r="C228" s="1"/>
      <c r="D228" s="2"/>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c r="A229" s="1"/>
      <c r="B229" s="1"/>
      <c r="C229" s="1"/>
      <c r="D229" s="2"/>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c r="A230" s="1"/>
      <c r="B230" s="1"/>
      <c r="C230" s="1"/>
      <c r="D230" s="2"/>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c r="A231" s="1"/>
      <c r="B231" s="1"/>
      <c r="C231" s="1"/>
      <c r="D231" s="2"/>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c r="A232" s="1"/>
      <c r="B232" s="1"/>
      <c r="C232" s="1"/>
      <c r="D232" s="2"/>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c r="A233" s="1"/>
      <c r="B233" s="1"/>
      <c r="C233" s="1"/>
      <c r="D233" s="2"/>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c r="A234" s="1"/>
      <c r="B234" s="1"/>
      <c r="C234" s="1"/>
      <c r="D234" s="2"/>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c r="A235" s="1"/>
      <c r="B235" s="1"/>
      <c r="C235" s="1"/>
      <c r="D235" s="2"/>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c r="A236" s="1"/>
      <c r="B236" s="1"/>
      <c r="C236" s="1"/>
      <c r="D236" s="2"/>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c r="A237" s="1"/>
      <c r="B237" s="1"/>
      <c r="C237" s="1"/>
      <c r="D237" s="2"/>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c r="A238" s="1"/>
      <c r="B238" s="1"/>
      <c r="C238" s="1"/>
      <c r="D238" s="2"/>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c r="A239" s="1"/>
      <c r="B239" s="1"/>
      <c r="C239" s="1"/>
      <c r="D239" s="2"/>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c r="A240" s="1"/>
      <c r="B240" s="1"/>
      <c r="C240" s="1"/>
      <c r="D240" s="2"/>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c r="A241" s="1"/>
      <c r="B241" s="1"/>
      <c r="C241" s="1"/>
      <c r="D241" s="2"/>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c r="A242" s="1"/>
      <c r="B242" s="1"/>
      <c r="C242" s="1"/>
      <c r="D242" s="2"/>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c r="A243" s="1"/>
      <c r="B243" s="1"/>
      <c r="C243" s="1"/>
      <c r="D243" s="2"/>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c r="A244" s="1"/>
      <c r="B244" s="1"/>
      <c r="C244" s="1"/>
      <c r="D244" s="2"/>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c r="A245" s="1"/>
      <c r="B245" s="1"/>
      <c r="C245" s="1"/>
      <c r="D245" s="2"/>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c r="A246" s="1"/>
      <c r="B246" s="1"/>
      <c r="C246" s="1"/>
      <c r="D246" s="2"/>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c r="A247" s="1"/>
      <c r="B247" s="1"/>
      <c r="C247" s="1"/>
      <c r="D247" s="2"/>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c r="A248" s="1"/>
      <c r="B248" s="1"/>
      <c r="C248" s="1"/>
      <c r="D248" s="2"/>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c r="A249" s="1"/>
      <c r="B249" s="1"/>
      <c r="C249" s="1"/>
      <c r="D249" s="2"/>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c r="A250" s="1"/>
      <c r="B250" s="1"/>
      <c r="C250" s="1"/>
      <c r="D250" s="2"/>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c r="A251" s="1"/>
      <c r="B251" s="1"/>
      <c r="C251" s="1"/>
      <c r="D251" s="2"/>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c r="A252" s="1"/>
      <c r="B252" s="1"/>
      <c r="C252" s="1"/>
      <c r="D252" s="2"/>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c r="A253" s="1"/>
      <c r="B253" s="1"/>
      <c r="C253" s="1"/>
      <c r="D253" s="2"/>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c r="A254" s="1"/>
      <c r="B254" s="1"/>
      <c r="C254" s="1"/>
      <c r="D254" s="2"/>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c r="A255" s="1"/>
      <c r="B255" s="1"/>
      <c r="C255" s="1"/>
      <c r="D255" s="2"/>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c r="A256" s="1"/>
      <c r="B256" s="1"/>
      <c r="C256" s="1"/>
      <c r="D256" s="2"/>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c r="A257" s="1"/>
      <c r="B257" s="1"/>
      <c r="C257" s="1"/>
      <c r="D257" s="2"/>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c r="A258" s="1"/>
      <c r="B258" s="1"/>
      <c r="C258" s="1"/>
      <c r="D258" s="2"/>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c r="A259" s="1"/>
      <c r="B259" s="1"/>
      <c r="C259" s="1"/>
      <c r="D259" s="2"/>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c r="A260" s="1"/>
      <c r="B260" s="1"/>
      <c r="C260" s="1"/>
      <c r="D260" s="2"/>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c r="A261" s="1"/>
      <c r="B261" s="1"/>
      <c r="C261" s="1"/>
      <c r="D261" s="2"/>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c r="A262" s="1"/>
      <c r="B262" s="1"/>
      <c r="C262" s="1"/>
      <c r="D262" s="2"/>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c r="A263" s="1"/>
      <c r="B263" s="1"/>
      <c r="C263" s="1"/>
      <c r="D263" s="2"/>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c r="A264" s="1"/>
      <c r="B264" s="1"/>
      <c r="C264" s="1"/>
      <c r="D264" s="2"/>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c r="A265" s="1"/>
      <c r="B265" s="1"/>
      <c r="C265" s="1"/>
      <c r="D265" s="2"/>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c r="A266" s="1"/>
      <c r="B266" s="1"/>
      <c r="C266" s="1"/>
      <c r="D266" s="2"/>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c r="A267" s="1"/>
      <c r="B267" s="1"/>
      <c r="C267" s="1"/>
      <c r="D267" s="2"/>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c r="A268" s="1"/>
      <c r="B268" s="1"/>
      <c r="C268" s="1"/>
      <c r="D268" s="2"/>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c r="A269" s="1"/>
      <c r="B269" s="1"/>
      <c r="C269" s="1"/>
      <c r="D269" s="2"/>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c r="A270" s="1"/>
      <c r="B270" s="1"/>
      <c r="C270" s="1"/>
      <c r="D270" s="2"/>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c r="A271" s="1"/>
      <c r="B271" s="1"/>
      <c r="C271" s="1"/>
      <c r="D271" s="2"/>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c r="A272" s="1"/>
      <c r="B272" s="1"/>
      <c r="C272" s="1"/>
      <c r="D272" s="2"/>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c r="A273" s="1"/>
      <c r="B273" s="1"/>
      <c r="C273" s="1"/>
      <c r="D273" s="2"/>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c r="A274" s="1"/>
      <c r="B274" s="1"/>
      <c r="C274" s="1"/>
      <c r="D274" s="2"/>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c r="A275" s="1"/>
      <c r="B275" s="1"/>
      <c r="C275" s="1"/>
      <c r="D275" s="2"/>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c r="A276" s="1"/>
      <c r="B276" s="1"/>
      <c r="C276" s="1"/>
      <c r="D276" s="2"/>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c r="A277" s="1"/>
      <c r="B277" s="1"/>
      <c r="C277" s="1"/>
      <c r="D277" s="2"/>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c r="A278" s="1"/>
      <c r="B278" s="1"/>
      <c r="C278" s="1"/>
      <c r="D278" s="2"/>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c r="A279" s="1"/>
      <c r="B279" s="1"/>
      <c r="C279" s="1"/>
      <c r="D279" s="2"/>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c r="A280" s="1"/>
      <c r="B280" s="1"/>
      <c r="C280" s="1"/>
      <c r="D280" s="2"/>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c r="A281" s="1"/>
      <c r="B281" s="1"/>
      <c r="C281" s="1"/>
      <c r="D281" s="2"/>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c r="A282" s="1"/>
      <c r="B282" s="1"/>
      <c r="C282" s="1"/>
      <c r="D282" s="2"/>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c r="A283" s="1"/>
      <c r="B283" s="1"/>
      <c r="C283" s="1"/>
      <c r="D283" s="2"/>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c r="A284" s="1"/>
      <c r="B284" s="1"/>
      <c r="C284" s="1"/>
      <c r="D284" s="2"/>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c r="A285" s="1"/>
      <c r="B285" s="1"/>
      <c r="C285" s="1"/>
      <c r="D285" s="2"/>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c r="A286" s="1"/>
      <c r="B286" s="1"/>
      <c r="C286" s="1"/>
      <c r="D286" s="2"/>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c r="A287" s="1"/>
      <c r="B287" s="1"/>
      <c r="C287" s="1"/>
      <c r="D287" s="2"/>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c r="A288" s="1"/>
      <c r="B288" s="1"/>
      <c r="C288" s="1"/>
      <c r="D288" s="2"/>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c r="A289" s="1"/>
      <c r="B289" s="1"/>
      <c r="C289" s="1"/>
      <c r="D289" s="2"/>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c r="A290" s="1"/>
      <c r="B290" s="1"/>
      <c r="C290" s="1"/>
      <c r="D290" s="2"/>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c r="A291" s="1"/>
      <c r="B291" s="1"/>
      <c r="C291" s="1"/>
      <c r="D291" s="2"/>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c r="A292" s="1"/>
      <c r="B292" s="1"/>
      <c r="C292" s="1"/>
      <c r="D292" s="2"/>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c r="A293" s="1"/>
      <c r="B293" s="1"/>
      <c r="C293" s="1"/>
      <c r="D293" s="2"/>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c r="A294" s="1"/>
      <c r="B294" s="1"/>
      <c r="C294" s="1"/>
      <c r="D294" s="2"/>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c r="A295" s="1"/>
      <c r="B295" s="1"/>
      <c r="C295" s="1"/>
      <c r="D295" s="2"/>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c r="A296" s="1"/>
      <c r="B296" s="1"/>
      <c r="C296" s="1"/>
      <c r="D296" s="2"/>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c r="A297" s="1"/>
      <c r="B297" s="1"/>
      <c r="C297" s="1"/>
      <c r="D297" s="2"/>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c r="A298" s="1"/>
      <c r="B298" s="1"/>
      <c r="C298" s="1"/>
      <c r="D298" s="2"/>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c r="A299" s="1"/>
      <c r="B299" s="1"/>
      <c r="C299" s="1"/>
      <c r="D299" s="2"/>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c r="A300" s="1"/>
      <c r="B300" s="1"/>
      <c r="C300" s="1"/>
      <c r="D300" s="2"/>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c r="A301" s="1"/>
      <c r="B301" s="1"/>
      <c r="C301" s="1"/>
      <c r="D301" s="2"/>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c r="A302" s="1"/>
      <c r="B302" s="1"/>
      <c r="C302" s="1"/>
      <c r="D302" s="2"/>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c r="A303" s="1"/>
      <c r="B303" s="1"/>
      <c r="C303" s="1"/>
      <c r="D303" s="2"/>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c r="A304" s="1"/>
      <c r="B304" s="1"/>
      <c r="C304" s="1"/>
      <c r="D304" s="2"/>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c r="A305" s="1"/>
      <c r="B305" s="1"/>
      <c r="C305" s="1"/>
      <c r="D305" s="2"/>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c r="A306" s="1"/>
      <c r="B306" s="1"/>
      <c r="C306" s="1"/>
      <c r="D306" s="2"/>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c r="A307" s="1"/>
      <c r="B307" s="1"/>
      <c r="C307" s="1"/>
      <c r="D307" s="2"/>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c r="A308" s="1"/>
      <c r="B308" s="1"/>
      <c r="C308" s="1"/>
      <c r="D308" s="2"/>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c r="A309" s="1"/>
      <c r="B309" s="1"/>
      <c r="C309" s="1"/>
      <c r="D309" s="2"/>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c r="A310" s="1"/>
      <c r="B310" s="1"/>
      <c r="C310" s="1"/>
      <c r="D310" s="2"/>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c r="A311" s="1"/>
      <c r="B311" s="1"/>
      <c r="C311" s="1"/>
      <c r="D311" s="2"/>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c r="A312" s="1"/>
      <c r="B312" s="1"/>
      <c r="C312" s="1"/>
      <c r="D312" s="2"/>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c r="A313" s="1"/>
      <c r="B313" s="1"/>
      <c r="C313" s="1"/>
      <c r="D313" s="2"/>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c r="A314" s="1"/>
      <c r="B314" s="1"/>
      <c r="C314" s="1"/>
      <c r="D314" s="2"/>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c r="A315" s="1"/>
      <c r="B315" s="1"/>
      <c r="C315" s="1"/>
      <c r="D315" s="2"/>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c r="A316" s="1"/>
      <c r="B316" s="1"/>
      <c r="C316" s="1"/>
      <c r="D316" s="2"/>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c r="A317" s="1"/>
      <c r="B317" s="1"/>
      <c r="C317" s="1"/>
      <c r="D317" s="2"/>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c r="A318" s="1"/>
      <c r="B318" s="1"/>
      <c r="C318" s="1"/>
      <c r="D318" s="2"/>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c r="A319" s="1"/>
      <c r="B319" s="1"/>
      <c r="C319" s="1"/>
      <c r="D319" s="2"/>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c r="A320" s="1"/>
      <c r="B320" s="1"/>
      <c r="C320" s="1"/>
      <c r="D320" s="2"/>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c r="A321" s="1"/>
      <c r="B321" s="1"/>
      <c r="C321" s="1"/>
      <c r="D321" s="2"/>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c r="A322" s="1"/>
      <c r="B322" s="1"/>
      <c r="C322" s="1"/>
      <c r="D322" s="2"/>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c r="A323" s="1"/>
      <c r="B323" s="1"/>
      <c r="C323" s="1"/>
      <c r="D323" s="2"/>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c r="A324" s="1"/>
      <c r="B324" s="1"/>
      <c r="C324" s="1"/>
      <c r="D324" s="2"/>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c r="A325" s="1"/>
      <c r="B325" s="1"/>
      <c r="C325" s="1"/>
      <c r="D325" s="2"/>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c r="A326" s="1"/>
      <c r="B326" s="1"/>
      <c r="C326" s="1"/>
      <c r="D326" s="2"/>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c r="A327" s="1"/>
      <c r="B327" s="1"/>
      <c r="C327" s="1"/>
      <c r="D327" s="2"/>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c r="A328" s="1"/>
      <c r="B328" s="1"/>
      <c r="C328" s="1"/>
      <c r="D328" s="2"/>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c r="A329" s="1"/>
      <c r="B329" s="1"/>
      <c r="C329" s="1"/>
      <c r="D329" s="2"/>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c r="A330" s="1"/>
      <c r="B330" s="1"/>
      <c r="C330" s="1"/>
      <c r="D330" s="2"/>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c r="A331" s="1"/>
      <c r="B331" s="1"/>
      <c r="C331" s="1"/>
      <c r="D331" s="2"/>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c r="A332" s="1"/>
      <c r="B332" s="1"/>
      <c r="C332" s="1"/>
      <c r="D332" s="2"/>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c r="A333" s="1"/>
      <c r="B333" s="1"/>
      <c r="C333" s="1"/>
      <c r="D333" s="2"/>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c r="A334" s="1"/>
      <c r="B334" s="1"/>
      <c r="C334" s="1"/>
      <c r="D334" s="2"/>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c r="A335" s="1"/>
      <c r="B335" s="1"/>
      <c r="C335" s="1"/>
      <c r="D335" s="2"/>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c r="A336" s="1"/>
      <c r="B336" s="1"/>
      <c r="C336" s="1"/>
      <c r="D336" s="2"/>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c r="A337" s="1"/>
      <c r="B337" s="1"/>
      <c r="C337" s="1"/>
      <c r="D337" s="2"/>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c r="A338" s="1"/>
      <c r="B338" s="1"/>
      <c r="C338" s="1"/>
      <c r="D338" s="2"/>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c r="A339" s="1"/>
      <c r="B339" s="1"/>
      <c r="C339" s="1"/>
      <c r="D339" s="2"/>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c r="A340" s="1"/>
      <c r="B340" s="1"/>
      <c r="C340" s="1"/>
      <c r="D340" s="2"/>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c r="A341" s="1"/>
      <c r="B341" s="1"/>
      <c r="C341" s="1"/>
      <c r="D341" s="2"/>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c r="A342" s="1"/>
      <c r="B342" s="1"/>
      <c r="C342" s="1"/>
      <c r="D342" s="2"/>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c r="A343" s="1"/>
      <c r="B343" s="1"/>
      <c r="C343" s="1"/>
      <c r="D343" s="2"/>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c r="A344" s="1"/>
      <c r="B344" s="1"/>
      <c r="C344" s="1"/>
      <c r="D344" s="2"/>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c r="A345" s="1"/>
      <c r="B345" s="1"/>
      <c r="C345" s="1"/>
      <c r="D345" s="2"/>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c r="A346" s="1"/>
      <c r="B346" s="1"/>
      <c r="C346" s="1"/>
      <c r="D346" s="2"/>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c r="A347" s="1"/>
      <c r="B347" s="1"/>
      <c r="C347" s="1"/>
      <c r="D347" s="2"/>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c r="A348" s="1"/>
      <c r="B348" s="1"/>
      <c r="C348" s="1"/>
      <c r="D348" s="2"/>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c r="A349" s="1"/>
      <c r="B349" s="1"/>
      <c r="C349" s="1"/>
      <c r="D349" s="2"/>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c r="A350" s="1"/>
      <c r="B350" s="1"/>
      <c r="C350" s="1"/>
      <c r="D350" s="2"/>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c r="A351" s="1"/>
      <c r="B351" s="1"/>
      <c r="C351" s="1"/>
      <c r="D351" s="2"/>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c r="A352" s="1"/>
      <c r="B352" s="1"/>
      <c r="C352" s="1"/>
      <c r="D352" s="2"/>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c r="A353" s="1"/>
      <c r="B353" s="1"/>
      <c r="C353" s="1"/>
      <c r="D353" s="2"/>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c r="A354" s="1"/>
      <c r="B354" s="1"/>
      <c r="C354" s="1"/>
      <c r="D354" s="2"/>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c r="A355" s="1"/>
      <c r="B355" s="1"/>
      <c r="C355" s="1"/>
      <c r="D355" s="2"/>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c r="A356" s="1"/>
      <c r="B356" s="1"/>
      <c r="C356" s="1"/>
      <c r="D356" s="2"/>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c r="A357" s="1"/>
      <c r="B357" s="1"/>
      <c r="C357" s="1"/>
      <c r="D357" s="2"/>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c r="A358" s="1"/>
      <c r="B358" s="1"/>
      <c r="C358" s="1"/>
      <c r="D358" s="2"/>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c r="A359" s="1"/>
      <c r="B359" s="1"/>
      <c r="C359" s="1"/>
      <c r="D359" s="2"/>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c r="A360" s="1"/>
      <c r="B360" s="1"/>
      <c r="C360" s="1"/>
      <c r="D360" s="2"/>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c r="A361" s="1"/>
      <c r="B361" s="1"/>
      <c r="C361" s="1"/>
      <c r="D361" s="2"/>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c r="A362" s="1"/>
      <c r="B362" s="1"/>
      <c r="C362" s="1"/>
      <c r="D362" s="2"/>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c r="A363" s="1"/>
      <c r="B363" s="1"/>
      <c r="C363" s="1"/>
      <c r="D363" s="2"/>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c r="A364" s="1"/>
      <c r="B364" s="1"/>
      <c r="C364" s="1"/>
      <c r="D364" s="2"/>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c r="A365" s="1"/>
      <c r="B365" s="1"/>
      <c r="C365" s="1"/>
      <c r="D365" s="2"/>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c r="A366" s="1"/>
      <c r="B366" s="1"/>
      <c r="C366" s="1"/>
      <c r="D366" s="2"/>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c r="A367" s="1"/>
      <c r="B367" s="1"/>
      <c r="C367" s="1"/>
      <c r="D367" s="2"/>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c r="A368" s="1"/>
      <c r="B368" s="1"/>
      <c r="C368" s="1"/>
      <c r="D368" s="2"/>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c r="A369" s="1"/>
      <c r="B369" s="1"/>
      <c r="C369" s="1"/>
      <c r="D369" s="2"/>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c r="A370" s="1"/>
      <c r="B370" s="1"/>
      <c r="C370" s="1"/>
      <c r="D370" s="2"/>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c r="A371" s="1"/>
      <c r="B371" s="1"/>
      <c r="C371" s="1"/>
      <c r="D371" s="2"/>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c r="A372" s="1"/>
      <c r="B372" s="1"/>
      <c r="C372" s="1"/>
      <c r="D372" s="2"/>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c r="A373" s="1"/>
      <c r="B373" s="1"/>
      <c r="C373" s="1"/>
      <c r="D373" s="2"/>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c r="A374" s="1"/>
      <c r="B374" s="1"/>
      <c r="C374" s="1"/>
      <c r="D374" s="2"/>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c r="A375" s="1"/>
      <c r="B375" s="1"/>
      <c r="C375" s="1"/>
      <c r="D375" s="2"/>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c r="A376" s="1"/>
      <c r="B376" s="1"/>
      <c r="C376" s="1"/>
      <c r="D376" s="2"/>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c r="A377" s="1"/>
      <c r="B377" s="1"/>
      <c r="C377" s="1"/>
      <c r="D377" s="2"/>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c r="A378" s="1"/>
      <c r="B378" s="1"/>
      <c r="C378" s="1"/>
      <c r="D378" s="2"/>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c r="A379" s="1"/>
      <c r="B379" s="1"/>
      <c r="C379" s="1"/>
      <c r="D379" s="2"/>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c r="A380" s="1"/>
      <c r="B380" s="1"/>
      <c r="C380" s="1"/>
      <c r="D380" s="2"/>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c r="A381" s="1"/>
      <c r="B381" s="1"/>
      <c r="C381" s="1"/>
      <c r="D381" s="2"/>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c r="A382" s="1"/>
      <c r="B382" s="1"/>
      <c r="C382" s="1"/>
      <c r="D382" s="2"/>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c r="A383" s="1"/>
      <c r="B383" s="1"/>
      <c r="C383" s="1"/>
      <c r="D383" s="2"/>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c r="A384" s="1"/>
      <c r="B384" s="1"/>
      <c r="C384" s="1"/>
      <c r="D384" s="2"/>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c r="A385" s="1"/>
      <c r="B385" s="1"/>
      <c r="C385" s="1"/>
      <c r="D385" s="2"/>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c r="A386" s="1"/>
      <c r="B386" s="1"/>
      <c r="C386" s="1"/>
      <c r="D386" s="2"/>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c r="A387" s="1"/>
      <c r="B387" s="1"/>
      <c r="C387" s="1"/>
      <c r="D387" s="2"/>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c r="A388" s="1"/>
      <c r="B388" s="1"/>
      <c r="C388" s="1"/>
      <c r="D388" s="2"/>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c r="A389" s="1"/>
      <c r="B389" s="1"/>
      <c r="C389" s="1"/>
      <c r="D389" s="2"/>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c r="A390" s="1"/>
      <c r="B390" s="1"/>
      <c r="C390" s="1"/>
      <c r="D390" s="2"/>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c r="A391" s="1"/>
      <c r="B391" s="1"/>
      <c r="C391" s="1"/>
      <c r="D391" s="2"/>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c r="A392" s="1"/>
      <c r="B392" s="1"/>
      <c r="C392" s="1"/>
      <c r="D392" s="2"/>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c r="A393" s="1"/>
      <c r="B393" s="1"/>
      <c r="C393" s="1"/>
      <c r="D393" s="2"/>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c r="A394" s="1"/>
      <c r="B394" s="1"/>
      <c r="C394" s="1"/>
      <c r="D394" s="2"/>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c r="A395" s="1"/>
      <c r="B395" s="1"/>
      <c r="C395" s="1"/>
      <c r="D395" s="2"/>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c r="A396" s="1"/>
      <c r="B396" s="1"/>
      <c r="C396" s="1"/>
      <c r="D396" s="2"/>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c r="A397" s="1"/>
      <c r="B397" s="1"/>
      <c r="C397" s="1"/>
      <c r="D397" s="2"/>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c r="A398" s="1"/>
      <c r="B398" s="1"/>
      <c r="C398" s="1"/>
      <c r="D398" s="2"/>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c r="A399" s="1"/>
      <c r="B399" s="1"/>
      <c r="C399" s="1"/>
      <c r="D399" s="2"/>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c r="A400" s="1"/>
      <c r="B400" s="1"/>
      <c r="C400" s="1"/>
      <c r="D400" s="2"/>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c r="A401" s="1"/>
      <c r="B401" s="1"/>
      <c r="C401" s="1"/>
      <c r="D401" s="2"/>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c r="A402" s="1"/>
      <c r="B402" s="1"/>
      <c r="C402" s="1"/>
      <c r="D402" s="2"/>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c r="A403" s="1"/>
      <c r="B403" s="1"/>
      <c r="C403" s="1"/>
      <c r="D403" s="2"/>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c r="A404" s="1"/>
      <c r="B404" s="1"/>
      <c r="C404" s="1"/>
      <c r="D404" s="2"/>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c r="A405" s="1"/>
      <c r="B405" s="1"/>
      <c r="C405" s="1"/>
      <c r="D405" s="2"/>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c r="A406" s="1"/>
      <c r="B406" s="1"/>
      <c r="C406" s="1"/>
      <c r="D406" s="2"/>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c r="A407" s="1"/>
      <c r="B407" s="1"/>
      <c r="C407" s="1"/>
      <c r="D407" s="2"/>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c r="A408" s="1"/>
      <c r="B408" s="1"/>
      <c r="C408" s="1"/>
      <c r="D408" s="2"/>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c r="A409" s="1"/>
      <c r="B409" s="1"/>
      <c r="C409" s="1"/>
      <c r="D409" s="2"/>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c r="A410" s="1"/>
      <c r="B410" s="1"/>
      <c r="C410" s="1"/>
      <c r="D410" s="2"/>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c r="A411" s="1"/>
      <c r="B411" s="1"/>
      <c r="C411" s="1"/>
      <c r="D411" s="2"/>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c r="A412" s="1"/>
      <c r="B412" s="1"/>
      <c r="C412" s="1"/>
      <c r="D412" s="2"/>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c r="A413" s="1"/>
      <c r="B413" s="1"/>
      <c r="C413" s="1"/>
      <c r="D413" s="2"/>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c r="A414" s="1"/>
      <c r="B414" s="1"/>
      <c r="C414" s="1"/>
      <c r="D414" s="2"/>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c r="A415" s="1"/>
      <c r="B415" s="1"/>
      <c r="C415" s="1"/>
      <c r="D415" s="2"/>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c r="A416" s="1"/>
      <c r="B416" s="1"/>
      <c r="C416" s="1"/>
      <c r="D416" s="2"/>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c r="A417" s="1"/>
      <c r="B417" s="1"/>
      <c r="C417" s="1"/>
      <c r="D417" s="2"/>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c r="A418" s="1"/>
      <c r="B418" s="1"/>
      <c r="C418" s="1"/>
      <c r="D418" s="2"/>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c r="A419" s="1"/>
      <c r="B419" s="1"/>
      <c r="C419" s="1"/>
      <c r="D419" s="2"/>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c r="A420" s="1"/>
      <c r="B420" s="1"/>
      <c r="C420" s="1"/>
      <c r="D420" s="2"/>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c r="A421" s="1"/>
      <c r="B421" s="1"/>
      <c r="C421" s="1"/>
      <c r="D421" s="2"/>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c r="A422" s="1"/>
      <c r="B422" s="1"/>
      <c r="C422" s="1"/>
      <c r="D422" s="2"/>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c r="A423" s="1"/>
      <c r="B423" s="1"/>
      <c r="C423" s="1"/>
      <c r="D423" s="2"/>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c r="A424" s="1"/>
      <c r="B424" s="1"/>
      <c r="C424" s="1"/>
      <c r="D424" s="2"/>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c r="A425" s="1"/>
      <c r="B425" s="1"/>
      <c r="C425" s="1"/>
      <c r="D425" s="2"/>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c r="A426" s="1"/>
      <c r="B426" s="1"/>
      <c r="C426" s="1"/>
      <c r="D426" s="2"/>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c r="A427" s="1"/>
      <c r="B427" s="1"/>
      <c r="C427" s="1"/>
      <c r="D427" s="2"/>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c r="A428" s="1"/>
      <c r="B428" s="1"/>
      <c r="C428" s="1"/>
      <c r="D428" s="2"/>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c r="A429" s="1"/>
      <c r="B429" s="1"/>
      <c r="C429" s="1"/>
      <c r="D429" s="2"/>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c r="A430" s="1"/>
      <c r="B430" s="1"/>
      <c r="C430" s="1"/>
      <c r="D430" s="2"/>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c r="A431" s="1"/>
      <c r="B431" s="1"/>
      <c r="C431" s="1"/>
      <c r="D431" s="2"/>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c r="A432" s="1"/>
      <c r="B432" s="1"/>
      <c r="C432" s="1"/>
      <c r="D432" s="2"/>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c r="A433" s="1"/>
      <c r="B433" s="1"/>
      <c r="C433" s="1"/>
      <c r="D433" s="2"/>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c r="A434" s="1"/>
      <c r="B434" s="1"/>
      <c r="C434" s="1"/>
      <c r="D434" s="2"/>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c r="A435" s="1"/>
      <c r="B435" s="1"/>
      <c r="C435" s="1"/>
      <c r="D435" s="2"/>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c r="A436" s="1"/>
      <c r="B436" s="1"/>
      <c r="C436" s="1"/>
      <c r="D436" s="2"/>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c r="A437" s="1"/>
      <c r="B437" s="1"/>
      <c r="C437" s="1"/>
      <c r="D437" s="2"/>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c r="A438" s="1"/>
      <c r="B438" s="1"/>
      <c r="C438" s="1"/>
      <c r="D438" s="2"/>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c r="A439" s="1"/>
      <c r="B439" s="1"/>
      <c r="C439" s="1"/>
      <c r="D439" s="2"/>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c r="A440" s="1"/>
      <c r="B440" s="1"/>
      <c r="C440" s="1"/>
      <c r="D440" s="2"/>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c r="A441" s="1"/>
      <c r="B441" s="1"/>
      <c r="C441" s="1"/>
      <c r="D441" s="2"/>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c r="A442" s="1"/>
      <c r="B442" s="1"/>
      <c r="C442" s="1"/>
      <c r="D442" s="2"/>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c r="A443" s="1"/>
      <c r="B443" s="1"/>
      <c r="C443" s="1"/>
      <c r="D443" s="2"/>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c r="A444" s="1"/>
      <c r="B444" s="1"/>
      <c r="C444" s="1"/>
      <c r="D444" s="2"/>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c r="A445" s="1"/>
      <c r="B445" s="1"/>
      <c r="C445" s="1"/>
      <c r="D445" s="2"/>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c r="A446" s="1"/>
      <c r="B446" s="1"/>
      <c r="C446" s="1"/>
      <c r="D446" s="2"/>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c r="A447" s="1"/>
      <c r="B447" s="1"/>
      <c r="C447" s="1"/>
      <c r="D447" s="2"/>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c r="A448" s="1"/>
      <c r="B448" s="1"/>
      <c r="C448" s="1"/>
      <c r="D448" s="2"/>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c r="A449" s="1"/>
      <c r="B449" s="1"/>
      <c r="C449" s="1"/>
      <c r="D449" s="2"/>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c r="A450" s="1"/>
      <c r="B450" s="1"/>
      <c r="C450" s="1"/>
      <c r="D450" s="2"/>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c r="A451" s="1"/>
      <c r="B451" s="1"/>
      <c r="C451" s="1"/>
      <c r="D451" s="2"/>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c r="A452" s="1"/>
      <c r="B452" s="1"/>
      <c r="C452" s="1"/>
      <c r="D452" s="2"/>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c r="A453" s="1"/>
      <c r="B453" s="1"/>
      <c r="C453" s="1"/>
      <c r="D453" s="2"/>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c r="A454" s="1"/>
      <c r="B454" s="1"/>
      <c r="C454" s="1"/>
      <c r="D454" s="2"/>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c r="A455" s="1"/>
      <c r="B455" s="1"/>
      <c r="C455" s="1"/>
      <c r="D455" s="2"/>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c r="A456" s="1"/>
      <c r="B456" s="1"/>
      <c r="C456" s="1"/>
      <c r="D456" s="2"/>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c r="A457" s="1"/>
      <c r="B457" s="1"/>
      <c r="C457" s="1"/>
      <c r="D457" s="2"/>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c r="A458" s="1"/>
      <c r="B458" s="1"/>
      <c r="C458" s="1"/>
      <c r="D458" s="2"/>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c r="A459" s="1"/>
      <c r="B459" s="1"/>
      <c r="C459" s="1"/>
      <c r="D459" s="2"/>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c r="A460" s="1"/>
      <c r="B460" s="1"/>
      <c r="C460" s="1"/>
      <c r="D460" s="2"/>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c r="A461" s="1"/>
      <c r="B461" s="1"/>
      <c r="C461" s="1"/>
      <c r="D461" s="2"/>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c r="A462" s="1"/>
      <c r="B462" s="1"/>
      <c r="C462" s="1"/>
      <c r="D462" s="2"/>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c r="A463" s="1"/>
      <c r="B463" s="1"/>
      <c r="C463" s="1"/>
      <c r="D463" s="2"/>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c r="A464" s="1"/>
      <c r="B464" s="1"/>
      <c r="C464" s="1"/>
      <c r="D464" s="2"/>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c r="A465" s="1"/>
      <c r="B465" s="1"/>
      <c r="C465" s="1"/>
      <c r="D465" s="2"/>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c r="A466" s="1"/>
      <c r="B466" s="1"/>
      <c r="C466" s="1"/>
      <c r="D466" s="2"/>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c r="A467" s="1"/>
      <c r="B467" s="1"/>
      <c r="C467" s="1"/>
      <c r="D467" s="2"/>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c r="A468" s="1"/>
      <c r="B468" s="1"/>
      <c r="C468" s="1"/>
      <c r="D468" s="2"/>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c r="A469" s="1"/>
      <c r="B469" s="1"/>
      <c r="C469" s="1"/>
      <c r="D469" s="2"/>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c r="A470" s="1"/>
      <c r="B470" s="1"/>
      <c r="C470" s="1"/>
      <c r="D470" s="2"/>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c r="A471" s="1"/>
      <c r="B471" s="1"/>
      <c r="C471" s="1"/>
      <c r="D471" s="2"/>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c r="A472" s="1"/>
      <c r="B472" s="1"/>
      <c r="C472" s="1"/>
      <c r="D472" s="2"/>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c r="A473" s="1"/>
      <c r="B473" s="1"/>
      <c r="C473" s="1"/>
      <c r="D473" s="2"/>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c r="A474" s="1"/>
      <c r="B474" s="1"/>
      <c r="C474" s="1"/>
      <c r="D474" s="2"/>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c r="A475" s="1"/>
      <c r="B475" s="1"/>
      <c r="C475" s="1"/>
      <c r="D475" s="2"/>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c r="A476" s="1"/>
      <c r="B476" s="1"/>
      <c r="C476" s="1"/>
      <c r="D476" s="2"/>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c r="A477" s="1"/>
      <c r="B477" s="1"/>
      <c r="C477" s="1"/>
      <c r="D477" s="2"/>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c r="A478" s="1"/>
      <c r="B478" s="1"/>
      <c r="C478" s="1"/>
      <c r="D478" s="2"/>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c r="A479" s="1"/>
      <c r="B479" s="1"/>
      <c r="C479" s="1"/>
      <c r="D479" s="2"/>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c r="A480" s="1"/>
      <c r="B480" s="1"/>
      <c r="C480" s="1"/>
      <c r="D480" s="2"/>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c r="A481" s="1"/>
      <c r="B481" s="1"/>
      <c r="C481" s="1"/>
      <c r="D481" s="2"/>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c r="A482" s="1"/>
      <c r="B482" s="1"/>
      <c r="C482" s="1"/>
      <c r="D482" s="2"/>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c r="A483" s="1"/>
      <c r="B483" s="1"/>
      <c r="C483" s="1"/>
      <c r="D483" s="2"/>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c r="A484" s="1"/>
      <c r="B484" s="1"/>
      <c r="C484" s="1"/>
      <c r="D484" s="2"/>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c r="A485" s="1"/>
      <c r="B485" s="1"/>
      <c r="C485" s="1"/>
      <c r="D485" s="2"/>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c r="A486" s="1"/>
      <c r="B486" s="1"/>
      <c r="C486" s="1"/>
      <c r="D486" s="2"/>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c r="A487" s="1"/>
      <c r="B487" s="1"/>
      <c r="C487" s="1"/>
      <c r="D487" s="2"/>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c r="A488" s="1"/>
      <c r="B488" s="1"/>
      <c r="C488" s="1"/>
      <c r="D488" s="2"/>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c r="A489" s="1"/>
      <c r="B489" s="1"/>
      <c r="C489" s="1"/>
      <c r="D489" s="2"/>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c r="A490" s="1"/>
      <c r="B490" s="1"/>
      <c r="C490" s="1"/>
      <c r="D490" s="2"/>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c r="A491" s="1"/>
      <c r="B491" s="1"/>
      <c r="C491" s="1"/>
      <c r="D491" s="2"/>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c r="A492" s="1"/>
      <c r="B492" s="1"/>
      <c r="C492" s="1"/>
      <c r="D492" s="2"/>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c r="A493" s="1"/>
      <c r="B493" s="1"/>
      <c r="C493" s="1"/>
      <c r="D493" s="2"/>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c r="A494" s="1"/>
      <c r="B494" s="1"/>
      <c r="C494" s="1"/>
      <c r="D494" s="2"/>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c r="A495" s="1"/>
      <c r="B495" s="1"/>
      <c r="C495" s="1"/>
      <c r="D495" s="2"/>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c r="A496" s="1"/>
      <c r="B496" s="1"/>
      <c r="C496" s="1"/>
      <c r="D496" s="2"/>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c r="A497" s="1"/>
      <c r="B497" s="1"/>
      <c r="C497" s="1"/>
      <c r="D497" s="2"/>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c r="A498" s="1"/>
      <c r="B498" s="1"/>
      <c r="C498" s="1"/>
      <c r="D498" s="2"/>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c r="A499" s="1"/>
      <c r="B499" s="1"/>
      <c r="C499" s="1"/>
      <c r="D499" s="2"/>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c r="A500" s="1"/>
      <c r="B500" s="1"/>
      <c r="C500" s="1"/>
      <c r="D500" s="2"/>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c r="A501" s="1"/>
      <c r="B501" s="1"/>
      <c r="C501" s="1"/>
      <c r="D501" s="2"/>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c r="A502" s="1"/>
      <c r="B502" s="1"/>
      <c r="C502" s="1"/>
      <c r="D502" s="2"/>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c r="A503" s="1"/>
      <c r="B503" s="1"/>
      <c r="C503" s="1"/>
      <c r="D503" s="2"/>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c r="A504" s="1"/>
      <c r="B504" s="1"/>
      <c r="C504" s="1"/>
      <c r="D504" s="2"/>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c r="A505" s="1"/>
      <c r="B505" s="1"/>
      <c r="C505" s="1"/>
      <c r="D505" s="2"/>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c r="A506" s="1"/>
      <c r="B506" s="1"/>
      <c r="C506" s="1"/>
      <c r="D506" s="2"/>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c r="A507" s="1"/>
      <c r="B507" s="1"/>
      <c r="C507" s="1"/>
      <c r="D507" s="2"/>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c r="A508" s="1"/>
      <c r="B508" s="1"/>
      <c r="C508" s="1"/>
      <c r="D508" s="2"/>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c r="A509" s="1"/>
      <c r="B509" s="1"/>
      <c r="C509" s="1"/>
      <c r="D509" s="2"/>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c r="A510" s="1"/>
      <c r="B510" s="1"/>
      <c r="C510" s="1"/>
      <c r="D510" s="2"/>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c r="A511" s="1"/>
      <c r="B511" s="1"/>
      <c r="C511" s="1"/>
      <c r="D511" s="2"/>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c r="A512" s="1"/>
      <c r="B512" s="1"/>
      <c r="C512" s="1"/>
      <c r="D512" s="2"/>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c r="A513" s="1"/>
      <c r="B513" s="1"/>
      <c r="C513" s="1"/>
      <c r="D513" s="2"/>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c r="A514" s="1"/>
      <c r="B514" s="1"/>
      <c r="C514" s="1"/>
      <c r="D514" s="2"/>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c r="A515" s="1"/>
      <c r="B515" s="1"/>
      <c r="C515" s="1"/>
      <c r="D515" s="2"/>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c r="A516" s="1"/>
      <c r="B516" s="1"/>
      <c r="C516" s="1"/>
      <c r="D516" s="2"/>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c r="A517" s="1"/>
      <c r="B517" s="1"/>
      <c r="C517" s="1"/>
      <c r="D517" s="2"/>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c r="A518" s="1"/>
      <c r="B518" s="1"/>
      <c r="C518" s="1"/>
      <c r="D518" s="2"/>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c r="A519" s="1"/>
      <c r="B519" s="1"/>
      <c r="C519" s="1"/>
      <c r="D519" s="2"/>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c r="A520" s="1"/>
      <c r="B520" s="1"/>
      <c r="C520" s="1"/>
      <c r="D520" s="2"/>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c r="A521" s="1"/>
      <c r="B521" s="1"/>
      <c r="C521" s="1"/>
      <c r="D521" s="2"/>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c r="A522" s="1"/>
      <c r="B522" s="1"/>
      <c r="C522" s="1"/>
      <c r="D522" s="2"/>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c r="A523" s="1"/>
      <c r="B523" s="1"/>
      <c r="C523" s="1"/>
      <c r="D523" s="2"/>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c r="A524" s="1"/>
      <c r="B524" s="1"/>
      <c r="C524" s="1"/>
      <c r="D524" s="2"/>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c r="A525" s="1"/>
      <c r="B525" s="1"/>
      <c r="C525" s="1"/>
      <c r="D525" s="2"/>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c r="A526" s="1"/>
      <c r="B526" s="1"/>
      <c r="C526" s="1"/>
      <c r="D526" s="2"/>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c r="A527" s="1"/>
      <c r="B527" s="1"/>
      <c r="C527" s="1"/>
      <c r="D527" s="2"/>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c r="A528" s="1"/>
      <c r="B528" s="1"/>
      <c r="C528" s="1"/>
      <c r="D528" s="2"/>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c r="A529" s="1"/>
      <c r="B529" s="1"/>
      <c r="C529" s="1"/>
      <c r="D529" s="2"/>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c r="A530" s="1"/>
      <c r="B530" s="1"/>
      <c r="C530" s="1"/>
      <c r="D530" s="2"/>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c r="A531" s="1"/>
      <c r="B531" s="1"/>
      <c r="C531" s="1"/>
      <c r="D531" s="2"/>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c r="A532" s="1"/>
      <c r="B532" s="1"/>
      <c r="C532" s="1"/>
      <c r="D532" s="2"/>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c r="A533" s="1"/>
      <c r="B533" s="1"/>
      <c r="C533" s="1"/>
      <c r="D533" s="2"/>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c r="A534" s="1"/>
      <c r="B534" s="1"/>
      <c r="C534" s="1"/>
      <c r="D534" s="2"/>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c r="A535" s="1"/>
      <c r="B535" s="1"/>
      <c r="C535" s="1"/>
      <c r="D535" s="2"/>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c r="A536" s="1"/>
      <c r="B536" s="1"/>
      <c r="C536" s="1"/>
      <c r="D536" s="2"/>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c r="A537" s="1"/>
      <c r="B537" s="1"/>
      <c r="C537" s="1"/>
      <c r="D537" s="2"/>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c r="A538" s="1"/>
      <c r="B538" s="1"/>
      <c r="C538" s="1"/>
      <c r="D538" s="2"/>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c r="A539" s="1"/>
      <c r="B539" s="1"/>
      <c r="C539" s="1"/>
      <c r="D539" s="2"/>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c r="A540" s="1"/>
      <c r="B540" s="1"/>
      <c r="C540" s="1"/>
      <c r="D540" s="2"/>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c r="A541" s="1"/>
      <c r="B541" s="1"/>
      <c r="C541" s="1"/>
      <c r="D541" s="2"/>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c r="A542" s="1"/>
      <c r="B542" s="1"/>
      <c r="C542" s="1"/>
      <c r="D542" s="2"/>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c r="A543" s="1"/>
      <c r="B543" s="1"/>
      <c r="C543" s="1"/>
      <c r="D543" s="2"/>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c r="A544" s="1"/>
      <c r="B544" s="1"/>
      <c r="C544" s="1"/>
      <c r="D544" s="2"/>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c r="A545" s="1"/>
      <c r="B545" s="1"/>
      <c r="C545" s="1"/>
      <c r="D545" s="2"/>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c r="A546" s="1"/>
      <c r="B546" s="1"/>
      <c r="C546" s="1"/>
      <c r="D546" s="2"/>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c r="A547" s="1"/>
      <c r="B547" s="1"/>
      <c r="C547" s="1"/>
      <c r="D547" s="2"/>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c r="A548" s="1"/>
      <c r="B548" s="1"/>
      <c r="C548" s="1"/>
      <c r="D548" s="2"/>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c r="A549" s="1"/>
      <c r="B549" s="1"/>
      <c r="C549" s="1"/>
      <c r="D549" s="2"/>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c r="A550" s="1"/>
      <c r="B550" s="1"/>
      <c r="C550" s="1"/>
      <c r="D550" s="2"/>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c r="A551" s="1"/>
      <c r="B551" s="1"/>
      <c r="C551" s="1"/>
      <c r="D551" s="2"/>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c r="A552" s="1"/>
      <c r="B552" s="1"/>
      <c r="C552" s="1"/>
      <c r="D552" s="2"/>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c r="A553" s="1"/>
      <c r="B553" s="1"/>
      <c r="C553" s="1"/>
      <c r="D553" s="2"/>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c r="A554" s="1"/>
      <c r="B554" s="1"/>
      <c r="C554" s="1"/>
      <c r="D554" s="2"/>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c r="A555" s="1"/>
      <c r="B555" s="1"/>
      <c r="C555" s="1"/>
      <c r="D555" s="2"/>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c r="A556" s="1"/>
      <c r="B556" s="1"/>
      <c r="C556" s="1"/>
      <c r="D556" s="2"/>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c r="A557" s="1"/>
      <c r="B557" s="1"/>
      <c r="C557" s="1"/>
      <c r="D557" s="2"/>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c r="A558" s="1"/>
      <c r="B558" s="1"/>
      <c r="C558" s="1"/>
      <c r="D558" s="2"/>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c r="A559" s="1"/>
      <c r="B559" s="1"/>
      <c r="C559" s="1"/>
      <c r="D559" s="2"/>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c r="A560" s="1"/>
      <c r="B560" s="1"/>
      <c r="C560" s="1"/>
      <c r="D560" s="2"/>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c r="A561" s="1"/>
      <c r="B561" s="1"/>
      <c r="C561" s="1"/>
      <c r="D561" s="2"/>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c r="A562" s="1"/>
      <c r="B562" s="1"/>
      <c r="C562" s="1"/>
      <c r="D562" s="2"/>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c r="A563" s="1"/>
      <c r="B563" s="1"/>
      <c r="C563" s="1"/>
      <c r="D563" s="2"/>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c r="A564" s="1"/>
      <c r="B564" s="1"/>
      <c r="C564" s="1"/>
      <c r="D564" s="2"/>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c r="A565" s="1"/>
      <c r="B565" s="1"/>
      <c r="C565" s="1"/>
      <c r="D565" s="2"/>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c r="A566" s="1"/>
      <c r="B566" s="1"/>
      <c r="C566" s="1"/>
      <c r="D566" s="2"/>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c r="A567" s="1"/>
      <c r="B567" s="1"/>
      <c r="C567" s="1"/>
      <c r="D567" s="2"/>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c r="A568" s="1"/>
      <c r="B568" s="1"/>
      <c r="C568" s="1"/>
      <c r="D568" s="2"/>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c r="A569" s="1"/>
      <c r="B569" s="1"/>
      <c r="C569" s="1"/>
      <c r="D569" s="2"/>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c r="A570" s="1"/>
      <c r="B570" s="1"/>
      <c r="C570" s="1"/>
      <c r="D570" s="2"/>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c r="A571" s="1"/>
      <c r="B571" s="1"/>
      <c r="C571" s="1"/>
      <c r="D571" s="2"/>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c r="A572" s="1"/>
      <c r="B572" s="1"/>
      <c r="C572" s="1"/>
      <c r="D572" s="2"/>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c r="A573" s="1"/>
      <c r="B573" s="1"/>
      <c r="C573" s="1"/>
      <c r="D573" s="2"/>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c r="A574" s="1"/>
      <c r="B574" s="1"/>
      <c r="C574" s="1"/>
      <c r="D574" s="2"/>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c r="A575" s="1"/>
      <c r="B575" s="1"/>
      <c r="C575" s="1"/>
      <c r="D575" s="2"/>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c r="A576" s="1"/>
      <c r="B576" s="1"/>
      <c r="C576" s="1"/>
      <c r="D576" s="2"/>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c r="A577" s="1"/>
      <c r="B577" s="1"/>
      <c r="C577" s="1"/>
      <c r="D577" s="2"/>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c r="A578" s="1"/>
      <c r="B578" s="1"/>
      <c r="C578" s="1"/>
      <c r="D578" s="2"/>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c r="A579" s="1"/>
      <c r="B579" s="1"/>
      <c r="C579" s="1"/>
      <c r="D579" s="2"/>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c r="A580" s="1"/>
      <c r="B580" s="1"/>
      <c r="C580" s="1"/>
      <c r="D580" s="2"/>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c r="A581" s="1"/>
      <c r="B581" s="1"/>
      <c r="C581" s="1"/>
      <c r="D581" s="2"/>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c r="A582" s="1"/>
      <c r="B582" s="1"/>
      <c r="C582" s="1"/>
      <c r="D582" s="2"/>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c r="A583" s="1"/>
      <c r="B583" s="1"/>
      <c r="C583" s="1"/>
      <c r="D583" s="2"/>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c r="A584" s="1"/>
      <c r="B584" s="1"/>
      <c r="C584" s="1"/>
      <c r="D584" s="2"/>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c r="A585" s="1"/>
      <c r="B585" s="1"/>
      <c r="C585" s="1"/>
      <c r="D585" s="2"/>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c r="A586" s="1"/>
      <c r="B586" s="1"/>
      <c r="C586" s="1"/>
      <c r="D586" s="2"/>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c r="A587" s="1"/>
      <c r="B587" s="1"/>
      <c r="C587" s="1"/>
      <c r="D587" s="2"/>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c r="A588" s="1"/>
      <c r="B588" s="1"/>
      <c r="C588" s="1"/>
      <c r="D588" s="2"/>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c r="A589" s="1"/>
      <c r="B589" s="1"/>
      <c r="C589" s="1"/>
      <c r="D589" s="2"/>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c r="A590" s="1"/>
      <c r="B590" s="1"/>
      <c r="C590" s="1"/>
      <c r="D590" s="2"/>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c r="A591" s="1"/>
      <c r="B591" s="1"/>
      <c r="C591" s="1"/>
      <c r="D591" s="2"/>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c r="A592" s="1"/>
      <c r="B592" s="1"/>
      <c r="C592" s="1"/>
      <c r="D592" s="2"/>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c r="A593" s="1"/>
      <c r="B593" s="1"/>
      <c r="C593" s="1"/>
      <c r="D593" s="2"/>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c r="A594" s="1"/>
      <c r="B594" s="1"/>
      <c r="C594" s="1"/>
      <c r="D594" s="2"/>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c r="A595" s="1"/>
      <c r="B595" s="1"/>
      <c r="C595" s="1"/>
      <c r="D595" s="2"/>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c r="A596" s="1"/>
      <c r="B596" s="1"/>
      <c r="C596" s="1"/>
      <c r="D596" s="2"/>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c r="A597" s="1"/>
      <c r="B597" s="1"/>
      <c r="C597" s="1"/>
      <c r="D597" s="2"/>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c r="A598" s="1"/>
      <c r="B598" s="1"/>
      <c r="C598" s="1"/>
      <c r="D598" s="2"/>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c r="A599" s="1"/>
      <c r="B599" s="1"/>
      <c r="C599" s="1"/>
      <c r="D599" s="2"/>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c r="A600" s="1"/>
      <c r="B600" s="1"/>
      <c r="C600" s="1"/>
      <c r="D600" s="2"/>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c r="A601" s="1"/>
      <c r="B601" s="1"/>
      <c r="C601" s="1"/>
      <c r="D601" s="2"/>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c r="A602" s="1"/>
      <c r="B602" s="1"/>
      <c r="C602" s="1"/>
      <c r="D602" s="2"/>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c r="A603" s="1"/>
      <c r="B603" s="1"/>
      <c r="C603" s="1"/>
      <c r="D603" s="2"/>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c r="A604" s="1"/>
      <c r="B604" s="1"/>
      <c r="C604" s="1"/>
      <c r="D604" s="2"/>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c r="A605" s="1"/>
      <c r="B605" s="1"/>
      <c r="C605" s="1"/>
      <c r="D605" s="2"/>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c r="A606" s="1"/>
      <c r="B606" s="1"/>
      <c r="C606" s="1"/>
      <c r="D606" s="2"/>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c r="A607" s="1"/>
      <c r="B607" s="1"/>
      <c r="C607" s="1"/>
      <c r="D607" s="2"/>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c r="A608" s="1"/>
      <c r="B608" s="1"/>
      <c r="C608" s="1"/>
      <c r="D608" s="2"/>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c r="A609" s="1"/>
      <c r="B609" s="1"/>
      <c r="C609" s="1"/>
      <c r="D609" s="2"/>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c r="A610" s="1"/>
      <c r="B610" s="1"/>
      <c r="C610" s="1"/>
      <c r="D610" s="2"/>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c r="A611" s="1"/>
      <c r="B611" s="1"/>
      <c r="C611" s="1"/>
      <c r="D611" s="2"/>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c r="A612" s="1"/>
      <c r="B612" s="1"/>
      <c r="C612" s="1"/>
      <c r="D612" s="2"/>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c r="A613" s="1"/>
      <c r="B613" s="1"/>
      <c r="C613" s="1"/>
      <c r="D613" s="2"/>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c r="A614" s="1"/>
      <c r="B614" s="1"/>
      <c r="C614" s="1"/>
      <c r="D614" s="2"/>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c r="A615" s="1"/>
      <c r="B615" s="1"/>
      <c r="C615" s="1"/>
      <c r="D615" s="2"/>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c r="A616" s="1"/>
      <c r="B616" s="1"/>
      <c r="C616" s="1"/>
      <c r="D616" s="2"/>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c r="A617" s="1"/>
      <c r="B617" s="1"/>
      <c r="C617" s="1"/>
      <c r="D617" s="2"/>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c r="A618" s="1"/>
      <c r="B618" s="1"/>
      <c r="C618" s="1"/>
      <c r="D618" s="2"/>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c r="A619" s="1"/>
      <c r="B619" s="1"/>
      <c r="C619" s="1"/>
      <c r="D619" s="2"/>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c r="A620" s="1"/>
      <c r="B620" s="1"/>
      <c r="C620" s="1"/>
      <c r="D620" s="2"/>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c r="A621" s="1"/>
      <c r="B621" s="1"/>
      <c r="C621" s="1"/>
      <c r="D621" s="2"/>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c r="A622" s="1"/>
      <c r="B622" s="1"/>
      <c r="C622" s="1"/>
      <c r="D622" s="2"/>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c r="A623" s="1"/>
      <c r="B623" s="1"/>
      <c r="C623" s="1"/>
      <c r="D623" s="2"/>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c r="A624" s="1"/>
      <c r="B624" s="1"/>
      <c r="C624" s="1"/>
      <c r="D624" s="2"/>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c r="A625" s="1"/>
      <c r="B625" s="1"/>
      <c r="C625" s="1"/>
      <c r="D625" s="2"/>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c r="A626" s="1"/>
      <c r="B626" s="1"/>
      <c r="C626" s="1"/>
      <c r="D626" s="2"/>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c r="A627" s="1"/>
      <c r="B627" s="1"/>
      <c r="C627" s="1"/>
      <c r="D627" s="2"/>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c r="A628" s="1"/>
      <c r="B628" s="1"/>
      <c r="C628" s="1"/>
      <c r="D628" s="2"/>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c r="A629" s="1"/>
      <c r="B629" s="1"/>
      <c r="C629" s="1"/>
      <c r="D629" s="2"/>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c r="A630" s="1"/>
      <c r="B630" s="1"/>
      <c r="C630" s="1"/>
      <c r="D630" s="2"/>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c r="A631" s="1"/>
      <c r="B631" s="1"/>
      <c r="C631" s="1"/>
      <c r="D631" s="2"/>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c r="A632" s="1"/>
      <c r="B632" s="1"/>
      <c r="C632" s="1"/>
      <c r="D632" s="2"/>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c r="A633" s="1"/>
      <c r="B633" s="1"/>
      <c r="C633" s="1"/>
      <c r="D633" s="2"/>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c r="A634" s="1"/>
      <c r="B634" s="1"/>
      <c r="C634" s="1"/>
      <c r="D634" s="2"/>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c r="A635" s="1"/>
      <c r="B635" s="1"/>
      <c r="C635" s="1"/>
      <c r="D635" s="2"/>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c r="A636" s="1"/>
      <c r="B636" s="1"/>
      <c r="C636" s="1"/>
      <c r="D636" s="2"/>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c r="A637" s="1"/>
      <c r="B637" s="1"/>
      <c r="C637" s="1"/>
      <c r="D637" s="2"/>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c r="A638" s="1"/>
      <c r="B638" s="1"/>
      <c r="C638" s="1"/>
      <c r="D638" s="2"/>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c r="A639" s="1"/>
      <c r="B639" s="1"/>
      <c r="C639" s="1"/>
      <c r="D639" s="2"/>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c r="A640" s="1"/>
      <c r="B640" s="1"/>
      <c r="C640" s="1"/>
      <c r="D640" s="2"/>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c r="A641" s="1"/>
      <c r="B641" s="1"/>
      <c r="C641" s="1"/>
      <c r="D641" s="2"/>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c r="A642" s="1"/>
      <c r="B642" s="1"/>
      <c r="C642" s="1"/>
      <c r="D642" s="2"/>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c r="A643" s="1"/>
      <c r="B643" s="1"/>
      <c r="C643" s="1"/>
      <c r="D643" s="2"/>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c r="A644" s="1"/>
      <c r="B644" s="1"/>
      <c r="C644" s="1"/>
      <c r="D644" s="2"/>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c r="A645" s="1"/>
      <c r="B645" s="1"/>
      <c r="C645" s="1"/>
      <c r="D645" s="2"/>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c r="A646" s="1"/>
      <c r="B646" s="1"/>
      <c r="C646" s="1"/>
      <c r="D646" s="2"/>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c r="A647" s="1"/>
      <c r="B647" s="1"/>
      <c r="C647" s="1"/>
      <c r="D647" s="2"/>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c r="A648" s="1"/>
      <c r="B648" s="1"/>
      <c r="C648" s="1"/>
      <c r="D648" s="2"/>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c r="A649" s="1"/>
      <c r="B649" s="1"/>
      <c r="C649" s="1"/>
      <c r="D649" s="2"/>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c r="A650" s="1"/>
      <c r="B650" s="1"/>
      <c r="C650" s="1"/>
      <c r="D650" s="2"/>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c r="A651" s="1"/>
      <c r="B651" s="1"/>
      <c r="C651" s="1"/>
      <c r="D651" s="2"/>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c r="A652" s="1"/>
      <c r="B652" s="1"/>
      <c r="C652" s="1"/>
      <c r="D652" s="2"/>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c r="A653" s="1"/>
      <c r="B653" s="1"/>
      <c r="C653" s="1"/>
      <c r="D653" s="2"/>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c r="A654" s="1"/>
      <c r="B654" s="1"/>
      <c r="C654" s="1"/>
      <c r="D654" s="2"/>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c r="A655" s="1"/>
      <c r="B655" s="1"/>
      <c r="C655" s="1"/>
      <c r="D655" s="2"/>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c r="A656" s="1"/>
      <c r="B656" s="1"/>
      <c r="C656" s="1"/>
      <c r="D656" s="2"/>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c r="A657" s="1"/>
      <c r="B657" s="1"/>
      <c r="C657" s="1"/>
      <c r="D657" s="2"/>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c r="A658" s="1"/>
      <c r="B658" s="1"/>
      <c r="C658" s="1"/>
      <c r="D658" s="2"/>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c r="A659" s="1"/>
      <c r="B659" s="1"/>
      <c r="C659" s="1"/>
      <c r="D659" s="2"/>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c r="A660" s="1"/>
      <c r="B660" s="1"/>
      <c r="C660" s="1"/>
      <c r="D660" s="2"/>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c r="A661" s="1"/>
      <c r="B661" s="1"/>
      <c r="C661" s="1"/>
      <c r="D661" s="2"/>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c r="A662" s="1"/>
      <c r="B662" s="1"/>
      <c r="C662" s="1"/>
      <c r="D662" s="2"/>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c r="A663" s="1"/>
      <c r="B663" s="1"/>
      <c r="C663" s="1"/>
      <c r="D663" s="2"/>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c r="A664" s="1"/>
      <c r="B664" s="1"/>
      <c r="C664" s="1"/>
      <c r="D664" s="2"/>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c r="A665" s="1"/>
      <c r="B665" s="1"/>
      <c r="C665" s="1"/>
      <c r="D665" s="2"/>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c r="A666" s="1"/>
      <c r="B666" s="1"/>
      <c r="C666" s="1"/>
      <c r="D666" s="2"/>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c r="A667" s="1"/>
      <c r="B667" s="1"/>
      <c r="C667" s="1"/>
      <c r="D667" s="2"/>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c r="A668" s="1"/>
      <c r="B668" s="1"/>
      <c r="C668" s="1"/>
      <c r="D668" s="2"/>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c r="A669" s="1"/>
      <c r="B669" s="1"/>
      <c r="C669" s="1"/>
      <c r="D669" s="2"/>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c r="A670" s="1"/>
      <c r="B670" s="1"/>
      <c r="C670" s="1"/>
      <c r="D670" s="2"/>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c r="A671" s="1"/>
      <c r="B671" s="1"/>
      <c r="C671" s="1"/>
      <c r="D671" s="2"/>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c r="A672" s="1"/>
      <c r="B672" s="1"/>
      <c r="C672" s="1"/>
      <c r="D672" s="2"/>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c r="A673" s="1"/>
      <c r="B673" s="1"/>
      <c r="C673" s="1"/>
      <c r="D673" s="2"/>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c r="A674" s="1"/>
      <c r="B674" s="1"/>
      <c r="C674" s="1"/>
      <c r="D674" s="2"/>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c r="A675" s="1"/>
      <c r="B675" s="1"/>
      <c r="C675" s="1"/>
      <c r="D675" s="2"/>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c r="A676" s="1"/>
      <c r="B676" s="1"/>
      <c r="C676" s="1"/>
      <c r="D676" s="2"/>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c r="A677" s="1"/>
      <c r="B677" s="1"/>
      <c r="C677" s="1"/>
      <c r="D677" s="2"/>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c r="A678" s="1"/>
      <c r="B678" s="1"/>
      <c r="C678" s="1"/>
      <c r="D678" s="2"/>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c r="A679" s="1"/>
      <c r="B679" s="1"/>
      <c r="C679" s="1"/>
      <c r="D679" s="2"/>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c r="A680" s="1"/>
      <c r="B680" s="1"/>
      <c r="C680" s="1"/>
      <c r="D680" s="2"/>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c r="A681" s="1"/>
      <c r="B681" s="1"/>
      <c r="C681" s="1"/>
      <c r="D681" s="2"/>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c r="A682" s="1"/>
      <c r="B682" s="1"/>
      <c r="C682" s="1"/>
      <c r="D682" s="2"/>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c r="A683" s="1"/>
      <c r="B683" s="1"/>
      <c r="C683" s="1"/>
      <c r="D683" s="2"/>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c r="A684" s="1"/>
      <c r="B684" s="1"/>
      <c r="C684" s="1"/>
      <c r="D684" s="2"/>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c r="A685" s="1"/>
      <c r="B685" s="1"/>
      <c r="C685" s="1"/>
      <c r="D685" s="2"/>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c r="A686" s="1"/>
      <c r="B686" s="1"/>
      <c r="C686" s="1"/>
      <c r="D686" s="2"/>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c r="A687" s="1"/>
      <c r="B687" s="1"/>
      <c r="C687" s="1"/>
      <c r="D687" s="2"/>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c r="A688" s="1"/>
      <c r="B688" s="1"/>
      <c r="C688" s="1"/>
      <c r="D688" s="2"/>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c r="A689" s="1"/>
      <c r="B689" s="1"/>
      <c r="C689" s="1"/>
      <c r="D689" s="2"/>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c r="A690" s="1"/>
      <c r="B690" s="1"/>
      <c r="C690" s="1"/>
      <c r="D690" s="2"/>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c r="A691" s="1"/>
      <c r="B691" s="1"/>
      <c r="C691" s="1"/>
      <c r="D691" s="2"/>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c r="A692" s="1"/>
      <c r="B692" s="1"/>
      <c r="C692" s="1"/>
      <c r="D692" s="2"/>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c r="A693" s="1"/>
      <c r="B693" s="1"/>
      <c r="C693" s="1"/>
      <c r="D693" s="2"/>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c r="A694" s="1"/>
      <c r="B694" s="1"/>
      <c r="C694" s="1"/>
      <c r="D694" s="2"/>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c r="A695" s="1"/>
      <c r="B695" s="1"/>
      <c r="C695" s="1"/>
      <c r="D695" s="2"/>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c r="A696" s="1"/>
      <c r="B696" s="1"/>
      <c r="C696" s="1"/>
      <c r="D696" s="2"/>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c r="A697" s="1"/>
      <c r="B697" s="1"/>
      <c r="C697" s="1"/>
      <c r="D697" s="2"/>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c r="A698" s="1"/>
      <c r="B698" s="1"/>
      <c r="C698" s="1"/>
      <c r="D698" s="2"/>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c r="A699" s="1"/>
      <c r="B699" s="1"/>
      <c r="C699" s="1"/>
      <c r="D699" s="2"/>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c r="A700" s="1"/>
      <c r="B700" s="1"/>
      <c r="C700" s="1"/>
      <c r="D700" s="2"/>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c r="A701" s="1"/>
      <c r="B701" s="1"/>
      <c r="C701" s="1"/>
      <c r="D701" s="2"/>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c r="A702" s="1"/>
      <c r="B702" s="1"/>
      <c r="C702" s="1"/>
      <c r="D702" s="2"/>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c r="A703" s="1"/>
      <c r="B703" s="1"/>
      <c r="C703" s="1"/>
      <c r="D703" s="2"/>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c r="A704" s="1"/>
      <c r="B704" s="1"/>
      <c r="C704" s="1"/>
      <c r="D704" s="2"/>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c r="A705" s="1"/>
      <c r="B705" s="1"/>
      <c r="C705" s="1"/>
      <c r="D705" s="2"/>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c r="A706" s="1"/>
      <c r="B706" s="1"/>
      <c r="C706" s="1"/>
      <c r="D706" s="2"/>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c r="A707" s="1"/>
      <c r="B707" s="1"/>
      <c r="C707" s="1"/>
      <c r="D707" s="2"/>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c r="A708" s="1"/>
      <c r="B708" s="1"/>
      <c r="C708" s="1"/>
      <c r="D708" s="2"/>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c r="A709" s="1"/>
      <c r="B709" s="1"/>
      <c r="C709" s="1"/>
      <c r="D709" s="2"/>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c r="A710" s="1"/>
      <c r="B710" s="1"/>
      <c r="C710" s="1"/>
      <c r="D710" s="2"/>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c r="A711" s="1"/>
      <c r="B711" s="1"/>
      <c r="C711" s="1"/>
      <c r="D711" s="2"/>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c r="A712" s="1"/>
      <c r="B712" s="1"/>
      <c r="C712" s="1"/>
      <c r="D712" s="2"/>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c r="A713" s="1"/>
      <c r="B713" s="1"/>
      <c r="C713" s="1"/>
      <c r="D713" s="2"/>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c r="A714" s="1"/>
      <c r="B714" s="1"/>
      <c r="C714" s="1"/>
      <c r="D714" s="2"/>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c r="A715" s="1"/>
      <c r="B715" s="1"/>
      <c r="C715" s="1"/>
      <c r="D715" s="2"/>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c r="A716" s="1"/>
      <c r="B716" s="1"/>
      <c r="C716" s="1"/>
      <c r="D716" s="2"/>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c r="A717" s="1"/>
      <c r="B717" s="1"/>
      <c r="C717" s="1"/>
      <c r="D717" s="2"/>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c r="A718" s="1"/>
      <c r="B718" s="1"/>
      <c r="C718" s="1"/>
      <c r="D718" s="2"/>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c r="A719" s="1"/>
      <c r="B719" s="1"/>
      <c r="C719" s="1"/>
      <c r="D719" s="2"/>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c r="A720" s="1"/>
      <c r="B720" s="1"/>
      <c r="C720" s="1"/>
      <c r="D720" s="2"/>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c r="A721" s="1"/>
      <c r="B721" s="1"/>
      <c r="C721" s="1"/>
      <c r="D721" s="2"/>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c r="A722" s="1"/>
      <c r="B722" s="1"/>
      <c r="C722" s="1"/>
      <c r="D722" s="2"/>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c r="A723" s="1"/>
      <c r="B723" s="1"/>
      <c r="C723" s="1"/>
      <c r="D723" s="2"/>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c r="A724" s="1"/>
      <c r="B724" s="1"/>
      <c r="C724" s="1"/>
      <c r="D724" s="2"/>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c r="A725" s="1"/>
      <c r="B725" s="1"/>
      <c r="C725" s="1"/>
      <c r="D725" s="2"/>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c r="A726" s="1"/>
      <c r="B726" s="1"/>
      <c r="C726" s="1"/>
      <c r="D726" s="2"/>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c r="A727" s="1"/>
      <c r="B727" s="1"/>
      <c r="C727" s="1"/>
      <c r="D727" s="2"/>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c r="A728" s="1"/>
      <c r="B728" s="1"/>
      <c r="C728" s="1"/>
      <c r="D728" s="2"/>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c r="A729" s="1"/>
      <c r="B729" s="1"/>
      <c r="C729" s="1"/>
      <c r="D729" s="2"/>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c r="A730" s="1"/>
      <c r="B730" s="1"/>
      <c r="C730" s="1"/>
      <c r="D730" s="2"/>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c r="A731" s="1"/>
      <c r="B731" s="1"/>
      <c r="C731" s="1"/>
      <c r="D731" s="2"/>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c r="A732" s="1"/>
      <c r="B732" s="1"/>
      <c r="C732" s="1"/>
      <c r="D732" s="2"/>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c r="A733" s="1"/>
      <c r="B733" s="1"/>
      <c r="C733" s="1"/>
      <c r="D733" s="2"/>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c r="A734" s="1"/>
      <c r="B734" s="1"/>
      <c r="C734" s="1"/>
      <c r="D734" s="2"/>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c r="A735" s="1"/>
      <c r="B735" s="1"/>
      <c r="C735" s="1"/>
      <c r="D735" s="2"/>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c r="A736" s="1"/>
      <c r="B736" s="1"/>
      <c r="C736" s="1"/>
      <c r="D736" s="2"/>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c r="A737" s="1"/>
      <c r="B737" s="1"/>
      <c r="C737" s="1"/>
      <c r="D737" s="2"/>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c r="A738" s="1"/>
      <c r="B738" s="1"/>
      <c r="C738" s="1"/>
      <c r="D738" s="2"/>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c r="A739" s="1"/>
      <c r="B739" s="1"/>
      <c r="C739" s="1"/>
      <c r="D739" s="2"/>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c r="A740" s="1"/>
      <c r="B740" s="1"/>
      <c r="C740" s="1"/>
      <c r="D740" s="2"/>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c r="A741" s="1"/>
      <c r="B741" s="1"/>
      <c r="C741" s="1"/>
      <c r="D741" s="2"/>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c r="A742" s="1"/>
      <c r="B742" s="1"/>
      <c r="C742" s="1"/>
      <c r="D742" s="2"/>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c r="A743" s="1"/>
      <c r="B743" s="1"/>
      <c r="C743" s="1"/>
      <c r="D743" s="2"/>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c r="A744" s="1"/>
      <c r="B744" s="1"/>
      <c r="C744" s="1"/>
      <c r="D744" s="2"/>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c r="A745" s="1"/>
      <c r="B745" s="1"/>
      <c r="C745" s="1"/>
      <c r="D745" s="2"/>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c r="A746" s="1"/>
      <c r="B746" s="1"/>
      <c r="C746" s="1"/>
      <c r="D746" s="2"/>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c r="A747" s="1"/>
      <c r="B747" s="1"/>
      <c r="C747" s="1"/>
      <c r="D747" s="2"/>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c r="A748" s="1"/>
      <c r="B748" s="1"/>
      <c r="C748" s="1"/>
      <c r="D748" s="2"/>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c r="A749" s="1"/>
      <c r="B749" s="1"/>
      <c r="C749" s="1"/>
      <c r="D749" s="2"/>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c r="A750" s="1"/>
      <c r="B750" s="1"/>
      <c r="C750" s="1"/>
      <c r="D750" s="2"/>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c r="A751" s="1"/>
      <c r="B751" s="1"/>
      <c r="C751" s="1"/>
      <c r="D751" s="2"/>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c r="A752" s="1"/>
      <c r="B752" s="1"/>
      <c r="C752" s="1"/>
      <c r="D752" s="2"/>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c r="A753" s="1"/>
      <c r="B753" s="1"/>
      <c r="C753" s="1"/>
      <c r="D753" s="2"/>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c r="A754" s="1"/>
      <c r="B754" s="1"/>
      <c r="C754" s="1"/>
      <c r="D754" s="2"/>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c r="A755" s="1"/>
      <c r="B755" s="1"/>
      <c r="C755" s="1"/>
      <c r="D755" s="2"/>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c r="A756" s="1"/>
      <c r="B756" s="1"/>
      <c r="C756" s="1"/>
      <c r="D756" s="2"/>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c r="A757" s="1"/>
      <c r="B757" s="1"/>
      <c r="C757" s="1"/>
      <c r="D757" s="2"/>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c r="A758" s="1"/>
      <c r="B758" s="1"/>
      <c r="C758" s="1"/>
      <c r="D758" s="2"/>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c r="A759" s="1"/>
      <c r="B759" s="1"/>
      <c r="C759" s="1"/>
      <c r="D759" s="2"/>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c r="A760" s="1"/>
      <c r="B760" s="1"/>
      <c r="C760" s="1"/>
      <c r="D760" s="2"/>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c r="A761" s="1"/>
      <c r="B761" s="1"/>
      <c r="C761" s="1"/>
      <c r="D761" s="2"/>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c r="A762" s="1"/>
      <c r="B762" s="1"/>
      <c r="C762" s="1"/>
      <c r="D762" s="2"/>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c r="A763" s="1"/>
      <c r="B763" s="1"/>
      <c r="C763" s="1"/>
      <c r="D763" s="2"/>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c r="A764" s="1"/>
      <c r="B764" s="1"/>
      <c r="C764" s="1"/>
      <c r="D764" s="2"/>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c r="A765" s="1"/>
      <c r="B765" s="1"/>
      <c r="C765" s="1"/>
      <c r="D765" s="2"/>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c r="A766" s="1"/>
      <c r="B766" s="1"/>
      <c r="C766" s="1"/>
      <c r="D766" s="2"/>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c r="A767" s="1"/>
      <c r="B767" s="1"/>
      <c r="C767" s="1"/>
      <c r="D767" s="2"/>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c r="A768" s="1"/>
      <c r="B768" s="1"/>
      <c r="C768" s="1"/>
      <c r="D768" s="2"/>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c r="A769" s="1"/>
      <c r="B769" s="1"/>
      <c r="C769" s="1"/>
      <c r="D769" s="2"/>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c r="A770" s="1"/>
      <c r="B770" s="1"/>
      <c r="C770" s="1"/>
      <c r="D770" s="2"/>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c r="A771" s="1"/>
      <c r="B771" s="1"/>
      <c r="C771" s="1"/>
      <c r="D771" s="2"/>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c r="A772" s="1"/>
      <c r="B772" s="1"/>
      <c r="C772" s="1"/>
      <c r="D772" s="2"/>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c r="A773" s="1"/>
      <c r="B773" s="1"/>
      <c r="C773" s="1"/>
      <c r="D773" s="2"/>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c r="A774" s="1"/>
      <c r="B774" s="1"/>
      <c r="C774" s="1"/>
      <c r="D774" s="2"/>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c r="A775" s="1"/>
      <c r="B775" s="1"/>
      <c r="C775" s="1"/>
      <c r="D775" s="2"/>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c r="A776" s="1"/>
      <c r="B776" s="1"/>
      <c r="C776" s="1"/>
      <c r="D776" s="2"/>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c r="A777" s="1"/>
      <c r="B777" s="1"/>
      <c r="C777" s="1"/>
      <c r="D777" s="2"/>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c r="A778" s="1"/>
      <c r="B778" s="1"/>
      <c r="C778" s="1"/>
      <c r="D778" s="2"/>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c r="A779" s="1"/>
      <c r="B779" s="1"/>
      <c r="C779" s="1"/>
      <c r="D779" s="2"/>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c r="A780" s="1"/>
      <c r="B780" s="1"/>
      <c r="C780" s="1"/>
      <c r="D780" s="2"/>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c r="A781" s="1"/>
      <c r="B781" s="1"/>
      <c r="C781" s="1"/>
      <c r="D781" s="2"/>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c r="A782" s="1"/>
      <c r="B782" s="1"/>
      <c r="C782" s="1"/>
      <c r="D782" s="2"/>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c r="A783" s="1"/>
      <c r="B783" s="1"/>
      <c r="C783" s="1"/>
      <c r="D783" s="2"/>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c r="A784" s="1"/>
      <c r="B784" s="1"/>
      <c r="C784" s="1"/>
      <c r="D784" s="2"/>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c r="A785" s="1"/>
      <c r="B785" s="1"/>
      <c r="C785" s="1"/>
      <c r="D785" s="2"/>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c r="A786" s="1"/>
      <c r="B786" s="1"/>
      <c r="C786" s="1"/>
      <c r="D786" s="2"/>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c r="A787" s="1"/>
      <c r="B787" s="1"/>
      <c r="C787" s="1"/>
      <c r="D787" s="2"/>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c r="A788" s="1"/>
      <c r="B788" s="1"/>
      <c r="C788" s="1"/>
      <c r="D788" s="2"/>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c r="A789" s="1"/>
      <c r="B789" s="1"/>
      <c r="C789" s="1"/>
      <c r="D789" s="2"/>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c r="A790" s="1"/>
      <c r="B790" s="1"/>
      <c r="C790" s="1"/>
      <c r="D790" s="2"/>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c r="A791" s="1"/>
      <c r="B791" s="1"/>
      <c r="C791" s="1"/>
      <c r="D791" s="2"/>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c r="A792" s="1"/>
      <c r="B792" s="1"/>
      <c r="C792" s="1"/>
      <c r="D792" s="2"/>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c r="A793" s="1"/>
      <c r="B793" s="1"/>
      <c r="C793" s="1"/>
      <c r="D793" s="2"/>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c r="A794" s="1"/>
      <c r="B794" s="1"/>
      <c r="C794" s="1"/>
      <c r="D794" s="2"/>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c r="A795" s="1"/>
      <c r="B795" s="1"/>
      <c r="C795" s="1"/>
      <c r="D795" s="2"/>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c r="A796" s="1"/>
      <c r="B796" s="1"/>
      <c r="C796" s="1"/>
      <c r="D796" s="2"/>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c r="A797" s="1"/>
      <c r="B797" s="1"/>
      <c r="C797" s="1"/>
      <c r="D797" s="2"/>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c r="A798" s="1"/>
      <c r="B798" s="1"/>
      <c r="C798" s="1"/>
      <c r="D798" s="2"/>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c r="A799" s="1"/>
      <c r="B799" s="1"/>
      <c r="C799" s="1"/>
      <c r="D799" s="2"/>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c r="A800" s="1"/>
      <c r="B800" s="1"/>
      <c r="C800" s="1"/>
      <c r="D800" s="2"/>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c r="A801" s="1"/>
      <c r="B801" s="1"/>
      <c r="C801" s="1"/>
      <c r="D801" s="2"/>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c r="A802" s="1"/>
      <c r="B802" s="1"/>
      <c r="C802" s="1"/>
      <c r="D802" s="2"/>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c r="A803" s="1"/>
      <c r="B803" s="1"/>
      <c r="C803" s="1"/>
      <c r="D803" s="2"/>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c r="A804" s="1"/>
      <c r="B804" s="1"/>
      <c r="C804" s="1"/>
      <c r="D804" s="2"/>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c r="A805" s="1"/>
      <c r="B805" s="1"/>
      <c r="C805" s="1"/>
      <c r="D805" s="2"/>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c r="A806" s="1"/>
      <c r="B806" s="1"/>
      <c r="C806" s="1"/>
      <c r="D806" s="2"/>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c r="A807" s="1"/>
      <c r="B807" s="1"/>
      <c r="C807" s="1"/>
      <c r="D807" s="2"/>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c r="A808" s="1"/>
      <c r="B808" s="1"/>
      <c r="C808" s="1"/>
      <c r="D808" s="2"/>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c r="A809" s="1"/>
      <c r="B809" s="1"/>
      <c r="C809" s="1"/>
      <c r="D809" s="2"/>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c r="A810" s="1"/>
      <c r="B810" s="1"/>
      <c r="C810" s="1"/>
      <c r="D810" s="2"/>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c r="A811" s="1"/>
      <c r="B811" s="1"/>
      <c r="C811" s="1"/>
      <c r="D811" s="2"/>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c r="A812" s="1"/>
      <c r="B812" s="1"/>
      <c r="C812" s="1"/>
      <c r="D812" s="2"/>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c r="A813" s="1"/>
      <c r="B813" s="1"/>
      <c r="C813" s="1"/>
      <c r="D813" s="2"/>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c r="A814" s="1"/>
      <c r="B814" s="1"/>
      <c r="C814" s="1"/>
      <c r="D814" s="2"/>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c r="A815" s="1"/>
      <c r="B815" s="1"/>
      <c r="C815" s="1"/>
      <c r="D815" s="2"/>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c r="A816" s="1"/>
      <c r="B816" s="1"/>
      <c r="C816" s="1"/>
      <c r="D816" s="2"/>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c r="A817" s="1"/>
      <c r="B817" s="1"/>
      <c r="C817" s="1"/>
      <c r="D817" s="2"/>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c r="A818" s="1"/>
      <c r="B818" s="1"/>
      <c r="C818" s="1"/>
      <c r="D818" s="2"/>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c r="A819" s="1"/>
      <c r="B819" s="1"/>
      <c r="C819" s="1"/>
      <c r="D819" s="2"/>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c r="A820" s="1"/>
      <c r="B820" s="1"/>
      <c r="C820" s="1"/>
      <c r="D820" s="2"/>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c r="A821" s="1"/>
      <c r="B821" s="1"/>
      <c r="C821" s="1"/>
      <c r="D821" s="2"/>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c r="A822" s="1"/>
      <c r="B822" s="1"/>
      <c r="C822" s="1"/>
      <c r="D822" s="2"/>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c r="A823" s="1"/>
      <c r="B823" s="1"/>
      <c r="C823" s="1"/>
      <c r="D823" s="2"/>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c r="A824" s="1"/>
      <c r="B824" s="1"/>
      <c r="C824" s="1"/>
      <c r="D824" s="2"/>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c r="A825" s="1"/>
      <c r="B825" s="1"/>
      <c r="C825" s="1"/>
      <c r="D825" s="2"/>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c r="A826" s="1"/>
      <c r="B826" s="1"/>
      <c r="C826" s="1"/>
      <c r="D826" s="2"/>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c r="A827" s="1"/>
      <c r="B827" s="1"/>
      <c r="C827" s="1"/>
      <c r="D827" s="2"/>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c r="A828" s="1"/>
      <c r="B828" s="1"/>
      <c r="C828" s="1"/>
      <c r="D828" s="2"/>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c r="A829" s="1"/>
      <c r="B829" s="1"/>
      <c r="C829" s="1"/>
      <c r="D829" s="2"/>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c r="A830" s="1"/>
      <c r="B830" s="1"/>
      <c r="C830" s="1"/>
      <c r="D830" s="2"/>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c r="A831" s="1"/>
      <c r="B831" s="1"/>
      <c r="C831" s="1"/>
      <c r="D831" s="2"/>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c r="A832" s="1"/>
      <c r="B832" s="1"/>
      <c r="C832" s="1"/>
      <c r="D832" s="2"/>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c r="A833" s="1"/>
      <c r="B833" s="1"/>
      <c r="C833" s="1"/>
      <c r="D833" s="2"/>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c r="A834" s="1"/>
      <c r="B834" s="1"/>
      <c r="C834" s="1"/>
      <c r="D834" s="2"/>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c r="A835" s="1"/>
      <c r="B835" s="1"/>
      <c r="C835" s="1"/>
      <c r="D835" s="2"/>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c r="A836" s="1"/>
      <c r="B836" s="1"/>
      <c r="C836" s="1"/>
      <c r="D836" s="2"/>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c r="A837" s="1"/>
      <c r="B837" s="1"/>
      <c r="C837" s="1"/>
      <c r="D837" s="2"/>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c r="A838" s="1"/>
      <c r="B838" s="1"/>
      <c r="C838" s="1"/>
      <c r="D838" s="2"/>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c r="A839" s="1"/>
      <c r="B839" s="1"/>
      <c r="C839" s="1"/>
      <c r="D839" s="2"/>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c r="A840" s="1"/>
      <c r="B840" s="1"/>
      <c r="C840" s="1"/>
      <c r="D840" s="2"/>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c r="A841" s="1"/>
      <c r="B841" s="1"/>
      <c r="C841" s="1"/>
      <c r="D841" s="2"/>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c r="A842" s="1"/>
      <c r="B842" s="1"/>
      <c r="C842" s="1"/>
      <c r="D842" s="2"/>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c r="A843" s="1"/>
      <c r="B843" s="1"/>
      <c r="C843" s="1"/>
      <c r="D843" s="2"/>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c r="A844" s="1"/>
      <c r="B844" s="1"/>
      <c r="C844" s="1"/>
      <c r="D844" s="2"/>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c r="A845" s="1"/>
      <c r="B845" s="1"/>
      <c r="C845" s="1"/>
      <c r="D845" s="2"/>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c r="A846" s="1"/>
      <c r="B846" s="1"/>
      <c r="C846" s="1"/>
      <c r="D846" s="2"/>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c r="A847" s="1"/>
      <c r="B847" s="1"/>
      <c r="C847" s="1"/>
      <c r="D847" s="2"/>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c r="A848" s="1"/>
      <c r="B848" s="1"/>
      <c r="C848" s="1"/>
      <c r="D848" s="2"/>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c r="A849" s="1"/>
      <c r="B849" s="1"/>
      <c r="C849" s="1"/>
      <c r="D849" s="2"/>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c r="A850" s="1"/>
      <c r="B850" s="1"/>
      <c r="C850" s="1"/>
      <c r="D850" s="2"/>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c r="A851" s="1"/>
      <c r="B851" s="1"/>
      <c r="C851" s="1"/>
      <c r="D851" s="2"/>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c r="A852" s="1"/>
      <c r="B852" s="1"/>
      <c r="C852" s="1"/>
      <c r="D852" s="2"/>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c r="A853" s="1"/>
      <c r="B853" s="1"/>
      <c r="C853" s="1"/>
      <c r="D853" s="2"/>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c r="A854" s="1"/>
      <c r="B854" s="1"/>
      <c r="C854" s="1"/>
      <c r="D854" s="2"/>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c r="A855" s="1"/>
      <c r="B855" s="1"/>
      <c r="C855" s="1"/>
      <c r="D855" s="2"/>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c r="A856" s="1"/>
      <c r="B856" s="1"/>
      <c r="C856" s="1"/>
      <c r="D856" s="2"/>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c r="A857" s="1"/>
      <c r="B857" s="1"/>
      <c r="C857" s="1"/>
      <c r="D857" s="2"/>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c r="A858" s="1"/>
      <c r="B858" s="1"/>
      <c r="C858" s="1"/>
      <c r="D858" s="2"/>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c r="A859" s="1"/>
      <c r="B859" s="1"/>
      <c r="C859" s="1"/>
      <c r="D859" s="2"/>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c r="A860" s="1"/>
      <c r="B860" s="1"/>
      <c r="C860" s="1"/>
      <c r="D860" s="2"/>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c r="A861" s="1"/>
      <c r="B861" s="1"/>
      <c r="C861" s="1"/>
      <c r="D861" s="2"/>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c r="A862" s="1"/>
      <c r="B862" s="1"/>
      <c r="C862" s="1"/>
      <c r="D862" s="2"/>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c r="A863" s="1"/>
      <c r="B863" s="1"/>
      <c r="C863" s="1"/>
      <c r="D863" s="2"/>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c r="A864" s="1"/>
      <c r="B864" s="1"/>
      <c r="C864" s="1"/>
      <c r="D864" s="2"/>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c r="A865" s="1"/>
      <c r="B865" s="1"/>
      <c r="C865" s="1"/>
      <c r="D865" s="2"/>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c r="A866" s="1"/>
      <c r="B866" s="1"/>
      <c r="C866" s="1"/>
      <c r="D866" s="2"/>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c r="A867" s="1"/>
      <c r="B867" s="1"/>
      <c r="C867" s="1"/>
      <c r="D867" s="2"/>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c r="A868" s="1"/>
      <c r="B868" s="1"/>
      <c r="C868" s="1"/>
      <c r="D868" s="2"/>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c r="A869" s="1"/>
      <c r="B869" s="1"/>
      <c r="C869" s="1"/>
      <c r="D869" s="2"/>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c r="A870" s="1"/>
      <c r="B870" s="1"/>
      <c r="C870" s="1"/>
      <c r="D870" s="2"/>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c r="A871" s="1"/>
      <c r="B871" s="1"/>
      <c r="C871" s="1"/>
      <c r="D871" s="2"/>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c r="A872" s="1"/>
      <c r="B872" s="1"/>
      <c r="C872" s="1"/>
      <c r="D872" s="2"/>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c r="A873" s="1"/>
      <c r="B873" s="1"/>
      <c r="C873" s="1"/>
      <c r="D873" s="2"/>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c r="A874" s="1"/>
      <c r="B874" s="1"/>
      <c r="C874" s="1"/>
      <c r="D874" s="2"/>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c r="A875" s="1"/>
      <c r="B875" s="1"/>
      <c r="C875" s="1"/>
      <c r="D875" s="2"/>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c r="A876" s="1"/>
      <c r="B876" s="1"/>
      <c r="C876" s="1"/>
      <c r="D876" s="2"/>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c r="A877" s="1"/>
      <c r="B877" s="1"/>
      <c r="C877" s="1"/>
      <c r="D877" s="2"/>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c r="A878" s="1"/>
      <c r="B878" s="1"/>
      <c r="C878" s="1"/>
      <c r="D878" s="2"/>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c r="A879" s="1"/>
      <c r="B879" s="1"/>
      <c r="C879" s="1"/>
      <c r="D879" s="2"/>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c r="A880" s="1"/>
      <c r="B880" s="1"/>
      <c r="C880" s="1"/>
      <c r="D880" s="2"/>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c r="A881" s="1"/>
      <c r="B881" s="1"/>
      <c r="C881" s="1"/>
      <c r="D881" s="2"/>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c r="A882" s="1"/>
      <c r="B882" s="1"/>
      <c r="C882" s="1"/>
      <c r="D882" s="2"/>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c r="A883" s="1"/>
      <c r="B883" s="1"/>
      <c r="C883" s="1"/>
      <c r="D883" s="2"/>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c r="A884" s="1"/>
      <c r="B884" s="1"/>
      <c r="C884" s="1"/>
      <c r="D884" s="2"/>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c r="A885" s="1"/>
      <c r="B885" s="1"/>
      <c r="C885" s="1"/>
      <c r="D885" s="2"/>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c r="A886" s="1"/>
      <c r="B886" s="1"/>
      <c r="C886" s="1"/>
      <c r="D886" s="2"/>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c r="A887" s="1"/>
      <c r="B887" s="1"/>
      <c r="C887" s="1"/>
      <c r="D887" s="2"/>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c r="A888" s="1"/>
      <c r="B888" s="1"/>
      <c r="C888" s="1"/>
      <c r="D888" s="2"/>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c r="A889" s="1"/>
      <c r="B889" s="1"/>
      <c r="C889" s="1"/>
      <c r="D889" s="2"/>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c r="A890" s="1"/>
      <c r="B890" s="1"/>
      <c r="C890" s="1"/>
      <c r="D890" s="2"/>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c r="A891" s="1"/>
      <c r="B891" s="1"/>
      <c r="C891" s="1"/>
      <c r="D891" s="2"/>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c r="A892" s="1"/>
      <c r="B892" s="1"/>
      <c r="C892" s="1"/>
      <c r="D892" s="2"/>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c r="A893" s="1"/>
      <c r="B893" s="1"/>
      <c r="C893" s="1"/>
      <c r="D893" s="2"/>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c r="A894" s="1"/>
      <c r="B894" s="1"/>
      <c r="C894" s="1"/>
      <c r="D894" s="2"/>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c r="A895" s="1"/>
      <c r="B895" s="1"/>
      <c r="C895" s="1"/>
      <c r="D895" s="2"/>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c r="A896" s="1"/>
      <c r="B896" s="1"/>
      <c r="C896" s="1"/>
      <c r="D896" s="2"/>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c r="A897" s="1"/>
      <c r="B897" s="1"/>
      <c r="C897" s="1"/>
      <c r="D897" s="2"/>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c r="A898" s="1"/>
      <c r="B898" s="1"/>
      <c r="C898" s="1"/>
      <c r="D898" s="2"/>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c r="A899" s="1"/>
      <c r="B899" s="1"/>
      <c r="C899" s="1"/>
      <c r="D899" s="2"/>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c r="A900" s="1"/>
      <c r="B900" s="1"/>
      <c r="C900" s="1"/>
      <c r="D900" s="2"/>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c r="A901" s="1"/>
      <c r="B901" s="1"/>
      <c r="C901" s="1"/>
      <c r="D901" s="2"/>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c r="A902" s="1"/>
      <c r="B902" s="1"/>
      <c r="C902" s="1"/>
      <c r="D902" s="2"/>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c r="A903" s="1"/>
      <c r="B903" s="1"/>
      <c r="C903" s="1"/>
      <c r="D903" s="2"/>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c r="A904" s="1"/>
      <c r="B904" s="1"/>
      <c r="C904" s="1"/>
      <c r="D904" s="2"/>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c r="A905" s="1"/>
      <c r="B905" s="1"/>
      <c r="C905" s="1"/>
      <c r="D905" s="2"/>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c r="A906" s="1"/>
      <c r="B906" s="1"/>
      <c r="C906" s="1"/>
      <c r="D906" s="2"/>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c r="A907" s="1"/>
      <c r="B907" s="1"/>
      <c r="C907" s="1"/>
      <c r="D907" s="2"/>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c r="A908" s="1"/>
      <c r="B908" s="1"/>
      <c r="C908" s="1"/>
      <c r="D908" s="2"/>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c r="A909" s="1"/>
      <c r="B909" s="1"/>
      <c r="C909" s="1"/>
      <c r="D909" s="2"/>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c r="A910" s="1"/>
      <c r="B910" s="1"/>
      <c r="C910" s="1"/>
      <c r="D910" s="2"/>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c r="A911" s="1"/>
      <c r="B911" s="1"/>
      <c r="C911" s="1"/>
      <c r="D911" s="2"/>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c r="A912" s="1"/>
      <c r="B912" s="1"/>
      <c r="C912" s="1"/>
      <c r="D912" s="2"/>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c r="A913" s="1"/>
      <c r="B913" s="1"/>
      <c r="C913" s="1"/>
      <c r="D913" s="2"/>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c r="A914" s="1"/>
      <c r="B914" s="1"/>
      <c r="C914" s="1"/>
      <c r="D914" s="2"/>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c r="A915" s="1"/>
      <c r="B915" s="1"/>
      <c r="C915" s="1"/>
      <c r="D915" s="2"/>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c r="A916" s="1"/>
      <c r="B916" s="1"/>
      <c r="C916" s="1"/>
      <c r="D916" s="2"/>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c r="A917" s="1"/>
      <c r="B917" s="1"/>
      <c r="C917" s="1"/>
      <c r="D917" s="2"/>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c r="A918" s="1"/>
      <c r="B918" s="1"/>
      <c r="C918" s="1"/>
      <c r="D918" s="2"/>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c r="A919" s="1"/>
      <c r="B919" s="1"/>
      <c r="C919" s="1"/>
      <c r="D919" s="2"/>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c r="A920" s="1"/>
      <c r="B920" s="1"/>
      <c r="C920" s="1"/>
      <c r="D920" s="2"/>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c r="A921" s="1"/>
      <c r="B921" s="1"/>
      <c r="C921" s="1"/>
      <c r="D921" s="2"/>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c r="A922" s="1"/>
      <c r="B922" s="1"/>
      <c r="C922" s="1"/>
      <c r="D922" s="2"/>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c r="A923" s="1"/>
      <c r="B923" s="1"/>
      <c r="C923" s="1"/>
      <c r="D923" s="2"/>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c r="A924" s="1"/>
      <c r="B924" s="1"/>
      <c r="C924" s="1"/>
      <c r="D924" s="2"/>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c r="A925" s="1"/>
      <c r="B925" s="1"/>
      <c r="C925" s="1"/>
      <c r="D925" s="2"/>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sheetData>
  <mergeCells count="72">
    <mergeCell ref="B2:C3"/>
    <mergeCell ref="E2:E6"/>
    <mergeCell ref="P2:R6"/>
    <mergeCell ref="M3:M6"/>
    <mergeCell ref="N3:N6"/>
    <mergeCell ref="B4:C6"/>
    <mergeCell ref="F9:L9"/>
    <mergeCell ref="B15:B20"/>
    <mergeCell ref="C15:C20"/>
    <mergeCell ref="B10:B12"/>
    <mergeCell ref="C11:E11"/>
    <mergeCell ref="F11:M11"/>
    <mergeCell ref="P11:U11"/>
    <mergeCell ref="P12:U23"/>
    <mergeCell ref="B13:B14"/>
    <mergeCell ref="C13:C14"/>
    <mergeCell ref="F25:M25"/>
    <mergeCell ref="B31:B36"/>
    <mergeCell ref="B37:B40"/>
    <mergeCell ref="C37:C40"/>
    <mergeCell ref="B42:B44"/>
    <mergeCell ref="F43:M43"/>
    <mergeCell ref="B22:B23"/>
    <mergeCell ref="C22:C23"/>
    <mergeCell ref="B24:B26"/>
    <mergeCell ref="C25:E25"/>
    <mergeCell ref="B27:B30"/>
    <mergeCell ref="C27:C30"/>
    <mergeCell ref="C31:C36"/>
    <mergeCell ref="C43:E43"/>
    <mergeCell ref="B45:B46"/>
    <mergeCell ref="C45:C46"/>
    <mergeCell ref="B47:B49"/>
    <mergeCell ref="C47:C49"/>
    <mergeCell ref="C53:E53"/>
    <mergeCell ref="F53:M53"/>
    <mergeCell ref="B52:B54"/>
    <mergeCell ref="B56:B59"/>
    <mergeCell ref="C56:C59"/>
    <mergeCell ref="B60:B61"/>
    <mergeCell ref="C60:C61"/>
    <mergeCell ref="C63:E63"/>
    <mergeCell ref="F63:M63"/>
    <mergeCell ref="B88:N89"/>
    <mergeCell ref="F90:L90"/>
    <mergeCell ref="B80:B82"/>
    <mergeCell ref="C80:C82"/>
    <mergeCell ref="B83:B84"/>
    <mergeCell ref="C83:C84"/>
    <mergeCell ref="B85:B86"/>
    <mergeCell ref="C85:C86"/>
    <mergeCell ref="P88:R111"/>
    <mergeCell ref="B76:B78"/>
    <mergeCell ref="C77:E77"/>
    <mergeCell ref="F77:M77"/>
    <mergeCell ref="B62:B64"/>
    <mergeCell ref="B65:B69"/>
    <mergeCell ref="C65:C69"/>
    <mergeCell ref="B70:B72"/>
    <mergeCell ref="C70:C72"/>
    <mergeCell ref="B73:B74"/>
    <mergeCell ref="C73:C74"/>
    <mergeCell ref="F92:L92"/>
    <mergeCell ref="F94:L94"/>
    <mergeCell ref="F96:L96"/>
    <mergeCell ref="F99:L99"/>
    <mergeCell ref="F101:L101"/>
    <mergeCell ref="F103:L103"/>
    <mergeCell ref="F105:L105"/>
    <mergeCell ref="F107:L107"/>
    <mergeCell ref="F109:L109"/>
    <mergeCell ref="F111:L111"/>
  </mergeCells>
  <conditionalFormatting sqref="B2:B3 M2">
    <cfRule type="cellIs" dxfId="0" priority="1" operator="equal">
      <formula>"Basic"</formula>
    </cfRule>
  </conditionalFormatting>
  <conditionalFormatting sqref="B2:B3 M2">
    <cfRule type="cellIs" dxfId="1" priority="2" operator="equal">
      <formula>"Basic+"</formula>
    </cfRule>
  </conditionalFormatting>
  <conditionalFormatting sqref="B2:B3 M2">
    <cfRule type="cellIs" dxfId="2" priority="3" operator="equal">
      <formula>"Advanced"</formula>
    </cfRule>
  </conditionalFormatting>
  <conditionalFormatting sqref="B2:B3 M2">
    <cfRule type="cellIs" dxfId="3" priority="4" operator="equal">
      <formula>"Expert"</formula>
    </cfRule>
  </conditionalFormatting>
  <conditionalFormatting sqref="B2:B3 M2">
    <cfRule type="cellIs" dxfId="4" priority="5" operator="equal">
      <formula>"Champion"</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9.0" topLeftCell="A10" activePane="bottomLeft" state="frozen"/>
      <selection activeCell="B11" sqref="B11" pane="bottomLeft"/>
    </sheetView>
  </sheetViews>
  <sheetFormatPr customHeight="1" defaultColWidth="12.63" defaultRowHeight="15.75"/>
  <cols>
    <col customWidth="1" min="1" max="1" width="2.63"/>
    <col customWidth="1" min="2" max="2" width="8.63"/>
    <col customWidth="1" min="3" max="3" width="15.25"/>
    <col customWidth="1" min="4" max="4" width="2.88"/>
    <col customWidth="1" min="5" max="5" width="70.13"/>
    <col customWidth="1" min="6" max="6" width="3.63"/>
    <col customWidth="1" min="7" max="7" width="3.75"/>
    <col customWidth="1" min="8" max="8" width="3.63"/>
    <col customWidth="1" min="9" max="9" width="3.5"/>
    <col customWidth="1" min="10" max="11" width="3.75"/>
    <col customWidth="1" min="12" max="12" width="3.5"/>
    <col customWidth="1" min="13" max="13" width="31.38"/>
    <col customWidth="1" min="14" max="14" width="46.63"/>
    <col customWidth="1" min="15" max="15" width="2.5"/>
  </cols>
  <sheetData>
    <row r="1" ht="15.0" customHeight="1">
      <c r="A1" s="1"/>
      <c r="B1" s="1"/>
      <c r="C1" s="1"/>
      <c r="D1" s="2"/>
      <c r="E1" s="1"/>
      <c r="F1" s="1"/>
      <c r="G1" s="1"/>
      <c r="H1" s="1"/>
      <c r="I1" s="1"/>
      <c r="J1" s="1"/>
      <c r="K1" s="1"/>
      <c r="L1" s="1"/>
      <c r="M1" s="1"/>
      <c r="N1" s="246"/>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3"/>
      <c r="C2" s="4"/>
      <c r="D2" s="5"/>
      <c r="E2" s="6" t="s">
        <v>355</v>
      </c>
      <c r="F2" s="7" t="s">
        <v>1</v>
      </c>
      <c r="G2" s="7" t="s">
        <v>2</v>
      </c>
      <c r="H2" s="7" t="s">
        <v>3</v>
      </c>
      <c r="I2" s="7" t="s">
        <v>90</v>
      </c>
      <c r="J2" s="7" t="s">
        <v>4</v>
      </c>
      <c r="K2" s="7" t="s">
        <v>91</v>
      </c>
      <c r="L2" s="7" t="s">
        <v>92</v>
      </c>
      <c r="M2" s="8" t="s">
        <v>356</v>
      </c>
      <c r="N2" s="8" t="s">
        <v>357</v>
      </c>
      <c r="O2" s="1"/>
      <c r="P2" s="151" t="s">
        <v>358</v>
      </c>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10"/>
      <c r="C3" s="11"/>
      <c r="D3" s="5"/>
      <c r="E3" s="12"/>
      <c r="F3" s="13" t="b">
        <v>1</v>
      </c>
      <c r="G3" s="13" t="b">
        <v>1</v>
      </c>
      <c r="H3" s="13" t="b">
        <v>1</v>
      </c>
      <c r="I3" s="13" t="b">
        <v>1</v>
      </c>
      <c r="J3" s="13" t="b">
        <v>1</v>
      </c>
      <c r="K3" s="13" t="b">
        <v>1</v>
      </c>
      <c r="L3" s="13" t="b">
        <v>1</v>
      </c>
      <c r="M3" s="14">
        <f>(COUNTIF(F:L,TRUE))-COUNTIF(F3:L3,true)</f>
        <v>0</v>
      </c>
      <c r="N3" s="247">
        <f>COUNTIF(F:L,FALSE)</f>
        <v>245</v>
      </c>
      <c r="O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6">
        <f>N88</f>
        <v>0</v>
      </c>
      <c r="C4" s="11"/>
      <c r="D4" s="5"/>
      <c r="E4" s="12"/>
      <c r="F4" s="17">
        <f t="shared" ref="F4:L4" si="1">COUNTIF(F:F,TRUE)-1</f>
        <v>0</v>
      </c>
      <c r="G4" s="17">
        <f t="shared" si="1"/>
        <v>0</v>
      </c>
      <c r="H4" s="17">
        <f t="shared" si="1"/>
        <v>0</v>
      </c>
      <c r="I4" s="17">
        <f t="shared" si="1"/>
        <v>0</v>
      </c>
      <c r="J4" s="17">
        <f t="shared" si="1"/>
        <v>0</v>
      </c>
      <c r="K4" s="17">
        <f t="shared" si="1"/>
        <v>0</v>
      </c>
      <c r="L4" s="17">
        <f t="shared" si="1"/>
        <v>0</v>
      </c>
      <c r="N4" s="11"/>
      <c r="O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c r="A5" s="1"/>
      <c r="B5" s="10"/>
      <c r="C5" s="11"/>
      <c r="D5" s="5"/>
      <c r="E5" s="12"/>
      <c r="F5" s="18"/>
      <c r="G5" s="18"/>
      <c r="H5" s="18"/>
      <c r="I5" s="18"/>
      <c r="J5" s="18"/>
      <c r="K5" s="18"/>
      <c r="L5" s="18"/>
      <c r="N5" s="11"/>
      <c r="O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row>
    <row r="6">
      <c r="A6" s="1"/>
      <c r="B6" s="19"/>
      <c r="C6" s="20"/>
      <c r="D6" s="5"/>
      <c r="E6" s="21"/>
      <c r="F6" s="17">
        <f t="shared" ref="F6:L6" si="2">COUNTIF(F:F,FALSE)</f>
        <v>35</v>
      </c>
      <c r="G6" s="17">
        <f t="shared" si="2"/>
        <v>35</v>
      </c>
      <c r="H6" s="17">
        <f t="shared" si="2"/>
        <v>35</v>
      </c>
      <c r="I6" s="17">
        <f t="shared" si="2"/>
        <v>35</v>
      </c>
      <c r="J6" s="17">
        <f t="shared" si="2"/>
        <v>35</v>
      </c>
      <c r="K6" s="17">
        <f t="shared" si="2"/>
        <v>35</v>
      </c>
      <c r="L6" s="17">
        <f t="shared" si="2"/>
        <v>35</v>
      </c>
      <c r="N6" s="11"/>
      <c r="O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row>
    <row r="7">
      <c r="A7" s="1"/>
      <c r="B7" s="1"/>
      <c r="D7" s="2"/>
      <c r="E7" s="1"/>
      <c r="F7" s="1"/>
      <c r="G7" s="1"/>
      <c r="H7" s="1"/>
      <c r="I7" s="1"/>
      <c r="J7" s="1"/>
      <c r="K7" s="1"/>
      <c r="L7" s="1"/>
      <c r="M7" s="1"/>
      <c r="N7" s="246"/>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row>
    <row r="8">
      <c r="A8" s="1"/>
      <c r="B8" s="22"/>
      <c r="C8" s="248" t="s">
        <v>7</v>
      </c>
      <c r="D8" s="23" t="s">
        <v>8</v>
      </c>
      <c r="E8" s="7" t="s">
        <v>9</v>
      </c>
      <c r="F8" s="7" t="s">
        <v>1</v>
      </c>
      <c r="G8" s="7" t="s">
        <v>2</v>
      </c>
      <c r="H8" s="7" t="s">
        <v>3</v>
      </c>
      <c r="I8" s="7" t="s">
        <v>90</v>
      </c>
      <c r="J8" s="7" t="s">
        <v>4</v>
      </c>
      <c r="K8" s="7" t="s">
        <v>91</v>
      </c>
      <c r="L8" s="7" t="s">
        <v>92</v>
      </c>
      <c r="M8" s="7" t="s">
        <v>10</v>
      </c>
      <c r="N8" s="24" t="s">
        <v>11</v>
      </c>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row>
    <row r="9">
      <c r="A9" s="1"/>
      <c r="B9" s="25"/>
      <c r="C9" s="26"/>
      <c r="D9" s="27"/>
      <c r="E9" s="28" t="s">
        <v>12</v>
      </c>
      <c r="F9" s="28" t="s">
        <v>13</v>
      </c>
      <c r="M9" s="28" t="s">
        <v>14</v>
      </c>
      <c r="N9" s="29" t="s">
        <v>15</v>
      </c>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row>
    <row r="10" ht="3.0" customHeight="1">
      <c r="A10" s="1"/>
      <c r="B10" s="30">
        <v>1.0</v>
      </c>
      <c r="C10" s="31"/>
      <c r="D10" s="31"/>
      <c r="E10" s="31"/>
      <c r="F10" s="32"/>
      <c r="G10" s="32"/>
      <c r="H10" s="32"/>
      <c r="I10" s="32"/>
      <c r="J10" s="32"/>
      <c r="K10" s="32"/>
      <c r="L10" s="32"/>
      <c r="M10" s="32"/>
      <c r="N10" s="249"/>
      <c r="O10" s="34"/>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row>
    <row r="11" ht="28.5" customHeight="1">
      <c r="A11" s="1"/>
      <c r="B11" s="10"/>
      <c r="C11" s="35" t="s">
        <v>359</v>
      </c>
      <c r="F11" s="36" t="str">
        <f>IFERROR(__xludf.DUMMYFUNCTION("SPARKLINE(COUNTIF(F13:L20,TRUE),{""charttype"",""bar"";""max"",COUNTA(F13:L20);""color1"",""green""})"),"")</f>
        <v/>
      </c>
      <c r="G11" s="37"/>
      <c r="H11" s="37"/>
      <c r="I11" s="37"/>
      <c r="J11" s="37"/>
      <c r="K11" s="37"/>
      <c r="L11" s="37"/>
      <c r="M11" s="38"/>
      <c r="N11" s="250">
        <f>COUNTIF(F13:L20,TRUE)/COUNTA(F13:L20)</f>
        <v>0</v>
      </c>
      <c r="O11" s="34"/>
      <c r="P11" s="155" t="s">
        <v>121</v>
      </c>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row>
    <row r="12" ht="3.0" customHeight="1">
      <c r="A12" s="1"/>
      <c r="B12" s="19"/>
      <c r="C12" s="40"/>
      <c r="D12" s="40"/>
      <c r="E12" s="40"/>
      <c r="F12" s="41"/>
      <c r="G12" s="41"/>
      <c r="H12" s="41"/>
      <c r="I12" s="41"/>
      <c r="J12" s="41"/>
      <c r="K12" s="41"/>
      <c r="L12" s="41"/>
      <c r="M12" s="41"/>
      <c r="N12" s="251"/>
      <c r="O12" s="34"/>
      <c r="P12" s="252"/>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row>
    <row r="13">
      <c r="A13" s="1"/>
      <c r="B13" s="43">
        <f>COUNTIF(F13:L15,TRUE)/COUNTA(F13:L15)</f>
        <v>0</v>
      </c>
      <c r="C13" s="44" t="s">
        <v>17</v>
      </c>
      <c r="D13" s="253">
        <v>1.0</v>
      </c>
      <c r="E13" s="58" t="s">
        <v>360</v>
      </c>
      <c r="F13" s="253" t="b">
        <v>0</v>
      </c>
      <c r="G13" s="253" t="b">
        <v>0</v>
      </c>
      <c r="H13" s="253" t="b">
        <v>0</v>
      </c>
      <c r="I13" s="253" t="b">
        <v>0</v>
      </c>
      <c r="J13" s="253" t="b">
        <v>0</v>
      </c>
      <c r="K13" s="253" t="b">
        <v>0</v>
      </c>
      <c r="L13" s="253" t="b">
        <v>0</v>
      </c>
      <c r="M13" s="254"/>
      <c r="N13" s="255"/>
      <c r="O13" s="34"/>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row>
    <row r="14">
      <c r="A14" s="1"/>
      <c r="B14" s="11"/>
      <c r="C14" s="11"/>
      <c r="D14" s="204">
        <v>2.0</v>
      </c>
      <c r="E14" s="54" t="s">
        <v>361</v>
      </c>
      <c r="F14" s="204" t="b">
        <v>0</v>
      </c>
      <c r="G14" s="204" t="b">
        <v>0</v>
      </c>
      <c r="H14" s="204" t="b">
        <v>0</v>
      </c>
      <c r="I14" s="204" t="b">
        <v>0</v>
      </c>
      <c r="J14" s="204" t="b">
        <v>0</v>
      </c>
      <c r="K14" s="204" t="b">
        <v>0</v>
      </c>
      <c r="L14" s="204" t="b">
        <v>0</v>
      </c>
      <c r="M14" s="205"/>
      <c r="N14" s="256"/>
      <c r="O14" s="34"/>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row>
    <row r="15">
      <c r="A15" s="1"/>
      <c r="B15" s="11"/>
      <c r="C15" s="11"/>
      <c r="D15" s="204">
        <v>3.0</v>
      </c>
      <c r="E15" s="54" t="s">
        <v>362</v>
      </c>
      <c r="F15" s="204" t="b">
        <v>0</v>
      </c>
      <c r="G15" s="204" t="b">
        <v>0</v>
      </c>
      <c r="H15" s="204" t="b">
        <v>0</v>
      </c>
      <c r="I15" s="204" t="b">
        <v>0</v>
      </c>
      <c r="J15" s="204" t="b">
        <v>0</v>
      </c>
      <c r="K15" s="204" t="b">
        <v>0</v>
      </c>
      <c r="L15" s="204" t="b">
        <v>0</v>
      </c>
      <c r="M15" s="205"/>
      <c r="N15" s="257"/>
      <c r="O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c r="A16" s="1"/>
      <c r="B16" s="56">
        <f>COUNTIF(F16:L19,TRUE)/COUNTA(F16:L19)</f>
        <v>0</v>
      </c>
      <c r="C16" s="49" t="s">
        <v>31</v>
      </c>
      <c r="D16" s="204">
        <v>4.0</v>
      </c>
      <c r="E16" s="54" t="s">
        <v>363</v>
      </c>
      <c r="F16" s="204" t="b">
        <v>0</v>
      </c>
      <c r="G16" s="204" t="b">
        <v>0</v>
      </c>
      <c r="H16" s="204" t="b">
        <v>0</v>
      </c>
      <c r="I16" s="204" t="b">
        <v>0</v>
      </c>
      <c r="J16" s="204" t="b">
        <v>0</v>
      </c>
      <c r="K16" s="204" t="b">
        <v>0</v>
      </c>
      <c r="L16" s="204" t="b">
        <v>0</v>
      </c>
      <c r="M16" s="205"/>
      <c r="N16" s="258"/>
      <c r="O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c r="A17" s="1"/>
      <c r="B17" s="11"/>
      <c r="C17" s="11"/>
      <c r="D17" s="204">
        <v>5.0</v>
      </c>
      <c r="E17" s="54" t="s">
        <v>364</v>
      </c>
      <c r="F17" s="204" t="b">
        <v>0</v>
      </c>
      <c r="G17" s="204" t="b">
        <v>0</v>
      </c>
      <c r="H17" s="204" t="b">
        <v>0</v>
      </c>
      <c r="I17" s="204" t="b">
        <v>0</v>
      </c>
      <c r="J17" s="204" t="b">
        <v>0</v>
      </c>
      <c r="K17" s="204" t="b">
        <v>0</v>
      </c>
      <c r="L17" s="204" t="b">
        <v>0</v>
      </c>
      <c r="M17" s="205"/>
      <c r="N17" s="258"/>
      <c r="O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c r="A18" s="1"/>
      <c r="B18" s="11"/>
      <c r="C18" s="11"/>
      <c r="D18" s="204">
        <v>6.0</v>
      </c>
      <c r="E18" s="54" t="s">
        <v>365</v>
      </c>
      <c r="F18" s="204" t="b">
        <v>0</v>
      </c>
      <c r="G18" s="204" t="b">
        <v>0</v>
      </c>
      <c r="H18" s="204" t="b">
        <v>0</v>
      </c>
      <c r="I18" s="204" t="b">
        <v>0</v>
      </c>
      <c r="J18" s="204" t="b">
        <v>0</v>
      </c>
      <c r="K18" s="204" t="b">
        <v>0</v>
      </c>
      <c r="L18" s="204" t="b">
        <v>0</v>
      </c>
      <c r="M18" s="205"/>
      <c r="N18" s="258"/>
      <c r="O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1"/>
      <c r="C19" s="11"/>
      <c r="D19" s="204">
        <v>7.0</v>
      </c>
      <c r="E19" s="54" t="s">
        <v>366</v>
      </c>
      <c r="F19" s="204" t="b">
        <v>0</v>
      </c>
      <c r="G19" s="204" t="b">
        <v>0</v>
      </c>
      <c r="H19" s="204" t="b">
        <v>0</v>
      </c>
      <c r="I19" s="204" t="b">
        <v>0</v>
      </c>
      <c r="J19" s="204" t="b">
        <v>0</v>
      </c>
      <c r="K19" s="204" t="b">
        <v>0</v>
      </c>
      <c r="L19" s="204" t="b">
        <v>0</v>
      </c>
      <c r="M19" s="205"/>
      <c r="N19" s="258"/>
      <c r="O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57">
        <f>COUNTIF(F20:L20,TRUE)/COUNTA(F20:L20)</f>
        <v>0</v>
      </c>
      <c r="C20" s="51" t="s">
        <v>36</v>
      </c>
      <c r="D20" s="259">
        <v>8.0</v>
      </c>
      <c r="E20" s="260" t="s">
        <v>367</v>
      </c>
      <c r="F20" s="259" t="b">
        <v>0</v>
      </c>
      <c r="G20" s="259" t="b">
        <v>0</v>
      </c>
      <c r="H20" s="259" t="b">
        <v>0</v>
      </c>
      <c r="I20" s="259" t="b">
        <v>0</v>
      </c>
      <c r="J20" s="259" t="b">
        <v>0</v>
      </c>
      <c r="K20" s="259" t="b">
        <v>0</v>
      </c>
      <c r="L20" s="259" t="b">
        <v>0</v>
      </c>
      <c r="M20" s="261"/>
      <c r="N20" s="262"/>
      <c r="O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3.0" customHeight="1">
      <c r="A21" s="1"/>
      <c r="B21" s="30">
        <v>2.0</v>
      </c>
      <c r="C21" s="31"/>
      <c r="D21" s="31"/>
      <c r="E21" s="31"/>
      <c r="F21" s="32"/>
      <c r="G21" s="32"/>
      <c r="H21" s="32"/>
      <c r="I21" s="32"/>
      <c r="J21" s="32"/>
      <c r="K21" s="32"/>
      <c r="L21" s="32"/>
      <c r="M21" s="32"/>
      <c r="N21" s="249"/>
      <c r="O21" s="34"/>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28.5" customHeight="1">
      <c r="A22" s="1"/>
      <c r="B22" s="10"/>
      <c r="C22" s="35" t="s">
        <v>368</v>
      </c>
      <c r="F22" s="263" t="str">
        <f>IFERROR(__xludf.DUMMYFUNCTION("SPARKLINE(COUNTIF(F24:L31,TRUE),{""charttype"",""bar"";""max"",COUNTA(F24:L31);""color1"",""green""})"),"")</f>
        <v/>
      </c>
      <c r="G22" s="37"/>
      <c r="H22" s="37"/>
      <c r="I22" s="37"/>
      <c r="J22" s="37"/>
      <c r="K22" s="37"/>
      <c r="L22" s="37"/>
      <c r="M22" s="38"/>
      <c r="N22" s="250">
        <f>COUNTIF(F24:L31,TRUE)/COUNTA(F24:L31)</f>
        <v>0</v>
      </c>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3.0" customHeight="1">
      <c r="A23" s="1"/>
      <c r="B23" s="19"/>
      <c r="C23" s="40"/>
      <c r="D23" s="40"/>
      <c r="E23" s="40"/>
      <c r="F23" s="41"/>
      <c r="G23" s="41"/>
      <c r="H23" s="41"/>
      <c r="I23" s="41"/>
      <c r="J23" s="41"/>
      <c r="K23" s="41"/>
      <c r="L23" s="41"/>
      <c r="M23" s="41"/>
      <c r="N23" s="251"/>
      <c r="O23" s="34"/>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c r="A24" s="1"/>
      <c r="B24" s="43">
        <f>COUNTIF(F24:L25,TRUE)/COUNTA(F24:L25)</f>
        <v>0</v>
      </c>
      <c r="C24" s="44" t="s">
        <v>17</v>
      </c>
      <c r="D24" s="253">
        <v>1.0</v>
      </c>
      <c r="E24" s="264" t="s">
        <v>369</v>
      </c>
      <c r="F24" s="253" t="b">
        <v>0</v>
      </c>
      <c r="G24" s="253" t="b">
        <v>0</v>
      </c>
      <c r="H24" s="253" t="b">
        <v>0</v>
      </c>
      <c r="I24" s="253" t="b">
        <v>0</v>
      </c>
      <c r="J24" s="253" t="b">
        <v>0</v>
      </c>
      <c r="K24" s="253" t="b">
        <v>0</v>
      </c>
      <c r="L24" s="253" t="b">
        <v>0</v>
      </c>
      <c r="M24" s="254"/>
      <c r="N24" s="265"/>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c r="A25" s="1"/>
      <c r="B25" s="11"/>
      <c r="C25" s="11"/>
      <c r="D25" s="204">
        <v>4.0</v>
      </c>
      <c r="E25" s="266" t="s">
        <v>370</v>
      </c>
      <c r="F25" s="204" t="b">
        <v>0</v>
      </c>
      <c r="G25" s="204" t="b">
        <v>0</v>
      </c>
      <c r="H25" s="204" t="b">
        <v>0</v>
      </c>
      <c r="I25" s="204" t="b">
        <v>0</v>
      </c>
      <c r="J25" s="204" t="b">
        <v>0</v>
      </c>
      <c r="K25" s="204" t="b">
        <v>0</v>
      </c>
      <c r="L25" s="204" t="b">
        <v>0</v>
      </c>
      <c r="M25" s="205"/>
      <c r="N25" s="257"/>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c r="A26" s="1"/>
      <c r="B26" s="56">
        <f>COUNTIF(F26:L28,TRUE)/COUNTA(F26:L28)</f>
        <v>0</v>
      </c>
      <c r="C26" s="49" t="s">
        <v>31</v>
      </c>
      <c r="D26" s="204">
        <v>5.0</v>
      </c>
      <c r="E26" s="266" t="s">
        <v>371</v>
      </c>
      <c r="F26" s="204" t="b">
        <v>0</v>
      </c>
      <c r="G26" s="204" t="b">
        <v>0</v>
      </c>
      <c r="H26" s="204" t="b">
        <v>0</v>
      </c>
      <c r="I26" s="204" t="b">
        <v>0</v>
      </c>
      <c r="J26" s="204" t="b">
        <v>0</v>
      </c>
      <c r="K26" s="204" t="b">
        <v>0</v>
      </c>
      <c r="L26" s="204" t="b">
        <v>0</v>
      </c>
      <c r="M26" s="205"/>
      <c r="N26" s="258"/>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c r="A27" s="1"/>
      <c r="B27" s="11"/>
      <c r="C27" s="11"/>
      <c r="D27" s="204">
        <v>3.0</v>
      </c>
      <c r="E27" s="266" t="s">
        <v>372</v>
      </c>
      <c r="F27" s="204" t="b">
        <v>0</v>
      </c>
      <c r="G27" s="204" t="b">
        <v>0</v>
      </c>
      <c r="H27" s="204" t="b">
        <v>0</v>
      </c>
      <c r="I27" s="204" t="b">
        <v>0</v>
      </c>
      <c r="J27" s="204" t="b">
        <v>0</v>
      </c>
      <c r="K27" s="204" t="b">
        <v>0</v>
      </c>
      <c r="L27" s="204" t="b">
        <v>0</v>
      </c>
      <c r="M27" s="205"/>
      <c r="N27" s="258"/>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c r="A28" s="1"/>
      <c r="B28" s="11"/>
      <c r="C28" s="11"/>
      <c r="D28" s="204">
        <v>7.0</v>
      </c>
      <c r="E28" s="267" t="s">
        <v>373</v>
      </c>
      <c r="F28" s="204" t="b">
        <v>0</v>
      </c>
      <c r="G28" s="204" t="b">
        <v>0</v>
      </c>
      <c r="H28" s="204" t="b">
        <v>0</v>
      </c>
      <c r="I28" s="204" t="b">
        <v>0</v>
      </c>
      <c r="J28" s="204" t="b">
        <v>0</v>
      </c>
      <c r="K28" s="204" t="b">
        <v>0</v>
      </c>
      <c r="L28" s="204" t="b">
        <v>0</v>
      </c>
      <c r="M28" s="205"/>
      <c r="N28" s="258"/>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c r="A29" s="1"/>
      <c r="B29" s="57">
        <f>COUNTIF(F29:L30,TRUE)/COUNTA(F29:L30)</f>
        <v>0</v>
      </c>
      <c r="C29" s="51" t="s">
        <v>36</v>
      </c>
      <c r="D29" s="204">
        <v>6.0</v>
      </c>
      <c r="E29" s="267" t="s">
        <v>374</v>
      </c>
      <c r="F29" s="204" t="b">
        <v>0</v>
      </c>
      <c r="G29" s="204" t="b">
        <v>0</v>
      </c>
      <c r="H29" s="204" t="b">
        <v>0</v>
      </c>
      <c r="I29" s="204" t="b">
        <v>0</v>
      </c>
      <c r="J29" s="204" t="b">
        <v>0</v>
      </c>
      <c r="K29" s="204" t="b">
        <v>0</v>
      </c>
      <c r="L29" s="204" t="b">
        <v>0</v>
      </c>
      <c r="M29" s="205"/>
      <c r="N29" s="258"/>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c r="A30" s="1"/>
      <c r="B30" s="11"/>
      <c r="C30" s="11"/>
      <c r="D30" s="204">
        <v>8.0</v>
      </c>
      <c r="E30" s="267" t="s">
        <v>375</v>
      </c>
      <c r="F30" s="204" t="b">
        <v>0</v>
      </c>
      <c r="G30" s="204" t="b">
        <v>0</v>
      </c>
      <c r="H30" s="204" t="b">
        <v>0</v>
      </c>
      <c r="I30" s="204" t="b">
        <v>0</v>
      </c>
      <c r="J30" s="204" t="b">
        <v>0</v>
      </c>
      <c r="K30" s="204" t="b">
        <v>0</v>
      </c>
      <c r="L30" s="204" t="b">
        <v>0</v>
      </c>
      <c r="M30" s="205"/>
      <c r="N30" s="258"/>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c r="A31" s="1"/>
      <c r="B31" s="59">
        <f>COUNTIF(F31:L31,TRUE)/COUNTA(F31:L31)</f>
        <v>0</v>
      </c>
      <c r="C31" s="53" t="s">
        <v>43</v>
      </c>
      <c r="D31" s="259">
        <v>2.0</v>
      </c>
      <c r="E31" s="268" t="s">
        <v>376</v>
      </c>
      <c r="F31" s="259" t="b">
        <v>0</v>
      </c>
      <c r="G31" s="259" t="b">
        <v>0</v>
      </c>
      <c r="H31" s="259" t="b">
        <v>0</v>
      </c>
      <c r="I31" s="259" t="b">
        <v>0</v>
      </c>
      <c r="J31" s="259" t="b">
        <v>0</v>
      </c>
      <c r="K31" s="259" t="b">
        <v>0</v>
      </c>
      <c r="L31" s="259" t="b">
        <v>0</v>
      </c>
      <c r="M31" s="261"/>
      <c r="N31" s="262"/>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3.0" customHeight="1">
      <c r="A32" s="1"/>
      <c r="B32" s="30">
        <v>3.0</v>
      </c>
      <c r="C32" s="31"/>
      <c r="D32" s="31"/>
      <c r="E32" s="31"/>
      <c r="F32" s="32"/>
      <c r="G32" s="32"/>
      <c r="H32" s="32"/>
      <c r="I32" s="32"/>
      <c r="J32" s="32"/>
      <c r="K32" s="32"/>
      <c r="L32" s="32"/>
      <c r="M32" s="32"/>
      <c r="N32" s="249"/>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c r="A33" s="1"/>
      <c r="B33" s="10"/>
      <c r="C33" s="35" t="s">
        <v>377</v>
      </c>
      <c r="F33" s="36" t="str">
        <f>IFERROR(__xludf.DUMMYFUNCTION("SPARKLINE(COUNTIF(F35:L42,TRUE),{""charttype"",""bar"";""max"",COUNTA(F35:L42);""color1"",""green""})"),"")</f>
        <v/>
      </c>
      <c r="G33" s="37"/>
      <c r="H33" s="37"/>
      <c r="I33" s="37"/>
      <c r="J33" s="37"/>
      <c r="K33" s="37"/>
      <c r="L33" s="37"/>
      <c r="M33" s="38"/>
      <c r="N33" s="250">
        <f>COUNTIF(F35:L42,TRUE)/COUNTA(F35:L42)</f>
        <v>0</v>
      </c>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3.0" customHeight="1">
      <c r="A34" s="1"/>
      <c r="B34" s="19"/>
      <c r="C34" s="40"/>
      <c r="D34" s="40"/>
      <c r="E34" s="40"/>
      <c r="F34" s="41"/>
      <c r="G34" s="41"/>
      <c r="H34" s="41"/>
      <c r="I34" s="41"/>
      <c r="J34" s="41"/>
      <c r="K34" s="41"/>
      <c r="L34" s="41"/>
      <c r="M34" s="41"/>
      <c r="N34" s="25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c r="A35" s="1"/>
      <c r="B35" s="43">
        <f>COUNTIF(F35:L38,TRUE)/COUNTA(F35:L38)</f>
        <v>0</v>
      </c>
      <c r="C35" s="44" t="s">
        <v>17</v>
      </c>
      <c r="D35" s="253">
        <v>1.0</v>
      </c>
      <c r="E35" s="264" t="s">
        <v>378</v>
      </c>
      <c r="F35" s="253" t="b">
        <v>0</v>
      </c>
      <c r="G35" s="253" t="b">
        <v>0</v>
      </c>
      <c r="H35" s="253" t="b">
        <v>0</v>
      </c>
      <c r="I35" s="253" t="b">
        <v>0</v>
      </c>
      <c r="J35" s="253" t="b">
        <v>0</v>
      </c>
      <c r="K35" s="253" t="b">
        <v>0</v>
      </c>
      <c r="L35" s="253" t="b">
        <v>0</v>
      </c>
      <c r="M35" s="254"/>
      <c r="N35" s="269"/>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c r="A36" s="1"/>
      <c r="B36" s="11"/>
      <c r="C36" s="11"/>
      <c r="D36" s="204">
        <v>2.0</v>
      </c>
      <c r="E36" s="266" t="s">
        <v>379</v>
      </c>
      <c r="F36" s="204" t="b">
        <v>0</v>
      </c>
      <c r="G36" s="204" t="b">
        <v>0</v>
      </c>
      <c r="H36" s="204" t="b">
        <v>0</v>
      </c>
      <c r="I36" s="204" t="b">
        <v>0</v>
      </c>
      <c r="J36" s="204" t="b">
        <v>0</v>
      </c>
      <c r="K36" s="204" t="b">
        <v>0</v>
      </c>
      <c r="L36" s="204" t="b">
        <v>0</v>
      </c>
      <c r="M36" s="205"/>
      <c r="N36" s="258"/>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c r="A37" s="1"/>
      <c r="B37" s="11"/>
      <c r="C37" s="11"/>
      <c r="D37" s="204">
        <v>3.0</v>
      </c>
      <c r="E37" s="266" t="s">
        <v>380</v>
      </c>
      <c r="F37" s="204" t="b">
        <v>0</v>
      </c>
      <c r="G37" s="204" t="b">
        <v>0</v>
      </c>
      <c r="H37" s="204" t="b">
        <v>0</v>
      </c>
      <c r="I37" s="204" t="b">
        <v>0</v>
      </c>
      <c r="J37" s="204" t="b">
        <v>0</v>
      </c>
      <c r="K37" s="204" t="b">
        <v>0</v>
      </c>
      <c r="L37" s="204" t="b">
        <v>0</v>
      </c>
      <c r="M37" s="205"/>
      <c r="N37" s="258"/>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c r="A38" s="1"/>
      <c r="B38" s="11"/>
      <c r="C38" s="11"/>
      <c r="D38" s="204">
        <v>4.0</v>
      </c>
      <c r="E38" s="266" t="s">
        <v>381</v>
      </c>
      <c r="F38" s="204" t="b">
        <v>0</v>
      </c>
      <c r="G38" s="204" t="b">
        <v>0</v>
      </c>
      <c r="H38" s="204" t="b">
        <v>0</v>
      </c>
      <c r="I38" s="204" t="b">
        <v>0</v>
      </c>
      <c r="J38" s="204" t="b">
        <v>0</v>
      </c>
      <c r="K38" s="204" t="b">
        <v>0</v>
      </c>
      <c r="L38" s="204" t="b">
        <v>0</v>
      </c>
      <c r="M38" s="205"/>
      <c r="N38" s="258"/>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c r="A39" s="1"/>
      <c r="B39" s="56">
        <f>COUNTIF(F39:L41,TRUE)/COUNTA(F39:L41)</f>
        <v>0</v>
      </c>
      <c r="C39" s="49" t="s">
        <v>31</v>
      </c>
      <c r="D39" s="204">
        <v>5.0</v>
      </c>
      <c r="E39" s="266" t="s">
        <v>382</v>
      </c>
      <c r="F39" s="204" t="b">
        <v>0</v>
      </c>
      <c r="G39" s="204" t="b">
        <v>0</v>
      </c>
      <c r="H39" s="204" t="b">
        <v>0</v>
      </c>
      <c r="I39" s="204" t="b">
        <v>0</v>
      </c>
      <c r="J39" s="204" t="b">
        <v>0</v>
      </c>
      <c r="K39" s="204" t="b">
        <v>0</v>
      </c>
      <c r="L39" s="204" t="b">
        <v>0</v>
      </c>
      <c r="M39" s="205"/>
      <c r="N39" s="258"/>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c r="A40" s="1"/>
      <c r="B40" s="11"/>
      <c r="C40" s="11"/>
      <c r="D40" s="204">
        <v>6.0</v>
      </c>
      <c r="E40" s="266" t="s">
        <v>23</v>
      </c>
      <c r="F40" s="204" t="b">
        <v>0</v>
      </c>
      <c r="G40" s="204" t="b">
        <v>0</v>
      </c>
      <c r="H40" s="204" t="b">
        <v>0</v>
      </c>
      <c r="I40" s="204" t="b">
        <v>0</v>
      </c>
      <c r="J40" s="204" t="b">
        <v>0</v>
      </c>
      <c r="K40" s="204" t="b">
        <v>0</v>
      </c>
      <c r="L40" s="204" t="b">
        <v>0</v>
      </c>
      <c r="M40" s="205"/>
      <c r="N40" s="258"/>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c r="A41" s="1"/>
      <c r="B41" s="11"/>
      <c r="C41" s="11"/>
      <c r="D41" s="204">
        <v>7.0</v>
      </c>
      <c r="E41" s="266" t="s">
        <v>383</v>
      </c>
      <c r="F41" s="204" t="b">
        <v>0</v>
      </c>
      <c r="G41" s="204" t="b">
        <v>0</v>
      </c>
      <c r="H41" s="204" t="b">
        <v>0</v>
      </c>
      <c r="I41" s="204" t="b">
        <v>0</v>
      </c>
      <c r="J41" s="204" t="b">
        <v>0</v>
      </c>
      <c r="K41" s="204" t="b">
        <v>0</v>
      </c>
      <c r="L41" s="204" t="b">
        <v>0</v>
      </c>
      <c r="M41" s="205"/>
      <c r="N41" s="258"/>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c r="A42" s="1"/>
      <c r="B42" s="59">
        <f>COUNTIF(F42:L42,TRUE)/COUNTA(F42:L42)</f>
        <v>0</v>
      </c>
      <c r="C42" s="53" t="s">
        <v>43</v>
      </c>
      <c r="D42" s="259">
        <v>8.0</v>
      </c>
      <c r="E42" s="268" t="s">
        <v>384</v>
      </c>
      <c r="F42" s="259" t="b">
        <v>0</v>
      </c>
      <c r="G42" s="259" t="b">
        <v>0</v>
      </c>
      <c r="H42" s="259" t="b">
        <v>0</v>
      </c>
      <c r="I42" s="259" t="b">
        <v>0</v>
      </c>
      <c r="J42" s="259" t="b">
        <v>0</v>
      </c>
      <c r="K42" s="259" t="b">
        <v>0</v>
      </c>
      <c r="L42" s="259" t="b">
        <v>0</v>
      </c>
      <c r="M42" s="261"/>
      <c r="N42" s="270"/>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3.0" customHeight="1">
      <c r="A43" s="1"/>
      <c r="B43" s="30">
        <v>4.0</v>
      </c>
      <c r="C43" s="31"/>
      <c r="D43" s="31"/>
      <c r="E43" s="31"/>
      <c r="F43" s="32"/>
      <c r="G43" s="32"/>
      <c r="H43" s="32"/>
      <c r="I43" s="32"/>
      <c r="J43" s="32"/>
      <c r="K43" s="32"/>
      <c r="L43" s="32"/>
      <c r="M43" s="32"/>
      <c r="N43" s="249"/>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c r="A44" s="1"/>
      <c r="B44" s="10"/>
      <c r="C44" s="35" t="s">
        <v>385</v>
      </c>
      <c r="F44" s="36" t="str">
        <f>IFERROR(__xludf.DUMMYFUNCTION("SPARKLINE(COUNTIF(F46:L48,TRUE),{""charttype"",""bar"";""max"",COUNTA(F46:L48);""color1"",""green""})"),"")</f>
        <v/>
      </c>
      <c r="G44" s="37"/>
      <c r="H44" s="37"/>
      <c r="I44" s="37"/>
      <c r="J44" s="37"/>
      <c r="K44" s="37"/>
      <c r="L44" s="37"/>
      <c r="M44" s="38"/>
      <c r="N44" s="250">
        <f>COUNTIF(F46:F48,TRUE)/COUNTA(F46:L48)</f>
        <v>0</v>
      </c>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3.0" customHeight="1">
      <c r="A45" s="1"/>
      <c r="B45" s="19"/>
      <c r="C45" s="40"/>
      <c r="D45" s="40"/>
      <c r="E45" s="40"/>
      <c r="F45" s="41"/>
      <c r="G45" s="41"/>
      <c r="H45" s="41"/>
      <c r="I45" s="41"/>
      <c r="J45" s="41"/>
      <c r="K45" s="41"/>
      <c r="L45" s="41"/>
      <c r="M45" s="41"/>
      <c r="N45" s="25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c r="A46" s="1"/>
      <c r="B46" s="43">
        <f>COUNTIF(F46:L46,TRUE)/COUNTA(F46:L46)</f>
        <v>0</v>
      </c>
      <c r="C46" s="44" t="s">
        <v>17</v>
      </c>
      <c r="D46" s="58">
        <v>1.0</v>
      </c>
      <c r="E46" s="271" t="s">
        <v>386</v>
      </c>
      <c r="F46" s="253" t="b">
        <v>0</v>
      </c>
      <c r="G46" s="253" t="b">
        <v>0</v>
      </c>
      <c r="H46" s="253" t="b">
        <v>0</v>
      </c>
      <c r="I46" s="253" t="b">
        <v>0</v>
      </c>
      <c r="J46" s="253" t="b">
        <v>0</v>
      </c>
      <c r="K46" s="253" t="b">
        <v>0</v>
      </c>
      <c r="L46" s="253" t="b">
        <v>0</v>
      </c>
      <c r="M46" s="254"/>
      <c r="N46" s="272"/>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c r="A47" s="1"/>
      <c r="B47" s="56">
        <f>COUNTIF(F47:L48,TRUE)/COUNTA(F47:L48)</f>
        <v>0</v>
      </c>
      <c r="C47" s="49" t="s">
        <v>31</v>
      </c>
      <c r="D47" s="54">
        <v>2.0</v>
      </c>
      <c r="E47" s="54" t="s">
        <v>387</v>
      </c>
      <c r="F47" s="204" t="b">
        <v>0</v>
      </c>
      <c r="G47" s="204" t="b">
        <v>0</v>
      </c>
      <c r="H47" s="204" t="b">
        <v>0</v>
      </c>
      <c r="I47" s="204" t="b">
        <v>0</v>
      </c>
      <c r="J47" s="204" t="b">
        <v>0</v>
      </c>
      <c r="K47" s="204" t="b">
        <v>0</v>
      </c>
      <c r="L47" s="204" t="b">
        <v>0</v>
      </c>
      <c r="M47" s="205"/>
      <c r="N47" s="273"/>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c r="A48" s="1"/>
      <c r="B48" s="11"/>
      <c r="C48" s="11"/>
      <c r="D48" s="260">
        <v>3.0</v>
      </c>
      <c r="E48" s="260" t="s">
        <v>388</v>
      </c>
      <c r="F48" s="259" t="b">
        <v>0</v>
      </c>
      <c r="G48" s="259" t="b">
        <v>0</v>
      </c>
      <c r="H48" s="259" t="b">
        <v>0</v>
      </c>
      <c r="I48" s="259" t="b">
        <v>0</v>
      </c>
      <c r="J48" s="259" t="b">
        <v>0</v>
      </c>
      <c r="K48" s="259" t="b">
        <v>0</v>
      </c>
      <c r="L48" s="259" t="b">
        <v>0</v>
      </c>
      <c r="M48" s="261"/>
      <c r="N48" s="274"/>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3.0" customHeight="1">
      <c r="A49" s="1"/>
      <c r="B49" s="30">
        <v>5.0</v>
      </c>
      <c r="C49" s="31"/>
      <c r="D49" s="31"/>
      <c r="E49" s="31"/>
      <c r="F49" s="32"/>
      <c r="G49" s="32"/>
      <c r="H49" s="32"/>
      <c r="I49" s="32"/>
      <c r="J49" s="32"/>
      <c r="K49" s="32"/>
      <c r="L49" s="32"/>
      <c r="M49" s="32"/>
      <c r="N49" s="249"/>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c r="A50" s="1"/>
      <c r="B50" s="10"/>
      <c r="C50" s="35" t="s">
        <v>389</v>
      </c>
      <c r="F50" s="36" t="str">
        <f>IFERROR(__xludf.DUMMYFUNCTION("SPARKLINE(COUNTIF(F52:L55,TRUE),{""charttype"",""bar"";""max"",COUNTA(F52:L55);""color1"",""green""})"),"")</f>
        <v/>
      </c>
      <c r="G50" s="37"/>
      <c r="H50" s="37"/>
      <c r="I50" s="37"/>
      <c r="J50" s="37"/>
      <c r="K50" s="37"/>
      <c r="L50" s="37"/>
      <c r="M50" s="38"/>
      <c r="N50" s="250">
        <f>COUNTIF(F52:F55,TRUE)/COUNTA(F52:L55)</f>
        <v>0</v>
      </c>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3.0" customHeight="1">
      <c r="A51" s="1"/>
      <c r="B51" s="19"/>
      <c r="C51" s="40"/>
      <c r="D51" s="40"/>
      <c r="E51" s="40"/>
      <c r="F51" s="41"/>
      <c r="G51" s="41"/>
      <c r="H51" s="41"/>
      <c r="I51" s="41"/>
      <c r="J51" s="41"/>
      <c r="K51" s="41"/>
      <c r="L51" s="41"/>
      <c r="M51" s="41"/>
      <c r="N51" s="25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c r="A52" s="1"/>
      <c r="B52" s="43">
        <f>COUNTIF(F52:L55,TRUE)/COUNTA(F52:L55)</f>
        <v>0</v>
      </c>
      <c r="C52" s="44" t="s">
        <v>17</v>
      </c>
      <c r="D52" s="58">
        <v>1.0</v>
      </c>
      <c r="E52" s="271" t="s">
        <v>390</v>
      </c>
      <c r="F52" s="253" t="b">
        <v>0</v>
      </c>
      <c r="G52" s="253" t="b">
        <v>0</v>
      </c>
      <c r="H52" s="253" t="b">
        <v>0</v>
      </c>
      <c r="I52" s="253" t="b">
        <v>0</v>
      </c>
      <c r="J52" s="253" t="b">
        <v>0</v>
      </c>
      <c r="K52" s="253" t="b">
        <v>0</v>
      </c>
      <c r="L52" s="253" t="b">
        <v>0</v>
      </c>
      <c r="M52" s="254"/>
      <c r="N52" s="272"/>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c r="A53" s="1"/>
      <c r="B53" s="11"/>
      <c r="C53" s="11"/>
      <c r="D53" s="54">
        <v>2.0</v>
      </c>
      <c r="E53" s="54" t="s">
        <v>391</v>
      </c>
      <c r="F53" s="204" t="b">
        <v>0</v>
      </c>
      <c r="G53" s="204" t="b">
        <v>0</v>
      </c>
      <c r="H53" s="204" t="b">
        <v>0</v>
      </c>
      <c r="I53" s="204" t="b">
        <v>0</v>
      </c>
      <c r="J53" s="204" t="b">
        <v>0</v>
      </c>
      <c r="K53" s="204" t="b">
        <v>0</v>
      </c>
      <c r="L53" s="204" t="b">
        <v>0</v>
      </c>
      <c r="M53" s="205"/>
      <c r="N53" s="273"/>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c r="A54" s="1"/>
      <c r="B54" s="11"/>
      <c r="C54" s="11"/>
      <c r="D54" s="54">
        <v>3.0</v>
      </c>
      <c r="E54" s="54" t="s">
        <v>392</v>
      </c>
      <c r="F54" s="204" t="b">
        <v>0</v>
      </c>
      <c r="G54" s="204" t="b">
        <v>0</v>
      </c>
      <c r="H54" s="204" t="b">
        <v>0</v>
      </c>
      <c r="I54" s="204" t="b">
        <v>0</v>
      </c>
      <c r="J54" s="204" t="b">
        <v>0</v>
      </c>
      <c r="K54" s="204" t="b">
        <v>0</v>
      </c>
      <c r="L54" s="204" t="b">
        <v>0</v>
      </c>
      <c r="M54" s="205"/>
      <c r="N54" s="273"/>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c r="A55" s="1"/>
      <c r="B55" s="11"/>
      <c r="C55" s="11"/>
      <c r="D55" s="54">
        <v>4.0</v>
      </c>
      <c r="E55" s="54" t="s">
        <v>393</v>
      </c>
      <c r="F55" s="204" t="b">
        <v>0</v>
      </c>
      <c r="G55" s="204" t="b">
        <v>0</v>
      </c>
      <c r="H55" s="204" t="b">
        <v>0</v>
      </c>
      <c r="I55" s="204" t="b">
        <v>0</v>
      </c>
      <c r="J55" s="204" t="b">
        <v>0</v>
      </c>
      <c r="K55" s="204" t="b">
        <v>0</v>
      </c>
      <c r="L55" s="204" t="b">
        <v>0</v>
      </c>
      <c r="M55" s="205"/>
      <c r="N55" s="273"/>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3.0" customHeight="1">
      <c r="A56" s="1"/>
      <c r="B56" s="30">
        <v>6.0</v>
      </c>
      <c r="C56" s="31"/>
      <c r="D56" s="31"/>
      <c r="E56" s="31"/>
      <c r="F56" s="32"/>
      <c r="G56" s="32"/>
      <c r="H56" s="32"/>
      <c r="I56" s="32"/>
      <c r="J56" s="32"/>
      <c r="K56" s="32"/>
      <c r="L56" s="32"/>
      <c r="M56" s="32"/>
      <c r="N56" s="249"/>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c r="A57" s="1"/>
      <c r="B57" s="10"/>
      <c r="C57" s="35" t="s">
        <v>394</v>
      </c>
      <c r="F57" s="36" t="str">
        <f>IFERROR(__xludf.DUMMYFUNCTION("SPARKLINE(COUNTIF(F59:L62,TRUE),{""charttype"",""bar"";""max"",COUNTA(F59:L62);""color1"",""green""})"),"")</f>
        <v/>
      </c>
      <c r="G57" s="37"/>
      <c r="H57" s="37"/>
      <c r="I57" s="37"/>
      <c r="J57" s="37"/>
      <c r="K57" s="37"/>
      <c r="L57" s="37"/>
      <c r="M57" s="38"/>
      <c r="N57" s="250">
        <f>COUNTIF(F59:F62,TRUE)/COUNTA(F59:L62)</f>
        <v>0</v>
      </c>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3.0" customHeight="1">
      <c r="A58" s="1"/>
      <c r="B58" s="19"/>
      <c r="C58" s="40"/>
      <c r="D58" s="40"/>
      <c r="E58" s="40"/>
      <c r="F58" s="41"/>
      <c r="G58" s="41"/>
      <c r="H58" s="41"/>
      <c r="I58" s="41"/>
      <c r="J58" s="41"/>
      <c r="K58" s="41"/>
      <c r="L58" s="41"/>
      <c r="M58" s="41"/>
      <c r="N58" s="25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c r="A59" s="1"/>
      <c r="B59" s="43">
        <f>COUNTIF(F59:L61,TRUE)/COUNTA(F59:L61)</f>
        <v>0</v>
      </c>
      <c r="C59" s="44" t="s">
        <v>17</v>
      </c>
      <c r="D59" s="58">
        <v>1.0</v>
      </c>
      <c r="E59" s="271" t="s">
        <v>395</v>
      </c>
      <c r="F59" s="253" t="b">
        <v>0</v>
      </c>
      <c r="G59" s="253" t="b">
        <v>0</v>
      </c>
      <c r="H59" s="253" t="b">
        <v>0</v>
      </c>
      <c r="I59" s="253" t="b">
        <v>0</v>
      </c>
      <c r="J59" s="253" t="b">
        <v>0</v>
      </c>
      <c r="K59" s="253" t="b">
        <v>0</v>
      </c>
      <c r="L59" s="253" t="b">
        <v>0</v>
      </c>
      <c r="M59" s="254"/>
      <c r="N59" s="272"/>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c r="A60" s="1"/>
      <c r="B60" s="11"/>
      <c r="C60" s="11"/>
      <c r="D60" s="54">
        <v>2.0</v>
      </c>
      <c r="E60" s="54" t="s">
        <v>396</v>
      </c>
      <c r="F60" s="204" t="b">
        <v>0</v>
      </c>
      <c r="G60" s="204" t="b">
        <v>0</v>
      </c>
      <c r="H60" s="204" t="b">
        <v>0</v>
      </c>
      <c r="I60" s="204" t="b">
        <v>0</v>
      </c>
      <c r="J60" s="204" t="b">
        <v>0</v>
      </c>
      <c r="K60" s="204" t="b">
        <v>0</v>
      </c>
      <c r="L60" s="204" t="b">
        <v>0</v>
      </c>
      <c r="M60" s="205"/>
      <c r="N60" s="273"/>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c r="A61" s="1"/>
      <c r="B61" s="11"/>
      <c r="C61" s="11"/>
      <c r="D61" s="54">
        <v>3.0</v>
      </c>
      <c r="E61" s="54" t="s">
        <v>397</v>
      </c>
      <c r="F61" s="204" t="b">
        <v>0</v>
      </c>
      <c r="G61" s="204" t="b">
        <v>0</v>
      </c>
      <c r="H61" s="204" t="b">
        <v>0</v>
      </c>
      <c r="I61" s="204" t="b">
        <v>0</v>
      </c>
      <c r="J61" s="204" t="b">
        <v>0</v>
      </c>
      <c r="K61" s="204" t="b">
        <v>0</v>
      </c>
      <c r="L61" s="204" t="b">
        <v>0</v>
      </c>
      <c r="M61" s="205"/>
      <c r="N61" s="273"/>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c r="A62" s="1"/>
      <c r="B62" s="56">
        <f>COUNTIF(F62:L62,TRUE)/COUNTA(F62:L62)</f>
        <v>0</v>
      </c>
      <c r="C62" s="49" t="s">
        <v>31</v>
      </c>
      <c r="D62" s="54">
        <v>4.0</v>
      </c>
      <c r="E62" s="54" t="s">
        <v>398</v>
      </c>
      <c r="F62" s="204" t="b">
        <v>0</v>
      </c>
      <c r="G62" s="204" t="b">
        <v>0</v>
      </c>
      <c r="H62" s="204" t="b">
        <v>0</v>
      </c>
      <c r="I62" s="204" t="b">
        <v>0</v>
      </c>
      <c r="J62" s="204" t="b">
        <v>0</v>
      </c>
      <c r="K62" s="204" t="b">
        <v>0</v>
      </c>
      <c r="L62" s="204" t="b">
        <v>0</v>
      </c>
      <c r="M62" s="205"/>
      <c r="N62" s="273"/>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c r="A63" s="1"/>
      <c r="B63" s="1"/>
      <c r="C63" s="1"/>
      <c r="D63" s="2"/>
      <c r="E63" s="34"/>
      <c r="F63" s="1"/>
      <c r="G63" s="1"/>
      <c r="H63" s="1"/>
      <c r="I63" s="1"/>
      <c r="J63" s="1"/>
      <c r="K63" s="1"/>
      <c r="L63" s="1"/>
      <c r="M63" s="1"/>
      <c r="N63" s="275"/>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c r="A64" s="1"/>
      <c r="B64" s="209" t="s">
        <v>399</v>
      </c>
      <c r="O64" s="1"/>
      <c r="P64" s="276" t="s">
        <v>58</v>
      </c>
      <c r="Q64" s="63"/>
      <c r="R64" s="4"/>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c r="A65" s="1"/>
      <c r="O65" s="1"/>
      <c r="P65" s="10"/>
      <c r="R65" s="1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c r="A66" s="1"/>
      <c r="B66" s="64"/>
      <c r="C66" s="64"/>
      <c r="D66" s="64"/>
      <c r="E66" s="65" t="s">
        <v>59</v>
      </c>
      <c r="F66" s="65" t="s">
        <v>60</v>
      </c>
      <c r="M66" s="64"/>
      <c r="N66" s="65" t="s">
        <v>61</v>
      </c>
      <c r="O66" s="1"/>
      <c r="P66" s="10"/>
      <c r="R66" s="1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 customHeight="1">
      <c r="A67" s="1"/>
      <c r="B67" s="66"/>
      <c r="C67" s="66"/>
      <c r="D67" s="67"/>
      <c r="E67" s="68"/>
      <c r="F67" s="68"/>
      <c r="G67" s="68"/>
      <c r="H67" s="66"/>
      <c r="I67" s="66"/>
      <c r="J67" s="66"/>
      <c r="K67" s="66"/>
      <c r="L67" s="66"/>
      <c r="M67" s="66"/>
      <c r="N67" s="66"/>
      <c r="O67" s="1"/>
      <c r="P67" s="10"/>
      <c r="R67" s="1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c r="A68" s="1"/>
      <c r="B68" s="66"/>
      <c r="C68" s="69">
        <v>1.0</v>
      </c>
      <c r="D68" s="67"/>
      <c r="E68" s="230" t="str">
        <f>C11</f>
        <v>Technical: Website configuration</v>
      </c>
      <c r="F68" s="70">
        <v>1.0</v>
      </c>
      <c r="M68" s="71" t="str">
        <f>IFERROR(__xludf.DUMMYFUNCTION("F11"),"")</f>
        <v/>
      </c>
      <c r="N68" s="72">
        <f>N11</f>
        <v>0</v>
      </c>
      <c r="O68" s="1"/>
      <c r="P68" s="10"/>
      <c r="R68" s="1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 customHeight="1">
      <c r="A69" s="1"/>
      <c r="B69" s="66"/>
      <c r="C69" s="69"/>
      <c r="D69" s="67"/>
      <c r="E69" s="231"/>
      <c r="F69" s="232"/>
      <c r="G69" s="232"/>
      <c r="H69" s="232"/>
      <c r="I69" s="232"/>
      <c r="J69" s="232"/>
      <c r="K69" s="232"/>
      <c r="L69" s="232"/>
      <c r="M69" s="66"/>
      <c r="N69" s="75"/>
      <c r="O69" s="1"/>
      <c r="P69" s="10"/>
      <c r="R69" s="1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c r="A70" s="1"/>
      <c r="B70" s="66"/>
      <c r="C70" s="69">
        <v>2.0</v>
      </c>
      <c r="D70" s="67"/>
      <c r="E70" s="230" t="str">
        <f>C22</f>
        <v>Technical: Site structure</v>
      </c>
      <c r="F70" s="70">
        <v>1.0</v>
      </c>
      <c r="M70" s="76" t="str">
        <f>IFERROR(__xludf.DUMMYFUNCTION("F22"),"")</f>
        <v/>
      </c>
      <c r="N70" s="72">
        <f>N22</f>
        <v>0</v>
      </c>
      <c r="O70" s="1"/>
      <c r="P70" s="10"/>
      <c r="R70" s="1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 customHeight="1">
      <c r="A71" s="1"/>
      <c r="B71" s="66"/>
      <c r="C71" s="66"/>
      <c r="D71" s="67"/>
      <c r="E71" s="231"/>
      <c r="F71" s="232"/>
      <c r="G71" s="232"/>
      <c r="H71" s="232"/>
      <c r="I71" s="232"/>
      <c r="J71" s="232"/>
      <c r="K71" s="232"/>
      <c r="L71" s="232"/>
      <c r="M71" s="66"/>
      <c r="N71" s="75"/>
      <c r="O71" s="1"/>
      <c r="P71" s="10"/>
      <c r="R71" s="1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c r="A72" s="1"/>
      <c r="B72" s="66"/>
      <c r="C72" s="69">
        <v>3.0</v>
      </c>
      <c r="D72" s="67"/>
      <c r="E72" s="230" t="str">
        <f>C33</f>
        <v>Technical: Website content</v>
      </c>
      <c r="F72" s="70">
        <v>1.0</v>
      </c>
      <c r="M72" s="76" t="str">
        <f>IFERROR(__xludf.DUMMYFUNCTION("F33"),"")</f>
        <v/>
      </c>
      <c r="N72" s="72">
        <f>N33</f>
        <v>0</v>
      </c>
      <c r="O72" s="1"/>
      <c r="P72" s="10"/>
      <c r="R72" s="1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 customHeight="1">
      <c r="A73" s="1"/>
      <c r="B73" s="66"/>
      <c r="C73" s="66"/>
      <c r="D73" s="67"/>
      <c r="E73" s="231"/>
      <c r="F73" s="232"/>
      <c r="G73" s="232"/>
      <c r="H73" s="232"/>
      <c r="I73" s="232"/>
      <c r="J73" s="232"/>
      <c r="K73" s="232"/>
      <c r="L73" s="232"/>
      <c r="M73" s="66"/>
      <c r="N73" s="75"/>
      <c r="O73" s="1"/>
      <c r="P73" s="10"/>
      <c r="R73" s="1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c r="A74" s="1"/>
      <c r="B74" s="66"/>
      <c r="C74" s="69">
        <v>4.0</v>
      </c>
      <c r="D74" s="67"/>
      <c r="E74" s="230" t="str">
        <f>C44</f>
        <v>Authority</v>
      </c>
      <c r="F74" s="70">
        <v>1.0</v>
      </c>
      <c r="M74" s="77" t="str">
        <f>IFERROR(__xludf.DUMMYFUNCTION("F44"),"")</f>
        <v/>
      </c>
      <c r="N74" s="72">
        <f>N44</f>
        <v>0</v>
      </c>
      <c r="O74" s="1"/>
      <c r="P74" s="10"/>
      <c r="R74" s="1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 customHeight="1">
      <c r="A75" s="1"/>
      <c r="B75" s="66"/>
      <c r="C75" s="66"/>
      <c r="D75" s="67"/>
      <c r="E75" s="231"/>
      <c r="F75" s="232"/>
      <c r="G75" s="232"/>
      <c r="H75" s="232"/>
      <c r="I75" s="232"/>
      <c r="J75" s="232"/>
      <c r="K75" s="232"/>
      <c r="L75" s="232"/>
      <c r="M75" s="66"/>
      <c r="N75" s="75"/>
      <c r="O75" s="1"/>
      <c r="P75" s="10"/>
      <c r="R75" s="1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c r="A76" s="1"/>
      <c r="B76" s="66"/>
      <c r="C76" s="69">
        <v>5.0</v>
      </c>
      <c r="D76" s="67"/>
      <c r="E76" s="230" t="str">
        <f>C50</f>
        <v>Admin / Connections</v>
      </c>
      <c r="F76" s="70">
        <v>1.0</v>
      </c>
      <c r="M76" s="71" t="str">
        <f>IFERROR(__xludf.DUMMYFUNCTION("F50"),"")</f>
        <v/>
      </c>
      <c r="N76" s="72">
        <f>N50</f>
        <v>0</v>
      </c>
      <c r="O76" s="1"/>
      <c r="P76" s="10"/>
      <c r="R76" s="1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 customHeight="1">
      <c r="A77" s="1"/>
      <c r="B77" s="66"/>
      <c r="C77" s="66"/>
      <c r="D77" s="67"/>
      <c r="E77" s="231"/>
      <c r="F77" s="232"/>
      <c r="G77" s="232"/>
      <c r="H77" s="232"/>
      <c r="I77" s="232"/>
      <c r="J77" s="232"/>
      <c r="K77" s="232"/>
      <c r="L77" s="232"/>
      <c r="M77" s="66"/>
      <c r="N77" s="75"/>
      <c r="O77" s="1"/>
      <c r="P77" s="10"/>
      <c r="R77" s="1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c r="A78" s="1"/>
      <c r="B78" s="66"/>
      <c r="C78" s="69">
        <v>6.0</v>
      </c>
      <c r="D78" s="67"/>
      <c r="E78" s="230" t="str">
        <f>C57</f>
        <v>Reporting &amp; Tooling</v>
      </c>
      <c r="F78" s="70">
        <v>1.0</v>
      </c>
      <c r="M78" s="71" t="str">
        <f>IFERROR(__xludf.DUMMYFUNCTION("F57"),"")</f>
        <v/>
      </c>
      <c r="N78" s="72">
        <f>N57</f>
        <v>0</v>
      </c>
      <c r="O78" s="1"/>
      <c r="P78" s="10"/>
      <c r="R78" s="1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 customHeight="1">
      <c r="A79" s="1"/>
      <c r="B79" s="66"/>
      <c r="C79" s="66"/>
      <c r="D79" s="67"/>
      <c r="E79" s="231"/>
      <c r="F79" s="232"/>
      <c r="G79" s="232"/>
      <c r="H79" s="232"/>
      <c r="I79" s="232"/>
      <c r="J79" s="232"/>
      <c r="K79" s="232"/>
      <c r="L79" s="232"/>
      <c r="M79" s="66"/>
      <c r="N79" s="75"/>
      <c r="O79" s="1"/>
      <c r="P79" s="10"/>
      <c r="R79" s="1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c r="A80" s="1"/>
      <c r="B80" s="66"/>
      <c r="C80" s="69">
        <v>7.0</v>
      </c>
      <c r="D80" s="67"/>
      <c r="E80" s="230"/>
      <c r="F80" s="73"/>
      <c r="M80" s="71"/>
      <c r="N80" s="75"/>
      <c r="O80" s="1"/>
      <c r="P80" s="10"/>
      <c r="R80" s="1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 customHeight="1">
      <c r="A81" s="1"/>
      <c r="B81" s="66"/>
      <c r="C81" s="66"/>
      <c r="D81" s="67"/>
      <c r="E81" s="231"/>
      <c r="F81" s="232"/>
      <c r="G81" s="232"/>
      <c r="H81" s="232"/>
      <c r="I81" s="232"/>
      <c r="J81" s="232"/>
      <c r="K81" s="232"/>
      <c r="L81" s="232"/>
      <c r="M81" s="66"/>
      <c r="N81" s="75"/>
      <c r="O81" s="1"/>
      <c r="P81" s="10"/>
      <c r="R81" s="1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c r="A82" s="1"/>
      <c r="B82" s="66"/>
      <c r="C82" s="69">
        <v>8.0</v>
      </c>
      <c r="D82" s="67"/>
      <c r="E82" s="230"/>
      <c r="F82" s="73"/>
      <c r="M82" s="71"/>
      <c r="N82" s="75"/>
      <c r="O82" s="1"/>
      <c r="P82" s="10"/>
      <c r="R82" s="1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 customHeight="1">
      <c r="A83" s="1"/>
      <c r="B83" s="66"/>
      <c r="C83" s="66"/>
      <c r="D83" s="67"/>
      <c r="E83" s="231"/>
      <c r="F83" s="232"/>
      <c r="G83" s="232"/>
      <c r="H83" s="232"/>
      <c r="I83" s="232"/>
      <c r="J83" s="232"/>
      <c r="K83" s="232"/>
      <c r="L83" s="232"/>
      <c r="M83" s="66"/>
      <c r="N83" s="75"/>
      <c r="O83" s="1"/>
      <c r="P83" s="10"/>
      <c r="R83" s="1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c r="A84" s="1"/>
      <c r="B84" s="66"/>
      <c r="C84" s="69">
        <v>9.0</v>
      </c>
      <c r="D84" s="67"/>
      <c r="E84" s="231"/>
      <c r="F84" s="73"/>
      <c r="M84" s="71"/>
      <c r="N84" s="75"/>
      <c r="O84" s="1"/>
      <c r="P84" s="10"/>
      <c r="R84" s="1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 customHeight="1">
      <c r="A85" s="1"/>
      <c r="B85" s="66"/>
      <c r="C85" s="66"/>
      <c r="D85" s="67"/>
      <c r="E85" s="231"/>
      <c r="F85" s="232"/>
      <c r="G85" s="232"/>
      <c r="H85" s="232"/>
      <c r="I85" s="232"/>
      <c r="J85" s="232"/>
      <c r="K85" s="232"/>
      <c r="L85" s="232"/>
      <c r="M85" s="66"/>
      <c r="N85" s="75"/>
      <c r="O85" s="1"/>
      <c r="P85" s="10"/>
      <c r="R85" s="1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c r="A86" s="1"/>
      <c r="B86" s="66"/>
      <c r="C86" s="69">
        <v>10.0</v>
      </c>
      <c r="D86" s="67"/>
      <c r="E86" s="231"/>
      <c r="F86" s="73"/>
      <c r="M86" s="71"/>
      <c r="N86" s="75"/>
      <c r="O86" s="1"/>
      <c r="P86" s="10"/>
      <c r="R86" s="1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 customHeight="1">
      <c r="A87" s="1"/>
      <c r="B87" s="66"/>
      <c r="C87" s="66"/>
      <c r="D87" s="67"/>
      <c r="E87" s="68"/>
      <c r="F87" s="68"/>
      <c r="G87" s="68"/>
      <c r="H87" s="66"/>
      <c r="I87" s="66"/>
      <c r="J87" s="66"/>
      <c r="K87" s="66"/>
      <c r="L87" s="66"/>
      <c r="M87" s="66"/>
      <c r="N87" s="66"/>
      <c r="O87" s="1"/>
      <c r="P87" s="10"/>
      <c r="R87" s="1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c r="A88" s="1"/>
      <c r="B88" s="78"/>
      <c r="C88" s="78"/>
      <c r="D88" s="78"/>
      <c r="E88" s="78"/>
      <c r="F88" s="78"/>
      <c r="M88" s="79" t="s">
        <v>62</v>
      </c>
      <c r="N88" s="80">
        <f>IFERROR(__xludf.DUMMYFUNCTION("AVERAGE.WEIGHTED(N68:N86,F68:F86)"),0.0)</f>
        <v>0</v>
      </c>
      <c r="O88" s="1"/>
      <c r="P88" s="19"/>
      <c r="Q88" s="81"/>
      <c r="R88" s="20"/>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c r="A89" s="1"/>
      <c r="B89" s="1"/>
      <c r="C89" s="1"/>
      <c r="D89" s="2"/>
      <c r="E89" s="1"/>
      <c r="F89" s="1"/>
      <c r="G89" s="1"/>
      <c r="H89" s="1"/>
      <c r="I89" s="1"/>
      <c r="J89" s="1"/>
      <c r="K89" s="1"/>
      <c r="L89" s="1"/>
      <c r="M89" s="1"/>
      <c r="N89" s="275"/>
      <c r="O89" s="1"/>
      <c r="P89" s="233"/>
      <c r="Q89" s="233"/>
      <c r="R89" s="233"/>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c r="A90" s="1"/>
      <c r="B90" s="1"/>
      <c r="C90" s="1"/>
      <c r="D90" s="2"/>
      <c r="E90" s="1"/>
      <c r="F90" s="1"/>
      <c r="G90" s="1"/>
      <c r="H90" s="1"/>
      <c r="I90" s="1"/>
      <c r="J90" s="1"/>
      <c r="K90" s="1"/>
      <c r="L90" s="1"/>
      <c r="M90" s="1"/>
      <c r="N90" s="275"/>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c r="A91" s="1"/>
      <c r="B91" s="1"/>
      <c r="C91" s="1"/>
      <c r="D91" s="2"/>
      <c r="E91" s="1"/>
      <c r="F91" s="1"/>
      <c r="G91" s="1"/>
      <c r="H91" s="1"/>
      <c r="I91" s="1"/>
      <c r="J91" s="1"/>
      <c r="K91" s="1"/>
      <c r="L91" s="1"/>
      <c r="M91" s="1"/>
      <c r="N91" s="275"/>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c r="A92" s="1"/>
      <c r="B92" s="1"/>
      <c r="C92" s="1"/>
      <c r="D92" s="2"/>
      <c r="E92" s="1"/>
      <c r="F92" s="1"/>
      <c r="G92" s="1"/>
      <c r="H92" s="1"/>
      <c r="I92" s="1"/>
      <c r="J92" s="1"/>
      <c r="K92" s="1"/>
      <c r="L92" s="1"/>
      <c r="M92" s="1"/>
      <c r="N92" s="275"/>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c r="A93" s="1"/>
      <c r="B93" s="1"/>
      <c r="C93" s="1"/>
      <c r="D93" s="2"/>
      <c r="E93" s="1"/>
      <c r="F93" s="1"/>
      <c r="G93" s="1"/>
      <c r="H93" s="1"/>
      <c r="I93" s="1"/>
      <c r="J93" s="1"/>
      <c r="K93" s="1"/>
      <c r="L93" s="1"/>
      <c r="M93" s="1"/>
      <c r="N93" s="275"/>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c r="A94" s="1"/>
      <c r="B94" s="1"/>
      <c r="C94" s="1"/>
      <c r="D94" s="2"/>
      <c r="E94" s="1"/>
      <c r="F94" s="1"/>
      <c r="G94" s="1"/>
      <c r="H94" s="1"/>
      <c r="I94" s="1"/>
      <c r="J94" s="1"/>
      <c r="K94" s="1"/>
      <c r="L94" s="1"/>
      <c r="M94" s="1"/>
      <c r="N94" s="275"/>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c r="A95" s="1"/>
      <c r="B95" s="1"/>
      <c r="C95" s="1"/>
      <c r="D95" s="2"/>
      <c r="E95" s="1"/>
      <c r="F95" s="1"/>
      <c r="G95" s="1"/>
      <c r="H95" s="1"/>
      <c r="I95" s="1"/>
      <c r="J95" s="1"/>
      <c r="K95" s="1"/>
      <c r="L95" s="1"/>
      <c r="M95" s="1"/>
      <c r="N95" s="275"/>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c r="A96" s="1"/>
      <c r="B96" s="1"/>
      <c r="C96" s="1"/>
      <c r="D96" s="2"/>
      <c r="E96" s="1"/>
      <c r="F96" s="1"/>
      <c r="G96" s="1"/>
      <c r="H96" s="1"/>
      <c r="I96" s="1"/>
      <c r="J96" s="1"/>
      <c r="K96" s="1"/>
      <c r="L96" s="1"/>
      <c r="M96" s="1"/>
      <c r="N96" s="275"/>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c r="A97" s="1"/>
      <c r="B97" s="1"/>
      <c r="C97" s="1"/>
      <c r="D97" s="2"/>
      <c r="E97" s="1"/>
      <c r="F97" s="1"/>
      <c r="G97" s="1"/>
      <c r="H97" s="1"/>
      <c r="I97" s="1"/>
      <c r="J97" s="1"/>
      <c r="K97" s="1"/>
      <c r="L97" s="1"/>
      <c r="M97" s="1"/>
      <c r="N97" s="275"/>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c r="A98" s="1"/>
      <c r="B98" s="1"/>
      <c r="C98" s="1"/>
      <c r="D98" s="2"/>
      <c r="E98" s="1"/>
      <c r="F98" s="1"/>
      <c r="G98" s="1"/>
      <c r="H98" s="1"/>
      <c r="I98" s="1"/>
      <c r="J98" s="1"/>
      <c r="K98" s="1"/>
      <c r="L98" s="1"/>
      <c r="M98" s="1"/>
      <c r="N98" s="275"/>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c r="A99" s="1"/>
      <c r="B99" s="1"/>
      <c r="C99" s="1"/>
      <c r="D99" s="2"/>
      <c r="E99" s="1"/>
      <c r="F99" s="1"/>
      <c r="G99" s="1"/>
      <c r="H99" s="1"/>
      <c r="I99" s="1"/>
      <c r="J99" s="1"/>
      <c r="K99" s="1"/>
      <c r="L99" s="1"/>
      <c r="M99" s="1"/>
      <c r="N99" s="275"/>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c r="A100" s="1"/>
      <c r="B100" s="1"/>
      <c r="C100" s="1"/>
      <c r="D100" s="2"/>
      <c r="E100" s="1"/>
      <c r="F100" s="1"/>
      <c r="G100" s="1"/>
      <c r="H100" s="1"/>
      <c r="I100" s="1"/>
      <c r="J100" s="1"/>
      <c r="K100" s="1"/>
      <c r="L100" s="1"/>
      <c r="M100" s="1"/>
      <c r="N100" s="275"/>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c r="A101" s="1"/>
      <c r="B101" s="1"/>
      <c r="C101" s="1"/>
      <c r="D101" s="2"/>
      <c r="E101" s="1"/>
      <c r="F101" s="1"/>
      <c r="G101" s="1"/>
      <c r="H101" s="1"/>
      <c r="I101" s="1"/>
      <c r="J101" s="1"/>
      <c r="K101" s="1"/>
      <c r="L101" s="1"/>
      <c r="M101" s="1"/>
      <c r="N101" s="275"/>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c r="A102" s="1"/>
      <c r="B102" s="1"/>
      <c r="C102" s="1"/>
      <c r="D102" s="2"/>
      <c r="E102" s="1"/>
      <c r="F102" s="1"/>
      <c r="G102" s="1"/>
      <c r="H102" s="1"/>
      <c r="I102" s="1"/>
      <c r="J102" s="1"/>
      <c r="K102" s="1"/>
      <c r="L102" s="1"/>
      <c r="M102" s="1"/>
      <c r="N102" s="275"/>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c r="A103" s="1"/>
      <c r="B103" s="1"/>
      <c r="C103" s="1"/>
      <c r="D103" s="2"/>
      <c r="E103" s="1"/>
      <c r="F103" s="1"/>
      <c r="G103" s="1"/>
      <c r="H103" s="1"/>
      <c r="I103" s="1"/>
      <c r="J103" s="1"/>
      <c r="K103" s="1"/>
      <c r="L103" s="1"/>
      <c r="M103" s="1"/>
      <c r="N103" s="275"/>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c r="A104" s="1"/>
      <c r="B104" s="1"/>
      <c r="C104" s="1"/>
      <c r="D104" s="2"/>
      <c r="E104" s="1"/>
      <c r="F104" s="1"/>
      <c r="G104" s="1"/>
      <c r="H104" s="1"/>
      <c r="I104" s="1"/>
      <c r="J104" s="1"/>
      <c r="K104" s="1"/>
      <c r="L104" s="1"/>
      <c r="M104" s="1"/>
      <c r="N104" s="275"/>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c r="A105" s="1"/>
      <c r="B105" s="1"/>
      <c r="C105" s="1"/>
      <c r="D105" s="2"/>
      <c r="E105" s="1"/>
      <c r="F105" s="1"/>
      <c r="G105" s="1"/>
      <c r="H105" s="1"/>
      <c r="I105" s="1"/>
      <c r="J105" s="1"/>
      <c r="K105" s="1"/>
      <c r="L105" s="1"/>
      <c r="M105" s="1"/>
      <c r="N105" s="275"/>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c r="A106" s="1"/>
      <c r="B106" s="1"/>
      <c r="C106" s="1"/>
      <c r="D106" s="2"/>
      <c r="E106" s="1"/>
      <c r="F106" s="1"/>
      <c r="G106" s="1"/>
      <c r="H106" s="1"/>
      <c r="I106" s="1"/>
      <c r="J106" s="1"/>
      <c r="K106" s="1"/>
      <c r="L106" s="1"/>
      <c r="M106" s="1"/>
      <c r="N106" s="275"/>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c r="A107" s="1"/>
      <c r="B107" s="1"/>
      <c r="C107" s="1"/>
      <c r="D107" s="2"/>
      <c r="E107" s="1"/>
      <c r="F107" s="1"/>
      <c r="G107" s="1"/>
      <c r="H107" s="1"/>
      <c r="I107" s="1"/>
      <c r="J107" s="1"/>
      <c r="K107" s="1"/>
      <c r="L107" s="1"/>
      <c r="M107" s="1"/>
      <c r="N107" s="275"/>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c r="A108" s="1"/>
      <c r="B108" s="1"/>
      <c r="C108" s="1"/>
      <c r="D108" s="2"/>
      <c r="E108" s="1"/>
      <c r="F108" s="1"/>
      <c r="G108" s="1"/>
      <c r="H108" s="1"/>
      <c r="I108" s="1"/>
      <c r="J108" s="1"/>
      <c r="K108" s="1"/>
      <c r="L108" s="1"/>
      <c r="M108" s="1"/>
      <c r="N108" s="275"/>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c r="A109" s="1"/>
      <c r="B109" s="1"/>
      <c r="C109" s="1"/>
      <c r="D109" s="2"/>
      <c r="E109" s="1"/>
      <c r="F109" s="1"/>
      <c r="G109" s="1"/>
      <c r="H109" s="1"/>
      <c r="I109" s="1"/>
      <c r="J109" s="1"/>
      <c r="K109" s="1"/>
      <c r="L109" s="1"/>
      <c r="M109" s="1"/>
      <c r="N109" s="275"/>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c r="A110" s="1"/>
      <c r="B110" s="1"/>
      <c r="C110" s="1"/>
      <c r="D110" s="2"/>
      <c r="E110" s="1"/>
      <c r="F110" s="1"/>
      <c r="G110" s="1"/>
      <c r="H110" s="1"/>
      <c r="I110" s="1"/>
      <c r="J110" s="1"/>
      <c r="K110" s="1"/>
      <c r="L110" s="1"/>
      <c r="M110" s="1"/>
      <c r="N110" s="275"/>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c r="A111" s="1"/>
      <c r="B111" s="1"/>
      <c r="C111" s="1"/>
      <c r="D111" s="2"/>
      <c r="E111" s="1"/>
      <c r="F111" s="1"/>
      <c r="G111" s="1"/>
      <c r="H111" s="1"/>
      <c r="I111" s="1"/>
      <c r="J111" s="1"/>
      <c r="K111" s="1"/>
      <c r="L111" s="1"/>
      <c r="M111" s="1"/>
      <c r="N111" s="275"/>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c r="A112" s="1"/>
      <c r="B112" s="1"/>
      <c r="C112" s="1"/>
      <c r="D112" s="2"/>
      <c r="E112" s="1"/>
      <c r="F112" s="1"/>
      <c r="G112" s="1"/>
      <c r="H112" s="1"/>
      <c r="I112" s="1"/>
      <c r="J112" s="1"/>
      <c r="K112" s="1"/>
      <c r="L112" s="1"/>
      <c r="M112" s="1"/>
      <c r="N112" s="275"/>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c r="A113" s="1"/>
      <c r="B113" s="1"/>
      <c r="C113" s="1"/>
      <c r="D113" s="2"/>
      <c r="E113" s="1"/>
      <c r="F113" s="1"/>
      <c r="G113" s="1"/>
      <c r="H113" s="1"/>
      <c r="I113" s="1"/>
      <c r="J113" s="1"/>
      <c r="K113" s="1"/>
      <c r="L113" s="1"/>
      <c r="M113" s="1"/>
      <c r="N113" s="275"/>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c r="A114" s="1"/>
      <c r="B114" s="1"/>
      <c r="C114" s="1"/>
      <c r="D114" s="2"/>
      <c r="E114" s="1"/>
      <c r="F114" s="1"/>
      <c r="G114" s="1"/>
      <c r="H114" s="1"/>
      <c r="I114" s="1"/>
      <c r="J114" s="1"/>
      <c r="K114" s="1"/>
      <c r="L114" s="1"/>
      <c r="M114" s="1"/>
      <c r="N114" s="275"/>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c r="A115" s="1"/>
      <c r="B115" s="1"/>
      <c r="C115" s="1"/>
      <c r="D115" s="2"/>
      <c r="E115" s="1"/>
      <c r="F115" s="1"/>
      <c r="G115" s="1"/>
      <c r="H115" s="1"/>
      <c r="I115" s="1"/>
      <c r="J115" s="1"/>
      <c r="K115" s="1"/>
      <c r="L115" s="1"/>
      <c r="M115" s="1"/>
      <c r="N115" s="275"/>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c r="A116" s="1"/>
      <c r="B116" s="1"/>
      <c r="C116" s="1"/>
      <c r="D116" s="2"/>
      <c r="E116" s="1"/>
      <c r="F116" s="1"/>
      <c r="G116" s="1"/>
      <c r="H116" s="1"/>
      <c r="I116" s="1"/>
      <c r="J116" s="1"/>
      <c r="K116" s="1"/>
      <c r="L116" s="1"/>
      <c r="M116" s="1"/>
      <c r="N116" s="275"/>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c r="A117" s="1"/>
      <c r="B117" s="1"/>
      <c r="C117" s="1"/>
      <c r="D117" s="2"/>
      <c r="E117" s="1"/>
      <c r="F117" s="1"/>
      <c r="G117" s="1"/>
      <c r="H117" s="1"/>
      <c r="I117" s="1"/>
      <c r="J117" s="1"/>
      <c r="K117" s="1"/>
      <c r="L117" s="1"/>
      <c r="M117" s="1"/>
      <c r="N117" s="275"/>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c r="A118" s="1"/>
      <c r="B118" s="1"/>
      <c r="C118" s="1"/>
      <c r="D118" s="2"/>
      <c r="E118" s="1"/>
      <c r="F118" s="1"/>
      <c r="G118" s="1"/>
      <c r="H118" s="1"/>
      <c r="I118" s="1"/>
      <c r="J118" s="1"/>
      <c r="K118" s="1"/>
      <c r="L118" s="1"/>
      <c r="M118" s="1"/>
      <c r="N118" s="275"/>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c r="A119" s="1"/>
      <c r="B119" s="1"/>
      <c r="C119" s="1"/>
      <c r="D119" s="2"/>
      <c r="E119" s="1"/>
      <c r="F119" s="1"/>
      <c r="G119" s="1"/>
      <c r="H119" s="1"/>
      <c r="I119" s="1"/>
      <c r="J119" s="1"/>
      <c r="K119" s="1"/>
      <c r="L119" s="1"/>
      <c r="M119" s="1"/>
      <c r="N119" s="275"/>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c r="A120" s="1"/>
      <c r="B120" s="1"/>
      <c r="C120" s="1"/>
      <c r="D120" s="2"/>
      <c r="E120" s="1"/>
      <c r="F120" s="1"/>
      <c r="G120" s="1"/>
      <c r="H120" s="1"/>
      <c r="I120" s="1"/>
      <c r="J120" s="1"/>
      <c r="K120" s="1"/>
      <c r="L120" s="1"/>
      <c r="M120" s="1"/>
      <c r="N120" s="275"/>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c r="A121" s="1"/>
      <c r="B121" s="1"/>
      <c r="C121" s="1"/>
      <c r="D121" s="2"/>
      <c r="E121" s="1"/>
      <c r="F121" s="1"/>
      <c r="G121" s="1"/>
      <c r="H121" s="1"/>
      <c r="I121" s="1"/>
      <c r="J121" s="1"/>
      <c r="K121" s="1"/>
      <c r="L121" s="1"/>
      <c r="M121" s="1"/>
      <c r="N121" s="275"/>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c r="A122" s="1"/>
      <c r="B122" s="1"/>
      <c r="C122" s="1"/>
      <c r="D122" s="2"/>
      <c r="E122" s="1"/>
      <c r="F122" s="1"/>
      <c r="G122" s="1"/>
      <c r="H122" s="1"/>
      <c r="I122" s="1"/>
      <c r="J122" s="1"/>
      <c r="K122" s="1"/>
      <c r="L122" s="1"/>
      <c r="M122" s="1"/>
      <c r="N122" s="275"/>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c r="A123" s="1"/>
      <c r="B123" s="1"/>
      <c r="C123" s="1"/>
      <c r="D123" s="2"/>
      <c r="E123" s="1"/>
      <c r="F123" s="1"/>
      <c r="G123" s="1"/>
      <c r="H123" s="1"/>
      <c r="I123" s="1"/>
      <c r="J123" s="1"/>
      <c r="K123" s="1"/>
      <c r="L123" s="1"/>
      <c r="M123" s="1"/>
      <c r="N123" s="275"/>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c r="A124" s="1"/>
      <c r="B124" s="1"/>
      <c r="C124" s="1"/>
      <c r="D124" s="2"/>
      <c r="E124" s="1"/>
      <c r="F124" s="1"/>
      <c r="G124" s="1"/>
      <c r="H124" s="1"/>
      <c r="I124" s="1"/>
      <c r="J124" s="1"/>
      <c r="K124" s="1"/>
      <c r="L124" s="1"/>
      <c r="M124" s="1"/>
      <c r="N124" s="275"/>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c r="A125" s="1"/>
      <c r="B125" s="1"/>
      <c r="C125" s="1"/>
      <c r="D125" s="2"/>
      <c r="E125" s="1"/>
      <c r="F125" s="1"/>
      <c r="G125" s="1"/>
      <c r="H125" s="1"/>
      <c r="I125" s="1"/>
      <c r="J125" s="1"/>
      <c r="K125" s="1"/>
      <c r="L125" s="1"/>
      <c r="M125" s="1"/>
      <c r="N125" s="275"/>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c r="A126" s="1"/>
      <c r="B126" s="1"/>
      <c r="C126" s="1"/>
      <c r="D126" s="2"/>
      <c r="E126" s="1"/>
      <c r="F126" s="1"/>
      <c r="G126" s="1"/>
      <c r="H126" s="1"/>
      <c r="I126" s="1"/>
      <c r="J126" s="1"/>
      <c r="K126" s="1"/>
      <c r="L126" s="1"/>
      <c r="M126" s="1"/>
      <c r="N126" s="275"/>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c r="A127" s="1"/>
      <c r="B127" s="1"/>
      <c r="C127" s="1"/>
      <c r="D127" s="2"/>
      <c r="E127" s="1"/>
      <c r="F127" s="1"/>
      <c r="G127" s="1"/>
      <c r="H127" s="1"/>
      <c r="I127" s="1"/>
      <c r="J127" s="1"/>
      <c r="K127" s="1"/>
      <c r="L127" s="1"/>
      <c r="M127" s="1"/>
      <c r="N127" s="275"/>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c r="A128" s="1"/>
      <c r="B128" s="1"/>
      <c r="C128" s="1"/>
      <c r="D128" s="2"/>
      <c r="E128" s="1"/>
      <c r="F128" s="1"/>
      <c r="G128" s="1"/>
      <c r="H128" s="1"/>
      <c r="I128" s="1"/>
      <c r="J128" s="1"/>
      <c r="K128" s="1"/>
      <c r="L128" s="1"/>
      <c r="M128" s="1"/>
      <c r="N128" s="275"/>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c r="A129" s="1"/>
      <c r="B129" s="1"/>
      <c r="C129" s="1"/>
      <c r="D129" s="2"/>
      <c r="E129" s="1"/>
      <c r="F129" s="1"/>
      <c r="G129" s="1"/>
      <c r="H129" s="1"/>
      <c r="I129" s="1"/>
      <c r="J129" s="1"/>
      <c r="K129" s="1"/>
      <c r="L129" s="1"/>
      <c r="M129" s="1"/>
      <c r="N129" s="275"/>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c r="A130" s="1"/>
      <c r="B130" s="1"/>
      <c r="C130" s="1"/>
      <c r="D130" s="2"/>
      <c r="E130" s="1"/>
      <c r="F130" s="1"/>
      <c r="G130" s="1"/>
      <c r="H130" s="1"/>
      <c r="I130" s="1"/>
      <c r="J130" s="1"/>
      <c r="K130" s="1"/>
      <c r="L130" s="1"/>
      <c r="M130" s="1"/>
      <c r="N130" s="275"/>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c r="A131" s="1"/>
      <c r="B131" s="1"/>
      <c r="C131" s="1"/>
      <c r="D131" s="2"/>
      <c r="E131" s="1"/>
      <c r="F131" s="1"/>
      <c r="G131" s="1"/>
      <c r="H131" s="1"/>
      <c r="I131" s="1"/>
      <c r="J131" s="1"/>
      <c r="K131" s="1"/>
      <c r="L131" s="1"/>
      <c r="M131" s="1"/>
      <c r="N131" s="275"/>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c r="A132" s="1"/>
      <c r="B132" s="1"/>
      <c r="C132" s="1"/>
      <c r="D132" s="2"/>
      <c r="E132" s="1"/>
      <c r="F132" s="1"/>
      <c r="G132" s="1"/>
      <c r="H132" s="1"/>
      <c r="I132" s="1"/>
      <c r="J132" s="1"/>
      <c r="K132" s="1"/>
      <c r="L132" s="1"/>
      <c r="M132" s="1"/>
      <c r="N132" s="275"/>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c r="A133" s="1"/>
      <c r="B133" s="1"/>
      <c r="C133" s="1"/>
      <c r="D133" s="2"/>
      <c r="E133" s="1"/>
      <c r="F133" s="1"/>
      <c r="G133" s="1"/>
      <c r="H133" s="1"/>
      <c r="I133" s="1"/>
      <c r="J133" s="1"/>
      <c r="K133" s="1"/>
      <c r="L133" s="1"/>
      <c r="M133" s="1"/>
      <c r="N133" s="275"/>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c r="A134" s="1"/>
      <c r="B134" s="1"/>
      <c r="C134" s="1"/>
      <c r="D134" s="2"/>
      <c r="E134" s="1"/>
      <c r="F134" s="1"/>
      <c r="G134" s="1"/>
      <c r="H134" s="1"/>
      <c r="I134" s="1"/>
      <c r="J134" s="1"/>
      <c r="K134" s="1"/>
      <c r="L134" s="1"/>
      <c r="M134" s="1"/>
      <c r="N134" s="275"/>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c r="A135" s="1"/>
      <c r="B135" s="1"/>
      <c r="C135" s="1"/>
      <c r="D135" s="2"/>
      <c r="E135" s="1"/>
      <c r="F135" s="1"/>
      <c r="G135" s="1"/>
      <c r="H135" s="1"/>
      <c r="I135" s="1"/>
      <c r="J135" s="1"/>
      <c r="K135" s="1"/>
      <c r="L135" s="1"/>
      <c r="M135" s="1"/>
      <c r="N135" s="275"/>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c r="A136" s="1"/>
      <c r="B136" s="1"/>
      <c r="C136" s="1"/>
      <c r="D136" s="2"/>
      <c r="E136" s="1"/>
      <c r="F136" s="1"/>
      <c r="G136" s="1"/>
      <c r="H136" s="1"/>
      <c r="I136" s="1"/>
      <c r="J136" s="1"/>
      <c r="K136" s="1"/>
      <c r="L136" s="1"/>
      <c r="M136" s="1"/>
      <c r="N136" s="275"/>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c r="A137" s="1"/>
      <c r="B137" s="1"/>
      <c r="C137" s="1"/>
      <c r="D137" s="2"/>
      <c r="E137" s="1"/>
      <c r="F137" s="1"/>
      <c r="G137" s="1"/>
      <c r="H137" s="1"/>
      <c r="I137" s="1"/>
      <c r="J137" s="1"/>
      <c r="K137" s="1"/>
      <c r="L137" s="1"/>
      <c r="M137" s="1"/>
      <c r="N137" s="275"/>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c r="A138" s="1"/>
      <c r="B138" s="1"/>
      <c r="C138" s="1"/>
      <c r="D138" s="2"/>
      <c r="E138" s="1"/>
      <c r="F138" s="1"/>
      <c r="G138" s="1"/>
      <c r="H138" s="1"/>
      <c r="I138" s="1"/>
      <c r="J138" s="1"/>
      <c r="K138" s="1"/>
      <c r="L138" s="1"/>
      <c r="M138" s="1"/>
      <c r="N138" s="275"/>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c r="A139" s="1"/>
      <c r="B139" s="1"/>
      <c r="C139" s="1"/>
      <c r="D139" s="2"/>
      <c r="E139" s="1"/>
      <c r="F139" s="1"/>
      <c r="G139" s="1"/>
      <c r="H139" s="1"/>
      <c r="I139" s="1"/>
      <c r="J139" s="1"/>
      <c r="K139" s="1"/>
      <c r="L139" s="1"/>
      <c r="M139" s="1"/>
      <c r="N139" s="275"/>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c r="A140" s="1"/>
      <c r="B140" s="1"/>
      <c r="C140" s="1"/>
      <c r="D140" s="2"/>
      <c r="E140" s="1"/>
      <c r="F140" s="1"/>
      <c r="G140" s="1"/>
      <c r="H140" s="1"/>
      <c r="I140" s="1"/>
      <c r="J140" s="1"/>
      <c r="K140" s="1"/>
      <c r="L140" s="1"/>
      <c r="M140" s="1"/>
      <c r="N140" s="275"/>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c r="A141" s="1"/>
      <c r="B141" s="1"/>
      <c r="C141" s="1"/>
      <c r="D141" s="2"/>
      <c r="E141" s="1"/>
      <c r="F141" s="1"/>
      <c r="G141" s="1"/>
      <c r="H141" s="1"/>
      <c r="I141" s="1"/>
      <c r="J141" s="1"/>
      <c r="K141" s="1"/>
      <c r="L141" s="1"/>
      <c r="M141" s="1"/>
      <c r="N141" s="275"/>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c r="A142" s="1"/>
      <c r="B142" s="1"/>
      <c r="C142" s="1"/>
      <c r="D142" s="2"/>
      <c r="E142" s="1"/>
      <c r="F142" s="1"/>
      <c r="G142" s="1"/>
      <c r="H142" s="1"/>
      <c r="I142" s="1"/>
      <c r="J142" s="1"/>
      <c r="K142" s="1"/>
      <c r="L142" s="1"/>
      <c r="M142" s="1"/>
      <c r="N142" s="275"/>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c r="A143" s="1"/>
      <c r="B143" s="1"/>
      <c r="C143" s="1"/>
      <c r="D143" s="2"/>
      <c r="E143" s="1"/>
      <c r="F143" s="1"/>
      <c r="G143" s="1"/>
      <c r="H143" s="1"/>
      <c r="I143" s="1"/>
      <c r="J143" s="1"/>
      <c r="K143" s="1"/>
      <c r="L143" s="1"/>
      <c r="M143" s="1"/>
      <c r="N143" s="275"/>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c r="A144" s="1"/>
      <c r="B144" s="1"/>
      <c r="C144" s="1"/>
      <c r="D144" s="2"/>
      <c r="E144" s="1"/>
      <c r="F144" s="1"/>
      <c r="G144" s="1"/>
      <c r="H144" s="1"/>
      <c r="I144" s="1"/>
      <c r="J144" s="1"/>
      <c r="K144" s="1"/>
      <c r="L144" s="1"/>
      <c r="M144" s="1"/>
      <c r="N144" s="275"/>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c r="A145" s="1"/>
      <c r="B145" s="1"/>
      <c r="C145" s="1"/>
      <c r="D145" s="2"/>
      <c r="E145" s="1"/>
      <c r="F145" s="1"/>
      <c r="G145" s="1"/>
      <c r="H145" s="1"/>
      <c r="I145" s="1"/>
      <c r="J145" s="1"/>
      <c r="K145" s="1"/>
      <c r="L145" s="1"/>
      <c r="M145" s="1"/>
      <c r="N145" s="275"/>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c r="A146" s="1"/>
      <c r="B146" s="1"/>
      <c r="C146" s="1"/>
      <c r="D146" s="2"/>
      <c r="E146" s="1"/>
      <c r="F146" s="1"/>
      <c r="G146" s="1"/>
      <c r="H146" s="1"/>
      <c r="I146" s="1"/>
      <c r="J146" s="1"/>
      <c r="K146" s="1"/>
      <c r="L146" s="1"/>
      <c r="M146" s="1"/>
      <c r="N146" s="275"/>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c r="A147" s="1"/>
      <c r="B147" s="1"/>
      <c r="C147" s="1"/>
      <c r="D147" s="2"/>
      <c r="E147" s="1"/>
      <c r="F147" s="1"/>
      <c r="G147" s="1"/>
      <c r="H147" s="1"/>
      <c r="I147" s="1"/>
      <c r="J147" s="1"/>
      <c r="K147" s="1"/>
      <c r="L147" s="1"/>
      <c r="M147" s="1"/>
      <c r="N147" s="275"/>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c r="A148" s="1"/>
      <c r="B148" s="1"/>
      <c r="C148" s="1"/>
      <c r="D148" s="2"/>
      <c r="E148" s="1"/>
      <c r="F148" s="1"/>
      <c r="G148" s="1"/>
      <c r="H148" s="1"/>
      <c r="I148" s="1"/>
      <c r="J148" s="1"/>
      <c r="K148" s="1"/>
      <c r="L148" s="1"/>
      <c r="M148" s="1"/>
      <c r="N148" s="275"/>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c r="A149" s="1"/>
      <c r="B149" s="1"/>
      <c r="C149" s="1"/>
      <c r="D149" s="2"/>
      <c r="E149" s="1"/>
      <c r="F149" s="1"/>
      <c r="G149" s="1"/>
      <c r="H149" s="1"/>
      <c r="I149" s="1"/>
      <c r="J149" s="1"/>
      <c r="K149" s="1"/>
      <c r="L149" s="1"/>
      <c r="M149" s="1"/>
      <c r="N149" s="275"/>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c r="A150" s="1"/>
      <c r="B150" s="1"/>
      <c r="C150" s="1"/>
      <c r="D150" s="2"/>
      <c r="E150" s="1"/>
      <c r="F150" s="1"/>
      <c r="G150" s="1"/>
      <c r="H150" s="1"/>
      <c r="I150" s="1"/>
      <c r="J150" s="1"/>
      <c r="K150" s="1"/>
      <c r="L150" s="1"/>
      <c r="M150" s="1"/>
      <c r="N150" s="275"/>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c r="A151" s="1"/>
      <c r="B151" s="1"/>
      <c r="C151" s="1"/>
      <c r="D151" s="2"/>
      <c r="E151" s="1"/>
      <c r="F151" s="1"/>
      <c r="G151" s="1"/>
      <c r="H151" s="1"/>
      <c r="I151" s="1"/>
      <c r="J151" s="1"/>
      <c r="K151" s="1"/>
      <c r="L151" s="1"/>
      <c r="M151" s="1"/>
      <c r="N151" s="275"/>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c r="A152" s="1"/>
      <c r="B152" s="1"/>
      <c r="C152" s="1"/>
      <c r="D152" s="2"/>
      <c r="E152" s="1"/>
      <c r="F152" s="1"/>
      <c r="G152" s="1"/>
      <c r="H152" s="1"/>
      <c r="I152" s="1"/>
      <c r="J152" s="1"/>
      <c r="K152" s="1"/>
      <c r="L152" s="1"/>
      <c r="M152" s="1"/>
      <c r="N152" s="275"/>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c r="A153" s="1"/>
      <c r="B153" s="1"/>
      <c r="C153" s="1"/>
      <c r="D153" s="2"/>
      <c r="E153" s="1"/>
      <c r="F153" s="1"/>
      <c r="G153" s="1"/>
      <c r="H153" s="1"/>
      <c r="I153" s="1"/>
      <c r="J153" s="1"/>
      <c r="K153" s="1"/>
      <c r="L153" s="1"/>
      <c r="M153" s="1"/>
      <c r="N153" s="275"/>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c r="A154" s="1"/>
      <c r="B154" s="1"/>
      <c r="C154" s="1"/>
      <c r="D154" s="2"/>
      <c r="E154" s="1"/>
      <c r="F154" s="1"/>
      <c r="G154" s="1"/>
      <c r="H154" s="1"/>
      <c r="I154" s="1"/>
      <c r="J154" s="1"/>
      <c r="K154" s="1"/>
      <c r="L154" s="1"/>
      <c r="M154" s="1"/>
      <c r="N154" s="275"/>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c r="A155" s="1"/>
      <c r="B155" s="1"/>
      <c r="C155" s="1"/>
      <c r="D155" s="2"/>
      <c r="E155" s="1"/>
      <c r="F155" s="1"/>
      <c r="G155" s="1"/>
      <c r="H155" s="1"/>
      <c r="I155" s="1"/>
      <c r="J155" s="1"/>
      <c r="K155" s="1"/>
      <c r="L155" s="1"/>
      <c r="M155" s="1"/>
      <c r="N155" s="275"/>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c r="A156" s="1"/>
      <c r="B156" s="1"/>
      <c r="C156" s="1"/>
      <c r="D156" s="2"/>
      <c r="E156" s="1"/>
      <c r="F156" s="1"/>
      <c r="G156" s="1"/>
      <c r="H156" s="1"/>
      <c r="I156" s="1"/>
      <c r="J156" s="1"/>
      <c r="K156" s="1"/>
      <c r="L156" s="1"/>
      <c r="M156" s="1"/>
      <c r="N156" s="275"/>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c r="A157" s="1"/>
      <c r="B157" s="1"/>
      <c r="C157" s="1"/>
      <c r="D157" s="2"/>
      <c r="E157" s="1"/>
      <c r="F157" s="1"/>
      <c r="G157" s="1"/>
      <c r="H157" s="1"/>
      <c r="I157" s="1"/>
      <c r="J157" s="1"/>
      <c r="K157" s="1"/>
      <c r="L157" s="1"/>
      <c r="M157" s="1"/>
      <c r="N157" s="275"/>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c r="A158" s="1"/>
      <c r="B158" s="1"/>
      <c r="C158" s="1"/>
      <c r="D158" s="2"/>
      <c r="E158" s="1"/>
      <c r="F158" s="1"/>
      <c r="G158" s="1"/>
      <c r="H158" s="1"/>
      <c r="I158" s="1"/>
      <c r="J158" s="1"/>
      <c r="K158" s="1"/>
      <c r="L158" s="1"/>
      <c r="M158" s="1"/>
      <c r="N158" s="275"/>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c r="A159" s="1"/>
      <c r="B159" s="1"/>
      <c r="C159" s="1"/>
      <c r="D159" s="2"/>
      <c r="E159" s="1"/>
      <c r="F159" s="1"/>
      <c r="G159" s="1"/>
      <c r="H159" s="1"/>
      <c r="I159" s="1"/>
      <c r="J159" s="1"/>
      <c r="K159" s="1"/>
      <c r="L159" s="1"/>
      <c r="M159" s="1"/>
      <c r="N159" s="275"/>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c r="A160" s="1"/>
      <c r="B160" s="1"/>
      <c r="C160" s="1"/>
      <c r="D160" s="2"/>
      <c r="E160" s="1"/>
      <c r="F160" s="1"/>
      <c r="G160" s="1"/>
      <c r="H160" s="1"/>
      <c r="I160" s="1"/>
      <c r="J160" s="1"/>
      <c r="K160" s="1"/>
      <c r="L160" s="1"/>
      <c r="M160" s="1"/>
      <c r="N160" s="275"/>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c r="A161" s="1"/>
      <c r="B161" s="1"/>
      <c r="C161" s="1"/>
      <c r="D161" s="2"/>
      <c r="E161" s="1"/>
      <c r="F161" s="1"/>
      <c r="G161" s="1"/>
      <c r="H161" s="1"/>
      <c r="I161" s="1"/>
      <c r="J161" s="1"/>
      <c r="K161" s="1"/>
      <c r="L161" s="1"/>
      <c r="M161" s="1"/>
      <c r="N161" s="275"/>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c r="A162" s="1"/>
      <c r="B162" s="1"/>
      <c r="C162" s="1"/>
      <c r="D162" s="2"/>
      <c r="E162" s="1"/>
      <c r="F162" s="1"/>
      <c r="G162" s="1"/>
      <c r="H162" s="1"/>
      <c r="I162" s="1"/>
      <c r="J162" s="1"/>
      <c r="K162" s="1"/>
      <c r="L162" s="1"/>
      <c r="M162" s="1"/>
      <c r="N162" s="275"/>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c r="A163" s="1"/>
      <c r="B163" s="1"/>
      <c r="C163" s="1"/>
      <c r="D163" s="2"/>
      <c r="E163" s="1"/>
      <c r="F163" s="1"/>
      <c r="G163" s="1"/>
      <c r="H163" s="1"/>
      <c r="I163" s="1"/>
      <c r="J163" s="1"/>
      <c r="K163" s="1"/>
      <c r="L163" s="1"/>
      <c r="M163" s="1"/>
      <c r="N163" s="275"/>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c r="A164" s="1"/>
      <c r="B164" s="1"/>
      <c r="C164" s="1"/>
      <c r="D164" s="2"/>
      <c r="E164" s="1"/>
      <c r="F164" s="1"/>
      <c r="G164" s="1"/>
      <c r="H164" s="1"/>
      <c r="I164" s="1"/>
      <c r="J164" s="1"/>
      <c r="K164" s="1"/>
      <c r="L164" s="1"/>
      <c r="M164" s="1"/>
      <c r="N164" s="275"/>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c r="A165" s="1"/>
      <c r="B165" s="1"/>
      <c r="C165" s="1"/>
      <c r="D165" s="2"/>
      <c r="E165" s="1"/>
      <c r="F165" s="1"/>
      <c r="G165" s="1"/>
      <c r="H165" s="1"/>
      <c r="I165" s="1"/>
      <c r="J165" s="1"/>
      <c r="K165" s="1"/>
      <c r="L165" s="1"/>
      <c r="M165" s="1"/>
      <c r="N165" s="275"/>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c r="A166" s="1"/>
      <c r="B166" s="1"/>
      <c r="C166" s="1"/>
      <c r="D166" s="2"/>
      <c r="E166" s="1"/>
      <c r="F166" s="1"/>
      <c r="G166" s="1"/>
      <c r="H166" s="1"/>
      <c r="I166" s="1"/>
      <c r="J166" s="1"/>
      <c r="K166" s="1"/>
      <c r="L166" s="1"/>
      <c r="M166" s="1"/>
      <c r="N166" s="275"/>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c r="A167" s="1"/>
      <c r="B167" s="1"/>
      <c r="C167" s="1"/>
      <c r="D167" s="2"/>
      <c r="E167" s="1"/>
      <c r="F167" s="1"/>
      <c r="G167" s="1"/>
      <c r="H167" s="1"/>
      <c r="I167" s="1"/>
      <c r="J167" s="1"/>
      <c r="K167" s="1"/>
      <c r="L167" s="1"/>
      <c r="M167" s="1"/>
      <c r="N167" s="275"/>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c r="A168" s="1"/>
      <c r="B168" s="1"/>
      <c r="C168" s="1"/>
      <c r="D168" s="2"/>
      <c r="E168" s="1"/>
      <c r="F168" s="1"/>
      <c r="G168" s="1"/>
      <c r="H168" s="1"/>
      <c r="I168" s="1"/>
      <c r="J168" s="1"/>
      <c r="K168" s="1"/>
      <c r="L168" s="1"/>
      <c r="M168" s="1"/>
      <c r="N168" s="275"/>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c r="A169" s="1"/>
      <c r="B169" s="1"/>
      <c r="C169" s="1"/>
      <c r="D169" s="2"/>
      <c r="E169" s="1"/>
      <c r="F169" s="1"/>
      <c r="G169" s="1"/>
      <c r="H169" s="1"/>
      <c r="I169" s="1"/>
      <c r="J169" s="1"/>
      <c r="K169" s="1"/>
      <c r="L169" s="1"/>
      <c r="M169" s="1"/>
      <c r="N169" s="275"/>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c r="A170" s="1"/>
      <c r="B170" s="1"/>
      <c r="C170" s="1"/>
      <c r="D170" s="2"/>
      <c r="E170" s="1"/>
      <c r="F170" s="1"/>
      <c r="G170" s="1"/>
      <c r="H170" s="1"/>
      <c r="I170" s="1"/>
      <c r="J170" s="1"/>
      <c r="K170" s="1"/>
      <c r="L170" s="1"/>
      <c r="M170" s="1"/>
      <c r="N170" s="275"/>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c r="A171" s="1"/>
      <c r="B171" s="1"/>
      <c r="C171" s="1"/>
      <c r="D171" s="2"/>
      <c r="E171" s="1"/>
      <c r="F171" s="1"/>
      <c r="G171" s="1"/>
      <c r="H171" s="1"/>
      <c r="I171" s="1"/>
      <c r="J171" s="1"/>
      <c r="K171" s="1"/>
      <c r="L171" s="1"/>
      <c r="M171" s="1"/>
      <c r="N171" s="275"/>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c r="A172" s="1"/>
      <c r="B172" s="1"/>
      <c r="C172" s="1"/>
      <c r="D172" s="2"/>
      <c r="E172" s="1"/>
      <c r="F172" s="1"/>
      <c r="G172" s="1"/>
      <c r="H172" s="1"/>
      <c r="I172" s="1"/>
      <c r="J172" s="1"/>
      <c r="K172" s="1"/>
      <c r="L172" s="1"/>
      <c r="M172" s="1"/>
      <c r="N172" s="275"/>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c r="A173" s="1"/>
      <c r="B173" s="1"/>
      <c r="C173" s="1"/>
      <c r="D173" s="2"/>
      <c r="E173" s="1"/>
      <c r="F173" s="1"/>
      <c r="G173" s="1"/>
      <c r="H173" s="1"/>
      <c r="I173" s="1"/>
      <c r="J173" s="1"/>
      <c r="K173" s="1"/>
      <c r="L173" s="1"/>
      <c r="M173" s="1"/>
      <c r="N173" s="275"/>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c r="A174" s="1"/>
      <c r="B174" s="1"/>
      <c r="C174" s="1"/>
      <c r="D174" s="2"/>
      <c r="E174" s="1"/>
      <c r="F174" s="1"/>
      <c r="G174" s="1"/>
      <c r="H174" s="1"/>
      <c r="I174" s="1"/>
      <c r="J174" s="1"/>
      <c r="K174" s="1"/>
      <c r="L174" s="1"/>
      <c r="M174" s="1"/>
      <c r="N174" s="275"/>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c r="A175" s="1"/>
      <c r="B175" s="1"/>
      <c r="C175" s="1"/>
      <c r="D175" s="2"/>
      <c r="E175" s="1"/>
      <c r="F175" s="1"/>
      <c r="G175" s="1"/>
      <c r="H175" s="1"/>
      <c r="I175" s="1"/>
      <c r="J175" s="1"/>
      <c r="K175" s="1"/>
      <c r="L175" s="1"/>
      <c r="M175" s="1"/>
      <c r="N175" s="275"/>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c r="A176" s="1"/>
      <c r="B176" s="1"/>
      <c r="C176" s="1"/>
      <c r="D176" s="2"/>
      <c r="E176" s="1"/>
      <c r="F176" s="1"/>
      <c r="G176" s="1"/>
      <c r="H176" s="1"/>
      <c r="I176" s="1"/>
      <c r="J176" s="1"/>
      <c r="K176" s="1"/>
      <c r="L176" s="1"/>
      <c r="M176" s="1"/>
      <c r="N176" s="275"/>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c r="A177" s="1"/>
      <c r="B177" s="1"/>
      <c r="C177" s="1"/>
      <c r="D177" s="2"/>
      <c r="E177" s="1"/>
      <c r="F177" s="1"/>
      <c r="G177" s="1"/>
      <c r="H177" s="1"/>
      <c r="I177" s="1"/>
      <c r="J177" s="1"/>
      <c r="K177" s="1"/>
      <c r="L177" s="1"/>
      <c r="M177" s="1"/>
      <c r="N177" s="275"/>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c r="A178" s="1"/>
      <c r="B178" s="1"/>
      <c r="C178" s="1"/>
      <c r="D178" s="2"/>
      <c r="E178" s="1"/>
      <c r="F178" s="1"/>
      <c r="G178" s="1"/>
      <c r="H178" s="1"/>
      <c r="I178" s="1"/>
      <c r="J178" s="1"/>
      <c r="K178" s="1"/>
      <c r="L178" s="1"/>
      <c r="M178" s="1"/>
      <c r="N178" s="275"/>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c r="A179" s="1"/>
      <c r="B179" s="1"/>
      <c r="C179" s="1"/>
      <c r="D179" s="2"/>
      <c r="E179" s="1"/>
      <c r="F179" s="1"/>
      <c r="G179" s="1"/>
      <c r="H179" s="1"/>
      <c r="I179" s="1"/>
      <c r="J179" s="1"/>
      <c r="K179" s="1"/>
      <c r="L179" s="1"/>
      <c r="M179" s="1"/>
      <c r="N179" s="275"/>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c r="A180" s="1"/>
      <c r="B180" s="1"/>
      <c r="C180" s="1"/>
      <c r="D180" s="2"/>
      <c r="E180" s="1"/>
      <c r="F180" s="1"/>
      <c r="G180" s="1"/>
      <c r="H180" s="1"/>
      <c r="I180" s="1"/>
      <c r="J180" s="1"/>
      <c r="K180" s="1"/>
      <c r="L180" s="1"/>
      <c r="M180" s="1"/>
      <c r="N180" s="275"/>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c r="A181" s="1"/>
      <c r="B181" s="1"/>
      <c r="C181" s="1"/>
      <c r="D181" s="2"/>
      <c r="E181" s="1"/>
      <c r="F181" s="1"/>
      <c r="G181" s="1"/>
      <c r="H181" s="1"/>
      <c r="I181" s="1"/>
      <c r="J181" s="1"/>
      <c r="K181" s="1"/>
      <c r="L181" s="1"/>
      <c r="M181" s="1"/>
      <c r="N181" s="275"/>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c r="A182" s="1"/>
      <c r="B182" s="1"/>
      <c r="C182" s="1"/>
      <c r="D182" s="2"/>
      <c r="E182" s="1"/>
      <c r="F182" s="1"/>
      <c r="G182" s="1"/>
      <c r="H182" s="1"/>
      <c r="I182" s="1"/>
      <c r="J182" s="1"/>
      <c r="K182" s="1"/>
      <c r="L182" s="1"/>
      <c r="M182" s="1"/>
      <c r="N182" s="275"/>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c r="A183" s="1"/>
      <c r="B183" s="1"/>
      <c r="C183" s="1"/>
      <c r="D183" s="2"/>
      <c r="E183" s="1"/>
      <c r="F183" s="1"/>
      <c r="G183" s="1"/>
      <c r="H183" s="1"/>
      <c r="I183" s="1"/>
      <c r="J183" s="1"/>
      <c r="K183" s="1"/>
      <c r="L183" s="1"/>
      <c r="M183" s="1"/>
      <c r="N183" s="275"/>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c r="A184" s="1"/>
      <c r="B184" s="1"/>
      <c r="C184" s="1"/>
      <c r="D184" s="2"/>
      <c r="E184" s="1"/>
      <c r="F184" s="1"/>
      <c r="G184" s="1"/>
      <c r="H184" s="1"/>
      <c r="I184" s="1"/>
      <c r="J184" s="1"/>
      <c r="K184" s="1"/>
      <c r="L184" s="1"/>
      <c r="M184" s="1"/>
      <c r="N184" s="275"/>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c r="A185" s="1"/>
      <c r="B185" s="1"/>
      <c r="C185" s="1"/>
      <c r="D185" s="2"/>
      <c r="E185" s="1"/>
      <c r="F185" s="1"/>
      <c r="G185" s="1"/>
      <c r="H185" s="1"/>
      <c r="I185" s="1"/>
      <c r="J185" s="1"/>
      <c r="K185" s="1"/>
      <c r="L185" s="1"/>
      <c r="M185" s="1"/>
      <c r="N185" s="275"/>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c r="A186" s="1"/>
      <c r="B186" s="1"/>
      <c r="C186" s="1"/>
      <c r="D186" s="2"/>
      <c r="E186" s="1"/>
      <c r="F186" s="1"/>
      <c r="G186" s="1"/>
      <c r="H186" s="1"/>
      <c r="I186" s="1"/>
      <c r="J186" s="1"/>
      <c r="K186" s="1"/>
      <c r="L186" s="1"/>
      <c r="M186" s="1"/>
      <c r="N186" s="275"/>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c r="A187" s="1"/>
      <c r="B187" s="1"/>
      <c r="C187" s="1"/>
      <c r="D187" s="2"/>
      <c r="E187" s="1"/>
      <c r="F187" s="1"/>
      <c r="G187" s="1"/>
      <c r="H187" s="1"/>
      <c r="I187" s="1"/>
      <c r="J187" s="1"/>
      <c r="K187" s="1"/>
      <c r="L187" s="1"/>
      <c r="M187" s="1"/>
      <c r="N187" s="275"/>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c r="A188" s="1"/>
      <c r="B188" s="1"/>
      <c r="C188" s="1"/>
      <c r="D188" s="2"/>
      <c r="E188" s="1"/>
      <c r="F188" s="1"/>
      <c r="G188" s="1"/>
      <c r="H188" s="1"/>
      <c r="I188" s="1"/>
      <c r="J188" s="1"/>
      <c r="K188" s="1"/>
      <c r="L188" s="1"/>
      <c r="M188" s="1"/>
      <c r="N188" s="275"/>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c r="A189" s="1"/>
      <c r="B189" s="1"/>
      <c r="C189" s="1"/>
      <c r="D189" s="2"/>
      <c r="E189" s="1"/>
      <c r="F189" s="1"/>
      <c r="G189" s="1"/>
      <c r="H189" s="1"/>
      <c r="I189" s="1"/>
      <c r="J189" s="1"/>
      <c r="K189" s="1"/>
      <c r="L189" s="1"/>
      <c r="M189" s="1"/>
      <c r="N189" s="275"/>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c r="A190" s="1"/>
      <c r="B190" s="1"/>
      <c r="C190" s="1"/>
      <c r="D190" s="2"/>
      <c r="E190" s="1"/>
      <c r="F190" s="1"/>
      <c r="G190" s="1"/>
      <c r="H190" s="1"/>
      <c r="I190" s="1"/>
      <c r="J190" s="1"/>
      <c r="K190" s="1"/>
      <c r="L190" s="1"/>
      <c r="M190" s="1"/>
      <c r="N190" s="275"/>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c r="A191" s="1"/>
      <c r="B191" s="1"/>
      <c r="C191" s="1"/>
      <c r="D191" s="2"/>
      <c r="E191" s="1"/>
      <c r="F191" s="1"/>
      <c r="G191" s="1"/>
      <c r="H191" s="1"/>
      <c r="I191" s="1"/>
      <c r="J191" s="1"/>
      <c r="K191" s="1"/>
      <c r="L191" s="1"/>
      <c r="M191" s="1"/>
      <c r="N191" s="275"/>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c r="A192" s="1"/>
      <c r="B192" s="1"/>
      <c r="C192" s="1"/>
      <c r="D192" s="2"/>
      <c r="E192" s="1"/>
      <c r="F192" s="1"/>
      <c r="G192" s="1"/>
      <c r="H192" s="1"/>
      <c r="I192" s="1"/>
      <c r="J192" s="1"/>
      <c r="K192" s="1"/>
      <c r="L192" s="1"/>
      <c r="M192" s="1"/>
      <c r="N192" s="275"/>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c r="A193" s="1"/>
      <c r="B193" s="1"/>
      <c r="C193" s="1"/>
      <c r="D193" s="2"/>
      <c r="E193" s="1"/>
      <c r="F193" s="1"/>
      <c r="G193" s="1"/>
      <c r="H193" s="1"/>
      <c r="I193" s="1"/>
      <c r="J193" s="1"/>
      <c r="K193" s="1"/>
      <c r="L193" s="1"/>
      <c r="M193" s="1"/>
      <c r="N193" s="275"/>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c r="A194" s="1"/>
      <c r="B194" s="1"/>
      <c r="C194" s="1"/>
      <c r="D194" s="2"/>
      <c r="E194" s="1"/>
      <c r="F194" s="1"/>
      <c r="G194" s="1"/>
      <c r="H194" s="1"/>
      <c r="I194" s="1"/>
      <c r="J194" s="1"/>
      <c r="K194" s="1"/>
      <c r="L194" s="1"/>
      <c r="M194" s="1"/>
      <c r="N194" s="275"/>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c r="A195" s="1"/>
      <c r="B195" s="1"/>
      <c r="C195" s="1"/>
      <c r="D195" s="2"/>
      <c r="E195" s="1"/>
      <c r="F195" s="1"/>
      <c r="G195" s="1"/>
      <c r="H195" s="1"/>
      <c r="I195" s="1"/>
      <c r="J195" s="1"/>
      <c r="K195" s="1"/>
      <c r="L195" s="1"/>
      <c r="M195" s="1"/>
      <c r="N195" s="275"/>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c r="A196" s="1"/>
      <c r="B196" s="1"/>
      <c r="C196" s="1"/>
      <c r="D196" s="2"/>
      <c r="E196" s="1"/>
      <c r="F196" s="1"/>
      <c r="G196" s="1"/>
      <c r="H196" s="1"/>
      <c r="I196" s="1"/>
      <c r="J196" s="1"/>
      <c r="K196" s="1"/>
      <c r="L196" s="1"/>
      <c r="M196" s="1"/>
      <c r="N196" s="275"/>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c r="A197" s="1"/>
      <c r="B197" s="1"/>
      <c r="C197" s="1"/>
      <c r="D197" s="2"/>
      <c r="E197" s="1"/>
      <c r="F197" s="1"/>
      <c r="G197" s="1"/>
      <c r="H197" s="1"/>
      <c r="I197" s="1"/>
      <c r="J197" s="1"/>
      <c r="K197" s="1"/>
      <c r="L197" s="1"/>
      <c r="M197" s="1"/>
      <c r="N197" s="275"/>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c r="A198" s="1"/>
      <c r="B198" s="1"/>
      <c r="C198" s="1"/>
      <c r="D198" s="2"/>
      <c r="E198" s="1"/>
      <c r="F198" s="1"/>
      <c r="G198" s="1"/>
      <c r="H198" s="1"/>
      <c r="I198" s="1"/>
      <c r="J198" s="1"/>
      <c r="K198" s="1"/>
      <c r="L198" s="1"/>
      <c r="M198" s="1"/>
      <c r="N198" s="275"/>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c r="A199" s="1"/>
      <c r="B199" s="1"/>
      <c r="C199" s="1"/>
      <c r="D199" s="2"/>
      <c r="E199" s="1"/>
      <c r="F199" s="1"/>
      <c r="G199" s="1"/>
      <c r="H199" s="1"/>
      <c r="I199" s="1"/>
      <c r="J199" s="1"/>
      <c r="K199" s="1"/>
      <c r="L199" s="1"/>
      <c r="M199" s="1"/>
      <c r="N199" s="275"/>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c r="A200" s="1"/>
      <c r="B200" s="1"/>
      <c r="C200" s="1"/>
      <c r="D200" s="2"/>
      <c r="E200" s="1"/>
      <c r="F200" s="1"/>
      <c r="G200" s="1"/>
      <c r="H200" s="1"/>
      <c r="I200" s="1"/>
      <c r="J200" s="1"/>
      <c r="K200" s="1"/>
      <c r="L200" s="1"/>
      <c r="M200" s="1"/>
      <c r="N200" s="275"/>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c r="A201" s="1"/>
      <c r="B201" s="1"/>
      <c r="C201" s="1"/>
      <c r="D201" s="2"/>
      <c r="E201" s="1"/>
      <c r="F201" s="1"/>
      <c r="G201" s="1"/>
      <c r="H201" s="1"/>
      <c r="I201" s="1"/>
      <c r="J201" s="1"/>
      <c r="K201" s="1"/>
      <c r="L201" s="1"/>
      <c r="M201" s="1"/>
      <c r="N201" s="275"/>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c r="A202" s="1"/>
      <c r="B202" s="1"/>
      <c r="C202" s="1"/>
      <c r="D202" s="2"/>
      <c r="E202" s="1"/>
      <c r="F202" s="1"/>
      <c r="G202" s="1"/>
      <c r="H202" s="1"/>
      <c r="I202" s="1"/>
      <c r="J202" s="1"/>
      <c r="K202" s="1"/>
      <c r="L202" s="1"/>
      <c r="M202" s="1"/>
      <c r="N202" s="275"/>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c r="A203" s="1"/>
      <c r="B203" s="1"/>
      <c r="C203" s="1"/>
      <c r="D203" s="2"/>
      <c r="E203" s="1"/>
      <c r="F203" s="1"/>
      <c r="G203" s="1"/>
      <c r="H203" s="1"/>
      <c r="I203" s="1"/>
      <c r="J203" s="1"/>
      <c r="K203" s="1"/>
      <c r="L203" s="1"/>
      <c r="M203" s="1"/>
      <c r="N203" s="275"/>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c r="A204" s="1"/>
      <c r="B204" s="1"/>
      <c r="C204" s="1"/>
      <c r="D204" s="2"/>
      <c r="E204" s="1"/>
      <c r="F204" s="1"/>
      <c r="G204" s="1"/>
      <c r="H204" s="1"/>
      <c r="I204" s="1"/>
      <c r="J204" s="1"/>
      <c r="K204" s="1"/>
      <c r="L204" s="1"/>
      <c r="M204" s="1"/>
      <c r="N204" s="275"/>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c r="A205" s="1"/>
      <c r="B205" s="1"/>
      <c r="C205" s="1"/>
      <c r="D205" s="2"/>
      <c r="E205" s="1"/>
      <c r="F205" s="1"/>
      <c r="G205" s="1"/>
      <c r="H205" s="1"/>
      <c r="I205" s="1"/>
      <c r="J205" s="1"/>
      <c r="K205" s="1"/>
      <c r="L205" s="1"/>
      <c r="M205" s="1"/>
      <c r="N205" s="275"/>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c r="A206" s="1"/>
      <c r="B206" s="1"/>
      <c r="C206" s="1"/>
      <c r="D206" s="2"/>
      <c r="E206" s="1"/>
      <c r="F206" s="1"/>
      <c r="G206" s="1"/>
      <c r="H206" s="1"/>
      <c r="I206" s="1"/>
      <c r="J206" s="1"/>
      <c r="K206" s="1"/>
      <c r="L206" s="1"/>
      <c r="M206" s="1"/>
      <c r="N206" s="275"/>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c r="A207" s="1"/>
      <c r="B207" s="1"/>
      <c r="C207" s="1"/>
      <c r="D207" s="2"/>
      <c r="E207" s="1"/>
      <c r="F207" s="1"/>
      <c r="G207" s="1"/>
      <c r="H207" s="1"/>
      <c r="I207" s="1"/>
      <c r="J207" s="1"/>
      <c r="K207" s="1"/>
      <c r="L207" s="1"/>
      <c r="M207" s="1"/>
      <c r="N207" s="275"/>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c r="A208" s="1"/>
      <c r="B208" s="1"/>
      <c r="C208" s="1"/>
      <c r="D208" s="2"/>
      <c r="E208" s="1"/>
      <c r="F208" s="1"/>
      <c r="G208" s="1"/>
      <c r="H208" s="1"/>
      <c r="I208" s="1"/>
      <c r="J208" s="1"/>
      <c r="K208" s="1"/>
      <c r="L208" s="1"/>
      <c r="M208" s="1"/>
      <c r="N208" s="275"/>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c r="A209" s="1"/>
      <c r="B209" s="1"/>
      <c r="C209" s="1"/>
      <c r="D209" s="2"/>
      <c r="E209" s="1"/>
      <c r="F209" s="1"/>
      <c r="G209" s="1"/>
      <c r="H209" s="1"/>
      <c r="I209" s="1"/>
      <c r="J209" s="1"/>
      <c r="K209" s="1"/>
      <c r="L209" s="1"/>
      <c r="M209" s="1"/>
      <c r="N209" s="275"/>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c r="A210" s="1"/>
      <c r="B210" s="1"/>
      <c r="C210" s="1"/>
      <c r="D210" s="2"/>
      <c r="E210" s="1"/>
      <c r="F210" s="1"/>
      <c r="G210" s="1"/>
      <c r="H210" s="1"/>
      <c r="I210" s="1"/>
      <c r="J210" s="1"/>
      <c r="K210" s="1"/>
      <c r="L210" s="1"/>
      <c r="M210" s="1"/>
      <c r="N210" s="275"/>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c r="A211" s="1"/>
      <c r="B211" s="1"/>
      <c r="C211" s="1"/>
      <c r="D211" s="2"/>
      <c r="E211" s="1"/>
      <c r="F211" s="1"/>
      <c r="G211" s="1"/>
      <c r="H211" s="1"/>
      <c r="I211" s="1"/>
      <c r="J211" s="1"/>
      <c r="K211" s="1"/>
      <c r="L211" s="1"/>
      <c r="M211" s="1"/>
      <c r="N211" s="275"/>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c r="A212" s="1"/>
      <c r="B212" s="1"/>
      <c r="C212" s="1"/>
      <c r="D212" s="2"/>
      <c r="E212" s="1"/>
      <c r="F212" s="1"/>
      <c r="G212" s="1"/>
      <c r="H212" s="1"/>
      <c r="I212" s="1"/>
      <c r="J212" s="1"/>
      <c r="K212" s="1"/>
      <c r="L212" s="1"/>
      <c r="M212" s="1"/>
      <c r="N212" s="275"/>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c r="A213" s="1"/>
      <c r="B213" s="1"/>
      <c r="C213" s="1"/>
      <c r="D213" s="2"/>
      <c r="E213" s="1"/>
      <c r="F213" s="1"/>
      <c r="G213" s="1"/>
      <c r="H213" s="1"/>
      <c r="I213" s="1"/>
      <c r="J213" s="1"/>
      <c r="K213" s="1"/>
      <c r="L213" s="1"/>
      <c r="M213" s="1"/>
      <c r="N213" s="275"/>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c r="A214" s="1"/>
      <c r="B214" s="1"/>
      <c r="C214" s="1"/>
      <c r="D214" s="2"/>
      <c r="E214" s="1"/>
      <c r="F214" s="1"/>
      <c r="G214" s="1"/>
      <c r="H214" s="1"/>
      <c r="I214" s="1"/>
      <c r="J214" s="1"/>
      <c r="K214" s="1"/>
      <c r="L214" s="1"/>
      <c r="M214" s="1"/>
      <c r="N214" s="275"/>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c r="A215" s="1"/>
      <c r="B215" s="1"/>
      <c r="C215" s="1"/>
      <c r="D215" s="2"/>
      <c r="E215" s="1"/>
      <c r="F215" s="1"/>
      <c r="G215" s="1"/>
      <c r="H215" s="1"/>
      <c r="I215" s="1"/>
      <c r="J215" s="1"/>
      <c r="K215" s="1"/>
      <c r="L215" s="1"/>
      <c r="M215" s="1"/>
      <c r="N215" s="275"/>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c r="A216" s="1"/>
      <c r="B216" s="1"/>
      <c r="C216" s="1"/>
      <c r="D216" s="2"/>
      <c r="E216" s="1"/>
      <c r="F216" s="1"/>
      <c r="G216" s="1"/>
      <c r="H216" s="1"/>
      <c r="I216" s="1"/>
      <c r="J216" s="1"/>
      <c r="K216" s="1"/>
      <c r="L216" s="1"/>
      <c r="M216" s="1"/>
      <c r="N216" s="275"/>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c r="A217" s="1"/>
      <c r="B217" s="1"/>
      <c r="C217" s="1"/>
      <c r="D217" s="2"/>
      <c r="E217" s="1"/>
      <c r="F217" s="1"/>
      <c r="G217" s="1"/>
      <c r="H217" s="1"/>
      <c r="I217" s="1"/>
      <c r="J217" s="1"/>
      <c r="K217" s="1"/>
      <c r="L217" s="1"/>
      <c r="M217" s="1"/>
      <c r="N217" s="275"/>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c r="A218" s="1"/>
      <c r="B218" s="1"/>
      <c r="C218" s="1"/>
      <c r="D218" s="2"/>
      <c r="E218" s="1"/>
      <c r="F218" s="1"/>
      <c r="G218" s="1"/>
      <c r="H218" s="1"/>
      <c r="I218" s="1"/>
      <c r="J218" s="1"/>
      <c r="K218" s="1"/>
      <c r="L218" s="1"/>
      <c r="M218" s="1"/>
      <c r="N218" s="275"/>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c r="A219" s="1"/>
      <c r="B219" s="1"/>
      <c r="C219" s="1"/>
      <c r="D219" s="2"/>
      <c r="E219" s="1"/>
      <c r="F219" s="1"/>
      <c r="G219" s="1"/>
      <c r="H219" s="1"/>
      <c r="I219" s="1"/>
      <c r="J219" s="1"/>
      <c r="K219" s="1"/>
      <c r="L219" s="1"/>
      <c r="M219" s="1"/>
      <c r="N219" s="275"/>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c r="A220" s="1"/>
      <c r="B220" s="1"/>
      <c r="C220" s="1"/>
      <c r="D220" s="2"/>
      <c r="E220" s="1"/>
      <c r="F220" s="1"/>
      <c r="G220" s="1"/>
      <c r="H220" s="1"/>
      <c r="I220" s="1"/>
      <c r="J220" s="1"/>
      <c r="K220" s="1"/>
      <c r="L220" s="1"/>
      <c r="M220" s="1"/>
      <c r="N220" s="275"/>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c r="A221" s="1"/>
      <c r="B221" s="1"/>
      <c r="C221" s="1"/>
      <c r="D221" s="2"/>
      <c r="E221" s="1"/>
      <c r="F221" s="1"/>
      <c r="G221" s="1"/>
      <c r="H221" s="1"/>
      <c r="I221" s="1"/>
      <c r="J221" s="1"/>
      <c r="K221" s="1"/>
      <c r="L221" s="1"/>
      <c r="M221" s="1"/>
      <c r="N221" s="275"/>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c r="A222" s="1"/>
      <c r="B222" s="1"/>
      <c r="C222" s="1"/>
      <c r="D222" s="2"/>
      <c r="E222" s="1"/>
      <c r="F222" s="1"/>
      <c r="G222" s="1"/>
      <c r="H222" s="1"/>
      <c r="I222" s="1"/>
      <c r="J222" s="1"/>
      <c r="K222" s="1"/>
      <c r="L222" s="1"/>
      <c r="M222" s="1"/>
      <c r="N222" s="275"/>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c r="A223" s="1"/>
      <c r="B223" s="1"/>
      <c r="C223" s="1"/>
      <c r="D223" s="2"/>
      <c r="E223" s="1"/>
      <c r="F223" s="1"/>
      <c r="G223" s="1"/>
      <c r="H223" s="1"/>
      <c r="I223" s="1"/>
      <c r="J223" s="1"/>
      <c r="K223" s="1"/>
      <c r="L223" s="1"/>
      <c r="M223" s="1"/>
      <c r="N223" s="275"/>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c r="A224" s="1"/>
      <c r="B224" s="1"/>
      <c r="C224" s="1"/>
      <c r="D224" s="2"/>
      <c r="E224" s="1"/>
      <c r="F224" s="1"/>
      <c r="G224" s="1"/>
      <c r="H224" s="1"/>
      <c r="I224" s="1"/>
      <c r="J224" s="1"/>
      <c r="K224" s="1"/>
      <c r="L224" s="1"/>
      <c r="M224" s="1"/>
      <c r="N224" s="275"/>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c r="A225" s="1"/>
      <c r="B225" s="1"/>
      <c r="C225" s="1"/>
      <c r="D225" s="2"/>
      <c r="E225" s="1"/>
      <c r="F225" s="1"/>
      <c r="G225" s="1"/>
      <c r="H225" s="1"/>
      <c r="I225" s="1"/>
      <c r="J225" s="1"/>
      <c r="K225" s="1"/>
      <c r="L225" s="1"/>
      <c r="M225" s="1"/>
      <c r="N225" s="275"/>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c r="A226" s="1"/>
      <c r="B226" s="1"/>
      <c r="C226" s="1"/>
      <c r="D226" s="2"/>
      <c r="E226" s="1"/>
      <c r="F226" s="1"/>
      <c r="G226" s="1"/>
      <c r="H226" s="1"/>
      <c r="I226" s="1"/>
      <c r="J226" s="1"/>
      <c r="K226" s="1"/>
      <c r="L226" s="1"/>
      <c r="M226" s="1"/>
      <c r="N226" s="275"/>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c r="A227" s="1"/>
      <c r="B227" s="1"/>
      <c r="C227" s="1"/>
      <c r="D227" s="2"/>
      <c r="E227" s="1"/>
      <c r="F227" s="1"/>
      <c r="G227" s="1"/>
      <c r="H227" s="1"/>
      <c r="I227" s="1"/>
      <c r="J227" s="1"/>
      <c r="K227" s="1"/>
      <c r="L227" s="1"/>
      <c r="M227" s="1"/>
      <c r="N227" s="275"/>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c r="A228" s="1"/>
      <c r="B228" s="1"/>
      <c r="C228" s="1"/>
      <c r="D228" s="2"/>
      <c r="E228" s="1"/>
      <c r="F228" s="1"/>
      <c r="G228" s="1"/>
      <c r="H228" s="1"/>
      <c r="I228" s="1"/>
      <c r="J228" s="1"/>
      <c r="K228" s="1"/>
      <c r="L228" s="1"/>
      <c r="M228" s="1"/>
      <c r="N228" s="275"/>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c r="A229" s="1"/>
      <c r="B229" s="1"/>
      <c r="C229" s="1"/>
      <c r="D229" s="2"/>
      <c r="E229" s="1"/>
      <c r="F229" s="1"/>
      <c r="G229" s="1"/>
      <c r="H229" s="1"/>
      <c r="I229" s="1"/>
      <c r="J229" s="1"/>
      <c r="K229" s="1"/>
      <c r="L229" s="1"/>
      <c r="M229" s="1"/>
      <c r="N229" s="275"/>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c r="A230" s="1"/>
      <c r="B230" s="1"/>
      <c r="C230" s="1"/>
      <c r="D230" s="2"/>
      <c r="E230" s="1"/>
      <c r="F230" s="1"/>
      <c r="G230" s="1"/>
      <c r="H230" s="1"/>
      <c r="I230" s="1"/>
      <c r="J230" s="1"/>
      <c r="K230" s="1"/>
      <c r="L230" s="1"/>
      <c r="M230" s="1"/>
      <c r="N230" s="275"/>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c r="A231" s="1"/>
      <c r="B231" s="1"/>
      <c r="C231" s="1"/>
      <c r="D231" s="2"/>
      <c r="E231" s="1"/>
      <c r="F231" s="1"/>
      <c r="G231" s="1"/>
      <c r="H231" s="1"/>
      <c r="I231" s="1"/>
      <c r="J231" s="1"/>
      <c r="K231" s="1"/>
      <c r="L231" s="1"/>
      <c r="M231" s="1"/>
      <c r="N231" s="275"/>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c r="A232" s="1"/>
      <c r="B232" s="1"/>
      <c r="C232" s="1"/>
      <c r="D232" s="2"/>
      <c r="E232" s="1"/>
      <c r="F232" s="1"/>
      <c r="G232" s="1"/>
      <c r="H232" s="1"/>
      <c r="I232" s="1"/>
      <c r="J232" s="1"/>
      <c r="K232" s="1"/>
      <c r="L232" s="1"/>
      <c r="M232" s="1"/>
      <c r="N232" s="275"/>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c r="A233" s="1"/>
      <c r="B233" s="1"/>
      <c r="C233" s="1"/>
      <c r="D233" s="2"/>
      <c r="E233" s="1"/>
      <c r="F233" s="1"/>
      <c r="G233" s="1"/>
      <c r="H233" s="1"/>
      <c r="I233" s="1"/>
      <c r="J233" s="1"/>
      <c r="K233" s="1"/>
      <c r="L233" s="1"/>
      <c r="M233" s="1"/>
      <c r="N233" s="275"/>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c r="A234" s="1"/>
      <c r="B234" s="1"/>
      <c r="C234" s="1"/>
      <c r="D234" s="2"/>
      <c r="E234" s="1"/>
      <c r="F234" s="1"/>
      <c r="G234" s="1"/>
      <c r="H234" s="1"/>
      <c r="I234" s="1"/>
      <c r="J234" s="1"/>
      <c r="K234" s="1"/>
      <c r="L234" s="1"/>
      <c r="M234" s="1"/>
      <c r="N234" s="275"/>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c r="A235" s="1"/>
      <c r="B235" s="1"/>
      <c r="C235" s="1"/>
      <c r="D235" s="2"/>
      <c r="E235" s="1"/>
      <c r="F235" s="1"/>
      <c r="G235" s="1"/>
      <c r="H235" s="1"/>
      <c r="I235" s="1"/>
      <c r="J235" s="1"/>
      <c r="K235" s="1"/>
      <c r="L235" s="1"/>
      <c r="M235" s="1"/>
      <c r="N235" s="275"/>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c r="A236" s="1"/>
      <c r="B236" s="1"/>
      <c r="C236" s="1"/>
      <c r="D236" s="2"/>
      <c r="E236" s="1"/>
      <c r="F236" s="1"/>
      <c r="G236" s="1"/>
      <c r="H236" s="1"/>
      <c r="I236" s="1"/>
      <c r="J236" s="1"/>
      <c r="K236" s="1"/>
      <c r="L236" s="1"/>
      <c r="M236" s="1"/>
      <c r="N236" s="275"/>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c r="A237" s="1"/>
      <c r="B237" s="1"/>
      <c r="C237" s="1"/>
      <c r="D237" s="2"/>
      <c r="E237" s="1"/>
      <c r="F237" s="1"/>
      <c r="G237" s="1"/>
      <c r="H237" s="1"/>
      <c r="I237" s="1"/>
      <c r="J237" s="1"/>
      <c r="K237" s="1"/>
      <c r="L237" s="1"/>
      <c r="M237" s="1"/>
      <c r="N237" s="275"/>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c r="A238" s="1"/>
      <c r="B238" s="1"/>
      <c r="C238" s="1"/>
      <c r="D238" s="2"/>
      <c r="E238" s="1"/>
      <c r="F238" s="1"/>
      <c r="G238" s="1"/>
      <c r="H238" s="1"/>
      <c r="I238" s="1"/>
      <c r="J238" s="1"/>
      <c r="K238" s="1"/>
      <c r="L238" s="1"/>
      <c r="M238" s="1"/>
      <c r="N238" s="275"/>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c r="A239" s="1"/>
      <c r="B239" s="1"/>
      <c r="C239" s="1"/>
      <c r="D239" s="2"/>
      <c r="E239" s="1"/>
      <c r="F239" s="1"/>
      <c r="G239" s="1"/>
      <c r="H239" s="1"/>
      <c r="I239" s="1"/>
      <c r="J239" s="1"/>
      <c r="K239" s="1"/>
      <c r="L239" s="1"/>
      <c r="M239" s="1"/>
      <c r="N239" s="275"/>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c r="A240" s="1"/>
      <c r="B240" s="1"/>
      <c r="C240" s="1"/>
      <c r="D240" s="2"/>
      <c r="E240" s="1"/>
      <c r="F240" s="1"/>
      <c r="G240" s="1"/>
      <c r="H240" s="1"/>
      <c r="I240" s="1"/>
      <c r="J240" s="1"/>
      <c r="K240" s="1"/>
      <c r="L240" s="1"/>
      <c r="M240" s="1"/>
      <c r="N240" s="275"/>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c r="A241" s="1"/>
      <c r="B241" s="1"/>
      <c r="C241" s="1"/>
      <c r="D241" s="2"/>
      <c r="E241" s="1"/>
      <c r="F241" s="1"/>
      <c r="G241" s="1"/>
      <c r="H241" s="1"/>
      <c r="I241" s="1"/>
      <c r="J241" s="1"/>
      <c r="K241" s="1"/>
      <c r="L241" s="1"/>
      <c r="M241" s="1"/>
      <c r="N241" s="275"/>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c r="A242" s="1"/>
      <c r="B242" s="1"/>
      <c r="C242" s="1"/>
      <c r="D242" s="2"/>
      <c r="E242" s="1"/>
      <c r="F242" s="1"/>
      <c r="G242" s="1"/>
      <c r="H242" s="1"/>
      <c r="I242" s="1"/>
      <c r="J242" s="1"/>
      <c r="K242" s="1"/>
      <c r="L242" s="1"/>
      <c r="M242" s="1"/>
      <c r="N242" s="275"/>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c r="A243" s="1"/>
      <c r="B243" s="1"/>
      <c r="C243" s="1"/>
      <c r="D243" s="2"/>
      <c r="E243" s="1"/>
      <c r="F243" s="1"/>
      <c r="G243" s="1"/>
      <c r="H243" s="1"/>
      <c r="I243" s="1"/>
      <c r="J243" s="1"/>
      <c r="K243" s="1"/>
      <c r="L243" s="1"/>
      <c r="M243" s="1"/>
      <c r="N243" s="275"/>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c r="A244" s="1"/>
      <c r="B244" s="1"/>
      <c r="C244" s="1"/>
      <c r="D244" s="2"/>
      <c r="E244" s="1"/>
      <c r="F244" s="1"/>
      <c r="G244" s="1"/>
      <c r="H244" s="1"/>
      <c r="I244" s="1"/>
      <c r="J244" s="1"/>
      <c r="K244" s="1"/>
      <c r="L244" s="1"/>
      <c r="M244" s="1"/>
      <c r="N244" s="275"/>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c r="A245" s="1"/>
      <c r="B245" s="1"/>
      <c r="C245" s="1"/>
      <c r="D245" s="2"/>
      <c r="E245" s="1"/>
      <c r="F245" s="1"/>
      <c r="G245" s="1"/>
      <c r="H245" s="1"/>
      <c r="I245" s="1"/>
      <c r="J245" s="1"/>
      <c r="K245" s="1"/>
      <c r="L245" s="1"/>
      <c r="M245" s="1"/>
      <c r="N245" s="275"/>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c r="A246" s="1"/>
      <c r="B246" s="1"/>
      <c r="C246" s="1"/>
      <c r="D246" s="2"/>
      <c r="E246" s="1"/>
      <c r="F246" s="1"/>
      <c r="G246" s="1"/>
      <c r="H246" s="1"/>
      <c r="I246" s="1"/>
      <c r="J246" s="1"/>
      <c r="K246" s="1"/>
      <c r="L246" s="1"/>
      <c r="M246" s="1"/>
      <c r="N246" s="275"/>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c r="A247" s="1"/>
      <c r="B247" s="1"/>
      <c r="C247" s="1"/>
      <c r="D247" s="2"/>
      <c r="E247" s="1"/>
      <c r="F247" s="1"/>
      <c r="G247" s="1"/>
      <c r="H247" s="1"/>
      <c r="I247" s="1"/>
      <c r="J247" s="1"/>
      <c r="K247" s="1"/>
      <c r="L247" s="1"/>
      <c r="M247" s="1"/>
      <c r="N247" s="275"/>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c r="A248" s="1"/>
      <c r="B248" s="1"/>
      <c r="C248" s="1"/>
      <c r="D248" s="2"/>
      <c r="E248" s="1"/>
      <c r="F248" s="1"/>
      <c r="G248" s="1"/>
      <c r="H248" s="1"/>
      <c r="I248" s="1"/>
      <c r="J248" s="1"/>
      <c r="K248" s="1"/>
      <c r="L248" s="1"/>
      <c r="M248" s="1"/>
      <c r="N248" s="275"/>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c r="A249" s="1"/>
      <c r="B249" s="1"/>
      <c r="C249" s="1"/>
      <c r="D249" s="2"/>
      <c r="E249" s="1"/>
      <c r="F249" s="1"/>
      <c r="G249" s="1"/>
      <c r="H249" s="1"/>
      <c r="I249" s="1"/>
      <c r="J249" s="1"/>
      <c r="K249" s="1"/>
      <c r="L249" s="1"/>
      <c r="M249" s="1"/>
      <c r="N249" s="275"/>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c r="A250" s="1"/>
      <c r="B250" s="1"/>
      <c r="C250" s="1"/>
      <c r="D250" s="2"/>
      <c r="E250" s="1"/>
      <c r="F250" s="1"/>
      <c r="G250" s="1"/>
      <c r="H250" s="1"/>
      <c r="I250" s="1"/>
      <c r="J250" s="1"/>
      <c r="K250" s="1"/>
      <c r="L250" s="1"/>
      <c r="M250" s="1"/>
      <c r="N250" s="275"/>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c r="A251" s="1"/>
      <c r="B251" s="1"/>
      <c r="C251" s="1"/>
      <c r="D251" s="2"/>
      <c r="E251" s="1"/>
      <c r="F251" s="1"/>
      <c r="G251" s="1"/>
      <c r="H251" s="1"/>
      <c r="I251" s="1"/>
      <c r="J251" s="1"/>
      <c r="K251" s="1"/>
      <c r="L251" s="1"/>
      <c r="M251" s="1"/>
      <c r="N251" s="275"/>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c r="A252" s="1"/>
      <c r="B252" s="1"/>
      <c r="C252" s="1"/>
      <c r="D252" s="2"/>
      <c r="E252" s="1"/>
      <c r="F252" s="1"/>
      <c r="G252" s="1"/>
      <c r="H252" s="1"/>
      <c r="I252" s="1"/>
      <c r="J252" s="1"/>
      <c r="K252" s="1"/>
      <c r="L252" s="1"/>
      <c r="M252" s="1"/>
      <c r="N252" s="275"/>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c r="A253" s="1"/>
      <c r="B253" s="1"/>
      <c r="C253" s="1"/>
      <c r="D253" s="2"/>
      <c r="E253" s="1"/>
      <c r="F253" s="1"/>
      <c r="G253" s="1"/>
      <c r="H253" s="1"/>
      <c r="I253" s="1"/>
      <c r="J253" s="1"/>
      <c r="K253" s="1"/>
      <c r="L253" s="1"/>
      <c r="M253" s="1"/>
      <c r="N253" s="275"/>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c r="A254" s="1"/>
      <c r="B254" s="1"/>
      <c r="C254" s="1"/>
      <c r="D254" s="2"/>
      <c r="E254" s="1"/>
      <c r="F254" s="1"/>
      <c r="G254" s="1"/>
      <c r="H254" s="1"/>
      <c r="I254" s="1"/>
      <c r="J254" s="1"/>
      <c r="K254" s="1"/>
      <c r="L254" s="1"/>
      <c r="M254" s="1"/>
      <c r="N254" s="275"/>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c r="A255" s="1"/>
      <c r="B255" s="1"/>
      <c r="C255" s="1"/>
      <c r="D255" s="2"/>
      <c r="E255" s="1"/>
      <c r="F255" s="1"/>
      <c r="G255" s="1"/>
      <c r="H255" s="1"/>
      <c r="I255" s="1"/>
      <c r="J255" s="1"/>
      <c r="K255" s="1"/>
      <c r="L255" s="1"/>
      <c r="M255" s="1"/>
      <c r="N255" s="275"/>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c r="A256" s="1"/>
      <c r="B256" s="1"/>
      <c r="C256" s="1"/>
      <c r="D256" s="2"/>
      <c r="E256" s="1"/>
      <c r="F256" s="1"/>
      <c r="G256" s="1"/>
      <c r="H256" s="1"/>
      <c r="I256" s="1"/>
      <c r="J256" s="1"/>
      <c r="K256" s="1"/>
      <c r="L256" s="1"/>
      <c r="M256" s="1"/>
      <c r="N256" s="275"/>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c r="A257" s="1"/>
      <c r="B257" s="1"/>
      <c r="C257" s="1"/>
      <c r="D257" s="2"/>
      <c r="E257" s="1"/>
      <c r="F257" s="1"/>
      <c r="G257" s="1"/>
      <c r="H257" s="1"/>
      <c r="I257" s="1"/>
      <c r="J257" s="1"/>
      <c r="K257" s="1"/>
      <c r="L257" s="1"/>
      <c r="M257" s="1"/>
      <c r="N257" s="275"/>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c r="A258" s="1"/>
      <c r="B258" s="1"/>
      <c r="C258" s="1"/>
      <c r="D258" s="2"/>
      <c r="E258" s="1"/>
      <c r="F258" s="1"/>
      <c r="G258" s="1"/>
      <c r="H258" s="1"/>
      <c r="I258" s="1"/>
      <c r="J258" s="1"/>
      <c r="K258" s="1"/>
      <c r="L258" s="1"/>
      <c r="M258" s="1"/>
      <c r="N258" s="275"/>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c r="A259" s="1"/>
      <c r="B259" s="1"/>
      <c r="C259" s="1"/>
      <c r="D259" s="2"/>
      <c r="E259" s="1"/>
      <c r="F259" s="1"/>
      <c r="G259" s="1"/>
      <c r="H259" s="1"/>
      <c r="I259" s="1"/>
      <c r="J259" s="1"/>
      <c r="K259" s="1"/>
      <c r="L259" s="1"/>
      <c r="M259" s="1"/>
      <c r="N259" s="275"/>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c r="A260" s="1"/>
      <c r="B260" s="1"/>
      <c r="C260" s="1"/>
      <c r="D260" s="2"/>
      <c r="E260" s="1"/>
      <c r="F260" s="1"/>
      <c r="G260" s="1"/>
      <c r="H260" s="1"/>
      <c r="I260" s="1"/>
      <c r="J260" s="1"/>
      <c r="K260" s="1"/>
      <c r="L260" s="1"/>
      <c r="M260" s="1"/>
      <c r="N260" s="275"/>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c r="A261" s="1"/>
      <c r="B261" s="1"/>
      <c r="C261" s="1"/>
      <c r="D261" s="2"/>
      <c r="E261" s="1"/>
      <c r="F261" s="1"/>
      <c r="G261" s="1"/>
      <c r="H261" s="1"/>
      <c r="I261" s="1"/>
      <c r="J261" s="1"/>
      <c r="K261" s="1"/>
      <c r="L261" s="1"/>
      <c r="M261" s="1"/>
      <c r="N261" s="275"/>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c r="A262" s="1"/>
      <c r="B262" s="1"/>
      <c r="C262" s="1"/>
      <c r="D262" s="2"/>
      <c r="E262" s="1"/>
      <c r="F262" s="1"/>
      <c r="G262" s="1"/>
      <c r="H262" s="1"/>
      <c r="I262" s="1"/>
      <c r="J262" s="1"/>
      <c r="K262" s="1"/>
      <c r="L262" s="1"/>
      <c r="M262" s="1"/>
      <c r="N262" s="275"/>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c r="A263" s="1"/>
      <c r="B263" s="1"/>
      <c r="C263" s="1"/>
      <c r="D263" s="2"/>
      <c r="E263" s="1"/>
      <c r="F263" s="1"/>
      <c r="G263" s="1"/>
      <c r="H263" s="1"/>
      <c r="I263" s="1"/>
      <c r="J263" s="1"/>
      <c r="K263" s="1"/>
      <c r="L263" s="1"/>
      <c r="M263" s="1"/>
      <c r="N263" s="275"/>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c r="A264" s="1"/>
      <c r="B264" s="1"/>
      <c r="C264" s="1"/>
      <c r="D264" s="2"/>
      <c r="E264" s="1"/>
      <c r="F264" s="1"/>
      <c r="G264" s="1"/>
      <c r="H264" s="1"/>
      <c r="I264" s="1"/>
      <c r="J264" s="1"/>
      <c r="K264" s="1"/>
      <c r="L264" s="1"/>
      <c r="M264" s="1"/>
      <c r="N264" s="275"/>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c r="A265" s="1"/>
      <c r="B265" s="1"/>
      <c r="C265" s="1"/>
      <c r="D265" s="2"/>
      <c r="E265" s="1"/>
      <c r="F265" s="1"/>
      <c r="G265" s="1"/>
      <c r="H265" s="1"/>
      <c r="I265" s="1"/>
      <c r="J265" s="1"/>
      <c r="K265" s="1"/>
      <c r="L265" s="1"/>
      <c r="M265" s="1"/>
      <c r="N265" s="275"/>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c r="A266" s="1"/>
      <c r="B266" s="1"/>
      <c r="C266" s="1"/>
      <c r="D266" s="2"/>
      <c r="E266" s="1"/>
      <c r="F266" s="1"/>
      <c r="G266" s="1"/>
      <c r="H266" s="1"/>
      <c r="I266" s="1"/>
      <c r="J266" s="1"/>
      <c r="K266" s="1"/>
      <c r="L266" s="1"/>
      <c r="M266" s="1"/>
      <c r="N266" s="275"/>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c r="A267" s="1"/>
      <c r="B267" s="1"/>
      <c r="C267" s="1"/>
      <c r="D267" s="2"/>
      <c r="E267" s="1"/>
      <c r="F267" s="1"/>
      <c r="G267" s="1"/>
      <c r="H267" s="1"/>
      <c r="I267" s="1"/>
      <c r="J267" s="1"/>
      <c r="K267" s="1"/>
      <c r="L267" s="1"/>
      <c r="M267" s="1"/>
      <c r="N267" s="275"/>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c r="A268" s="1"/>
      <c r="B268" s="1"/>
      <c r="C268" s="1"/>
      <c r="D268" s="2"/>
      <c r="E268" s="1"/>
      <c r="F268" s="1"/>
      <c r="G268" s="1"/>
      <c r="H268" s="1"/>
      <c r="I268" s="1"/>
      <c r="J268" s="1"/>
      <c r="K268" s="1"/>
      <c r="L268" s="1"/>
      <c r="M268" s="1"/>
      <c r="N268" s="275"/>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c r="A269" s="1"/>
      <c r="B269" s="1"/>
      <c r="C269" s="1"/>
      <c r="D269" s="2"/>
      <c r="E269" s="1"/>
      <c r="F269" s="1"/>
      <c r="G269" s="1"/>
      <c r="H269" s="1"/>
      <c r="I269" s="1"/>
      <c r="J269" s="1"/>
      <c r="K269" s="1"/>
      <c r="L269" s="1"/>
      <c r="M269" s="1"/>
      <c r="N269" s="275"/>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c r="A270" s="1"/>
      <c r="B270" s="1"/>
      <c r="C270" s="1"/>
      <c r="D270" s="2"/>
      <c r="E270" s="1"/>
      <c r="F270" s="1"/>
      <c r="G270" s="1"/>
      <c r="H270" s="1"/>
      <c r="I270" s="1"/>
      <c r="J270" s="1"/>
      <c r="K270" s="1"/>
      <c r="L270" s="1"/>
      <c r="M270" s="1"/>
      <c r="N270" s="275"/>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c r="A271" s="1"/>
      <c r="B271" s="1"/>
      <c r="C271" s="1"/>
      <c r="D271" s="2"/>
      <c r="E271" s="1"/>
      <c r="F271" s="1"/>
      <c r="G271" s="1"/>
      <c r="H271" s="1"/>
      <c r="I271" s="1"/>
      <c r="J271" s="1"/>
      <c r="K271" s="1"/>
      <c r="L271" s="1"/>
      <c r="M271" s="1"/>
      <c r="N271" s="275"/>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c r="A272" s="1"/>
      <c r="B272" s="1"/>
      <c r="C272" s="1"/>
      <c r="D272" s="2"/>
      <c r="E272" s="1"/>
      <c r="F272" s="1"/>
      <c r="G272" s="1"/>
      <c r="H272" s="1"/>
      <c r="I272" s="1"/>
      <c r="J272" s="1"/>
      <c r="K272" s="1"/>
      <c r="L272" s="1"/>
      <c r="M272" s="1"/>
      <c r="N272" s="275"/>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c r="A273" s="1"/>
      <c r="B273" s="1"/>
      <c r="C273" s="1"/>
      <c r="D273" s="2"/>
      <c r="E273" s="1"/>
      <c r="F273" s="1"/>
      <c r="G273" s="1"/>
      <c r="H273" s="1"/>
      <c r="I273" s="1"/>
      <c r="J273" s="1"/>
      <c r="K273" s="1"/>
      <c r="L273" s="1"/>
      <c r="M273" s="1"/>
      <c r="N273" s="275"/>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c r="A274" s="1"/>
      <c r="B274" s="1"/>
      <c r="C274" s="1"/>
      <c r="D274" s="2"/>
      <c r="E274" s="1"/>
      <c r="F274" s="1"/>
      <c r="G274" s="1"/>
      <c r="H274" s="1"/>
      <c r="I274" s="1"/>
      <c r="J274" s="1"/>
      <c r="K274" s="1"/>
      <c r="L274" s="1"/>
      <c r="M274" s="1"/>
      <c r="N274" s="275"/>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c r="A275" s="1"/>
      <c r="B275" s="1"/>
      <c r="C275" s="1"/>
      <c r="D275" s="2"/>
      <c r="E275" s="1"/>
      <c r="F275" s="1"/>
      <c r="G275" s="1"/>
      <c r="H275" s="1"/>
      <c r="I275" s="1"/>
      <c r="J275" s="1"/>
      <c r="K275" s="1"/>
      <c r="L275" s="1"/>
      <c r="M275" s="1"/>
      <c r="N275" s="275"/>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c r="A276" s="1"/>
      <c r="B276" s="1"/>
      <c r="C276" s="1"/>
      <c r="D276" s="2"/>
      <c r="E276" s="1"/>
      <c r="F276" s="1"/>
      <c r="G276" s="1"/>
      <c r="H276" s="1"/>
      <c r="I276" s="1"/>
      <c r="J276" s="1"/>
      <c r="K276" s="1"/>
      <c r="L276" s="1"/>
      <c r="M276" s="1"/>
      <c r="N276" s="275"/>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c r="A277" s="1"/>
      <c r="B277" s="1"/>
      <c r="C277" s="1"/>
      <c r="D277" s="2"/>
      <c r="E277" s="1"/>
      <c r="F277" s="1"/>
      <c r="G277" s="1"/>
      <c r="H277" s="1"/>
      <c r="I277" s="1"/>
      <c r="J277" s="1"/>
      <c r="K277" s="1"/>
      <c r="L277" s="1"/>
      <c r="M277" s="1"/>
      <c r="N277" s="275"/>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c r="A278" s="1"/>
      <c r="B278" s="1"/>
      <c r="C278" s="1"/>
      <c r="D278" s="2"/>
      <c r="E278" s="1"/>
      <c r="F278" s="1"/>
      <c r="G278" s="1"/>
      <c r="H278" s="1"/>
      <c r="I278" s="1"/>
      <c r="J278" s="1"/>
      <c r="K278" s="1"/>
      <c r="L278" s="1"/>
      <c r="M278" s="1"/>
      <c r="N278" s="275"/>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c r="A279" s="1"/>
      <c r="B279" s="1"/>
      <c r="C279" s="1"/>
      <c r="D279" s="2"/>
      <c r="E279" s="1"/>
      <c r="F279" s="1"/>
      <c r="G279" s="1"/>
      <c r="H279" s="1"/>
      <c r="I279" s="1"/>
      <c r="J279" s="1"/>
      <c r="K279" s="1"/>
      <c r="L279" s="1"/>
      <c r="M279" s="1"/>
      <c r="N279" s="275"/>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c r="A280" s="1"/>
      <c r="B280" s="1"/>
      <c r="C280" s="1"/>
      <c r="D280" s="2"/>
      <c r="E280" s="1"/>
      <c r="F280" s="1"/>
      <c r="G280" s="1"/>
      <c r="H280" s="1"/>
      <c r="I280" s="1"/>
      <c r="J280" s="1"/>
      <c r="K280" s="1"/>
      <c r="L280" s="1"/>
      <c r="M280" s="1"/>
      <c r="N280" s="275"/>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c r="A281" s="1"/>
      <c r="B281" s="1"/>
      <c r="C281" s="1"/>
      <c r="D281" s="2"/>
      <c r="E281" s="1"/>
      <c r="F281" s="1"/>
      <c r="G281" s="1"/>
      <c r="H281" s="1"/>
      <c r="I281" s="1"/>
      <c r="J281" s="1"/>
      <c r="K281" s="1"/>
      <c r="L281" s="1"/>
      <c r="M281" s="1"/>
      <c r="N281" s="275"/>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c r="A282" s="1"/>
      <c r="B282" s="1"/>
      <c r="C282" s="1"/>
      <c r="D282" s="2"/>
      <c r="E282" s="1"/>
      <c r="F282" s="1"/>
      <c r="G282" s="1"/>
      <c r="H282" s="1"/>
      <c r="I282" s="1"/>
      <c r="J282" s="1"/>
      <c r="K282" s="1"/>
      <c r="L282" s="1"/>
      <c r="M282" s="1"/>
      <c r="N282" s="275"/>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c r="A283" s="1"/>
      <c r="B283" s="1"/>
      <c r="C283" s="1"/>
      <c r="D283" s="2"/>
      <c r="E283" s="1"/>
      <c r="F283" s="1"/>
      <c r="G283" s="1"/>
      <c r="H283" s="1"/>
      <c r="I283" s="1"/>
      <c r="J283" s="1"/>
      <c r="K283" s="1"/>
      <c r="L283" s="1"/>
      <c r="M283" s="1"/>
      <c r="N283" s="275"/>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c r="A284" s="1"/>
      <c r="B284" s="1"/>
      <c r="C284" s="1"/>
      <c r="D284" s="2"/>
      <c r="E284" s="1"/>
      <c r="F284" s="1"/>
      <c r="G284" s="1"/>
      <c r="H284" s="1"/>
      <c r="I284" s="1"/>
      <c r="J284" s="1"/>
      <c r="K284" s="1"/>
      <c r="L284" s="1"/>
      <c r="M284" s="1"/>
      <c r="N284" s="275"/>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c r="A285" s="1"/>
      <c r="B285" s="1"/>
      <c r="C285" s="1"/>
      <c r="D285" s="2"/>
      <c r="E285" s="1"/>
      <c r="F285" s="1"/>
      <c r="G285" s="1"/>
      <c r="H285" s="1"/>
      <c r="I285" s="1"/>
      <c r="J285" s="1"/>
      <c r="K285" s="1"/>
      <c r="L285" s="1"/>
      <c r="M285" s="1"/>
      <c r="N285" s="275"/>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c r="A286" s="1"/>
      <c r="B286" s="1"/>
      <c r="C286" s="1"/>
      <c r="D286" s="2"/>
      <c r="E286" s="1"/>
      <c r="F286" s="1"/>
      <c r="G286" s="1"/>
      <c r="H286" s="1"/>
      <c r="I286" s="1"/>
      <c r="J286" s="1"/>
      <c r="K286" s="1"/>
      <c r="L286" s="1"/>
      <c r="M286" s="1"/>
      <c r="N286" s="275"/>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c r="A287" s="1"/>
      <c r="B287" s="1"/>
      <c r="C287" s="1"/>
      <c r="D287" s="2"/>
      <c r="E287" s="1"/>
      <c r="F287" s="1"/>
      <c r="G287" s="1"/>
      <c r="H287" s="1"/>
      <c r="I287" s="1"/>
      <c r="J287" s="1"/>
      <c r="K287" s="1"/>
      <c r="L287" s="1"/>
      <c r="M287" s="1"/>
      <c r="N287" s="275"/>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c r="A288" s="1"/>
      <c r="B288" s="1"/>
      <c r="C288" s="1"/>
      <c r="D288" s="2"/>
      <c r="E288" s="1"/>
      <c r="F288" s="1"/>
      <c r="G288" s="1"/>
      <c r="H288" s="1"/>
      <c r="I288" s="1"/>
      <c r="J288" s="1"/>
      <c r="K288" s="1"/>
      <c r="L288" s="1"/>
      <c r="M288" s="1"/>
      <c r="N288" s="275"/>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c r="A289" s="1"/>
      <c r="B289" s="1"/>
      <c r="C289" s="1"/>
      <c r="D289" s="2"/>
      <c r="E289" s="1"/>
      <c r="F289" s="1"/>
      <c r="G289" s="1"/>
      <c r="H289" s="1"/>
      <c r="I289" s="1"/>
      <c r="J289" s="1"/>
      <c r="K289" s="1"/>
      <c r="L289" s="1"/>
      <c r="M289" s="1"/>
      <c r="N289" s="275"/>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c r="A290" s="1"/>
      <c r="B290" s="1"/>
      <c r="C290" s="1"/>
      <c r="D290" s="2"/>
      <c r="E290" s="1"/>
      <c r="F290" s="1"/>
      <c r="G290" s="1"/>
      <c r="H290" s="1"/>
      <c r="I290" s="1"/>
      <c r="J290" s="1"/>
      <c r="K290" s="1"/>
      <c r="L290" s="1"/>
      <c r="M290" s="1"/>
      <c r="N290" s="275"/>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c r="A291" s="1"/>
      <c r="B291" s="1"/>
      <c r="C291" s="1"/>
      <c r="D291" s="2"/>
      <c r="E291" s="1"/>
      <c r="F291" s="1"/>
      <c r="G291" s="1"/>
      <c r="H291" s="1"/>
      <c r="I291" s="1"/>
      <c r="J291" s="1"/>
      <c r="K291" s="1"/>
      <c r="L291" s="1"/>
      <c r="M291" s="1"/>
      <c r="N291" s="275"/>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c r="A292" s="1"/>
      <c r="B292" s="1"/>
      <c r="C292" s="1"/>
      <c r="D292" s="2"/>
      <c r="E292" s="1"/>
      <c r="F292" s="1"/>
      <c r="G292" s="1"/>
      <c r="H292" s="1"/>
      <c r="I292" s="1"/>
      <c r="J292" s="1"/>
      <c r="K292" s="1"/>
      <c r="L292" s="1"/>
      <c r="M292" s="1"/>
      <c r="N292" s="275"/>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c r="A293" s="1"/>
      <c r="B293" s="1"/>
      <c r="C293" s="1"/>
      <c r="D293" s="2"/>
      <c r="E293" s="1"/>
      <c r="F293" s="1"/>
      <c r="G293" s="1"/>
      <c r="H293" s="1"/>
      <c r="I293" s="1"/>
      <c r="J293" s="1"/>
      <c r="K293" s="1"/>
      <c r="L293" s="1"/>
      <c r="M293" s="1"/>
      <c r="N293" s="275"/>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c r="A294" s="1"/>
      <c r="B294" s="1"/>
      <c r="C294" s="1"/>
      <c r="D294" s="2"/>
      <c r="E294" s="1"/>
      <c r="F294" s="1"/>
      <c r="G294" s="1"/>
      <c r="H294" s="1"/>
      <c r="I294" s="1"/>
      <c r="J294" s="1"/>
      <c r="K294" s="1"/>
      <c r="L294" s="1"/>
      <c r="M294" s="1"/>
      <c r="N294" s="275"/>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c r="A295" s="1"/>
      <c r="B295" s="1"/>
      <c r="C295" s="1"/>
      <c r="D295" s="2"/>
      <c r="E295" s="1"/>
      <c r="F295" s="1"/>
      <c r="G295" s="1"/>
      <c r="H295" s="1"/>
      <c r="I295" s="1"/>
      <c r="J295" s="1"/>
      <c r="K295" s="1"/>
      <c r="L295" s="1"/>
      <c r="M295" s="1"/>
      <c r="N295" s="275"/>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c r="A296" s="1"/>
      <c r="B296" s="1"/>
      <c r="C296" s="1"/>
      <c r="D296" s="2"/>
      <c r="E296" s="1"/>
      <c r="F296" s="1"/>
      <c r="G296" s="1"/>
      <c r="H296" s="1"/>
      <c r="I296" s="1"/>
      <c r="J296" s="1"/>
      <c r="K296" s="1"/>
      <c r="L296" s="1"/>
      <c r="M296" s="1"/>
      <c r="N296" s="275"/>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c r="A297" s="1"/>
      <c r="B297" s="1"/>
      <c r="C297" s="1"/>
      <c r="D297" s="2"/>
      <c r="E297" s="1"/>
      <c r="F297" s="1"/>
      <c r="G297" s="1"/>
      <c r="H297" s="1"/>
      <c r="I297" s="1"/>
      <c r="J297" s="1"/>
      <c r="K297" s="1"/>
      <c r="L297" s="1"/>
      <c r="M297" s="1"/>
      <c r="N297" s="275"/>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c r="A298" s="1"/>
      <c r="B298" s="1"/>
      <c r="C298" s="1"/>
      <c r="D298" s="2"/>
      <c r="E298" s="1"/>
      <c r="F298" s="1"/>
      <c r="G298" s="1"/>
      <c r="H298" s="1"/>
      <c r="I298" s="1"/>
      <c r="J298" s="1"/>
      <c r="K298" s="1"/>
      <c r="L298" s="1"/>
      <c r="M298" s="1"/>
      <c r="N298" s="275"/>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c r="A299" s="1"/>
      <c r="B299" s="1"/>
      <c r="C299" s="1"/>
      <c r="D299" s="2"/>
      <c r="E299" s="1"/>
      <c r="F299" s="1"/>
      <c r="G299" s="1"/>
      <c r="H299" s="1"/>
      <c r="I299" s="1"/>
      <c r="J299" s="1"/>
      <c r="K299" s="1"/>
      <c r="L299" s="1"/>
      <c r="M299" s="1"/>
      <c r="N299" s="275"/>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c r="A300" s="1"/>
      <c r="B300" s="1"/>
      <c r="C300" s="1"/>
      <c r="D300" s="2"/>
      <c r="E300" s="1"/>
      <c r="F300" s="1"/>
      <c r="G300" s="1"/>
      <c r="H300" s="1"/>
      <c r="I300" s="1"/>
      <c r="J300" s="1"/>
      <c r="K300" s="1"/>
      <c r="L300" s="1"/>
      <c r="M300" s="1"/>
      <c r="N300" s="275"/>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c r="A301" s="1"/>
      <c r="B301" s="1"/>
      <c r="C301" s="1"/>
      <c r="D301" s="2"/>
      <c r="E301" s="1"/>
      <c r="F301" s="1"/>
      <c r="G301" s="1"/>
      <c r="H301" s="1"/>
      <c r="I301" s="1"/>
      <c r="J301" s="1"/>
      <c r="K301" s="1"/>
      <c r="L301" s="1"/>
      <c r="M301" s="1"/>
      <c r="N301" s="275"/>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c r="A302" s="1"/>
      <c r="B302" s="1"/>
      <c r="C302" s="1"/>
      <c r="D302" s="2"/>
      <c r="E302" s="1"/>
      <c r="F302" s="1"/>
      <c r="G302" s="1"/>
      <c r="H302" s="1"/>
      <c r="I302" s="1"/>
      <c r="J302" s="1"/>
      <c r="K302" s="1"/>
      <c r="L302" s="1"/>
      <c r="M302" s="1"/>
      <c r="N302" s="275"/>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c r="A303" s="1"/>
      <c r="B303" s="1"/>
      <c r="C303" s="1"/>
      <c r="D303" s="2"/>
      <c r="E303" s="1"/>
      <c r="F303" s="1"/>
      <c r="G303" s="1"/>
      <c r="H303" s="1"/>
      <c r="I303" s="1"/>
      <c r="J303" s="1"/>
      <c r="K303" s="1"/>
      <c r="L303" s="1"/>
      <c r="M303" s="1"/>
      <c r="N303" s="275"/>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c r="A304" s="1"/>
      <c r="B304" s="1"/>
      <c r="C304" s="1"/>
      <c r="D304" s="2"/>
      <c r="E304" s="1"/>
      <c r="F304" s="1"/>
      <c r="G304" s="1"/>
      <c r="H304" s="1"/>
      <c r="I304" s="1"/>
      <c r="J304" s="1"/>
      <c r="K304" s="1"/>
      <c r="L304" s="1"/>
      <c r="M304" s="1"/>
      <c r="N304" s="275"/>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c r="A305" s="1"/>
      <c r="B305" s="1"/>
      <c r="C305" s="1"/>
      <c r="D305" s="2"/>
      <c r="E305" s="1"/>
      <c r="F305" s="1"/>
      <c r="G305" s="1"/>
      <c r="H305" s="1"/>
      <c r="I305" s="1"/>
      <c r="J305" s="1"/>
      <c r="K305" s="1"/>
      <c r="L305" s="1"/>
      <c r="M305" s="1"/>
      <c r="N305" s="275"/>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c r="A306" s="1"/>
      <c r="B306" s="1"/>
      <c r="C306" s="1"/>
      <c r="D306" s="2"/>
      <c r="E306" s="1"/>
      <c r="F306" s="1"/>
      <c r="G306" s="1"/>
      <c r="H306" s="1"/>
      <c r="I306" s="1"/>
      <c r="J306" s="1"/>
      <c r="K306" s="1"/>
      <c r="L306" s="1"/>
      <c r="M306" s="1"/>
      <c r="N306" s="275"/>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c r="A307" s="1"/>
      <c r="B307" s="1"/>
      <c r="C307" s="1"/>
      <c r="D307" s="2"/>
      <c r="E307" s="1"/>
      <c r="F307" s="1"/>
      <c r="G307" s="1"/>
      <c r="H307" s="1"/>
      <c r="I307" s="1"/>
      <c r="J307" s="1"/>
      <c r="K307" s="1"/>
      <c r="L307" s="1"/>
      <c r="M307" s="1"/>
      <c r="N307" s="275"/>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c r="A308" s="1"/>
      <c r="B308" s="1"/>
      <c r="C308" s="1"/>
      <c r="D308" s="2"/>
      <c r="E308" s="1"/>
      <c r="F308" s="1"/>
      <c r="G308" s="1"/>
      <c r="H308" s="1"/>
      <c r="I308" s="1"/>
      <c r="J308" s="1"/>
      <c r="K308" s="1"/>
      <c r="L308" s="1"/>
      <c r="M308" s="1"/>
      <c r="N308" s="275"/>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c r="A309" s="1"/>
      <c r="B309" s="1"/>
      <c r="C309" s="1"/>
      <c r="D309" s="2"/>
      <c r="E309" s="1"/>
      <c r="F309" s="1"/>
      <c r="G309" s="1"/>
      <c r="H309" s="1"/>
      <c r="I309" s="1"/>
      <c r="J309" s="1"/>
      <c r="K309" s="1"/>
      <c r="L309" s="1"/>
      <c r="M309" s="1"/>
      <c r="N309" s="275"/>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c r="A310" s="1"/>
      <c r="B310" s="1"/>
      <c r="C310" s="1"/>
      <c r="D310" s="2"/>
      <c r="E310" s="1"/>
      <c r="F310" s="1"/>
      <c r="G310" s="1"/>
      <c r="H310" s="1"/>
      <c r="I310" s="1"/>
      <c r="J310" s="1"/>
      <c r="K310" s="1"/>
      <c r="L310" s="1"/>
      <c r="M310" s="1"/>
      <c r="N310" s="275"/>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c r="A311" s="1"/>
      <c r="B311" s="1"/>
      <c r="C311" s="1"/>
      <c r="D311" s="2"/>
      <c r="E311" s="1"/>
      <c r="F311" s="1"/>
      <c r="G311" s="1"/>
      <c r="H311" s="1"/>
      <c r="I311" s="1"/>
      <c r="J311" s="1"/>
      <c r="K311" s="1"/>
      <c r="L311" s="1"/>
      <c r="M311" s="1"/>
      <c r="N311" s="275"/>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c r="A312" s="1"/>
      <c r="B312" s="1"/>
      <c r="C312" s="1"/>
      <c r="D312" s="2"/>
      <c r="E312" s="1"/>
      <c r="F312" s="1"/>
      <c r="G312" s="1"/>
      <c r="H312" s="1"/>
      <c r="I312" s="1"/>
      <c r="J312" s="1"/>
      <c r="K312" s="1"/>
      <c r="L312" s="1"/>
      <c r="M312" s="1"/>
      <c r="N312" s="275"/>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c r="A313" s="1"/>
      <c r="B313" s="1"/>
      <c r="C313" s="1"/>
      <c r="D313" s="2"/>
      <c r="E313" s="1"/>
      <c r="F313" s="1"/>
      <c r="G313" s="1"/>
      <c r="H313" s="1"/>
      <c r="I313" s="1"/>
      <c r="J313" s="1"/>
      <c r="K313" s="1"/>
      <c r="L313" s="1"/>
      <c r="M313" s="1"/>
      <c r="N313" s="275"/>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c r="A314" s="1"/>
      <c r="B314" s="1"/>
      <c r="C314" s="1"/>
      <c r="D314" s="2"/>
      <c r="E314" s="1"/>
      <c r="F314" s="1"/>
      <c r="G314" s="1"/>
      <c r="H314" s="1"/>
      <c r="I314" s="1"/>
      <c r="J314" s="1"/>
      <c r="K314" s="1"/>
      <c r="L314" s="1"/>
      <c r="M314" s="1"/>
      <c r="N314" s="275"/>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c r="A315" s="1"/>
      <c r="B315" s="1"/>
      <c r="C315" s="1"/>
      <c r="D315" s="2"/>
      <c r="E315" s="1"/>
      <c r="F315" s="1"/>
      <c r="G315" s="1"/>
      <c r="H315" s="1"/>
      <c r="I315" s="1"/>
      <c r="J315" s="1"/>
      <c r="K315" s="1"/>
      <c r="L315" s="1"/>
      <c r="M315" s="1"/>
      <c r="N315" s="275"/>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c r="A316" s="1"/>
      <c r="B316" s="1"/>
      <c r="C316" s="1"/>
      <c r="D316" s="2"/>
      <c r="E316" s="1"/>
      <c r="F316" s="1"/>
      <c r="G316" s="1"/>
      <c r="H316" s="1"/>
      <c r="I316" s="1"/>
      <c r="J316" s="1"/>
      <c r="K316" s="1"/>
      <c r="L316" s="1"/>
      <c r="M316" s="1"/>
      <c r="N316" s="275"/>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c r="A317" s="1"/>
      <c r="B317" s="1"/>
      <c r="C317" s="1"/>
      <c r="D317" s="2"/>
      <c r="E317" s="1"/>
      <c r="F317" s="1"/>
      <c r="G317" s="1"/>
      <c r="H317" s="1"/>
      <c r="I317" s="1"/>
      <c r="J317" s="1"/>
      <c r="K317" s="1"/>
      <c r="L317" s="1"/>
      <c r="M317" s="1"/>
      <c r="N317" s="275"/>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c r="A318" s="1"/>
      <c r="B318" s="1"/>
      <c r="C318" s="1"/>
      <c r="D318" s="2"/>
      <c r="E318" s="1"/>
      <c r="F318" s="1"/>
      <c r="G318" s="1"/>
      <c r="H318" s="1"/>
      <c r="I318" s="1"/>
      <c r="J318" s="1"/>
      <c r="K318" s="1"/>
      <c r="L318" s="1"/>
      <c r="M318" s="1"/>
      <c r="N318" s="275"/>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c r="A319" s="1"/>
      <c r="B319" s="1"/>
      <c r="C319" s="1"/>
      <c r="D319" s="2"/>
      <c r="E319" s="1"/>
      <c r="F319" s="1"/>
      <c r="G319" s="1"/>
      <c r="H319" s="1"/>
      <c r="I319" s="1"/>
      <c r="J319" s="1"/>
      <c r="K319" s="1"/>
      <c r="L319" s="1"/>
      <c r="M319" s="1"/>
      <c r="N319" s="275"/>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c r="A320" s="1"/>
      <c r="B320" s="1"/>
      <c r="C320" s="1"/>
      <c r="D320" s="2"/>
      <c r="E320" s="1"/>
      <c r="F320" s="1"/>
      <c r="G320" s="1"/>
      <c r="H320" s="1"/>
      <c r="I320" s="1"/>
      <c r="J320" s="1"/>
      <c r="K320" s="1"/>
      <c r="L320" s="1"/>
      <c r="M320" s="1"/>
      <c r="N320" s="275"/>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c r="A321" s="1"/>
      <c r="B321" s="1"/>
      <c r="C321" s="1"/>
      <c r="D321" s="2"/>
      <c r="E321" s="1"/>
      <c r="F321" s="1"/>
      <c r="G321" s="1"/>
      <c r="H321" s="1"/>
      <c r="I321" s="1"/>
      <c r="J321" s="1"/>
      <c r="K321" s="1"/>
      <c r="L321" s="1"/>
      <c r="M321" s="1"/>
      <c r="N321" s="275"/>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c r="A322" s="1"/>
      <c r="B322" s="1"/>
      <c r="C322" s="1"/>
      <c r="D322" s="2"/>
      <c r="E322" s="1"/>
      <c r="F322" s="1"/>
      <c r="G322" s="1"/>
      <c r="H322" s="1"/>
      <c r="I322" s="1"/>
      <c r="J322" s="1"/>
      <c r="K322" s="1"/>
      <c r="L322" s="1"/>
      <c r="M322" s="1"/>
      <c r="N322" s="275"/>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c r="A323" s="1"/>
      <c r="B323" s="1"/>
      <c r="C323" s="1"/>
      <c r="D323" s="2"/>
      <c r="E323" s="1"/>
      <c r="F323" s="1"/>
      <c r="G323" s="1"/>
      <c r="H323" s="1"/>
      <c r="I323" s="1"/>
      <c r="J323" s="1"/>
      <c r="K323" s="1"/>
      <c r="L323" s="1"/>
      <c r="M323" s="1"/>
      <c r="N323" s="275"/>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c r="A324" s="1"/>
      <c r="B324" s="1"/>
      <c r="C324" s="1"/>
      <c r="D324" s="2"/>
      <c r="E324" s="1"/>
      <c r="F324" s="1"/>
      <c r="G324" s="1"/>
      <c r="H324" s="1"/>
      <c r="I324" s="1"/>
      <c r="J324" s="1"/>
      <c r="K324" s="1"/>
      <c r="L324" s="1"/>
      <c r="M324" s="1"/>
      <c r="N324" s="275"/>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c r="A325" s="1"/>
      <c r="B325" s="1"/>
      <c r="C325" s="1"/>
      <c r="D325" s="2"/>
      <c r="E325" s="1"/>
      <c r="F325" s="1"/>
      <c r="G325" s="1"/>
      <c r="H325" s="1"/>
      <c r="I325" s="1"/>
      <c r="J325" s="1"/>
      <c r="K325" s="1"/>
      <c r="L325" s="1"/>
      <c r="M325" s="1"/>
      <c r="N325" s="275"/>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c r="A326" s="1"/>
      <c r="B326" s="1"/>
      <c r="C326" s="1"/>
      <c r="D326" s="2"/>
      <c r="E326" s="1"/>
      <c r="F326" s="1"/>
      <c r="G326" s="1"/>
      <c r="H326" s="1"/>
      <c r="I326" s="1"/>
      <c r="J326" s="1"/>
      <c r="K326" s="1"/>
      <c r="L326" s="1"/>
      <c r="M326" s="1"/>
      <c r="N326" s="275"/>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c r="A327" s="1"/>
      <c r="B327" s="1"/>
      <c r="C327" s="1"/>
      <c r="D327" s="2"/>
      <c r="E327" s="1"/>
      <c r="F327" s="1"/>
      <c r="G327" s="1"/>
      <c r="H327" s="1"/>
      <c r="I327" s="1"/>
      <c r="J327" s="1"/>
      <c r="K327" s="1"/>
      <c r="L327" s="1"/>
      <c r="M327" s="1"/>
      <c r="N327" s="275"/>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c r="A328" s="1"/>
      <c r="B328" s="1"/>
      <c r="C328" s="1"/>
      <c r="D328" s="2"/>
      <c r="E328" s="1"/>
      <c r="F328" s="1"/>
      <c r="G328" s="1"/>
      <c r="H328" s="1"/>
      <c r="I328" s="1"/>
      <c r="J328" s="1"/>
      <c r="K328" s="1"/>
      <c r="L328" s="1"/>
      <c r="M328" s="1"/>
      <c r="N328" s="275"/>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c r="A329" s="1"/>
      <c r="B329" s="1"/>
      <c r="C329" s="1"/>
      <c r="D329" s="2"/>
      <c r="E329" s="1"/>
      <c r="F329" s="1"/>
      <c r="G329" s="1"/>
      <c r="H329" s="1"/>
      <c r="I329" s="1"/>
      <c r="J329" s="1"/>
      <c r="K329" s="1"/>
      <c r="L329" s="1"/>
      <c r="M329" s="1"/>
      <c r="N329" s="275"/>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c r="A330" s="1"/>
      <c r="B330" s="1"/>
      <c r="C330" s="1"/>
      <c r="D330" s="2"/>
      <c r="E330" s="1"/>
      <c r="F330" s="1"/>
      <c r="G330" s="1"/>
      <c r="H330" s="1"/>
      <c r="I330" s="1"/>
      <c r="J330" s="1"/>
      <c r="K330" s="1"/>
      <c r="L330" s="1"/>
      <c r="M330" s="1"/>
      <c r="N330" s="275"/>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c r="A331" s="1"/>
      <c r="B331" s="1"/>
      <c r="C331" s="1"/>
      <c r="D331" s="2"/>
      <c r="E331" s="1"/>
      <c r="F331" s="1"/>
      <c r="G331" s="1"/>
      <c r="H331" s="1"/>
      <c r="I331" s="1"/>
      <c r="J331" s="1"/>
      <c r="K331" s="1"/>
      <c r="L331" s="1"/>
      <c r="M331" s="1"/>
      <c r="N331" s="275"/>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c r="A332" s="1"/>
      <c r="B332" s="1"/>
      <c r="C332" s="1"/>
      <c r="D332" s="2"/>
      <c r="E332" s="1"/>
      <c r="F332" s="1"/>
      <c r="G332" s="1"/>
      <c r="H332" s="1"/>
      <c r="I332" s="1"/>
      <c r="J332" s="1"/>
      <c r="K332" s="1"/>
      <c r="L332" s="1"/>
      <c r="M332" s="1"/>
      <c r="N332" s="275"/>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c r="A333" s="1"/>
      <c r="B333" s="1"/>
      <c r="C333" s="1"/>
      <c r="D333" s="2"/>
      <c r="E333" s="1"/>
      <c r="F333" s="1"/>
      <c r="G333" s="1"/>
      <c r="H333" s="1"/>
      <c r="I333" s="1"/>
      <c r="J333" s="1"/>
      <c r="K333" s="1"/>
      <c r="L333" s="1"/>
      <c r="M333" s="1"/>
      <c r="N333" s="275"/>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c r="A334" s="1"/>
      <c r="B334" s="1"/>
      <c r="C334" s="1"/>
      <c r="D334" s="2"/>
      <c r="E334" s="1"/>
      <c r="F334" s="1"/>
      <c r="G334" s="1"/>
      <c r="H334" s="1"/>
      <c r="I334" s="1"/>
      <c r="J334" s="1"/>
      <c r="K334" s="1"/>
      <c r="L334" s="1"/>
      <c r="M334" s="1"/>
      <c r="N334" s="275"/>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c r="A335" s="1"/>
      <c r="B335" s="1"/>
      <c r="C335" s="1"/>
      <c r="D335" s="2"/>
      <c r="E335" s="1"/>
      <c r="F335" s="1"/>
      <c r="G335" s="1"/>
      <c r="H335" s="1"/>
      <c r="I335" s="1"/>
      <c r="J335" s="1"/>
      <c r="K335" s="1"/>
      <c r="L335" s="1"/>
      <c r="M335" s="1"/>
      <c r="N335" s="275"/>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c r="A336" s="1"/>
      <c r="B336" s="1"/>
      <c r="C336" s="1"/>
      <c r="D336" s="2"/>
      <c r="E336" s="1"/>
      <c r="F336" s="1"/>
      <c r="G336" s="1"/>
      <c r="H336" s="1"/>
      <c r="I336" s="1"/>
      <c r="J336" s="1"/>
      <c r="K336" s="1"/>
      <c r="L336" s="1"/>
      <c r="M336" s="1"/>
      <c r="N336" s="275"/>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c r="A337" s="1"/>
      <c r="B337" s="1"/>
      <c r="C337" s="1"/>
      <c r="D337" s="2"/>
      <c r="E337" s="1"/>
      <c r="F337" s="1"/>
      <c r="G337" s="1"/>
      <c r="H337" s="1"/>
      <c r="I337" s="1"/>
      <c r="J337" s="1"/>
      <c r="K337" s="1"/>
      <c r="L337" s="1"/>
      <c r="M337" s="1"/>
      <c r="N337" s="275"/>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c r="A338" s="1"/>
      <c r="B338" s="1"/>
      <c r="C338" s="1"/>
      <c r="D338" s="2"/>
      <c r="E338" s="1"/>
      <c r="F338" s="1"/>
      <c r="G338" s="1"/>
      <c r="H338" s="1"/>
      <c r="I338" s="1"/>
      <c r="J338" s="1"/>
      <c r="K338" s="1"/>
      <c r="L338" s="1"/>
      <c r="M338" s="1"/>
      <c r="N338" s="275"/>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c r="A339" s="1"/>
      <c r="B339" s="1"/>
      <c r="C339" s="1"/>
      <c r="D339" s="2"/>
      <c r="E339" s="1"/>
      <c r="F339" s="1"/>
      <c r="G339" s="1"/>
      <c r="H339" s="1"/>
      <c r="I339" s="1"/>
      <c r="J339" s="1"/>
      <c r="K339" s="1"/>
      <c r="L339" s="1"/>
      <c r="M339" s="1"/>
      <c r="N339" s="275"/>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c r="A340" s="1"/>
      <c r="B340" s="1"/>
      <c r="C340" s="1"/>
      <c r="D340" s="2"/>
      <c r="E340" s="1"/>
      <c r="F340" s="1"/>
      <c r="G340" s="1"/>
      <c r="H340" s="1"/>
      <c r="I340" s="1"/>
      <c r="J340" s="1"/>
      <c r="K340" s="1"/>
      <c r="L340" s="1"/>
      <c r="M340" s="1"/>
      <c r="N340" s="275"/>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c r="A341" s="1"/>
      <c r="B341" s="1"/>
      <c r="C341" s="1"/>
      <c r="D341" s="2"/>
      <c r="E341" s="1"/>
      <c r="F341" s="1"/>
      <c r="G341" s="1"/>
      <c r="H341" s="1"/>
      <c r="I341" s="1"/>
      <c r="J341" s="1"/>
      <c r="K341" s="1"/>
      <c r="L341" s="1"/>
      <c r="M341" s="1"/>
      <c r="N341" s="275"/>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c r="A342" s="1"/>
      <c r="B342" s="1"/>
      <c r="C342" s="1"/>
      <c r="D342" s="2"/>
      <c r="E342" s="1"/>
      <c r="F342" s="1"/>
      <c r="G342" s="1"/>
      <c r="H342" s="1"/>
      <c r="I342" s="1"/>
      <c r="J342" s="1"/>
      <c r="K342" s="1"/>
      <c r="L342" s="1"/>
      <c r="M342" s="1"/>
      <c r="N342" s="275"/>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c r="A343" s="1"/>
      <c r="B343" s="1"/>
      <c r="C343" s="1"/>
      <c r="D343" s="2"/>
      <c r="E343" s="1"/>
      <c r="F343" s="1"/>
      <c r="G343" s="1"/>
      <c r="H343" s="1"/>
      <c r="I343" s="1"/>
      <c r="J343" s="1"/>
      <c r="K343" s="1"/>
      <c r="L343" s="1"/>
      <c r="M343" s="1"/>
      <c r="N343" s="275"/>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c r="A344" s="1"/>
      <c r="B344" s="1"/>
      <c r="C344" s="1"/>
      <c r="D344" s="2"/>
      <c r="E344" s="1"/>
      <c r="F344" s="1"/>
      <c r="G344" s="1"/>
      <c r="H344" s="1"/>
      <c r="I344" s="1"/>
      <c r="J344" s="1"/>
      <c r="K344" s="1"/>
      <c r="L344" s="1"/>
      <c r="M344" s="1"/>
      <c r="N344" s="275"/>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c r="A345" s="1"/>
      <c r="B345" s="1"/>
      <c r="C345" s="1"/>
      <c r="D345" s="2"/>
      <c r="E345" s="1"/>
      <c r="F345" s="1"/>
      <c r="G345" s="1"/>
      <c r="H345" s="1"/>
      <c r="I345" s="1"/>
      <c r="J345" s="1"/>
      <c r="K345" s="1"/>
      <c r="L345" s="1"/>
      <c r="M345" s="1"/>
      <c r="N345" s="275"/>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c r="A346" s="1"/>
      <c r="B346" s="1"/>
      <c r="C346" s="1"/>
      <c r="D346" s="2"/>
      <c r="E346" s="1"/>
      <c r="F346" s="1"/>
      <c r="G346" s="1"/>
      <c r="H346" s="1"/>
      <c r="I346" s="1"/>
      <c r="J346" s="1"/>
      <c r="K346" s="1"/>
      <c r="L346" s="1"/>
      <c r="M346" s="1"/>
      <c r="N346" s="275"/>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c r="A347" s="1"/>
      <c r="B347" s="1"/>
      <c r="C347" s="1"/>
      <c r="D347" s="2"/>
      <c r="E347" s="1"/>
      <c r="F347" s="1"/>
      <c r="G347" s="1"/>
      <c r="H347" s="1"/>
      <c r="I347" s="1"/>
      <c r="J347" s="1"/>
      <c r="K347" s="1"/>
      <c r="L347" s="1"/>
      <c r="M347" s="1"/>
      <c r="N347" s="275"/>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c r="A348" s="1"/>
      <c r="B348" s="1"/>
      <c r="C348" s="1"/>
      <c r="D348" s="2"/>
      <c r="E348" s="1"/>
      <c r="F348" s="1"/>
      <c r="G348" s="1"/>
      <c r="H348" s="1"/>
      <c r="I348" s="1"/>
      <c r="J348" s="1"/>
      <c r="K348" s="1"/>
      <c r="L348" s="1"/>
      <c r="M348" s="1"/>
      <c r="N348" s="275"/>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c r="A349" s="1"/>
      <c r="B349" s="1"/>
      <c r="C349" s="1"/>
      <c r="D349" s="2"/>
      <c r="E349" s="1"/>
      <c r="F349" s="1"/>
      <c r="G349" s="1"/>
      <c r="H349" s="1"/>
      <c r="I349" s="1"/>
      <c r="J349" s="1"/>
      <c r="K349" s="1"/>
      <c r="L349" s="1"/>
      <c r="M349" s="1"/>
      <c r="N349" s="275"/>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c r="A350" s="1"/>
      <c r="B350" s="1"/>
      <c r="C350" s="1"/>
      <c r="D350" s="2"/>
      <c r="E350" s="1"/>
      <c r="F350" s="1"/>
      <c r="G350" s="1"/>
      <c r="H350" s="1"/>
      <c r="I350" s="1"/>
      <c r="J350" s="1"/>
      <c r="K350" s="1"/>
      <c r="L350" s="1"/>
      <c r="M350" s="1"/>
      <c r="N350" s="275"/>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c r="A351" s="1"/>
      <c r="B351" s="1"/>
      <c r="C351" s="1"/>
      <c r="D351" s="2"/>
      <c r="E351" s="1"/>
      <c r="F351" s="1"/>
      <c r="G351" s="1"/>
      <c r="H351" s="1"/>
      <c r="I351" s="1"/>
      <c r="J351" s="1"/>
      <c r="K351" s="1"/>
      <c r="L351" s="1"/>
      <c r="M351" s="1"/>
      <c r="N351" s="275"/>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c r="A352" s="1"/>
      <c r="B352" s="1"/>
      <c r="C352" s="1"/>
      <c r="D352" s="2"/>
      <c r="E352" s="1"/>
      <c r="F352" s="1"/>
      <c r="G352" s="1"/>
      <c r="H352" s="1"/>
      <c r="I352" s="1"/>
      <c r="J352" s="1"/>
      <c r="K352" s="1"/>
      <c r="L352" s="1"/>
      <c r="M352" s="1"/>
      <c r="N352" s="275"/>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c r="A353" s="1"/>
      <c r="B353" s="1"/>
      <c r="C353" s="1"/>
      <c r="D353" s="2"/>
      <c r="E353" s="1"/>
      <c r="F353" s="1"/>
      <c r="G353" s="1"/>
      <c r="H353" s="1"/>
      <c r="I353" s="1"/>
      <c r="J353" s="1"/>
      <c r="K353" s="1"/>
      <c r="L353" s="1"/>
      <c r="M353" s="1"/>
      <c r="N353" s="275"/>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c r="A354" s="1"/>
      <c r="B354" s="1"/>
      <c r="C354" s="1"/>
      <c r="D354" s="2"/>
      <c r="E354" s="1"/>
      <c r="F354" s="1"/>
      <c r="G354" s="1"/>
      <c r="H354" s="1"/>
      <c r="I354" s="1"/>
      <c r="J354" s="1"/>
      <c r="K354" s="1"/>
      <c r="L354" s="1"/>
      <c r="M354" s="1"/>
      <c r="N354" s="275"/>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c r="A355" s="1"/>
      <c r="B355" s="1"/>
      <c r="C355" s="1"/>
      <c r="D355" s="2"/>
      <c r="E355" s="1"/>
      <c r="F355" s="1"/>
      <c r="G355" s="1"/>
      <c r="H355" s="1"/>
      <c r="I355" s="1"/>
      <c r="J355" s="1"/>
      <c r="K355" s="1"/>
      <c r="L355" s="1"/>
      <c r="M355" s="1"/>
      <c r="N355" s="275"/>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c r="A356" s="1"/>
      <c r="B356" s="1"/>
      <c r="C356" s="1"/>
      <c r="D356" s="2"/>
      <c r="E356" s="1"/>
      <c r="F356" s="1"/>
      <c r="G356" s="1"/>
      <c r="H356" s="1"/>
      <c r="I356" s="1"/>
      <c r="J356" s="1"/>
      <c r="K356" s="1"/>
      <c r="L356" s="1"/>
      <c r="M356" s="1"/>
      <c r="N356" s="275"/>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c r="A357" s="1"/>
      <c r="B357" s="1"/>
      <c r="C357" s="1"/>
      <c r="D357" s="2"/>
      <c r="E357" s="1"/>
      <c r="F357" s="1"/>
      <c r="G357" s="1"/>
      <c r="H357" s="1"/>
      <c r="I357" s="1"/>
      <c r="J357" s="1"/>
      <c r="K357" s="1"/>
      <c r="L357" s="1"/>
      <c r="M357" s="1"/>
      <c r="N357" s="275"/>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c r="A358" s="1"/>
      <c r="B358" s="1"/>
      <c r="C358" s="1"/>
      <c r="D358" s="2"/>
      <c r="E358" s="1"/>
      <c r="F358" s="1"/>
      <c r="G358" s="1"/>
      <c r="H358" s="1"/>
      <c r="I358" s="1"/>
      <c r="J358" s="1"/>
      <c r="K358" s="1"/>
      <c r="L358" s="1"/>
      <c r="M358" s="1"/>
      <c r="N358" s="275"/>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c r="A359" s="1"/>
      <c r="B359" s="1"/>
      <c r="C359" s="1"/>
      <c r="D359" s="2"/>
      <c r="E359" s="1"/>
      <c r="F359" s="1"/>
      <c r="G359" s="1"/>
      <c r="H359" s="1"/>
      <c r="I359" s="1"/>
      <c r="J359" s="1"/>
      <c r="K359" s="1"/>
      <c r="L359" s="1"/>
      <c r="M359" s="1"/>
      <c r="N359" s="275"/>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c r="A360" s="1"/>
      <c r="B360" s="1"/>
      <c r="C360" s="1"/>
      <c r="D360" s="2"/>
      <c r="E360" s="1"/>
      <c r="F360" s="1"/>
      <c r="G360" s="1"/>
      <c r="H360" s="1"/>
      <c r="I360" s="1"/>
      <c r="J360" s="1"/>
      <c r="K360" s="1"/>
      <c r="L360" s="1"/>
      <c r="M360" s="1"/>
      <c r="N360" s="275"/>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c r="A361" s="1"/>
      <c r="B361" s="1"/>
      <c r="C361" s="1"/>
      <c r="D361" s="2"/>
      <c r="E361" s="1"/>
      <c r="F361" s="1"/>
      <c r="G361" s="1"/>
      <c r="H361" s="1"/>
      <c r="I361" s="1"/>
      <c r="J361" s="1"/>
      <c r="K361" s="1"/>
      <c r="L361" s="1"/>
      <c r="M361" s="1"/>
      <c r="N361" s="275"/>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c r="A362" s="1"/>
      <c r="B362" s="1"/>
      <c r="C362" s="1"/>
      <c r="D362" s="2"/>
      <c r="E362" s="1"/>
      <c r="F362" s="1"/>
      <c r="G362" s="1"/>
      <c r="H362" s="1"/>
      <c r="I362" s="1"/>
      <c r="J362" s="1"/>
      <c r="K362" s="1"/>
      <c r="L362" s="1"/>
      <c r="M362" s="1"/>
      <c r="N362" s="275"/>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c r="A363" s="1"/>
      <c r="B363" s="1"/>
      <c r="C363" s="1"/>
      <c r="D363" s="2"/>
      <c r="E363" s="1"/>
      <c r="F363" s="1"/>
      <c r="G363" s="1"/>
      <c r="H363" s="1"/>
      <c r="I363" s="1"/>
      <c r="J363" s="1"/>
      <c r="K363" s="1"/>
      <c r="L363" s="1"/>
      <c r="M363" s="1"/>
      <c r="N363" s="275"/>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c r="A364" s="1"/>
      <c r="B364" s="1"/>
      <c r="C364" s="1"/>
      <c r="D364" s="2"/>
      <c r="E364" s="1"/>
      <c r="F364" s="1"/>
      <c r="G364" s="1"/>
      <c r="H364" s="1"/>
      <c r="I364" s="1"/>
      <c r="J364" s="1"/>
      <c r="K364" s="1"/>
      <c r="L364" s="1"/>
      <c r="M364" s="1"/>
      <c r="N364" s="275"/>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c r="A365" s="1"/>
      <c r="B365" s="1"/>
      <c r="C365" s="1"/>
      <c r="D365" s="2"/>
      <c r="E365" s="1"/>
      <c r="F365" s="1"/>
      <c r="G365" s="1"/>
      <c r="H365" s="1"/>
      <c r="I365" s="1"/>
      <c r="J365" s="1"/>
      <c r="K365" s="1"/>
      <c r="L365" s="1"/>
      <c r="M365" s="1"/>
      <c r="N365" s="275"/>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c r="A366" s="1"/>
      <c r="B366" s="1"/>
      <c r="C366" s="1"/>
      <c r="D366" s="2"/>
      <c r="E366" s="1"/>
      <c r="F366" s="1"/>
      <c r="G366" s="1"/>
      <c r="H366" s="1"/>
      <c r="I366" s="1"/>
      <c r="J366" s="1"/>
      <c r="K366" s="1"/>
      <c r="L366" s="1"/>
      <c r="M366" s="1"/>
      <c r="N366" s="275"/>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c r="A367" s="1"/>
      <c r="B367" s="1"/>
      <c r="C367" s="1"/>
      <c r="D367" s="2"/>
      <c r="E367" s="1"/>
      <c r="F367" s="1"/>
      <c r="G367" s="1"/>
      <c r="H367" s="1"/>
      <c r="I367" s="1"/>
      <c r="J367" s="1"/>
      <c r="K367" s="1"/>
      <c r="L367" s="1"/>
      <c r="M367" s="1"/>
      <c r="N367" s="275"/>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c r="A368" s="1"/>
      <c r="B368" s="1"/>
      <c r="C368" s="1"/>
      <c r="D368" s="2"/>
      <c r="E368" s="1"/>
      <c r="F368" s="1"/>
      <c r="G368" s="1"/>
      <c r="H368" s="1"/>
      <c r="I368" s="1"/>
      <c r="J368" s="1"/>
      <c r="K368" s="1"/>
      <c r="L368" s="1"/>
      <c r="M368" s="1"/>
      <c r="N368" s="275"/>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c r="A369" s="1"/>
      <c r="B369" s="1"/>
      <c r="C369" s="1"/>
      <c r="D369" s="2"/>
      <c r="E369" s="1"/>
      <c r="F369" s="1"/>
      <c r="G369" s="1"/>
      <c r="H369" s="1"/>
      <c r="I369" s="1"/>
      <c r="J369" s="1"/>
      <c r="K369" s="1"/>
      <c r="L369" s="1"/>
      <c r="M369" s="1"/>
      <c r="N369" s="275"/>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c r="A370" s="1"/>
      <c r="B370" s="1"/>
      <c r="C370" s="1"/>
      <c r="D370" s="2"/>
      <c r="E370" s="1"/>
      <c r="F370" s="1"/>
      <c r="G370" s="1"/>
      <c r="H370" s="1"/>
      <c r="I370" s="1"/>
      <c r="J370" s="1"/>
      <c r="K370" s="1"/>
      <c r="L370" s="1"/>
      <c r="M370" s="1"/>
      <c r="N370" s="275"/>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c r="A371" s="1"/>
      <c r="B371" s="1"/>
      <c r="C371" s="1"/>
      <c r="D371" s="2"/>
      <c r="E371" s="1"/>
      <c r="F371" s="1"/>
      <c r="G371" s="1"/>
      <c r="H371" s="1"/>
      <c r="I371" s="1"/>
      <c r="J371" s="1"/>
      <c r="K371" s="1"/>
      <c r="L371" s="1"/>
      <c r="M371" s="1"/>
      <c r="N371" s="275"/>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c r="A372" s="1"/>
      <c r="B372" s="1"/>
      <c r="C372" s="1"/>
      <c r="D372" s="2"/>
      <c r="E372" s="1"/>
      <c r="F372" s="1"/>
      <c r="G372" s="1"/>
      <c r="H372" s="1"/>
      <c r="I372" s="1"/>
      <c r="J372" s="1"/>
      <c r="K372" s="1"/>
      <c r="L372" s="1"/>
      <c r="M372" s="1"/>
      <c r="N372" s="275"/>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c r="A373" s="1"/>
      <c r="B373" s="1"/>
      <c r="C373" s="1"/>
      <c r="D373" s="2"/>
      <c r="E373" s="1"/>
      <c r="F373" s="1"/>
      <c r="G373" s="1"/>
      <c r="H373" s="1"/>
      <c r="I373" s="1"/>
      <c r="J373" s="1"/>
      <c r="K373" s="1"/>
      <c r="L373" s="1"/>
      <c r="M373" s="1"/>
      <c r="N373" s="275"/>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c r="A374" s="1"/>
      <c r="B374" s="1"/>
      <c r="C374" s="1"/>
      <c r="D374" s="2"/>
      <c r="E374" s="1"/>
      <c r="F374" s="1"/>
      <c r="G374" s="1"/>
      <c r="H374" s="1"/>
      <c r="I374" s="1"/>
      <c r="J374" s="1"/>
      <c r="K374" s="1"/>
      <c r="L374" s="1"/>
      <c r="M374" s="1"/>
      <c r="N374" s="275"/>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c r="A375" s="1"/>
      <c r="B375" s="1"/>
      <c r="C375" s="1"/>
      <c r="D375" s="2"/>
      <c r="E375" s="1"/>
      <c r="F375" s="1"/>
      <c r="G375" s="1"/>
      <c r="H375" s="1"/>
      <c r="I375" s="1"/>
      <c r="J375" s="1"/>
      <c r="K375" s="1"/>
      <c r="L375" s="1"/>
      <c r="M375" s="1"/>
      <c r="N375" s="275"/>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c r="A376" s="1"/>
      <c r="B376" s="1"/>
      <c r="C376" s="1"/>
      <c r="D376" s="2"/>
      <c r="E376" s="1"/>
      <c r="F376" s="1"/>
      <c r="G376" s="1"/>
      <c r="H376" s="1"/>
      <c r="I376" s="1"/>
      <c r="J376" s="1"/>
      <c r="K376" s="1"/>
      <c r="L376" s="1"/>
      <c r="M376" s="1"/>
      <c r="N376" s="275"/>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c r="A377" s="1"/>
      <c r="B377" s="1"/>
      <c r="C377" s="1"/>
      <c r="D377" s="2"/>
      <c r="E377" s="1"/>
      <c r="F377" s="1"/>
      <c r="G377" s="1"/>
      <c r="H377" s="1"/>
      <c r="I377" s="1"/>
      <c r="J377" s="1"/>
      <c r="K377" s="1"/>
      <c r="L377" s="1"/>
      <c r="M377" s="1"/>
      <c r="N377" s="275"/>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c r="A378" s="1"/>
      <c r="B378" s="1"/>
      <c r="C378" s="1"/>
      <c r="D378" s="2"/>
      <c r="E378" s="1"/>
      <c r="F378" s="1"/>
      <c r="G378" s="1"/>
      <c r="H378" s="1"/>
      <c r="I378" s="1"/>
      <c r="J378" s="1"/>
      <c r="K378" s="1"/>
      <c r="L378" s="1"/>
      <c r="M378" s="1"/>
      <c r="N378" s="275"/>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c r="A379" s="1"/>
      <c r="B379" s="1"/>
      <c r="C379" s="1"/>
      <c r="D379" s="2"/>
      <c r="E379" s="1"/>
      <c r="F379" s="1"/>
      <c r="G379" s="1"/>
      <c r="H379" s="1"/>
      <c r="I379" s="1"/>
      <c r="J379" s="1"/>
      <c r="K379" s="1"/>
      <c r="L379" s="1"/>
      <c r="M379" s="1"/>
      <c r="N379" s="275"/>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c r="A380" s="1"/>
      <c r="B380" s="1"/>
      <c r="C380" s="1"/>
      <c r="D380" s="2"/>
      <c r="E380" s="1"/>
      <c r="F380" s="1"/>
      <c r="G380" s="1"/>
      <c r="H380" s="1"/>
      <c r="I380" s="1"/>
      <c r="J380" s="1"/>
      <c r="K380" s="1"/>
      <c r="L380" s="1"/>
      <c r="M380" s="1"/>
      <c r="N380" s="275"/>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c r="A381" s="1"/>
      <c r="B381" s="1"/>
      <c r="C381" s="1"/>
      <c r="D381" s="2"/>
      <c r="E381" s="1"/>
      <c r="F381" s="1"/>
      <c r="G381" s="1"/>
      <c r="H381" s="1"/>
      <c r="I381" s="1"/>
      <c r="J381" s="1"/>
      <c r="K381" s="1"/>
      <c r="L381" s="1"/>
      <c r="M381" s="1"/>
      <c r="N381" s="275"/>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c r="A382" s="1"/>
      <c r="B382" s="1"/>
      <c r="C382" s="1"/>
      <c r="D382" s="2"/>
      <c r="E382" s="1"/>
      <c r="F382" s="1"/>
      <c r="G382" s="1"/>
      <c r="H382" s="1"/>
      <c r="I382" s="1"/>
      <c r="J382" s="1"/>
      <c r="K382" s="1"/>
      <c r="L382" s="1"/>
      <c r="M382" s="1"/>
      <c r="N382" s="275"/>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c r="A383" s="1"/>
      <c r="B383" s="1"/>
      <c r="C383" s="1"/>
      <c r="D383" s="2"/>
      <c r="E383" s="1"/>
      <c r="F383" s="1"/>
      <c r="G383" s="1"/>
      <c r="H383" s="1"/>
      <c r="I383" s="1"/>
      <c r="J383" s="1"/>
      <c r="K383" s="1"/>
      <c r="L383" s="1"/>
      <c r="M383" s="1"/>
      <c r="N383" s="275"/>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c r="A384" s="1"/>
      <c r="B384" s="1"/>
      <c r="C384" s="1"/>
      <c r="D384" s="2"/>
      <c r="E384" s="1"/>
      <c r="F384" s="1"/>
      <c r="G384" s="1"/>
      <c r="H384" s="1"/>
      <c r="I384" s="1"/>
      <c r="J384" s="1"/>
      <c r="K384" s="1"/>
      <c r="L384" s="1"/>
      <c r="M384" s="1"/>
      <c r="N384" s="275"/>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c r="A385" s="1"/>
      <c r="B385" s="1"/>
      <c r="C385" s="1"/>
      <c r="D385" s="2"/>
      <c r="E385" s="1"/>
      <c r="F385" s="1"/>
      <c r="G385" s="1"/>
      <c r="H385" s="1"/>
      <c r="I385" s="1"/>
      <c r="J385" s="1"/>
      <c r="K385" s="1"/>
      <c r="L385" s="1"/>
      <c r="M385" s="1"/>
      <c r="N385" s="275"/>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c r="A386" s="1"/>
      <c r="B386" s="1"/>
      <c r="C386" s="1"/>
      <c r="D386" s="2"/>
      <c r="E386" s="1"/>
      <c r="F386" s="1"/>
      <c r="G386" s="1"/>
      <c r="H386" s="1"/>
      <c r="I386" s="1"/>
      <c r="J386" s="1"/>
      <c r="K386" s="1"/>
      <c r="L386" s="1"/>
      <c r="M386" s="1"/>
      <c r="N386" s="275"/>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c r="A387" s="1"/>
      <c r="B387" s="1"/>
      <c r="C387" s="1"/>
      <c r="D387" s="2"/>
      <c r="E387" s="1"/>
      <c r="F387" s="1"/>
      <c r="G387" s="1"/>
      <c r="H387" s="1"/>
      <c r="I387" s="1"/>
      <c r="J387" s="1"/>
      <c r="K387" s="1"/>
      <c r="L387" s="1"/>
      <c r="M387" s="1"/>
      <c r="N387" s="275"/>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c r="A388" s="1"/>
      <c r="B388" s="1"/>
      <c r="C388" s="1"/>
      <c r="D388" s="2"/>
      <c r="E388" s="1"/>
      <c r="F388" s="1"/>
      <c r="G388" s="1"/>
      <c r="H388" s="1"/>
      <c r="I388" s="1"/>
      <c r="J388" s="1"/>
      <c r="K388" s="1"/>
      <c r="L388" s="1"/>
      <c r="M388" s="1"/>
      <c r="N388" s="275"/>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c r="A389" s="1"/>
      <c r="B389" s="1"/>
      <c r="C389" s="1"/>
      <c r="D389" s="2"/>
      <c r="E389" s="1"/>
      <c r="F389" s="1"/>
      <c r="G389" s="1"/>
      <c r="H389" s="1"/>
      <c r="I389" s="1"/>
      <c r="J389" s="1"/>
      <c r="K389" s="1"/>
      <c r="L389" s="1"/>
      <c r="M389" s="1"/>
      <c r="N389" s="275"/>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c r="A390" s="1"/>
      <c r="B390" s="1"/>
      <c r="C390" s="1"/>
      <c r="D390" s="2"/>
      <c r="E390" s="1"/>
      <c r="F390" s="1"/>
      <c r="G390" s="1"/>
      <c r="H390" s="1"/>
      <c r="I390" s="1"/>
      <c r="J390" s="1"/>
      <c r="K390" s="1"/>
      <c r="L390" s="1"/>
      <c r="M390" s="1"/>
      <c r="N390" s="275"/>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c r="A391" s="1"/>
      <c r="B391" s="1"/>
      <c r="C391" s="1"/>
      <c r="D391" s="2"/>
      <c r="E391" s="1"/>
      <c r="F391" s="1"/>
      <c r="G391" s="1"/>
      <c r="H391" s="1"/>
      <c r="I391" s="1"/>
      <c r="J391" s="1"/>
      <c r="K391" s="1"/>
      <c r="L391" s="1"/>
      <c r="M391" s="1"/>
      <c r="N391" s="275"/>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c r="A392" s="1"/>
      <c r="B392" s="1"/>
      <c r="C392" s="1"/>
      <c r="D392" s="2"/>
      <c r="E392" s="1"/>
      <c r="F392" s="1"/>
      <c r="G392" s="1"/>
      <c r="H392" s="1"/>
      <c r="I392" s="1"/>
      <c r="J392" s="1"/>
      <c r="K392" s="1"/>
      <c r="L392" s="1"/>
      <c r="M392" s="1"/>
      <c r="N392" s="275"/>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c r="A393" s="1"/>
      <c r="B393" s="1"/>
      <c r="C393" s="1"/>
      <c r="D393" s="2"/>
      <c r="E393" s="1"/>
      <c r="F393" s="1"/>
      <c r="G393" s="1"/>
      <c r="H393" s="1"/>
      <c r="I393" s="1"/>
      <c r="J393" s="1"/>
      <c r="K393" s="1"/>
      <c r="L393" s="1"/>
      <c r="M393" s="1"/>
      <c r="N393" s="275"/>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c r="A394" s="1"/>
      <c r="B394" s="1"/>
      <c r="C394" s="1"/>
      <c r="D394" s="2"/>
      <c r="E394" s="1"/>
      <c r="F394" s="1"/>
      <c r="G394" s="1"/>
      <c r="H394" s="1"/>
      <c r="I394" s="1"/>
      <c r="J394" s="1"/>
      <c r="K394" s="1"/>
      <c r="L394" s="1"/>
      <c r="M394" s="1"/>
      <c r="N394" s="275"/>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c r="A395" s="1"/>
      <c r="B395" s="1"/>
      <c r="C395" s="1"/>
      <c r="D395" s="2"/>
      <c r="E395" s="1"/>
      <c r="F395" s="1"/>
      <c r="G395" s="1"/>
      <c r="H395" s="1"/>
      <c r="I395" s="1"/>
      <c r="J395" s="1"/>
      <c r="K395" s="1"/>
      <c r="L395" s="1"/>
      <c r="M395" s="1"/>
      <c r="N395" s="275"/>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c r="A396" s="1"/>
      <c r="B396" s="1"/>
      <c r="C396" s="1"/>
      <c r="D396" s="2"/>
      <c r="E396" s="1"/>
      <c r="F396" s="1"/>
      <c r="G396" s="1"/>
      <c r="H396" s="1"/>
      <c r="I396" s="1"/>
      <c r="J396" s="1"/>
      <c r="K396" s="1"/>
      <c r="L396" s="1"/>
      <c r="M396" s="1"/>
      <c r="N396" s="275"/>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c r="A397" s="1"/>
      <c r="B397" s="1"/>
      <c r="C397" s="1"/>
      <c r="D397" s="2"/>
      <c r="E397" s="1"/>
      <c r="F397" s="1"/>
      <c r="G397" s="1"/>
      <c r="H397" s="1"/>
      <c r="I397" s="1"/>
      <c r="J397" s="1"/>
      <c r="K397" s="1"/>
      <c r="L397" s="1"/>
      <c r="M397" s="1"/>
      <c r="N397" s="275"/>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c r="A398" s="1"/>
      <c r="B398" s="1"/>
      <c r="C398" s="1"/>
      <c r="D398" s="2"/>
      <c r="E398" s="1"/>
      <c r="F398" s="1"/>
      <c r="G398" s="1"/>
      <c r="H398" s="1"/>
      <c r="I398" s="1"/>
      <c r="J398" s="1"/>
      <c r="K398" s="1"/>
      <c r="L398" s="1"/>
      <c r="M398" s="1"/>
      <c r="N398" s="275"/>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c r="A399" s="1"/>
      <c r="B399" s="1"/>
      <c r="C399" s="1"/>
      <c r="D399" s="2"/>
      <c r="E399" s="1"/>
      <c r="F399" s="1"/>
      <c r="G399" s="1"/>
      <c r="H399" s="1"/>
      <c r="I399" s="1"/>
      <c r="J399" s="1"/>
      <c r="K399" s="1"/>
      <c r="L399" s="1"/>
      <c r="M399" s="1"/>
      <c r="N399" s="275"/>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c r="A400" s="1"/>
      <c r="B400" s="1"/>
      <c r="C400" s="1"/>
      <c r="D400" s="2"/>
      <c r="E400" s="1"/>
      <c r="F400" s="1"/>
      <c r="G400" s="1"/>
      <c r="H400" s="1"/>
      <c r="I400" s="1"/>
      <c r="J400" s="1"/>
      <c r="K400" s="1"/>
      <c r="L400" s="1"/>
      <c r="M400" s="1"/>
      <c r="N400" s="275"/>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c r="A401" s="1"/>
      <c r="B401" s="1"/>
      <c r="C401" s="1"/>
      <c r="D401" s="2"/>
      <c r="E401" s="1"/>
      <c r="F401" s="1"/>
      <c r="G401" s="1"/>
      <c r="H401" s="1"/>
      <c r="I401" s="1"/>
      <c r="J401" s="1"/>
      <c r="K401" s="1"/>
      <c r="L401" s="1"/>
      <c r="M401" s="1"/>
      <c r="N401" s="275"/>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c r="A402" s="1"/>
      <c r="B402" s="1"/>
      <c r="C402" s="1"/>
      <c r="D402" s="2"/>
      <c r="E402" s="1"/>
      <c r="F402" s="1"/>
      <c r="G402" s="1"/>
      <c r="H402" s="1"/>
      <c r="I402" s="1"/>
      <c r="J402" s="1"/>
      <c r="K402" s="1"/>
      <c r="L402" s="1"/>
      <c r="M402" s="1"/>
      <c r="N402" s="275"/>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c r="A403" s="1"/>
      <c r="B403" s="1"/>
      <c r="C403" s="1"/>
      <c r="D403" s="2"/>
      <c r="E403" s="1"/>
      <c r="F403" s="1"/>
      <c r="G403" s="1"/>
      <c r="H403" s="1"/>
      <c r="I403" s="1"/>
      <c r="J403" s="1"/>
      <c r="K403" s="1"/>
      <c r="L403" s="1"/>
      <c r="M403" s="1"/>
      <c r="N403" s="275"/>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c r="A404" s="1"/>
      <c r="B404" s="1"/>
      <c r="C404" s="1"/>
      <c r="D404" s="2"/>
      <c r="E404" s="1"/>
      <c r="F404" s="1"/>
      <c r="G404" s="1"/>
      <c r="H404" s="1"/>
      <c r="I404" s="1"/>
      <c r="J404" s="1"/>
      <c r="K404" s="1"/>
      <c r="L404" s="1"/>
      <c r="M404" s="1"/>
      <c r="N404" s="275"/>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c r="A405" s="1"/>
      <c r="B405" s="1"/>
      <c r="C405" s="1"/>
      <c r="D405" s="2"/>
      <c r="E405" s="1"/>
      <c r="F405" s="1"/>
      <c r="G405" s="1"/>
      <c r="H405" s="1"/>
      <c r="I405" s="1"/>
      <c r="J405" s="1"/>
      <c r="K405" s="1"/>
      <c r="L405" s="1"/>
      <c r="M405" s="1"/>
      <c r="N405" s="275"/>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c r="A406" s="1"/>
      <c r="B406" s="1"/>
      <c r="C406" s="1"/>
      <c r="D406" s="2"/>
      <c r="E406" s="1"/>
      <c r="F406" s="1"/>
      <c r="G406" s="1"/>
      <c r="H406" s="1"/>
      <c r="I406" s="1"/>
      <c r="J406" s="1"/>
      <c r="K406" s="1"/>
      <c r="L406" s="1"/>
      <c r="M406" s="1"/>
      <c r="N406" s="275"/>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c r="A407" s="1"/>
      <c r="B407" s="1"/>
      <c r="C407" s="1"/>
      <c r="D407" s="2"/>
      <c r="E407" s="1"/>
      <c r="F407" s="1"/>
      <c r="G407" s="1"/>
      <c r="H407" s="1"/>
      <c r="I407" s="1"/>
      <c r="J407" s="1"/>
      <c r="K407" s="1"/>
      <c r="L407" s="1"/>
      <c r="M407" s="1"/>
      <c r="N407" s="275"/>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c r="A408" s="1"/>
      <c r="B408" s="1"/>
      <c r="C408" s="1"/>
      <c r="D408" s="2"/>
      <c r="E408" s="1"/>
      <c r="F408" s="1"/>
      <c r="G408" s="1"/>
      <c r="H408" s="1"/>
      <c r="I408" s="1"/>
      <c r="J408" s="1"/>
      <c r="K408" s="1"/>
      <c r="L408" s="1"/>
      <c r="M408" s="1"/>
      <c r="N408" s="275"/>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c r="A409" s="1"/>
      <c r="B409" s="1"/>
      <c r="C409" s="1"/>
      <c r="D409" s="2"/>
      <c r="E409" s="1"/>
      <c r="F409" s="1"/>
      <c r="G409" s="1"/>
      <c r="H409" s="1"/>
      <c r="I409" s="1"/>
      <c r="J409" s="1"/>
      <c r="K409" s="1"/>
      <c r="L409" s="1"/>
      <c r="M409" s="1"/>
      <c r="N409" s="275"/>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c r="A410" s="1"/>
      <c r="B410" s="1"/>
      <c r="C410" s="1"/>
      <c r="D410" s="2"/>
      <c r="E410" s="1"/>
      <c r="F410" s="1"/>
      <c r="G410" s="1"/>
      <c r="H410" s="1"/>
      <c r="I410" s="1"/>
      <c r="J410" s="1"/>
      <c r="K410" s="1"/>
      <c r="L410" s="1"/>
      <c r="M410" s="1"/>
      <c r="N410" s="275"/>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c r="A411" s="1"/>
      <c r="B411" s="1"/>
      <c r="C411" s="1"/>
      <c r="D411" s="2"/>
      <c r="E411" s="1"/>
      <c r="F411" s="1"/>
      <c r="G411" s="1"/>
      <c r="H411" s="1"/>
      <c r="I411" s="1"/>
      <c r="J411" s="1"/>
      <c r="K411" s="1"/>
      <c r="L411" s="1"/>
      <c r="M411" s="1"/>
      <c r="N411" s="275"/>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c r="A412" s="1"/>
      <c r="B412" s="1"/>
      <c r="C412" s="1"/>
      <c r="D412" s="2"/>
      <c r="E412" s="1"/>
      <c r="F412" s="1"/>
      <c r="G412" s="1"/>
      <c r="H412" s="1"/>
      <c r="I412" s="1"/>
      <c r="J412" s="1"/>
      <c r="K412" s="1"/>
      <c r="L412" s="1"/>
      <c r="M412" s="1"/>
      <c r="N412" s="275"/>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c r="A413" s="1"/>
      <c r="B413" s="1"/>
      <c r="C413" s="1"/>
      <c r="D413" s="2"/>
      <c r="E413" s="1"/>
      <c r="F413" s="1"/>
      <c r="G413" s="1"/>
      <c r="H413" s="1"/>
      <c r="I413" s="1"/>
      <c r="J413" s="1"/>
      <c r="K413" s="1"/>
      <c r="L413" s="1"/>
      <c r="M413" s="1"/>
      <c r="N413" s="275"/>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c r="A414" s="1"/>
      <c r="B414" s="1"/>
      <c r="C414" s="1"/>
      <c r="D414" s="2"/>
      <c r="E414" s="1"/>
      <c r="F414" s="1"/>
      <c r="G414" s="1"/>
      <c r="H414" s="1"/>
      <c r="I414" s="1"/>
      <c r="J414" s="1"/>
      <c r="K414" s="1"/>
      <c r="L414" s="1"/>
      <c r="M414" s="1"/>
      <c r="N414" s="275"/>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c r="A415" s="1"/>
      <c r="B415" s="1"/>
      <c r="C415" s="1"/>
      <c r="D415" s="2"/>
      <c r="E415" s="1"/>
      <c r="F415" s="1"/>
      <c r="G415" s="1"/>
      <c r="H415" s="1"/>
      <c r="I415" s="1"/>
      <c r="J415" s="1"/>
      <c r="K415" s="1"/>
      <c r="L415" s="1"/>
      <c r="M415" s="1"/>
      <c r="N415" s="275"/>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c r="A416" s="1"/>
      <c r="B416" s="1"/>
      <c r="C416" s="1"/>
      <c r="D416" s="2"/>
      <c r="E416" s="1"/>
      <c r="F416" s="1"/>
      <c r="G416" s="1"/>
      <c r="H416" s="1"/>
      <c r="I416" s="1"/>
      <c r="J416" s="1"/>
      <c r="K416" s="1"/>
      <c r="L416" s="1"/>
      <c r="M416" s="1"/>
      <c r="N416" s="275"/>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c r="A417" s="1"/>
      <c r="B417" s="1"/>
      <c r="C417" s="1"/>
      <c r="D417" s="2"/>
      <c r="E417" s="1"/>
      <c r="F417" s="1"/>
      <c r="G417" s="1"/>
      <c r="H417" s="1"/>
      <c r="I417" s="1"/>
      <c r="J417" s="1"/>
      <c r="K417" s="1"/>
      <c r="L417" s="1"/>
      <c r="M417" s="1"/>
      <c r="N417" s="275"/>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c r="A418" s="1"/>
      <c r="B418" s="1"/>
      <c r="C418" s="1"/>
      <c r="D418" s="2"/>
      <c r="E418" s="1"/>
      <c r="F418" s="1"/>
      <c r="G418" s="1"/>
      <c r="H418" s="1"/>
      <c r="I418" s="1"/>
      <c r="J418" s="1"/>
      <c r="K418" s="1"/>
      <c r="L418" s="1"/>
      <c r="M418" s="1"/>
      <c r="N418" s="275"/>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c r="A419" s="1"/>
      <c r="B419" s="1"/>
      <c r="C419" s="1"/>
      <c r="D419" s="2"/>
      <c r="E419" s="1"/>
      <c r="F419" s="1"/>
      <c r="G419" s="1"/>
      <c r="H419" s="1"/>
      <c r="I419" s="1"/>
      <c r="J419" s="1"/>
      <c r="K419" s="1"/>
      <c r="L419" s="1"/>
      <c r="M419" s="1"/>
      <c r="N419" s="275"/>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c r="A420" s="1"/>
      <c r="B420" s="1"/>
      <c r="C420" s="1"/>
      <c r="D420" s="2"/>
      <c r="E420" s="1"/>
      <c r="F420" s="1"/>
      <c r="G420" s="1"/>
      <c r="H420" s="1"/>
      <c r="I420" s="1"/>
      <c r="J420" s="1"/>
      <c r="K420" s="1"/>
      <c r="L420" s="1"/>
      <c r="M420" s="1"/>
      <c r="N420" s="275"/>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c r="A421" s="1"/>
      <c r="B421" s="1"/>
      <c r="C421" s="1"/>
      <c r="D421" s="2"/>
      <c r="E421" s="1"/>
      <c r="F421" s="1"/>
      <c r="G421" s="1"/>
      <c r="H421" s="1"/>
      <c r="I421" s="1"/>
      <c r="J421" s="1"/>
      <c r="K421" s="1"/>
      <c r="L421" s="1"/>
      <c r="M421" s="1"/>
      <c r="N421" s="275"/>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c r="A422" s="1"/>
      <c r="B422" s="1"/>
      <c r="C422" s="1"/>
      <c r="D422" s="2"/>
      <c r="E422" s="1"/>
      <c r="F422" s="1"/>
      <c r="G422" s="1"/>
      <c r="H422" s="1"/>
      <c r="I422" s="1"/>
      <c r="J422" s="1"/>
      <c r="K422" s="1"/>
      <c r="L422" s="1"/>
      <c r="M422" s="1"/>
      <c r="N422" s="275"/>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c r="A423" s="1"/>
      <c r="B423" s="1"/>
      <c r="C423" s="1"/>
      <c r="D423" s="2"/>
      <c r="E423" s="1"/>
      <c r="F423" s="1"/>
      <c r="G423" s="1"/>
      <c r="H423" s="1"/>
      <c r="I423" s="1"/>
      <c r="J423" s="1"/>
      <c r="K423" s="1"/>
      <c r="L423" s="1"/>
      <c r="M423" s="1"/>
      <c r="N423" s="275"/>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c r="A424" s="1"/>
      <c r="B424" s="1"/>
      <c r="C424" s="1"/>
      <c r="D424" s="2"/>
      <c r="E424" s="1"/>
      <c r="F424" s="1"/>
      <c r="G424" s="1"/>
      <c r="H424" s="1"/>
      <c r="I424" s="1"/>
      <c r="J424" s="1"/>
      <c r="K424" s="1"/>
      <c r="L424" s="1"/>
      <c r="M424" s="1"/>
      <c r="N424" s="275"/>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c r="A425" s="1"/>
      <c r="B425" s="1"/>
      <c r="C425" s="1"/>
      <c r="D425" s="2"/>
      <c r="E425" s="1"/>
      <c r="F425" s="1"/>
      <c r="G425" s="1"/>
      <c r="H425" s="1"/>
      <c r="I425" s="1"/>
      <c r="J425" s="1"/>
      <c r="K425" s="1"/>
      <c r="L425" s="1"/>
      <c r="M425" s="1"/>
      <c r="N425" s="275"/>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c r="A426" s="1"/>
      <c r="B426" s="1"/>
      <c r="C426" s="1"/>
      <c r="D426" s="2"/>
      <c r="E426" s="1"/>
      <c r="F426" s="1"/>
      <c r="G426" s="1"/>
      <c r="H426" s="1"/>
      <c r="I426" s="1"/>
      <c r="J426" s="1"/>
      <c r="K426" s="1"/>
      <c r="L426" s="1"/>
      <c r="M426" s="1"/>
      <c r="N426" s="275"/>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c r="A427" s="1"/>
      <c r="B427" s="1"/>
      <c r="C427" s="1"/>
      <c r="D427" s="2"/>
      <c r="E427" s="1"/>
      <c r="F427" s="1"/>
      <c r="G427" s="1"/>
      <c r="H427" s="1"/>
      <c r="I427" s="1"/>
      <c r="J427" s="1"/>
      <c r="K427" s="1"/>
      <c r="L427" s="1"/>
      <c r="M427" s="1"/>
      <c r="N427" s="275"/>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c r="A428" s="1"/>
      <c r="B428" s="1"/>
      <c r="C428" s="1"/>
      <c r="D428" s="2"/>
      <c r="E428" s="1"/>
      <c r="F428" s="1"/>
      <c r="G428" s="1"/>
      <c r="H428" s="1"/>
      <c r="I428" s="1"/>
      <c r="J428" s="1"/>
      <c r="K428" s="1"/>
      <c r="L428" s="1"/>
      <c r="M428" s="1"/>
      <c r="N428" s="275"/>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c r="A429" s="1"/>
      <c r="B429" s="1"/>
      <c r="C429" s="1"/>
      <c r="D429" s="2"/>
      <c r="E429" s="1"/>
      <c r="F429" s="1"/>
      <c r="G429" s="1"/>
      <c r="H429" s="1"/>
      <c r="I429" s="1"/>
      <c r="J429" s="1"/>
      <c r="K429" s="1"/>
      <c r="L429" s="1"/>
      <c r="M429" s="1"/>
      <c r="N429" s="275"/>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c r="A430" s="1"/>
      <c r="B430" s="1"/>
      <c r="C430" s="1"/>
      <c r="D430" s="2"/>
      <c r="E430" s="1"/>
      <c r="F430" s="1"/>
      <c r="G430" s="1"/>
      <c r="H430" s="1"/>
      <c r="I430" s="1"/>
      <c r="J430" s="1"/>
      <c r="K430" s="1"/>
      <c r="L430" s="1"/>
      <c r="M430" s="1"/>
      <c r="N430" s="275"/>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c r="A431" s="1"/>
      <c r="B431" s="1"/>
      <c r="C431" s="1"/>
      <c r="D431" s="2"/>
      <c r="E431" s="1"/>
      <c r="F431" s="1"/>
      <c r="G431" s="1"/>
      <c r="H431" s="1"/>
      <c r="I431" s="1"/>
      <c r="J431" s="1"/>
      <c r="K431" s="1"/>
      <c r="L431" s="1"/>
      <c r="M431" s="1"/>
      <c r="N431" s="275"/>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c r="A432" s="1"/>
      <c r="B432" s="1"/>
      <c r="C432" s="1"/>
      <c r="D432" s="2"/>
      <c r="E432" s="1"/>
      <c r="F432" s="1"/>
      <c r="G432" s="1"/>
      <c r="H432" s="1"/>
      <c r="I432" s="1"/>
      <c r="J432" s="1"/>
      <c r="K432" s="1"/>
      <c r="L432" s="1"/>
      <c r="M432" s="1"/>
      <c r="N432" s="275"/>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c r="A433" s="1"/>
      <c r="B433" s="1"/>
      <c r="C433" s="1"/>
      <c r="D433" s="2"/>
      <c r="E433" s="1"/>
      <c r="F433" s="1"/>
      <c r="G433" s="1"/>
      <c r="H433" s="1"/>
      <c r="I433" s="1"/>
      <c r="J433" s="1"/>
      <c r="K433" s="1"/>
      <c r="L433" s="1"/>
      <c r="M433" s="1"/>
      <c r="N433" s="275"/>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c r="A434" s="1"/>
      <c r="B434" s="1"/>
      <c r="C434" s="1"/>
      <c r="D434" s="2"/>
      <c r="E434" s="1"/>
      <c r="F434" s="1"/>
      <c r="G434" s="1"/>
      <c r="H434" s="1"/>
      <c r="I434" s="1"/>
      <c r="J434" s="1"/>
      <c r="K434" s="1"/>
      <c r="L434" s="1"/>
      <c r="M434" s="1"/>
      <c r="N434" s="275"/>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c r="A435" s="1"/>
      <c r="B435" s="1"/>
      <c r="C435" s="1"/>
      <c r="D435" s="2"/>
      <c r="E435" s="1"/>
      <c r="F435" s="1"/>
      <c r="G435" s="1"/>
      <c r="H435" s="1"/>
      <c r="I435" s="1"/>
      <c r="J435" s="1"/>
      <c r="K435" s="1"/>
      <c r="L435" s="1"/>
      <c r="M435" s="1"/>
      <c r="N435" s="275"/>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c r="A436" s="1"/>
      <c r="B436" s="1"/>
      <c r="C436" s="1"/>
      <c r="D436" s="2"/>
      <c r="E436" s="1"/>
      <c r="F436" s="1"/>
      <c r="G436" s="1"/>
      <c r="H436" s="1"/>
      <c r="I436" s="1"/>
      <c r="J436" s="1"/>
      <c r="K436" s="1"/>
      <c r="L436" s="1"/>
      <c r="M436" s="1"/>
      <c r="N436" s="275"/>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c r="A437" s="1"/>
      <c r="B437" s="1"/>
      <c r="C437" s="1"/>
      <c r="D437" s="2"/>
      <c r="E437" s="1"/>
      <c r="F437" s="1"/>
      <c r="G437" s="1"/>
      <c r="H437" s="1"/>
      <c r="I437" s="1"/>
      <c r="J437" s="1"/>
      <c r="K437" s="1"/>
      <c r="L437" s="1"/>
      <c r="M437" s="1"/>
      <c r="N437" s="275"/>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c r="A438" s="1"/>
      <c r="B438" s="1"/>
      <c r="C438" s="1"/>
      <c r="D438" s="2"/>
      <c r="E438" s="1"/>
      <c r="F438" s="1"/>
      <c r="G438" s="1"/>
      <c r="H438" s="1"/>
      <c r="I438" s="1"/>
      <c r="J438" s="1"/>
      <c r="K438" s="1"/>
      <c r="L438" s="1"/>
      <c r="M438" s="1"/>
      <c r="N438" s="275"/>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c r="A439" s="1"/>
      <c r="B439" s="1"/>
      <c r="C439" s="1"/>
      <c r="D439" s="2"/>
      <c r="E439" s="1"/>
      <c r="F439" s="1"/>
      <c r="G439" s="1"/>
      <c r="H439" s="1"/>
      <c r="I439" s="1"/>
      <c r="J439" s="1"/>
      <c r="K439" s="1"/>
      <c r="L439" s="1"/>
      <c r="M439" s="1"/>
      <c r="N439" s="275"/>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c r="A440" s="1"/>
      <c r="B440" s="1"/>
      <c r="C440" s="1"/>
      <c r="D440" s="2"/>
      <c r="E440" s="1"/>
      <c r="F440" s="1"/>
      <c r="G440" s="1"/>
      <c r="H440" s="1"/>
      <c r="I440" s="1"/>
      <c r="J440" s="1"/>
      <c r="K440" s="1"/>
      <c r="L440" s="1"/>
      <c r="M440" s="1"/>
      <c r="N440" s="275"/>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c r="A441" s="1"/>
      <c r="B441" s="1"/>
      <c r="C441" s="1"/>
      <c r="D441" s="2"/>
      <c r="E441" s="1"/>
      <c r="F441" s="1"/>
      <c r="G441" s="1"/>
      <c r="H441" s="1"/>
      <c r="I441" s="1"/>
      <c r="J441" s="1"/>
      <c r="K441" s="1"/>
      <c r="L441" s="1"/>
      <c r="M441" s="1"/>
      <c r="N441" s="275"/>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c r="A442" s="1"/>
      <c r="B442" s="1"/>
      <c r="C442" s="1"/>
      <c r="D442" s="2"/>
      <c r="E442" s="1"/>
      <c r="F442" s="1"/>
      <c r="G442" s="1"/>
      <c r="H442" s="1"/>
      <c r="I442" s="1"/>
      <c r="J442" s="1"/>
      <c r="K442" s="1"/>
      <c r="L442" s="1"/>
      <c r="M442" s="1"/>
      <c r="N442" s="275"/>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c r="A443" s="1"/>
      <c r="B443" s="1"/>
      <c r="C443" s="1"/>
      <c r="D443" s="2"/>
      <c r="E443" s="1"/>
      <c r="F443" s="1"/>
      <c r="G443" s="1"/>
      <c r="H443" s="1"/>
      <c r="I443" s="1"/>
      <c r="J443" s="1"/>
      <c r="K443" s="1"/>
      <c r="L443" s="1"/>
      <c r="M443" s="1"/>
      <c r="N443" s="275"/>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c r="A444" s="1"/>
      <c r="B444" s="1"/>
      <c r="C444" s="1"/>
      <c r="D444" s="2"/>
      <c r="E444" s="1"/>
      <c r="F444" s="1"/>
      <c r="G444" s="1"/>
      <c r="H444" s="1"/>
      <c r="I444" s="1"/>
      <c r="J444" s="1"/>
      <c r="K444" s="1"/>
      <c r="L444" s="1"/>
      <c r="M444" s="1"/>
      <c r="N444" s="275"/>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c r="A445" s="1"/>
      <c r="B445" s="1"/>
      <c r="C445" s="1"/>
      <c r="D445" s="2"/>
      <c r="E445" s="1"/>
      <c r="F445" s="1"/>
      <c r="G445" s="1"/>
      <c r="H445" s="1"/>
      <c r="I445" s="1"/>
      <c r="J445" s="1"/>
      <c r="K445" s="1"/>
      <c r="L445" s="1"/>
      <c r="M445" s="1"/>
      <c r="N445" s="275"/>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c r="A446" s="1"/>
      <c r="B446" s="1"/>
      <c r="C446" s="1"/>
      <c r="D446" s="2"/>
      <c r="E446" s="1"/>
      <c r="F446" s="1"/>
      <c r="G446" s="1"/>
      <c r="H446" s="1"/>
      <c r="I446" s="1"/>
      <c r="J446" s="1"/>
      <c r="K446" s="1"/>
      <c r="L446" s="1"/>
      <c r="M446" s="1"/>
      <c r="N446" s="275"/>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c r="A447" s="1"/>
      <c r="B447" s="1"/>
      <c r="C447" s="1"/>
      <c r="D447" s="2"/>
      <c r="E447" s="1"/>
      <c r="F447" s="1"/>
      <c r="G447" s="1"/>
      <c r="H447" s="1"/>
      <c r="I447" s="1"/>
      <c r="J447" s="1"/>
      <c r="K447" s="1"/>
      <c r="L447" s="1"/>
      <c r="M447" s="1"/>
      <c r="N447" s="275"/>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c r="A448" s="1"/>
      <c r="B448" s="1"/>
      <c r="C448" s="1"/>
      <c r="D448" s="2"/>
      <c r="E448" s="1"/>
      <c r="F448" s="1"/>
      <c r="G448" s="1"/>
      <c r="H448" s="1"/>
      <c r="I448" s="1"/>
      <c r="J448" s="1"/>
      <c r="K448" s="1"/>
      <c r="L448" s="1"/>
      <c r="M448" s="1"/>
      <c r="N448" s="275"/>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c r="A449" s="1"/>
      <c r="B449" s="1"/>
      <c r="C449" s="1"/>
      <c r="D449" s="2"/>
      <c r="E449" s="1"/>
      <c r="F449" s="1"/>
      <c r="G449" s="1"/>
      <c r="H449" s="1"/>
      <c r="I449" s="1"/>
      <c r="J449" s="1"/>
      <c r="K449" s="1"/>
      <c r="L449" s="1"/>
      <c r="M449" s="1"/>
      <c r="N449" s="275"/>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c r="A450" s="1"/>
      <c r="B450" s="1"/>
      <c r="C450" s="1"/>
      <c r="D450" s="2"/>
      <c r="E450" s="1"/>
      <c r="F450" s="1"/>
      <c r="G450" s="1"/>
      <c r="H450" s="1"/>
      <c r="I450" s="1"/>
      <c r="J450" s="1"/>
      <c r="K450" s="1"/>
      <c r="L450" s="1"/>
      <c r="M450" s="1"/>
      <c r="N450" s="275"/>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c r="A451" s="1"/>
      <c r="B451" s="1"/>
      <c r="C451" s="1"/>
      <c r="D451" s="2"/>
      <c r="E451" s="1"/>
      <c r="F451" s="1"/>
      <c r="G451" s="1"/>
      <c r="H451" s="1"/>
      <c r="I451" s="1"/>
      <c r="J451" s="1"/>
      <c r="K451" s="1"/>
      <c r="L451" s="1"/>
      <c r="M451" s="1"/>
      <c r="N451" s="275"/>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c r="A452" s="1"/>
      <c r="B452" s="1"/>
      <c r="C452" s="1"/>
      <c r="D452" s="2"/>
      <c r="E452" s="1"/>
      <c r="F452" s="1"/>
      <c r="G452" s="1"/>
      <c r="H452" s="1"/>
      <c r="I452" s="1"/>
      <c r="J452" s="1"/>
      <c r="K452" s="1"/>
      <c r="L452" s="1"/>
      <c r="M452" s="1"/>
      <c r="N452" s="275"/>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c r="A453" s="1"/>
      <c r="B453" s="1"/>
      <c r="C453" s="1"/>
      <c r="D453" s="2"/>
      <c r="E453" s="1"/>
      <c r="F453" s="1"/>
      <c r="G453" s="1"/>
      <c r="H453" s="1"/>
      <c r="I453" s="1"/>
      <c r="J453" s="1"/>
      <c r="K453" s="1"/>
      <c r="L453" s="1"/>
      <c r="M453" s="1"/>
      <c r="N453" s="275"/>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c r="A454" s="1"/>
      <c r="B454" s="1"/>
      <c r="C454" s="1"/>
      <c r="D454" s="2"/>
      <c r="E454" s="1"/>
      <c r="F454" s="1"/>
      <c r="G454" s="1"/>
      <c r="H454" s="1"/>
      <c r="I454" s="1"/>
      <c r="J454" s="1"/>
      <c r="K454" s="1"/>
      <c r="L454" s="1"/>
      <c r="M454" s="1"/>
      <c r="N454" s="275"/>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c r="A455" s="1"/>
      <c r="B455" s="1"/>
      <c r="C455" s="1"/>
      <c r="D455" s="2"/>
      <c r="E455" s="1"/>
      <c r="F455" s="1"/>
      <c r="G455" s="1"/>
      <c r="H455" s="1"/>
      <c r="I455" s="1"/>
      <c r="J455" s="1"/>
      <c r="K455" s="1"/>
      <c r="L455" s="1"/>
      <c r="M455" s="1"/>
      <c r="N455" s="275"/>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c r="A456" s="1"/>
      <c r="B456" s="1"/>
      <c r="C456" s="1"/>
      <c r="D456" s="2"/>
      <c r="E456" s="1"/>
      <c r="F456" s="1"/>
      <c r="G456" s="1"/>
      <c r="H456" s="1"/>
      <c r="I456" s="1"/>
      <c r="J456" s="1"/>
      <c r="K456" s="1"/>
      <c r="L456" s="1"/>
      <c r="M456" s="1"/>
      <c r="N456" s="275"/>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c r="A457" s="1"/>
      <c r="B457" s="1"/>
      <c r="C457" s="1"/>
      <c r="D457" s="2"/>
      <c r="E457" s="1"/>
      <c r="F457" s="1"/>
      <c r="G457" s="1"/>
      <c r="H457" s="1"/>
      <c r="I457" s="1"/>
      <c r="J457" s="1"/>
      <c r="K457" s="1"/>
      <c r="L457" s="1"/>
      <c r="M457" s="1"/>
      <c r="N457" s="275"/>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c r="A458" s="1"/>
      <c r="B458" s="1"/>
      <c r="C458" s="1"/>
      <c r="D458" s="2"/>
      <c r="E458" s="1"/>
      <c r="F458" s="1"/>
      <c r="G458" s="1"/>
      <c r="H458" s="1"/>
      <c r="I458" s="1"/>
      <c r="J458" s="1"/>
      <c r="K458" s="1"/>
      <c r="L458" s="1"/>
      <c r="M458" s="1"/>
      <c r="N458" s="275"/>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c r="A459" s="1"/>
      <c r="B459" s="1"/>
      <c r="C459" s="1"/>
      <c r="D459" s="2"/>
      <c r="E459" s="1"/>
      <c r="F459" s="1"/>
      <c r="G459" s="1"/>
      <c r="H459" s="1"/>
      <c r="I459" s="1"/>
      <c r="J459" s="1"/>
      <c r="K459" s="1"/>
      <c r="L459" s="1"/>
      <c r="M459" s="1"/>
      <c r="N459" s="275"/>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c r="A460" s="1"/>
      <c r="B460" s="1"/>
      <c r="C460" s="1"/>
      <c r="D460" s="2"/>
      <c r="E460" s="1"/>
      <c r="F460" s="1"/>
      <c r="G460" s="1"/>
      <c r="H460" s="1"/>
      <c r="I460" s="1"/>
      <c r="J460" s="1"/>
      <c r="K460" s="1"/>
      <c r="L460" s="1"/>
      <c r="M460" s="1"/>
      <c r="N460" s="275"/>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c r="A461" s="1"/>
      <c r="B461" s="1"/>
      <c r="C461" s="1"/>
      <c r="D461" s="2"/>
      <c r="E461" s="1"/>
      <c r="F461" s="1"/>
      <c r="G461" s="1"/>
      <c r="H461" s="1"/>
      <c r="I461" s="1"/>
      <c r="J461" s="1"/>
      <c r="K461" s="1"/>
      <c r="L461" s="1"/>
      <c r="M461" s="1"/>
      <c r="N461" s="275"/>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c r="A462" s="1"/>
      <c r="B462" s="1"/>
      <c r="C462" s="1"/>
      <c r="D462" s="2"/>
      <c r="E462" s="1"/>
      <c r="F462" s="1"/>
      <c r="G462" s="1"/>
      <c r="H462" s="1"/>
      <c r="I462" s="1"/>
      <c r="J462" s="1"/>
      <c r="K462" s="1"/>
      <c r="L462" s="1"/>
      <c r="M462" s="1"/>
      <c r="N462" s="275"/>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c r="A463" s="1"/>
      <c r="B463" s="1"/>
      <c r="C463" s="1"/>
      <c r="D463" s="2"/>
      <c r="E463" s="1"/>
      <c r="F463" s="1"/>
      <c r="G463" s="1"/>
      <c r="H463" s="1"/>
      <c r="I463" s="1"/>
      <c r="J463" s="1"/>
      <c r="K463" s="1"/>
      <c r="L463" s="1"/>
      <c r="M463" s="1"/>
      <c r="N463" s="275"/>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c r="A464" s="1"/>
      <c r="B464" s="1"/>
      <c r="C464" s="1"/>
      <c r="D464" s="2"/>
      <c r="E464" s="1"/>
      <c r="F464" s="1"/>
      <c r="G464" s="1"/>
      <c r="H464" s="1"/>
      <c r="I464" s="1"/>
      <c r="J464" s="1"/>
      <c r="K464" s="1"/>
      <c r="L464" s="1"/>
      <c r="M464" s="1"/>
      <c r="N464" s="275"/>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c r="A465" s="1"/>
      <c r="B465" s="1"/>
      <c r="C465" s="1"/>
      <c r="D465" s="2"/>
      <c r="E465" s="1"/>
      <c r="F465" s="1"/>
      <c r="G465" s="1"/>
      <c r="H465" s="1"/>
      <c r="I465" s="1"/>
      <c r="J465" s="1"/>
      <c r="K465" s="1"/>
      <c r="L465" s="1"/>
      <c r="M465" s="1"/>
      <c r="N465" s="275"/>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c r="A466" s="1"/>
      <c r="B466" s="1"/>
      <c r="C466" s="1"/>
      <c r="D466" s="2"/>
      <c r="E466" s="1"/>
      <c r="F466" s="1"/>
      <c r="G466" s="1"/>
      <c r="H466" s="1"/>
      <c r="I466" s="1"/>
      <c r="J466" s="1"/>
      <c r="K466" s="1"/>
      <c r="L466" s="1"/>
      <c r="M466" s="1"/>
      <c r="N466" s="275"/>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c r="A467" s="1"/>
      <c r="B467" s="1"/>
      <c r="C467" s="1"/>
      <c r="D467" s="2"/>
      <c r="E467" s="1"/>
      <c r="F467" s="1"/>
      <c r="G467" s="1"/>
      <c r="H467" s="1"/>
      <c r="I467" s="1"/>
      <c r="J467" s="1"/>
      <c r="K467" s="1"/>
      <c r="L467" s="1"/>
      <c r="M467" s="1"/>
      <c r="N467" s="275"/>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c r="A468" s="1"/>
      <c r="B468" s="1"/>
      <c r="C468" s="1"/>
      <c r="D468" s="2"/>
      <c r="E468" s="1"/>
      <c r="F468" s="1"/>
      <c r="G468" s="1"/>
      <c r="H468" s="1"/>
      <c r="I468" s="1"/>
      <c r="J468" s="1"/>
      <c r="K468" s="1"/>
      <c r="L468" s="1"/>
      <c r="M468" s="1"/>
      <c r="N468" s="275"/>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c r="A469" s="1"/>
      <c r="B469" s="1"/>
      <c r="C469" s="1"/>
      <c r="D469" s="2"/>
      <c r="E469" s="1"/>
      <c r="F469" s="1"/>
      <c r="G469" s="1"/>
      <c r="H469" s="1"/>
      <c r="I469" s="1"/>
      <c r="J469" s="1"/>
      <c r="K469" s="1"/>
      <c r="L469" s="1"/>
      <c r="M469" s="1"/>
      <c r="N469" s="275"/>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c r="A470" s="1"/>
      <c r="B470" s="1"/>
      <c r="C470" s="1"/>
      <c r="D470" s="2"/>
      <c r="E470" s="1"/>
      <c r="F470" s="1"/>
      <c r="G470" s="1"/>
      <c r="H470" s="1"/>
      <c r="I470" s="1"/>
      <c r="J470" s="1"/>
      <c r="K470" s="1"/>
      <c r="L470" s="1"/>
      <c r="M470" s="1"/>
      <c r="N470" s="275"/>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c r="A471" s="1"/>
      <c r="B471" s="1"/>
      <c r="C471" s="1"/>
      <c r="D471" s="2"/>
      <c r="E471" s="1"/>
      <c r="F471" s="1"/>
      <c r="G471" s="1"/>
      <c r="H471" s="1"/>
      <c r="I471" s="1"/>
      <c r="J471" s="1"/>
      <c r="K471" s="1"/>
      <c r="L471" s="1"/>
      <c r="M471" s="1"/>
      <c r="N471" s="275"/>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c r="A472" s="1"/>
      <c r="B472" s="1"/>
      <c r="C472" s="1"/>
      <c r="D472" s="2"/>
      <c r="E472" s="1"/>
      <c r="F472" s="1"/>
      <c r="G472" s="1"/>
      <c r="H472" s="1"/>
      <c r="I472" s="1"/>
      <c r="J472" s="1"/>
      <c r="K472" s="1"/>
      <c r="L472" s="1"/>
      <c r="M472" s="1"/>
      <c r="N472" s="275"/>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c r="A473" s="1"/>
      <c r="B473" s="1"/>
      <c r="C473" s="1"/>
      <c r="D473" s="2"/>
      <c r="E473" s="1"/>
      <c r="F473" s="1"/>
      <c r="G473" s="1"/>
      <c r="H473" s="1"/>
      <c r="I473" s="1"/>
      <c r="J473" s="1"/>
      <c r="K473" s="1"/>
      <c r="L473" s="1"/>
      <c r="M473" s="1"/>
      <c r="N473" s="275"/>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c r="A474" s="1"/>
      <c r="B474" s="1"/>
      <c r="C474" s="1"/>
      <c r="D474" s="2"/>
      <c r="E474" s="1"/>
      <c r="F474" s="1"/>
      <c r="G474" s="1"/>
      <c r="H474" s="1"/>
      <c r="I474" s="1"/>
      <c r="J474" s="1"/>
      <c r="K474" s="1"/>
      <c r="L474" s="1"/>
      <c r="M474" s="1"/>
      <c r="N474" s="275"/>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c r="A475" s="1"/>
      <c r="B475" s="1"/>
      <c r="C475" s="1"/>
      <c r="D475" s="2"/>
      <c r="E475" s="1"/>
      <c r="F475" s="1"/>
      <c r="G475" s="1"/>
      <c r="H475" s="1"/>
      <c r="I475" s="1"/>
      <c r="J475" s="1"/>
      <c r="K475" s="1"/>
      <c r="L475" s="1"/>
      <c r="M475" s="1"/>
      <c r="N475" s="275"/>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c r="A476" s="1"/>
      <c r="B476" s="1"/>
      <c r="C476" s="1"/>
      <c r="D476" s="2"/>
      <c r="E476" s="1"/>
      <c r="F476" s="1"/>
      <c r="G476" s="1"/>
      <c r="H476" s="1"/>
      <c r="I476" s="1"/>
      <c r="J476" s="1"/>
      <c r="K476" s="1"/>
      <c r="L476" s="1"/>
      <c r="M476" s="1"/>
      <c r="N476" s="275"/>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c r="A477" s="1"/>
      <c r="B477" s="1"/>
      <c r="C477" s="1"/>
      <c r="D477" s="2"/>
      <c r="E477" s="1"/>
      <c r="F477" s="1"/>
      <c r="G477" s="1"/>
      <c r="H477" s="1"/>
      <c r="I477" s="1"/>
      <c r="J477" s="1"/>
      <c r="K477" s="1"/>
      <c r="L477" s="1"/>
      <c r="M477" s="1"/>
      <c r="N477" s="275"/>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c r="A478" s="1"/>
      <c r="B478" s="1"/>
      <c r="C478" s="1"/>
      <c r="D478" s="2"/>
      <c r="E478" s="1"/>
      <c r="F478" s="1"/>
      <c r="G478" s="1"/>
      <c r="H478" s="1"/>
      <c r="I478" s="1"/>
      <c r="J478" s="1"/>
      <c r="K478" s="1"/>
      <c r="L478" s="1"/>
      <c r="M478" s="1"/>
      <c r="N478" s="275"/>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c r="A479" s="1"/>
      <c r="B479" s="1"/>
      <c r="C479" s="1"/>
      <c r="D479" s="2"/>
      <c r="E479" s="1"/>
      <c r="F479" s="1"/>
      <c r="G479" s="1"/>
      <c r="H479" s="1"/>
      <c r="I479" s="1"/>
      <c r="J479" s="1"/>
      <c r="K479" s="1"/>
      <c r="L479" s="1"/>
      <c r="M479" s="1"/>
      <c r="N479" s="275"/>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c r="A480" s="1"/>
      <c r="B480" s="1"/>
      <c r="C480" s="1"/>
      <c r="D480" s="2"/>
      <c r="E480" s="1"/>
      <c r="F480" s="1"/>
      <c r="G480" s="1"/>
      <c r="H480" s="1"/>
      <c r="I480" s="1"/>
      <c r="J480" s="1"/>
      <c r="K480" s="1"/>
      <c r="L480" s="1"/>
      <c r="M480" s="1"/>
      <c r="N480" s="275"/>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c r="A481" s="1"/>
      <c r="B481" s="1"/>
      <c r="C481" s="1"/>
      <c r="D481" s="2"/>
      <c r="E481" s="1"/>
      <c r="F481" s="1"/>
      <c r="G481" s="1"/>
      <c r="H481" s="1"/>
      <c r="I481" s="1"/>
      <c r="J481" s="1"/>
      <c r="K481" s="1"/>
      <c r="L481" s="1"/>
      <c r="M481" s="1"/>
      <c r="N481" s="275"/>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c r="A482" s="1"/>
      <c r="B482" s="1"/>
      <c r="C482" s="1"/>
      <c r="D482" s="2"/>
      <c r="E482" s="1"/>
      <c r="F482" s="1"/>
      <c r="G482" s="1"/>
      <c r="H482" s="1"/>
      <c r="I482" s="1"/>
      <c r="J482" s="1"/>
      <c r="K482" s="1"/>
      <c r="L482" s="1"/>
      <c r="M482" s="1"/>
      <c r="N482" s="275"/>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c r="A483" s="1"/>
      <c r="B483" s="1"/>
      <c r="C483" s="1"/>
      <c r="D483" s="2"/>
      <c r="E483" s="1"/>
      <c r="F483" s="1"/>
      <c r="G483" s="1"/>
      <c r="H483" s="1"/>
      <c r="I483" s="1"/>
      <c r="J483" s="1"/>
      <c r="K483" s="1"/>
      <c r="L483" s="1"/>
      <c r="M483" s="1"/>
      <c r="N483" s="275"/>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c r="A484" s="1"/>
      <c r="B484" s="1"/>
      <c r="C484" s="1"/>
      <c r="D484" s="2"/>
      <c r="E484" s="1"/>
      <c r="F484" s="1"/>
      <c r="G484" s="1"/>
      <c r="H484" s="1"/>
      <c r="I484" s="1"/>
      <c r="J484" s="1"/>
      <c r="K484" s="1"/>
      <c r="L484" s="1"/>
      <c r="M484" s="1"/>
      <c r="N484" s="275"/>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c r="A485" s="1"/>
      <c r="B485" s="1"/>
      <c r="C485" s="1"/>
      <c r="D485" s="2"/>
      <c r="E485" s="1"/>
      <c r="F485" s="1"/>
      <c r="G485" s="1"/>
      <c r="H485" s="1"/>
      <c r="I485" s="1"/>
      <c r="J485" s="1"/>
      <c r="K485" s="1"/>
      <c r="L485" s="1"/>
      <c r="M485" s="1"/>
      <c r="N485" s="275"/>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c r="A486" s="1"/>
      <c r="B486" s="1"/>
      <c r="C486" s="1"/>
      <c r="D486" s="2"/>
      <c r="E486" s="1"/>
      <c r="F486" s="1"/>
      <c r="G486" s="1"/>
      <c r="H486" s="1"/>
      <c r="I486" s="1"/>
      <c r="J486" s="1"/>
      <c r="K486" s="1"/>
      <c r="L486" s="1"/>
      <c r="M486" s="1"/>
      <c r="N486" s="275"/>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c r="A487" s="1"/>
      <c r="B487" s="1"/>
      <c r="C487" s="1"/>
      <c r="D487" s="2"/>
      <c r="E487" s="1"/>
      <c r="F487" s="1"/>
      <c r="G487" s="1"/>
      <c r="H487" s="1"/>
      <c r="I487" s="1"/>
      <c r="J487" s="1"/>
      <c r="K487" s="1"/>
      <c r="L487" s="1"/>
      <c r="M487" s="1"/>
      <c r="N487" s="275"/>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c r="A488" s="1"/>
      <c r="B488" s="1"/>
      <c r="C488" s="1"/>
      <c r="D488" s="2"/>
      <c r="E488" s="1"/>
      <c r="F488" s="1"/>
      <c r="G488" s="1"/>
      <c r="H488" s="1"/>
      <c r="I488" s="1"/>
      <c r="J488" s="1"/>
      <c r="K488" s="1"/>
      <c r="L488" s="1"/>
      <c r="M488" s="1"/>
      <c r="N488" s="275"/>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c r="A489" s="1"/>
      <c r="B489" s="1"/>
      <c r="C489" s="1"/>
      <c r="D489" s="2"/>
      <c r="E489" s="1"/>
      <c r="F489" s="1"/>
      <c r="G489" s="1"/>
      <c r="H489" s="1"/>
      <c r="I489" s="1"/>
      <c r="J489" s="1"/>
      <c r="K489" s="1"/>
      <c r="L489" s="1"/>
      <c r="M489" s="1"/>
      <c r="N489" s="275"/>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c r="A490" s="1"/>
      <c r="B490" s="1"/>
      <c r="C490" s="1"/>
      <c r="D490" s="2"/>
      <c r="E490" s="1"/>
      <c r="F490" s="1"/>
      <c r="G490" s="1"/>
      <c r="H490" s="1"/>
      <c r="I490" s="1"/>
      <c r="J490" s="1"/>
      <c r="K490" s="1"/>
      <c r="L490" s="1"/>
      <c r="M490" s="1"/>
      <c r="N490" s="275"/>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c r="A491" s="1"/>
      <c r="B491" s="1"/>
      <c r="C491" s="1"/>
      <c r="D491" s="2"/>
      <c r="E491" s="1"/>
      <c r="F491" s="1"/>
      <c r="G491" s="1"/>
      <c r="H491" s="1"/>
      <c r="I491" s="1"/>
      <c r="J491" s="1"/>
      <c r="K491" s="1"/>
      <c r="L491" s="1"/>
      <c r="M491" s="1"/>
      <c r="N491" s="275"/>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c r="A492" s="1"/>
      <c r="B492" s="1"/>
      <c r="C492" s="1"/>
      <c r="D492" s="2"/>
      <c r="E492" s="1"/>
      <c r="F492" s="1"/>
      <c r="G492" s="1"/>
      <c r="H492" s="1"/>
      <c r="I492" s="1"/>
      <c r="J492" s="1"/>
      <c r="K492" s="1"/>
      <c r="L492" s="1"/>
      <c r="M492" s="1"/>
      <c r="N492" s="275"/>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c r="A493" s="1"/>
      <c r="B493" s="1"/>
      <c r="C493" s="1"/>
      <c r="D493" s="2"/>
      <c r="E493" s="1"/>
      <c r="F493" s="1"/>
      <c r="G493" s="1"/>
      <c r="H493" s="1"/>
      <c r="I493" s="1"/>
      <c r="J493" s="1"/>
      <c r="K493" s="1"/>
      <c r="L493" s="1"/>
      <c r="M493" s="1"/>
      <c r="N493" s="275"/>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c r="A494" s="1"/>
      <c r="B494" s="1"/>
      <c r="C494" s="1"/>
      <c r="D494" s="2"/>
      <c r="E494" s="1"/>
      <c r="F494" s="1"/>
      <c r="G494" s="1"/>
      <c r="H494" s="1"/>
      <c r="I494" s="1"/>
      <c r="J494" s="1"/>
      <c r="K494" s="1"/>
      <c r="L494" s="1"/>
      <c r="M494" s="1"/>
      <c r="N494" s="275"/>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c r="A495" s="1"/>
      <c r="B495" s="1"/>
      <c r="C495" s="1"/>
      <c r="D495" s="2"/>
      <c r="E495" s="1"/>
      <c r="F495" s="1"/>
      <c r="G495" s="1"/>
      <c r="H495" s="1"/>
      <c r="I495" s="1"/>
      <c r="J495" s="1"/>
      <c r="K495" s="1"/>
      <c r="L495" s="1"/>
      <c r="M495" s="1"/>
      <c r="N495" s="275"/>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c r="A496" s="1"/>
      <c r="B496" s="1"/>
      <c r="C496" s="1"/>
      <c r="D496" s="2"/>
      <c r="E496" s="1"/>
      <c r="F496" s="1"/>
      <c r="G496" s="1"/>
      <c r="H496" s="1"/>
      <c r="I496" s="1"/>
      <c r="J496" s="1"/>
      <c r="K496" s="1"/>
      <c r="L496" s="1"/>
      <c r="M496" s="1"/>
      <c r="N496" s="275"/>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c r="A497" s="1"/>
      <c r="B497" s="1"/>
      <c r="C497" s="1"/>
      <c r="D497" s="2"/>
      <c r="E497" s="1"/>
      <c r="F497" s="1"/>
      <c r="G497" s="1"/>
      <c r="H497" s="1"/>
      <c r="I497" s="1"/>
      <c r="J497" s="1"/>
      <c r="K497" s="1"/>
      <c r="L497" s="1"/>
      <c r="M497" s="1"/>
      <c r="N497" s="275"/>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c r="A498" s="1"/>
      <c r="B498" s="1"/>
      <c r="C498" s="1"/>
      <c r="D498" s="2"/>
      <c r="E498" s="1"/>
      <c r="F498" s="1"/>
      <c r="G498" s="1"/>
      <c r="H498" s="1"/>
      <c r="I498" s="1"/>
      <c r="J498" s="1"/>
      <c r="K498" s="1"/>
      <c r="L498" s="1"/>
      <c r="M498" s="1"/>
      <c r="N498" s="275"/>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c r="A499" s="1"/>
      <c r="B499" s="1"/>
      <c r="C499" s="1"/>
      <c r="D499" s="2"/>
      <c r="E499" s="1"/>
      <c r="F499" s="1"/>
      <c r="G499" s="1"/>
      <c r="H499" s="1"/>
      <c r="I499" s="1"/>
      <c r="J499" s="1"/>
      <c r="K499" s="1"/>
      <c r="L499" s="1"/>
      <c r="M499" s="1"/>
      <c r="N499" s="275"/>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c r="A500" s="1"/>
      <c r="B500" s="1"/>
      <c r="C500" s="1"/>
      <c r="D500" s="2"/>
      <c r="E500" s="1"/>
      <c r="F500" s="1"/>
      <c r="G500" s="1"/>
      <c r="H500" s="1"/>
      <c r="I500" s="1"/>
      <c r="J500" s="1"/>
      <c r="K500" s="1"/>
      <c r="L500" s="1"/>
      <c r="M500" s="1"/>
      <c r="N500" s="275"/>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c r="A501" s="1"/>
      <c r="B501" s="1"/>
      <c r="C501" s="1"/>
      <c r="D501" s="2"/>
      <c r="E501" s="1"/>
      <c r="F501" s="1"/>
      <c r="G501" s="1"/>
      <c r="H501" s="1"/>
      <c r="I501" s="1"/>
      <c r="J501" s="1"/>
      <c r="K501" s="1"/>
      <c r="L501" s="1"/>
      <c r="M501" s="1"/>
      <c r="N501" s="275"/>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c r="A502" s="1"/>
      <c r="B502" s="1"/>
      <c r="C502" s="1"/>
      <c r="D502" s="2"/>
      <c r="E502" s="1"/>
      <c r="F502" s="1"/>
      <c r="G502" s="1"/>
      <c r="H502" s="1"/>
      <c r="I502" s="1"/>
      <c r="J502" s="1"/>
      <c r="K502" s="1"/>
      <c r="L502" s="1"/>
      <c r="M502" s="1"/>
      <c r="N502" s="275"/>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c r="A503" s="1"/>
      <c r="B503" s="1"/>
      <c r="C503" s="1"/>
      <c r="D503" s="2"/>
      <c r="E503" s="1"/>
      <c r="F503" s="1"/>
      <c r="G503" s="1"/>
      <c r="H503" s="1"/>
      <c r="I503" s="1"/>
      <c r="J503" s="1"/>
      <c r="K503" s="1"/>
      <c r="L503" s="1"/>
      <c r="M503" s="1"/>
      <c r="N503" s="275"/>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c r="A504" s="1"/>
      <c r="B504" s="1"/>
      <c r="C504" s="1"/>
      <c r="D504" s="2"/>
      <c r="E504" s="1"/>
      <c r="F504" s="1"/>
      <c r="G504" s="1"/>
      <c r="H504" s="1"/>
      <c r="I504" s="1"/>
      <c r="J504" s="1"/>
      <c r="K504" s="1"/>
      <c r="L504" s="1"/>
      <c r="M504" s="1"/>
      <c r="N504" s="275"/>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c r="A505" s="1"/>
      <c r="B505" s="1"/>
      <c r="C505" s="1"/>
      <c r="D505" s="2"/>
      <c r="E505" s="1"/>
      <c r="F505" s="1"/>
      <c r="G505" s="1"/>
      <c r="H505" s="1"/>
      <c r="I505" s="1"/>
      <c r="J505" s="1"/>
      <c r="K505" s="1"/>
      <c r="L505" s="1"/>
      <c r="M505" s="1"/>
      <c r="N505" s="275"/>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c r="A506" s="1"/>
      <c r="B506" s="1"/>
      <c r="C506" s="1"/>
      <c r="D506" s="2"/>
      <c r="E506" s="1"/>
      <c r="F506" s="1"/>
      <c r="G506" s="1"/>
      <c r="H506" s="1"/>
      <c r="I506" s="1"/>
      <c r="J506" s="1"/>
      <c r="K506" s="1"/>
      <c r="L506" s="1"/>
      <c r="M506" s="1"/>
      <c r="N506" s="275"/>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c r="A507" s="1"/>
      <c r="B507" s="1"/>
      <c r="C507" s="1"/>
      <c r="D507" s="2"/>
      <c r="E507" s="1"/>
      <c r="F507" s="1"/>
      <c r="G507" s="1"/>
      <c r="H507" s="1"/>
      <c r="I507" s="1"/>
      <c r="J507" s="1"/>
      <c r="K507" s="1"/>
      <c r="L507" s="1"/>
      <c r="M507" s="1"/>
      <c r="N507" s="275"/>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c r="A508" s="1"/>
      <c r="B508" s="1"/>
      <c r="C508" s="1"/>
      <c r="D508" s="2"/>
      <c r="E508" s="1"/>
      <c r="F508" s="1"/>
      <c r="G508" s="1"/>
      <c r="H508" s="1"/>
      <c r="I508" s="1"/>
      <c r="J508" s="1"/>
      <c r="K508" s="1"/>
      <c r="L508" s="1"/>
      <c r="M508" s="1"/>
      <c r="N508" s="275"/>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c r="A509" s="1"/>
      <c r="B509" s="1"/>
      <c r="C509" s="1"/>
      <c r="D509" s="2"/>
      <c r="E509" s="1"/>
      <c r="F509" s="1"/>
      <c r="G509" s="1"/>
      <c r="H509" s="1"/>
      <c r="I509" s="1"/>
      <c r="J509" s="1"/>
      <c r="K509" s="1"/>
      <c r="L509" s="1"/>
      <c r="M509" s="1"/>
      <c r="N509" s="275"/>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c r="A510" s="1"/>
      <c r="B510" s="1"/>
      <c r="C510" s="1"/>
      <c r="D510" s="2"/>
      <c r="E510" s="1"/>
      <c r="F510" s="1"/>
      <c r="G510" s="1"/>
      <c r="H510" s="1"/>
      <c r="I510" s="1"/>
      <c r="J510" s="1"/>
      <c r="K510" s="1"/>
      <c r="L510" s="1"/>
      <c r="M510" s="1"/>
      <c r="N510" s="275"/>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c r="A511" s="1"/>
      <c r="B511" s="1"/>
      <c r="C511" s="1"/>
      <c r="D511" s="2"/>
      <c r="E511" s="1"/>
      <c r="F511" s="1"/>
      <c r="G511" s="1"/>
      <c r="H511" s="1"/>
      <c r="I511" s="1"/>
      <c r="J511" s="1"/>
      <c r="K511" s="1"/>
      <c r="L511" s="1"/>
      <c r="M511" s="1"/>
      <c r="N511" s="275"/>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c r="A512" s="1"/>
      <c r="B512" s="1"/>
      <c r="C512" s="1"/>
      <c r="D512" s="2"/>
      <c r="E512" s="1"/>
      <c r="F512" s="1"/>
      <c r="G512" s="1"/>
      <c r="H512" s="1"/>
      <c r="I512" s="1"/>
      <c r="J512" s="1"/>
      <c r="K512" s="1"/>
      <c r="L512" s="1"/>
      <c r="M512" s="1"/>
      <c r="N512" s="275"/>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c r="A513" s="1"/>
      <c r="B513" s="1"/>
      <c r="C513" s="1"/>
      <c r="D513" s="2"/>
      <c r="E513" s="1"/>
      <c r="F513" s="1"/>
      <c r="G513" s="1"/>
      <c r="H513" s="1"/>
      <c r="I513" s="1"/>
      <c r="J513" s="1"/>
      <c r="K513" s="1"/>
      <c r="L513" s="1"/>
      <c r="M513" s="1"/>
      <c r="N513" s="275"/>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c r="A514" s="1"/>
      <c r="B514" s="1"/>
      <c r="C514" s="1"/>
      <c r="D514" s="2"/>
      <c r="E514" s="1"/>
      <c r="F514" s="1"/>
      <c r="G514" s="1"/>
      <c r="H514" s="1"/>
      <c r="I514" s="1"/>
      <c r="J514" s="1"/>
      <c r="K514" s="1"/>
      <c r="L514" s="1"/>
      <c r="M514" s="1"/>
      <c r="N514" s="275"/>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c r="A515" s="1"/>
      <c r="B515" s="1"/>
      <c r="C515" s="1"/>
      <c r="D515" s="2"/>
      <c r="E515" s="1"/>
      <c r="F515" s="1"/>
      <c r="G515" s="1"/>
      <c r="H515" s="1"/>
      <c r="I515" s="1"/>
      <c r="J515" s="1"/>
      <c r="K515" s="1"/>
      <c r="L515" s="1"/>
      <c r="M515" s="1"/>
      <c r="N515" s="275"/>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c r="A516" s="1"/>
      <c r="B516" s="1"/>
      <c r="C516" s="1"/>
      <c r="D516" s="2"/>
      <c r="E516" s="1"/>
      <c r="F516" s="1"/>
      <c r="G516" s="1"/>
      <c r="H516" s="1"/>
      <c r="I516" s="1"/>
      <c r="J516" s="1"/>
      <c r="K516" s="1"/>
      <c r="L516" s="1"/>
      <c r="M516" s="1"/>
      <c r="N516" s="275"/>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c r="A517" s="1"/>
      <c r="B517" s="1"/>
      <c r="C517" s="1"/>
      <c r="D517" s="2"/>
      <c r="E517" s="1"/>
      <c r="F517" s="1"/>
      <c r="G517" s="1"/>
      <c r="H517" s="1"/>
      <c r="I517" s="1"/>
      <c r="J517" s="1"/>
      <c r="K517" s="1"/>
      <c r="L517" s="1"/>
      <c r="M517" s="1"/>
      <c r="N517" s="275"/>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c r="A518" s="1"/>
      <c r="B518" s="1"/>
      <c r="C518" s="1"/>
      <c r="D518" s="2"/>
      <c r="E518" s="1"/>
      <c r="F518" s="1"/>
      <c r="G518" s="1"/>
      <c r="H518" s="1"/>
      <c r="I518" s="1"/>
      <c r="J518" s="1"/>
      <c r="K518" s="1"/>
      <c r="L518" s="1"/>
      <c r="M518" s="1"/>
      <c r="N518" s="275"/>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c r="A519" s="1"/>
      <c r="B519" s="1"/>
      <c r="C519" s="1"/>
      <c r="D519" s="2"/>
      <c r="E519" s="1"/>
      <c r="F519" s="1"/>
      <c r="G519" s="1"/>
      <c r="H519" s="1"/>
      <c r="I519" s="1"/>
      <c r="J519" s="1"/>
      <c r="K519" s="1"/>
      <c r="L519" s="1"/>
      <c r="M519" s="1"/>
      <c r="N519" s="275"/>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c r="A520" s="1"/>
      <c r="B520" s="1"/>
      <c r="C520" s="1"/>
      <c r="D520" s="2"/>
      <c r="E520" s="1"/>
      <c r="F520" s="1"/>
      <c r="G520" s="1"/>
      <c r="H520" s="1"/>
      <c r="I520" s="1"/>
      <c r="J520" s="1"/>
      <c r="K520" s="1"/>
      <c r="L520" s="1"/>
      <c r="M520" s="1"/>
      <c r="N520" s="275"/>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c r="A521" s="1"/>
      <c r="B521" s="1"/>
      <c r="C521" s="1"/>
      <c r="D521" s="2"/>
      <c r="E521" s="1"/>
      <c r="F521" s="1"/>
      <c r="G521" s="1"/>
      <c r="H521" s="1"/>
      <c r="I521" s="1"/>
      <c r="J521" s="1"/>
      <c r="K521" s="1"/>
      <c r="L521" s="1"/>
      <c r="M521" s="1"/>
      <c r="N521" s="275"/>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c r="A522" s="1"/>
      <c r="B522" s="1"/>
      <c r="C522" s="1"/>
      <c r="D522" s="2"/>
      <c r="E522" s="1"/>
      <c r="F522" s="1"/>
      <c r="G522" s="1"/>
      <c r="H522" s="1"/>
      <c r="I522" s="1"/>
      <c r="J522" s="1"/>
      <c r="K522" s="1"/>
      <c r="L522" s="1"/>
      <c r="M522" s="1"/>
      <c r="N522" s="275"/>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c r="A523" s="1"/>
      <c r="B523" s="1"/>
      <c r="C523" s="1"/>
      <c r="D523" s="2"/>
      <c r="E523" s="1"/>
      <c r="F523" s="1"/>
      <c r="G523" s="1"/>
      <c r="H523" s="1"/>
      <c r="I523" s="1"/>
      <c r="J523" s="1"/>
      <c r="K523" s="1"/>
      <c r="L523" s="1"/>
      <c r="M523" s="1"/>
      <c r="N523" s="275"/>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c r="A524" s="1"/>
      <c r="B524" s="1"/>
      <c r="C524" s="1"/>
      <c r="D524" s="2"/>
      <c r="E524" s="1"/>
      <c r="F524" s="1"/>
      <c r="G524" s="1"/>
      <c r="H524" s="1"/>
      <c r="I524" s="1"/>
      <c r="J524" s="1"/>
      <c r="K524" s="1"/>
      <c r="L524" s="1"/>
      <c r="M524" s="1"/>
      <c r="N524" s="275"/>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c r="A525" s="1"/>
      <c r="B525" s="1"/>
      <c r="C525" s="1"/>
      <c r="D525" s="2"/>
      <c r="E525" s="1"/>
      <c r="F525" s="1"/>
      <c r="G525" s="1"/>
      <c r="H525" s="1"/>
      <c r="I525" s="1"/>
      <c r="J525" s="1"/>
      <c r="K525" s="1"/>
      <c r="L525" s="1"/>
      <c r="M525" s="1"/>
      <c r="N525" s="275"/>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c r="A526" s="1"/>
      <c r="B526" s="1"/>
      <c r="C526" s="1"/>
      <c r="D526" s="2"/>
      <c r="E526" s="1"/>
      <c r="F526" s="1"/>
      <c r="G526" s="1"/>
      <c r="H526" s="1"/>
      <c r="I526" s="1"/>
      <c r="J526" s="1"/>
      <c r="K526" s="1"/>
      <c r="L526" s="1"/>
      <c r="M526" s="1"/>
      <c r="N526" s="275"/>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c r="A527" s="1"/>
      <c r="B527" s="1"/>
      <c r="C527" s="1"/>
      <c r="D527" s="2"/>
      <c r="E527" s="1"/>
      <c r="F527" s="1"/>
      <c r="G527" s="1"/>
      <c r="H527" s="1"/>
      <c r="I527" s="1"/>
      <c r="J527" s="1"/>
      <c r="K527" s="1"/>
      <c r="L527" s="1"/>
      <c r="M527" s="1"/>
      <c r="N527" s="275"/>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c r="A528" s="1"/>
      <c r="B528" s="1"/>
      <c r="C528" s="1"/>
      <c r="D528" s="2"/>
      <c r="E528" s="1"/>
      <c r="F528" s="1"/>
      <c r="G528" s="1"/>
      <c r="H528" s="1"/>
      <c r="I528" s="1"/>
      <c r="J528" s="1"/>
      <c r="K528" s="1"/>
      <c r="L528" s="1"/>
      <c r="M528" s="1"/>
      <c r="N528" s="275"/>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c r="A529" s="1"/>
      <c r="B529" s="1"/>
      <c r="C529" s="1"/>
      <c r="D529" s="2"/>
      <c r="E529" s="1"/>
      <c r="F529" s="1"/>
      <c r="G529" s="1"/>
      <c r="H529" s="1"/>
      <c r="I529" s="1"/>
      <c r="J529" s="1"/>
      <c r="K529" s="1"/>
      <c r="L529" s="1"/>
      <c r="M529" s="1"/>
      <c r="N529" s="275"/>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c r="A530" s="1"/>
      <c r="B530" s="1"/>
      <c r="C530" s="1"/>
      <c r="D530" s="2"/>
      <c r="E530" s="1"/>
      <c r="F530" s="1"/>
      <c r="G530" s="1"/>
      <c r="H530" s="1"/>
      <c r="I530" s="1"/>
      <c r="J530" s="1"/>
      <c r="K530" s="1"/>
      <c r="L530" s="1"/>
      <c r="M530" s="1"/>
      <c r="N530" s="275"/>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c r="A531" s="1"/>
      <c r="B531" s="1"/>
      <c r="C531" s="1"/>
      <c r="D531" s="2"/>
      <c r="E531" s="1"/>
      <c r="F531" s="1"/>
      <c r="G531" s="1"/>
      <c r="H531" s="1"/>
      <c r="I531" s="1"/>
      <c r="J531" s="1"/>
      <c r="K531" s="1"/>
      <c r="L531" s="1"/>
      <c r="M531" s="1"/>
      <c r="N531" s="275"/>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c r="A532" s="1"/>
      <c r="B532" s="1"/>
      <c r="C532" s="1"/>
      <c r="D532" s="2"/>
      <c r="E532" s="1"/>
      <c r="F532" s="1"/>
      <c r="G532" s="1"/>
      <c r="H532" s="1"/>
      <c r="I532" s="1"/>
      <c r="J532" s="1"/>
      <c r="K532" s="1"/>
      <c r="L532" s="1"/>
      <c r="M532" s="1"/>
      <c r="N532" s="275"/>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c r="A533" s="1"/>
      <c r="B533" s="1"/>
      <c r="C533" s="1"/>
      <c r="D533" s="2"/>
      <c r="E533" s="1"/>
      <c r="F533" s="1"/>
      <c r="G533" s="1"/>
      <c r="H533" s="1"/>
      <c r="I533" s="1"/>
      <c r="J533" s="1"/>
      <c r="K533" s="1"/>
      <c r="L533" s="1"/>
      <c r="M533" s="1"/>
      <c r="N533" s="275"/>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c r="A534" s="1"/>
      <c r="B534" s="1"/>
      <c r="C534" s="1"/>
      <c r="D534" s="2"/>
      <c r="E534" s="1"/>
      <c r="F534" s="1"/>
      <c r="G534" s="1"/>
      <c r="H534" s="1"/>
      <c r="I534" s="1"/>
      <c r="J534" s="1"/>
      <c r="K534" s="1"/>
      <c r="L534" s="1"/>
      <c r="M534" s="1"/>
      <c r="N534" s="275"/>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c r="A535" s="1"/>
      <c r="B535" s="1"/>
      <c r="C535" s="1"/>
      <c r="D535" s="2"/>
      <c r="E535" s="1"/>
      <c r="F535" s="1"/>
      <c r="G535" s="1"/>
      <c r="H535" s="1"/>
      <c r="I535" s="1"/>
      <c r="J535" s="1"/>
      <c r="K535" s="1"/>
      <c r="L535" s="1"/>
      <c r="M535" s="1"/>
      <c r="N535" s="275"/>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c r="A536" s="1"/>
      <c r="B536" s="1"/>
      <c r="C536" s="1"/>
      <c r="D536" s="2"/>
      <c r="E536" s="1"/>
      <c r="F536" s="1"/>
      <c r="G536" s="1"/>
      <c r="H536" s="1"/>
      <c r="I536" s="1"/>
      <c r="J536" s="1"/>
      <c r="K536" s="1"/>
      <c r="L536" s="1"/>
      <c r="M536" s="1"/>
      <c r="N536" s="275"/>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c r="A537" s="1"/>
      <c r="B537" s="1"/>
      <c r="C537" s="1"/>
      <c r="D537" s="2"/>
      <c r="E537" s="1"/>
      <c r="F537" s="1"/>
      <c r="G537" s="1"/>
      <c r="H537" s="1"/>
      <c r="I537" s="1"/>
      <c r="J537" s="1"/>
      <c r="K537" s="1"/>
      <c r="L537" s="1"/>
      <c r="M537" s="1"/>
      <c r="N537" s="275"/>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c r="A538" s="1"/>
      <c r="B538" s="1"/>
      <c r="C538" s="1"/>
      <c r="D538" s="2"/>
      <c r="E538" s="1"/>
      <c r="F538" s="1"/>
      <c r="G538" s="1"/>
      <c r="H538" s="1"/>
      <c r="I538" s="1"/>
      <c r="J538" s="1"/>
      <c r="K538" s="1"/>
      <c r="L538" s="1"/>
      <c r="M538" s="1"/>
      <c r="N538" s="275"/>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c r="A539" s="1"/>
      <c r="B539" s="1"/>
      <c r="C539" s="1"/>
      <c r="D539" s="2"/>
      <c r="E539" s="1"/>
      <c r="F539" s="1"/>
      <c r="G539" s="1"/>
      <c r="H539" s="1"/>
      <c r="I539" s="1"/>
      <c r="J539" s="1"/>
      <c r="K539" s="1"/>
      <c r="L539" s="1"/>
      <c r="M539" s="1"/>
      <c r="N539" s="275"/>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c r="A540" s="1"/>
      <c r="B540" s="1"/>
      <c r="C540" s="1"/>
      <c r="D540" s="2"/>
      <c r="E540" s="1"/>
      <c r="F540" s="1"/>
      <c r="G540" s="1"/>
      <c r="H540" s="1"/>
      <c r="I540" s="1"/>
      <c r="J540" s="1"/>
      <c r="K540" s="1"/>
      <c r="L540" s="1"/>
      <c r="M540" s="1"/>
      <c r="N540" s="275"/>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c r="A541" s="1"/>
      <c r="B541" s="1"/>
      <c r="C541" s="1"/>
      <c r="D541" s="2"/>
      <c r="E541" s="1"/>
      <c r="F541" s="1"/>
      <c r="G541" s="1"/>
      <c r="H541" s="1"/>
      <c r="I541" s="1"/>
      <c r="J541" s="1"/>
      <c r="K541" s="1"/>
      <c r="L541" s="1"/>
      <c r="M541" s="1"/>
      <c r="N541" s="275"/>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c r="A542" s="1"/>
      <c r="B542" s="1"/>
      <c r="C542" s="1"/>
      <c r="D542" s="2"/>
      <c r="E542" s="1"/>
      <c r="F542" s="1"/>
      <c r="G542" s="1"/>
      <c r="H542" s="1"/>
      <c r="I542" s="1"/>
      <c r="J542" s="1"/>
      <c r="K542" s="1"/>
      <c r="L542" s="1"/>
      <c r="M542" s="1"/>
      <c r="N542" s="275"/>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c r="A543" s="1"/>
      <c r="B543" s="1"/>
      <c r="C543" s="1"/>
      <c r="D543" s="2"/>
      <c r="E543" s="1"/>
      <c r="F543" s="1"/>
      <c r="G543" s="1"/>
      <c r="H543" s="1"/>
      <c r="I543" s="1"/>
      <c r="J543" s="1"/>
      <c r="K543" s="1"/>
      <c r="L543" s="1"/>
      <c r="M543" s="1"/>
      <c r="N543" s="275"/>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c r="A544" s="1"/>
      <c r="B544" s="1"/>
      <c r="C544" s="1"/>
      <c r="D544" s="2"/>
      <c r="E544" s="1"/>
      <c r="F544" s="1"/>
      <c r="G544" s="1"/>
      <c r="H544" s="1"/>
      <c r="I544" s="1"/>
      <c r="J544" s="1"/>
      <c r="K544" s="1"/>
      <c r="L544" s="1"/>
      <c r="M544" s="1"/>
      <c r="N544" s="275"/>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c r="A545" s="1"/>
      <c r="B545" s="1"/>
      <c r="C545" s="1"/>
      <c r="D545" s="2"/>
      <c r="E545" s="1"/>
      <c r="F545" s="1"/>
      <c r="G545" s="1"/>
      <c r="H545" s="1"/>
      <c r="I545" s="1"/>
      <c r="J545" s="1"/>
      <c r="K545" s="1"/>
      <c r="L545" s="1"/>
      <c r="M545" s="1"/>
      <c r="N545" s="275"/>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c r="A546" s="1"/>
      <c r="B546" s="1"/>
      <c r="C546" s="1"/>
      <c r="D546" s="2"/>
      <c r="E546" s="1"/>
      <c r="F546" s="1"/>
      <c r="G546" s="1"/>
      <c r="H546" s="1"/>
      <c r="I546" s="1"/>
      <c r="J546" s="1"/>
      <c r="K546" s="1"/>
      <c r="L546" s="1"/>
      <c r="M546" s="1"/>
      <c r="N546" s="275"/>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c r="A547" s="1"/>
      <c r="B547" s="1"/>
      <c r="C547" s="1"/>
      <c r="D547" s="2"/>
      <c r="E547" s="1"/>
      <c r="F547" s="1"/>
      <c r="G547" s="1"/>
      <c r="H547" s="1"/>
      <c r="I547" s="1"/>
      <c r="J547" s="1"/>
      <c r="K547" s="1"/>
      <c r="L547" s="1"/>
      <c r="M547" s="1"/>
      <c r="N547" s="275"/>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c r="A548" s="1"/>
      <c r="B548" s="1"/>
      <c r="C548" s="1"/>
      <c r="D548" s="2"/>
      <c r="E548" s="1"/>
      <c r="F548" s="1"/>
      <c r="G548" s="1"/>
      <c r="H548" s="1"/>
      <c r="I548" s="1"/>
      <c r="J548" s="1"/>
      <c r="K548" s="1"/>
      <c r="L548" s="1"/>
      <c r="M548" s="1"/>
      <c r="N548" s="275"/>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c r="A549" s="1"/>
      <c r="B549" s="1"/>
      <c r="C549" s="1"/>
      <c r="D549" s="2"/>
      <c r="E549" s="1"/>
      <c r="F549" s="1"/>
      <c r="G549" s="1"/>
      <c r="H549" s="1"/>
      <c r="I549" s="1"/>
      <c r="J549" s="1"/>
      <c r="K549" s="1"/>
      <c r="L549" s="1"/>
      <c r="M549" s="1"/>
      <c r="N549" s="275"/>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c r="A550" s="1"/>
      <c r="B550" s="1"/>
      <c r="C550" s="1"/>
      <c r="D550" s="2"/>
      <c r="E550" s="1"/>
      <c r="F550" s="1"/>
      <c r="G550" s="1"/>
      <c r="H550" s="1"/>
      <c r="I550" s="1"/>
      <c r="J550" s="1"/>
      <c r="K550" s="1"/>
      <c r="L550" s="1"/>
      <c r="M550" s="1"/>
      <c r="N550" s="275"/>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c r="A551" s="1"/>
      <c r="B551" s="1"/>
      <c r="C551" s="1"/>
      <c r="D551" s="2"/>
      <c r="E551" s="1"/>
      <c r="F551" s="1"/>
      <c r="G551" s="1"/>
      <c r="H551" s="1"/>
      <c r="I551" s="1"/>
      <c r="J551" s="1"/>
      <c r="K551" s="1"/>
      <c r="L551" s="1"/>
      <c r="M551" s="1"/>
      <c r="N551" s="275"/>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c r="A552" s="1"/>
      <c r="B552" s="1"/>
      <c r="C552" s="1"/>
      <c r="D552" s="2"/>
      <c r="E552" s="1"/>
      <c r="F552" s="1"/>
      <c r="G552" s="1"/>
      <c r="H552" s="1"/>
      <c r="I552" s="1"/>
      <c r="J552" s="1"/>
      <c r="K552" s="1"/>
      <c r="L552" s="1"/>
      <c r="M552" s="1"/>
      <c r="N552" s="275"/>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c r="A553" s="1"/>
      <c r="B553" s="1"/>
      <c r="C553" s="1"/>
      <c r="D553" s="2"/>
      <c r="E553" s="1"/>
      <c r="F553" s="1"/>
      <c r="G553" s="1"/>
      <c r="H553" s="1"/>
      <c r="I553" s="1"/>
      <c r="J553" s="1"/>
      <c r="K553" s="1"/>
      <c r="L553" s="1"/>
      <c r="M553" s="1"/>
      <c r="N553" s="275"/>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c r="A554" s="1"/>
      <c r="B554" s="1"/>
      <c r="C554" s="1"/>
      <c r="D554" s="2"/>
      <c r="E554" s="1"/>
      <c r="F554" s="1"/>
      <c r="G554" s="1"/>
      <c r="H554" s="1"/>
      <c r="I554" s="1"/>
      <c r="J554" s="1"/>
      <c r="K554" s="1"/>
      <c r="L554" s="1"/>
      <c r="M554" s="1"/>
      <c r="N554" s="275"/>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c r="A555" s="1"/>
      <c r="B555" s="1"/>
      <c r="C555" s="1"/>
      <c r="D555" s="2"/>
      <c r="E555" s="1"/>
      <c r="F555" s="1"/>
      <c r="G555" s="1"/>
      <c r="H555" s="1"/>
      <c r="I555" s="1"/>
      <c r="J555" s="1"/>
      <c r="K555" s="1"/>
      <c r="L555" s="1"/>
      <c r="M555" s="1"/>
      <c r="N555" s="275"/>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c r="A556" s="1"/>
      <c r="B556" s="1"/>
      <c r="C556" s="1"/>
      <c r="D556" s="2"/>
      <c r="E556" s="1"/>
      <c r="F556" s="1"/>
      <c r="G556" s="1"/>
      <c r="H556" s="1"/>
      <c r="I556" s="1"/>
      <c r="J556" s="1"/>
      <c r="K556" s="1"/>
      <c r="L556" s="1"/>
      <c r="M556" s="1"/>
      <c r="N556" s="275"/>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c r="A557" s="1"/>
      <c r="B557" s="1"/>
      <c r="C557" s="1"/>
      <c r="D557" s="2"/>
      <c r="E557" s="1"/>
      <c r="F557" s="1"/>
      <c r="G557" s="1"/>
      <c r="H557" s="1"/>
      <c r="I557" s="1"/>
      <c r="J557" s="1"/>
      <c r="K557" s="1"/>
      <c r="L557" s="1"/>
      <c r="M557" s="1"/>
      <c r="N557" s="275"/>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c r="A558" s="1"/>
      <c r="B558" s="1"/>
      <c r="C558" s="1"/>
      <c r="D558" s="2"/>
      <c r="E558" s="1"/>
      <c r="F558" s="1"/>
      <c r="G558" s="1"/>
      <c r="H558" s="1"/>
      <c r="I558" s="1"/>
      <c r="J558" s="1"/>
      <c r="K558" s="1"/>
      <c r="L558" s="1"/>
      <c r="M558" s="1"/>
      <c r="N558" s="275"/>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c r="A559" s="1"/>
      <c r="B559" s="1"/>
      <c r="C559" s="1"/>
      <c r="D559" s="2"/>
      <c r="E559" s="1"/>
      <c r="F559" s="1"/>
      <c r="G559" s="1"/>
      <c r="H559" s="1"/>
      <c r="I559" s="1"/>
      <c r="J559" s="1"/>
      <c r="K559" s="1"/>
      <c r="L559" s="1"/>
      <c r="M559" s="1"/>
      <c r="N559" s="275"/>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c r="A560" s="1"/>
      <c r="B560" s="1"/>
      <c r="C560" s="1"/>
      <c r="D560" s="2"/>
      <c r="E560" s="1"/>
      <c r="F560" s="1"/>
      <c r="G560" s="1"/>
      <c r="H560" s="1"/>
      <c r="I560" s="1"/>
      <c r="J560" s="1"/>
      <c r="K560" s="1"/>
      <c r="L560" s="1"/>
      <c r="M560" s="1"/>
      <c r="N560" s="275"/>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c r="A561" s="1"/>
      <c r="B561" s="1"/>
      <c r="C561" s="1"/>
      <c r="D561" s="2"/>
      <c r="E561" s="1"/>
      <c r="F561" s="1"/>
      <c r="G561" s="1"/>
      <c r="H561" s="1"/>
      <c r="I561" s="1"/>
      <c r="J561" s="1"/>
      <c r="K561" s="1"/>
      <c r="L561" s="1"/>
      <c r="M561" s="1"/>
      <c r="N561" s="275"/>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c r="A562" s="1"/>
      <c r="B562" s="1"/>
      <c r="C562" s="1"/>
      <c r="D562" s="2"/>
      <c r="E562" s="1"/>
      <c r="F562" s="1"/>
      <c r="G562" s="1"/>
      <c r="H562" s="1"/>
      <c r="I562" s="1"/>
      <c r="J562" s="1"/>
      <c r="K562" s="1"/>
      <c r="L562" s="1"/>
      <c r="M562" s="1"/>
      <c r="N562" s="275"/>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c r="A563" s="1"/>
      <c r="B563" s="1"/>
      <c r="C563" s="1"/>
      <c r="D563" s="2"/>
      <c r="E563" s="1"/>
      <c r="F563" s="1"/>
      <c r="G563" s="1"/>
      <c r="H563" s="1"/>
      <c r="I563" s="1"/>
      <c r="J563" s="1"/>
      <c r="K563" s="1"/>
      <c r="L563" s="1"/>
      <c r="M563" s="1"/>
      <c r="N563" s="275"/>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c r="A564" s="1"/>
      <c r="B564" s="1"/>
      <c r="C564" s="1"/>
      <c r="D564" s="2"/>
      <c r="E564" s="1"/>
      <c r="F564" s="1"/>
      <c r="G564" s="1"/>
      <c r="H564" s="1"/>
      <c r="I564" s="1"/>
      <c r="J564" s="1"/>
      <c r="K564" s="1"/>
      <c r="L564" s="1"/>
      <c r="M564" s="1"/>
      <c r="N564" s="275"/>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c r="A565" s="1"/>
      <c r="B565" s="1"/>
      <c r="C565" s="1"/>
      <c r="D565" s="2"/>
      <c r="E565" s="1"/>
      <c r="F565" s="1"/>
      <c r="G565" s="1"/>
      <c r="H565" s="1"/>
      <c r="I565" s="1"/>
      <c r="J565" s="1"/>
      <c r="K565" s="1"/>
      <c r="L565" s="1"/>
      <c r="M565" s="1"/>
      <c r="N565" s="275"/>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c r="A566" s="1"/>
      <c r="B566" s="1"/>
      <c r="C566" s="1"/>
      <c r="D566" s="2"/>
      <c r="E566" s="1"/>
      <c r="F566" s="1"/>
      <c r="G566" s="1"/>
      <c r="H566" s="1"/>
      <c r="I566" s="1"/>
      <c r="J566" s="1"/>
      <c r="K566" s="1"/>
      <c r="L566" s="1"/>
      <c r="M566" s="1"/>
      <c r="N566" s="275"/>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c r="A567" s="1"/>
      <c r="B567" s="1"/>
      <c r="C567" s="1"/>
      <c r="D567" s="2"/>
      <c r="E567" s="1"/>
      <c r="F567" s="1"/>
      <c r="G567" s="1"/>
      <c r="H567" s="1"/>
      <c r="I567" s="1"/>
      <c r="J567" s="1"/>
      <c r="K567" s="1"/>
      <c r="L567" s="1"/>
      <c r="M567" s="1"/>
      <c r="N567" s="275"/>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c r="A568" s="1"/>
      <c r="B568" s="1"/>
      <c r="C568" s="1"/>
      <c r="D568" s="2"/>
      <c r="E568" s="1"/>
      <c r="F568" s="1"/>
      <c r="G568" s="1"/>
      <c r="H568" s="1"/>
      <c r="I568" s="1"/>
      <c r="J568" s="1"/>
      <c r="K568" s="1"/>
      <c r="L568" s="1"/>
      <c r="M568" s="1"/>
      <c r="N568" s="275"/>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c r="A569" s="1"/>
      <c r="B569" s="1"/>
      <c r="C569" s="1"/>
      <c r="D569" s="2"/>
      <c r="E569" s="1"/>
      <c r="F569" s="1"/>
      <c r="G569" s="1"/>
      <c r="H569" s="1"/>
      <c r="I569" s="1"/>
      <c r="J569" s="1"/>
      <c r="K569" s="1"/>
      <c r="L569" s="1"/>
      <c r="M569" s="1"/>
      <c r="N569" s="275"/>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c r="A570" s="1"/>
      <c r="B570" s="1"/>
      <c r="C570" s="1"/>
      <c r="D570" s="2"/>
      <c r="E570" s="1"/>
      <c r="F570" s="1"/>
      <c r="G570" s="1"/>
      <c r="H570" s="1"/>
      <c r="I570" s="1"/>
      <c r="J570" s="1"/>
      <c r="K570" s="1"/>
      <c r="L570" s="1"/>
      <c r="M570" s="1"/>
      <c r="N570" s="275"/>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c r="A571" s="1"/>
      <c r="B571" s="1"/>
      <c r="C571" s="1"/>
      <c r="D571" s="2"/>
      <c r="E571" s="1"/>
      <c r="F571" s="1"/>
      <c r="G571" s="1"/>
      <c r="H571" s="1"/>
      <c r="I571" s="1"/>
      <c r="J571" s="1"/>
      <c r="K571" s="1"/>
      <c r="L571" s="1"/>
      <c r="M571" s="1"/>
      <c r="N571" s="275"/>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c r="A572" s="1"/>
      <c r="B572" s="1"/>
      <c r="C572" s="1"/>
      <c r="D572" s="2"/>
      <c r="E572" s="1"/>
      <c r="F572" s="1"/>
      <c r="G572" s="1"/>
      <c r="H572" s="1"/>
      <c r="I572" s="1"/>
      <c r="J572" s="1"/>
      <c r="K572" s="1"/>
      <c r="L572" s="1"/>
      <c r="M572" s="1"/>
      <c r="N572" s="275"/>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c r="A573" s="1"/>
      <c r="B573" s="1"/>
      <c r="C573" s="1"/>
      <c r="D573" s="2"/>
      <c r="E573" s="1"/>
      <c r="F573" s="1"/>
      <c r="G573" s="1"/>
      <c r="H573" s="1"/>
      <c r="I573" s="1"/>
      <c r="J573" s="1"/>
      <c r="K573" s="1"/>
      <c r="L573" s="1"/>
      <c r="M573" s="1"/>
      <c r="N573" s="275"/>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c r="A574" s="1"/>
      <c r="B574" s="1"/>
      <c r="C574" s="1"/>
      <c r="D574" s="2"/>
      <c r="E574" s="1"/>
      <c r="F574" s="1"/>
      <c r="G574" s="1"/>
      <c r="H574" s="1"/>
      <c r="I574" s="1"/>
      <c r="J574" s="1"/>
      <c r="K574" s="1"/>
      <c r="L574" s="1"/>
      <c r="M574" s="1"/>
      <c r="N574" s="275"/>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c r="A575" s="1"/>
      <c r="B575" s="1"/>
      <c r="C575" s="1"/>
      <c r="D575" s="2"/>
      <c r="E575" s="1"/>
      <c r="F575" s="1"/>
      <c r="G575" s="1"/>
      <c r="H575" s="1"/>
      <c r="I575" s="1"/>
      <c r="J575" s="1"/>
      <c r="K575" s="1"/>
      <c r="L575" s="1"/>
      <c r="M575" s="1"/>
      <c r="N575" s="275"/>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c r="A576" s="1"/>
      <c r="B576" s="1"/>
      <c r="C576" s="1"/>
      <c r="D576" s="2"/>
      <c r="E576" s="1"/>
      <c r="F576" s="1"/>
      <c r="G576" s="1"/>
      <c r="H576" s="1"/>
      <c r="I576" s="1"/>
      <c r="J576" s="1"/>
      <c r="K576" s="1"/>
      <c r="L576" s="1"/>
      <c r="M576" s="1"/>
      <c r="N576" s="275"/>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c r="A577" s="1"/>
      <c r="B577" s="1"/>
      <c r="C577" s="1"/>
      <c r="D577" s="2"/>
      <c r="E577" s="1"/>
      <c r="F577" s="1"/>
      <c r="G577" s="1"/>
      <c r="H577" s="1"/>
      <c r="I577" s="1"/>
      <c r="J577" s="1"/>
      <c r="K577" s="1"/>
      <c r="L577" s="1"/>
      <c r="M577" s="1"/>
      <c r="N577" s="275"/>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c r="A578" s="1"/>
      <c r="B578" s="1"/>
      <c r="C578" s="1"/>
      <c r="D578" s="2"/>
      <c r="E578" s="1"/>
      <c r="F578" s="1"/>
      <c r="G578" s="1"/>
      <c r="H578" s="1"/>
      <c r="I578" s="1"/>
      <c r="J578" s="1"/>
      <c r="K578" s="1"/>
      <c r="L578" s="1"/>
      <c r="M578" s="1"/>
      <c r="N578" s="275"/>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c r="A579" s="1"/>
      <c r="B579" s="1"/>
      <c r="C579" s="1"/>
      <c r="D579" s="2"/>
      <c r="E579" s="1"/>
      <c r="F579" s="1"/>
      <c r="G579" s="1"/>
      <c r="H579" s="1"/>
      <c r="I579" s="1"/>
      <c r="J579" s="1"/>
      <c r="K579" s="1"/>
      <c r="L579" s="1"/>
      <c r="M579" s="1"/>
      <c r="N579" s="275"/>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c r="A580" s="1"/>
      <c r="B580" s="1"/>
      <c r="C580" s="1"/>
      <c r="D580" s="2"/>
      <c r="E580" s="1"/>
      <c r="F580" s="1"/>
      <c r="G580" s="1"/>
      <c r="H580" s="1"/>
      <c r="I580" s="1"/>
      <c r="J580" s="1"/>
      <c r="K580" s="1"/>
      <c r="L580" s="1"/>
      <c r="M580" s="1"/>
      <c r="N580" s="275"/>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c r="A581" s="1"/>
      <c r="B581" s="1"/>
      <c r="C581" s="1"/>
      <c r="D581" s="2"/>
      <c r="E581" s="1"/>
      <c r="F581" s="1"/>
      <c r="G581" s="1"/>
      <c r="H581" s="1"/>
      <c r="I581" s="1"/>
      <c r="J581" s="1"/>
      <c r="K581" s="1"/>
      <c r="L581" s="1"/>
      <c r="M581" s="1"/>
      <c r="N581" s="275"/>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c r="A582" s="1"/>
      <c r="B582" s="1"/>
      <c r="C582" s="1"/>
      <c r="D582" s="2"/>
      <c r="E582" s="1"/>
      <c r="F582" s="1"/>
      <c r="G582" s="1"/>
      <c r="H582" s="1"/>
      <c r="I582" s="1"/>
      <c r="J582" s="1"/>
      <c r="K582" s="1"/>
      <c r="L582" s="1"/>
      <c r="M582" s="1"/>
      <c r="N582" s="275"/>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c r="A583" s="1"/>
      <c r="B583" s="1"/>
      <c r="C583" s="1"/>
      <c r="D583" s="2"/>
      <c r="E583" s="1"/>
      <c r="F583" s="1"/>
      <c r="G583" s="1"/>
      <c r="H583" s="1"/>
      <c r="I583" s="1"/>
      <c r="J583" s="1"/>
      <c r="K583" s="1"/>
      <c r="L583" s="1"/>
      <c r="M583" s="1"/>
      <c r="N583" s="275"/>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c r="A584" s="1"/>
      <c r="B584" s="1"/>
      <c r="C584" s="1"/>
      <c r="D584" s="2"/>
      <c r="E584" s="1"/>
      <c r="F584" s="1"/>
      <c r="G584" s="1"/>
      <c r="H584" s="1"/>
      <c r="I584" s="1"/>
      <c r="J584" s="1"/>
      <c r="K584" s="1"/>
      <c r="L584" s="1"/>
      <c r="M584" s="1"/>
      <c r="N584" s="275"/>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c r="A585" s="1"/>
      <c r="B585" s="1"/>
      <c r="C585" s="1"/>
      <c r="D585" s="2"/>
      <c r="E585" s="1"/>
      <c r="F585" s="1"/>
      <c r="G585" s="1"/>
      <c r="H585" s="1"/>
      <c r="I585" s="1"/>
      <c r="J585" s="1"/>
      <c r="K585" s="1"/>
      <c r="L585" s="1"/>
      <c r="M585" s="1"/>
      <c r="N585" s="275"/>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c r="A586" s="1"/>
      <c r="B586" s="1"/>
      <c r="C586" s="1"/>
      <c r="D586" s="2"/>
      <c r="E586" s="1"/>
      <c r="F586" s="1"/>
      <c r="G586" s="1"/>
      <c r="H586" s="1"/>
      <c r="I586" s="1"/>
      <c r="J586" s="1"/>
      <c r="K586" s="1"/>
      <c r="L586" s="1"/>
      <c r="M586" s="1"/>
      <c r="N586" s="275"/>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c r="A587" s="1"/>
      <c r="B587" s="1"/>
      <c r="C587" s="1"/>
      <c r="D587" s="2"/>
      <c r="E587" s="1"/>
      <c r="F587" s="1"/>
      <c r="G587" s="1"/>
      <c r="H587" s="1"/>
      <c r="I587" s="1"/>
      <c r="J587" s="1"/>
      <c r="K587" s="1"/>
      <c r="L587" s="1"/>
      <c r="M587" s="1"/>
      <c r="N587" s="275"/>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c r="A588" s="1"/>
      <c r="B588" s="1"/>
      <c r="C588" s="1"/>
      <c r="D588" s="2"/>
      <c r="E588" s="1"/>
      <c r="F588" s="1"/>
      <c r="G588" s="1"/>
      <c r="H588" s="1"/>
      <c r="I588" s="1"/>
      <c r="J588" s="1"/>
      <c r="K588" s="1"/>
      <c r="L588" s="1"/>
      <c r="M588" s="1"/>
      <c r="N588" s="275"/>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c r="A589" s="1"/>
      <c r="B589" s="1"/>
      <c r="C589" s="1"/>
      <c r="D589" s="2"/>
      <c r="E589" s="1"/>
      <c r="F589" s="1"/>
      <c r="G589" s="1"/>
      <c r="H589" s="1"/>
      <c r="I589" s="1"/>
      <c r="J589" s="1"/>
      <c r="K589" s="1"/>
      <c r="L589" s="1"/>
      <c r="M589" s="1"/>
      <c r="N589" s="275"/>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c r="A590" s="1"/>
      <c r="B590" s="1"/>
      <c r="C590" s="1"/>
      <c r="D590" s="2"/>
      <c r="E590" s="1"/>
      <c r="F590" s="1"/>
      <c r="G590" s="1"/>
      <c r="H590" s="1"/>
      <c r="I590" s="1"/>
      <c r="J590" s="1"/>
      <c r="K590" s="1"/>
      <c r="L590" s="1"/>
      <c r="M590" s="1"/>
      <c r="N590" s="275"/>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c r="A591" s="1"/>
      <c r="B591" s="1"/>
      <c r="C591" s="1"/>
      <c r="D591" s="2"/>
      <c r="E591" s="1"/>
      <c r="F591" s="1"/>
      <c r="G591" s="1"/>
      <c r="H591" s="1"/>
      <c r="I591" s="1"/>
      <c r="J591" s="1"/>
      <c r="K591" s="1"/>
      <c r="L591" s="1"/>
      <c r="M591" s="1"/>
      <c r="N591" s="275"/>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c r="A592" s="1"/>
      <c r="B592" s="1"/>
      <c r="C592" s="1"/>
      <c r="D592" s="2"/>
      <c r="E592" s="1"/>
      <c r="F592" s="1"/>
      <c r="G592" s="1"/>
      <c r="H592" s="1"/>
      <c r="I592" s="1"/>
      <c r="J592" s="1"/>
      <c r="K592" s="1"/>
      <c r="L592" s="1"/>
      <c r="M592" s="1"/>
      <c r="N592" s="275"/>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c r="A593" s="1"/>
      <c r="B593" s="1"/>
      <c r="C593" s="1"/>
      <c r="D593" s="2"/>
      <c r="E593" s="1"/>
      <c r="F593" s="1"/>
      <c r="G593" s="1"/>
      <c r="H593" s="1"/>
      <c r="I593" s="1"/>
      <c r="J593" s="1"/>
      <c r="K593" s="1"/>
      <c r="L593" s="1"/>
      <c r="M593" s="1"/>
      <c r="N593" s="275"/>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c r="A594" s="1"/>
      <c r="B594" s="1"/>
      <c r="C594" s="1"/>
      <c r="D594" s="2"/>
      <c r="E594" s="1"/>
      <c r="F594" s="1"/>
      <c r="G594" s="1"/>
      <c r="H594" s="1"/>
      <c r="I594" s="1"/>
      <c r="J594" s="1"/>
      <c r="K594" s="1"/>
      <c r="L594" s="1"/>
      <c r="M594" s="1"/>
      <c r="N594" s="275"/>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c r="A595" s="1"/>
      <c r="B595" s="1"/>
      <c r="C595" s="1"/>
      <c r="D595" s="2"/>
      <c r="E595" s="1"/>
      <c r="F595" s="1"/>
      <c r="G595" s="1"/>
      <c r="H595" s="1"/>
      <c r="I595" s="1"/>
      <c r="J595" s="1"/>
      <c r="K595" s="1"/>
      <c r="L595" s="1"/>
      <c r="M595" s="1"/>
      <c r="N595" s="275"/>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c r="A596" s="1"/>
      <c r="B596" s="1"/>
      <c r="C596" s="1"/>
      <c r="D596" s="2"/>
      <c r="E596" s="1"/>
      <c r="F596" s="1"/>
      <c r="G596" s="1"/>
      <c r="H596" s="1"/>
      <c r="I596" s="1"/>
      <c r="J596" s="1"/>
      <c r="K596" s="1"/>
      <c r="L596" s="1"/>
      <c r="M596" s="1"/>
      <c r="N596" s="275"/>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c r="A597" s="1"/>
      <c r="B597" s="1"/>
      <c r="C597" s="1"/>
      <c r="D597" s="2"/>
      <c r="E597" s="1"/>
      <c r="F597" s="1"/>
      <c r="G597" s="1"/>
      <c r="H597" s="1"/>
      <c r="I597" s="1"/>
      <c r="J597" s="1"/>
      <c r="K597" s="1"/>
      <c r="L597" s="1"/>
      <c r="M597" s="1"/>
      <c r="N597" s="275"/>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c r="A598" s="1"/>
      <c r="B598" s="1"/>
      <c r="C598" s="1"/>
      <c r="D598" s="2"/>
      <c r="E598" s="1"/>
      <c r="F598" s="1"/>
      <c r="G598" s="1"/>
      <c r="H598" s="1"/>
      <c r="I598" s="1"/>
      <c r="J598" s="1"/>
      <c r="K598" s="1"/>
      <c r="L598" s="1"/>
      <c r="M598" s="1"/>
      <c r="N598" s="275"/>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c r="A599" s="1"/>
      <c r="B599" s="1"/>
      <c r="C599" s="1"/>
      <c r="D599" s="2"/>
      <c r="E599" s="1"/>
      <c r="F599" s="1"/>
      <c r="G599" s="1"/>
      <c r="H599" s="1"/>
      <c r="I599" s="1"/>
      <c r="J599" s="1"/>
      <c r="K599" s="1"/>
      <c r="L599" s="1"/>
      <c r="M599" s="1"/>
      <c r="N599" s="275"/>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c r="A600" s="1"/>
      <c r="B600" s="1"/>
      <c r="C600" s="1"/>
      <c r="D600" s="2"/>
      <c r="E600" s="1"/>
      <c r="F600" s="1"/>
      <c r="G600" s="1"/>
      <c r="H600" s="1"/>
      <c r="I600" s="1"/>
      <c r="J600" s="1"/>
      <c r="K600" s="1"/>
      <c r="L600" s="1"/>
      <c r="M600" s="1"/>
      <c r="N600" s="275"/>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c r="A601" s="1"/>
      <c r="B601" s="1"/>
      <c r="C601" s="1"/>
      <c r="D601" s="2"/>
      <c r="E601" s="1"/>
      <c r="F601" s="1"/>
      <c r="G601" s="1"/>
      <c r="H601" s="1"/>
      <c r="I601" s="1"/>
      <c r="J601" s="1"/>
      <c r="K601" s="1"/>
      <c r="L601" s="1"/>
      <c r="M601" s="1"/>
      <c r="N601" s="275"/>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c r="A602" s="1"/>
      <c r="B602" s="1"/>
      <c r="C602" s="1"/>
      <c r="D602" s="2"/>
      <c r="E602" s="1"/>
      <c r="F602" s="1"/>
      <c r="G602" s="1"/>
      <c r="H602" s="1"/>
      <c r="I602" s="1"/>
      <c r="J602" s="1"/>
      <c r="K602" s="1"/>
      <c r="L602" s="1"/>
      <c r="M602" s="1"/>
      <c r="N602" s="275"/>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c r="A603" s="1"/>
      <c r="B603" s="1"/>
      <c r="C603" s="1"/>
      <c r="D603" s="2"/>
      <c r="E603" s="1"/>
      <c r="F603" s="1"/>
      <c r="G603" s="1"/>
      <c r="H603" s="1"/>
      <c r="I603" s="1"/>
      <c r="J603" s="1"/>
      <c r="K603" s="1"/>
      <c r="L603" s="1"/>
      <c r="M603" s="1"/>
      <c r="N603" s="275"/>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c r="A604" s="1"/>
      <c r="B604" s="1"/>
      <c r="C604" s="1"/>
      <c r="D604" s="2"/>
      <c r="E604" s="1"/>
      <c r="F604" s="1"/>
      <c r="G604" s="1"/>
      <c r="H604" s="1"/>
      <c r="I604" s="1"/>
      <c r="J604" s="1"/>
      <c r="K604" s="1"/>
      <c r="L604" s="1"/>
      <c r="M604" s="1"/>
      <c r="N604" s="275"/>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c r="A605" s="1"/>
      <c r="B605" s="1"/>
      <c r="C605" s="1"/>
      <c r="D605" s="2"/>
      <c r="E605" s="1"/>
      <c r="F605" s="1"/>
      <c r="G605" s="1"/>
      <c r="H605" s="1"/>
      <c r="I605" s="1"/>
      <c r="J605" s="1"/>
      <c r="K605" s="1"/>
      <c r="L605" s="1"/>
      <c r="M605" s="1"/>
      <c r="N605" s="275"/>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c r="A606" s="1"/>
      <c r="B606" s="1"/>
      <c r="C606" s="1"/>
      <c r="D606" s="2"/>
      <c r="E606" s="1"/>
      <c r="F606" s="1"/>
      <c r="G606" s="1"/>
      <c r="H606" s="1"/>
      <c r="I606" s="1"/>
      <c r="J606" s="1"/>
      <c r="K606" s="1"/>
      <c r="L606" s="1"/>
      <c r="M606" s="1"/>
      <c r="N606" s="275"/>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c r="A607" s="1"/>
      <c r="B607" s="1"/>
      <c r="C607" s="1"/>
      <c r="D607" s="2"/>
      <c r="E607" s="1"/>
      <c r="F607" s="1"/>
      <c r="G607" s="1"/>
      <c r="H607" s="1"/>
      <c r="I607" s="1"/>
      <c r="J607" s="1"/>
      <c r="K607" s="1"/>
      <c r="L607" s="1"/>
      <c r="M607" s="1"/>
      <c r="N607" s="275"/>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c r="A608" s="1"/>
      <c r="B608" s="1"/>
      <c r="C608" s="1"/>
      <c r="D608" s="2"/>
      <c r="E608" s="1"/>
      <c r="F608" s="1"/>
      <c r="G608" s="1"/>
      <c r="H608" s="1"/>
      <c r="I608" s="1"/>
      <c r="J608" s="1"/>
      <c r="K608" s="1"/>
      <c r="L608" s="1"/>
      <c r="M608" s="1"/>
      <c r="N608" s="275"/>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c r="A609" s="1"/>
      <c r="B609" s="1"/>
      <c r="C609" s="1"/>
      <c r="D609" s="2"/>
      <c r="E609" s="1"/>
      <c r="F609" s="1"/>
      <c r="G609" s="1"/>
      <c r="H609" s="1"/>
      <c r="I609" s="1"/>
      <c r="J609" s="1"/>
      <c r="K609" s="1"/>
      <c r="L609" s="1"/>
      <c r="M609" s="1"/>
      <c r="N609" s="275"/>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c r="A610" s="1"/>
      <c r="B610" s="1"/>
      <c r="C610" s="1"/>
      <c r="D610" s="2"/>
      <c r="E610" s="1"/>
      <c r="F610" s="1"/>
      <c r="G610" s="1"/>
      <c r="H610" s="1"/>
      <c r="I610" s="1"/>
      <c r="J610" s="1"/>
      <c r="K610" s="1"/>
      <c r="L610" s="1"/>
      <c r="M610" s="1"/>
      <c r="N610" s="275"/>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c r="A611" s="1"/>
      <c r="B611" s="1"/>
      <c r="C611" s="1"/>
      <c r="D611" s="2"/>
      <c r="E611" s="1"/>
      <c r="F611" s="1"/>
      <c r="G611" s="1"/>
      <c r="H611" s="1"/>
      <c r="I611" s="1"/>
      <c r="J611" s="1"/>
      <c r="K611" s="1"/>
      <c r="L611" s="1"/>
      <c r="M611" s="1"/>
      <c r="N611" s="275"/>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c r="A612" s="1"/>
      <c r="B612" s="1"/>
      <c r="C612" s="1"/>
      <c r="D612" s="2"/>
      <c r="E612" s="1"/>
      <c r="F612" s="1"/>
      <c r="G612" s="1"/>
      <c r="H612" s="1"/>
      <c r="I612" s="1"/>
      <c r="J612" s="1"/>
      <c r="K612" s="1"/>
      <c r="L612" s="1"/>
      <c r="M612" s="1"/>
      <c r="N612" s="275"/>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c r="A613" s="1"/>
      <c r="B613" s="1"/>
      <c r="C613" s="1"/>
      <c r="D613" s="2"/>
      <c r="E613" s="1"/>
      <c r="F613" s="1"/>
      <c r="G613" s="1"/>
      <c r="H613" s="1"/>
      <c r="I613" s="1"/>
      <c r="J613" s="1"/>
      <c r="K613" s="1"/>
      <c r="L613" s="1"/>
      <c r="M613" s="1"/>
      <c r="N613" s="275"/>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c r="A614" s="1"/>
      <c r="B614" s="1"/>
      <c r="C614" s="1"/>
      <c r="D614" s="2"/>
      <c r="E614" s="1"/>
      <c r="F614" s="1"/>
      <c r="G614" s="1"/>
      <c r="H614" s="1"/>
      <c r="I614" s="1"/>
      <c r="J614" s="1"/>
      <c r="K614" s="1"/>
      <c r="L614" s="1"/>
      <c r="M614" s="1"/>
      <c r="N614" s="275"/>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c r="A615" s="1"/>
      <c r="B615" s="1"/>
      <c r="C615" s="1"/>
      <c r="D615" s="2"/>
      <c r="E615" s="1"/>
      <c r="F615" s="1"/>
      <c r="G615" s="1"/>
      <c r="H615" s="1"/>
      <c r="I615" s="1"/>
      <c r="J615" s="1"/>
      <c r="K615" s="1"/>
      <c r="L615" s="1"/>
      <c r="M615" s="1"/>
      <c r="N615" s="275"/>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c r="A616" s="1"/>
      <c r="B616" s="1"/>
      <c r="C616" s="1"/>
      <c r="D616" s="2"/>
      <c r="E616" s="1"/>
      <c r="F616" s="1"/>
      <c r="G616" s="1"/>
      <c r="H616" s="1"/>
      <c r="I616" s="1"/>
      <c r="J616" s="1"/>
      <c r="K616" s="1"/>
      <c r="L616" s="1"/>
      <c r="M616" s="1"/>
      <c r="N616" s="275"/>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c r="A617" s="1"/>
      <c r="B617" s="1"/>
      <c r="C617" s="1"/>
      <c r="D617" s="2"/>
      <c r="E617" s="1"/>
      <c r="F617" s="1"/>
      <c r="G617" s="1"/>
      <c r="H617" s="1"/>
      <c r="I617" s="1"/>
      <c r="J617" s="1"/>
      <c r="K617" s="1"/>
      <c r="L617" s="1"/>
      <c r="M617" s="1"/>
      <c r="N617" s="275"/>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c r="A618" s="1"/>
      <c r="B618" s="1"/>
      <c r="C618" s="1"/>
      <c r="D618" s="2"/>
      <c r="E618" s="1"/>
      <c r="F618" s="1"/>
      <c r="G618" s="1"/>
      <c r="H618" s="1"/>
      <c r="I618" s="1"/>
      <c r="J618" s="1"/>
      <c r="K618" s="1"/>
      <c r="L618" s="1"/>
      <c r="M618" s="1"/>
      <c r="N618" s="275"/>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c r="A619" s="1"/>
      <c r="B619" s="1"/>
      <c r="C619" s="1"/>
      <c r="D619" s="2"/>
      <c r="E619" s="1"/>
      <c r="F619" s="1"/>
      <c r="G619" s="1"/>
      <c r="H619" s="1"/>
      <c r="I619" s="1"/>
      <c r="J619" s="1"/>
      <c r="K619" s="1"/>
      <c r="L619" s="1"/>
      <c r="M619" s="1"/>
      <c r="N619" s="275"/>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c r="A620" s="1"/>
      <c r="B620" s="1"/>
      <c r="C620" s="1"/>
      <c r="D620" s="2"/>
      <c r="E620" s="1"/>
      <c r="F620" s="1"/>
      <c r="G620" s="1"/>
      <c r="H620" s="1"/>
      <c r="I620" s="1"/>
      <c r="J620" s="1"/>
      <c r="K620" s="1"/>
      <c r="L620" s="1"/>
      <c r="M620" s="1"/>
      <c r="N620" s="275"/>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c r="A621" s="1"/>
      <c r="B621" s="1"/>
      <c r="C621" s="1"/>
      <c r="D621" s="2"/>
      <c r="E621" s="1"/>
      <c r="F621" s="1"/>
      <c r="G621" s="1"/>
      <c r="H621" s="1"/>
      <c r="I621" s="1"/>
      <c r="J621" s="1"/>
      <c r="K621" s="1"/>
      <c r="L621" s="1"/>
      <c r="M621" s="1"/>
      <c r="N621" s="275"/>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c r="A622" s="1"/>
      <c r="B622" s="1"/>
      <c r="C622" s="1"/>
      <c r="D622" s="2"/>
      <c r="E622" s="1"/>
      <c r="F622" s="1"/>
      <c r="G622" s="1"/>
      <c r="H622" s="1"/>
      <c r="I622" s="1"/>
      <c r="J622" s="1"/>
      <c r="K622" s="1"/>
      <c r="L622" s="1"/>
      <c r="M622" s="1"/>
      <c r="N622" s="275"/>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c r="A623" s="1"/>
      <c r="B623" s="1"/>
      <c r="C623" s="1"/>
      <c r="D623" s="2"/>
      <c r="E623" s="1"/>
      <c r="F623" s="1"/>
      <c r="G623" s="1"/>
      <c r="H623" s="1"/>
      <c r="I623" s="1"/>
      <c r="J623" s="1"/>
      <c r="K623" s="1"/>
      <c r="L623" s="1"/>
      <c r="M623" s="1"/>
      <c r="N623" s="275"/>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c r="A624" s="1"/>
      <c r="B624" s="1"/>
      <c r="C624" s="1"/>
      <c r="D624" s="2"/>
      <c r="E624" s="1"/>
      <c r="F624" s="1"/>
      <c r="G624" s="1"/>
      <c r="H624" s="1"/>
      <c r="I624" s="1"/>
      <c r="J624" s="1"/>
      <c r="K624" s="1"/>
      <c r="L624" s="1"/>
      <c r="M624" s="1"/>
      <c r="N624" s="275"/>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c r="A625" s="1"/>
      <c r="B625" s="1"/>
      <c r="C625" s="1"/>
      <c r="D625" s="2"/>
      <c r="E625" s="1"/>
      <c r="F625" s="1"/>
      <c r="G625" s="1"/>
      <c r="H625" s="1"/>
      <c r="I625" s="1"/>
      <c r="J625" s="1"/>
      <c r="K625" s="1"/>
      <c r="L625" s="1"/>
      <c r="M625" s="1"/>
      <c r="N625" s="275"/>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c r="A626" s="1"/>
      <c r="B626" s="1"/>
      <c r="C626" s="1"/>
      <c r="D626" s="2"/>
      <c r="E626" s="1"/>
      <c r="F626" s="1"/>
      <c r="G626" s="1"/>
      <c r="H626" s="1"/>
      <c r="I626" s="1"/>
      <c r="J626" s="1"/>
      <c r="K626" s="1"/>
      <c r="L626" s="1"/>
      <c r="M626" s="1"/>
      <c r="N626" s="275"/>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c r="A627" s="1"/>
      <c r="B627" s="1"/>
      <c r="C627" s="1"/>
      <c r="D627" s="2"/>
      <c r="E627" s="1"/>
      <c r="F627" s="1"/>
      <c r="G627" s="1"/>
      <c r="H627" s="1"/>
      <c r="I627" s="1"/>
      <c r="J627" s="1"/>
      <c r="K627" s="1"/>
      <c r="L627" s="1"/>
      <c r="M627" s="1"/>
      <c r="N627" s="275"/>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c r="A628" s="1"/>
      <c r="B628" s="1"/>
      <c r="C628" s="1"/>
      <c r="D628" s="2"/>
      <c r="E628" s="1"/>
      <c r="F628" s="1"/>
      <c r="G628" s="1"/>
      <c r="H628" s="1"/>
      <c r="I628" s="1"/>
      <c r="J628" s="1"/>
      <c r="K628" s="1"/>
      <c r="L628" s="1"/>
      <c r="M628" s="1"/>
      <c r="N628" s="275"/>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c r="A629" s="1"/>
      <c r="B629" s="1"/>
      <c r="C629" s="1"/>
      <c r="D629" s="2"/>
      <c r="E629" s="1"/>
      <c r="F629" s="1"/>
      <c r="G629" s="1"/>
      <c r="H629" s="1"/>
      <c r="I629" s="1"/>
      <c r="J629" s="1"/>
      <c r="K629" s="1"/>
      <c r="L629" s="1"/>
      <c r="M629" s="1"/>
      <c r="N629" s="275"/>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c r="A630" s="1"/>
      <c r="B630" s="1"/>
      <c r="C630" s="1"/>
      <c r="D630" s="2"/>
      <c r="E630" s="1"/>
      <c r="F630" s="1"/>
      <c r="G630" s="1"/>
      <c r="H630" s="1"/>
      <c r="I630" s="1"/>
      <c r="J630" s="1"/>
      <c r="K630" s="1"/>
      <c r="L630" s="1"/>
      <c r="M630" s="1"/>
      <c r="N630" s="275"/>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c r="A631" s="1"/>
      <c r="B631" s="1"/>
      <c r="C631" s="1"/>
      <c r="D631" s="2"/>
      <c r="E631" s="1"/>
      <c r="F631" s="1"/>
      <c r="G631" s="1"/>
      <c r="H631" s="1"/>
      <c r="I631" s="1"/>
      <c r="J631" s="1"/>
      <c r="K631" s="1"/>
      <c r="L631" s="1"/>
      <c r="M631" s="1"/>
      <c r="N631" s="275"/>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c r="A632" s="1"/>
      <c r="B632" s="1"/>
      <c r="C632" s="1"/>
      <c r="D632" s="2"/>
      <c r="E632" s="1"/>
      <c r="F632" s="1"/>
      <c r="G632" s="1"/>
      <c r="H632" s="1"/>
      <c r="I632" s="1"/>
      <c r="J632" s="1"/>
      <c r="K632" s="1"/>
      <c r="L632" s="1"/>
      <c r="M632" s="1"/>
      <c r="N632" s="275"/>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c r="A633" s="1"/>
      <c r="B633" s="1"/>
      <c r="C633" s="1"/>
      <c r="D633" s="2"/>
      <c r="E633" s="1"/>
      <c r="F633" s="1"/>
      <c r="G633" s="1"/>
      <c r="H633" s="1"/>
      <c r="I633" s="1"/>
      <c r="J633" s="1"/>
      <c r="K633" s="1"/>
      <c r="L633" s="1"/>
      <c r="M633" s="1"/>
      <c r="N633" s="275"/>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c r="A634" s="1"/>
      <c r="B634" s="1"/>
      <c r="C634" s="1"/>
      <c r="D634" s="2"/>
      <c r="E634" s="1"/>
      <c r="F634" s="1"/>
      <c r="G634" s="1"/>
      <c r="H634" s="1"/>
      <c r="I634" s="1"/>
      <c r="J634" s="1"/>
      <c r="K634" s="1"/>
      <c r="L634" s="1"/>
      <c r="M634" s="1"/>
      <c r="N634" s="275"/>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c r="A635" s="1"/>
      <c r="B635" s="1"/>
      <c r="C635" s="1"/>
      <c r="D635" s="2"/>
      <c r="E635" s="1"/>
      <c r="F635" s="1"/>
      <c r="G635" s="1"/>
      <c r="H635" s="1"/>
      <c r="I635" s="1"/>
      <c r="J635" s="1"/>
      <c r="K635" s="1"/>
      <c r="L635" s="1"/>
      <c r="M635" s="1"/>
      <c r="N635" s="275"/>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c r="A636" s="1"/>
      <c r="B636" s="1"/>
      <c r="C636" s="1"/>
      <c r="D636" s="2"/>
      <c r="E636" s="1"/>
      <c r="F636" s="1"/>
      <c r="G636" s="1"/>
      <c r="H636" s="1"/>
      <c r="I636" s="1"/>
      <c r="J636" s="1"/>
      <c r="K636" s="1"/>
      <c r="L636" s="1"/>
      <c r="M636" s="1"/>
      <c r="N636" s="275"/>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c r="A637" s="1"/>
      <c r="B637" s="1"/>
      <c r="C637" s="1"/>
      <c r="D637" s="2"/>
      <c r="E637" s="1"/>
      <c r="F637" s="1"/>
      <c r="G637" s="1"/>
      <c r="H637" s="1"/>
      <c r="I637" s="1"/>
      <c r="J637" s="1"/>
      <c r="K637" s="1"/>
      <c r="L637" s="1"/>
      <c r="M637" s="1"/>
      <c r="N637" s="275"/>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c r="A638" s="1"/>
      <c r="B638" s="1"/>
      <c r="C638" s="1"/>
      <c r="D638" s="2"/>
      <c r="E638" s="1"/>
      <c r="F638" s="1"/>
      <c r="G638" s="1"/>
      <c r="H638" s="1"/>
      <c r="I638" s="1"/>
      <c r="J638" s="1"/>
      <c r="K638" s="1"/>
      <c r="L638" s="1"/>
      <c r="M638" s="1"/>
      <c r="N638" s="275"/>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c r="A639" s="1"/>
      <c r="B639" s="1"/>
      <c r="C639" s="1"/>
      <c r="D639" s="2"/>
      <c r="E639" s="1"/>
      <c r="F639" s="1"/>
      <c r="G639" s="1"/>
      <c r="H639" s="1"/>
      <c r="I639" s="1"/>
      <c r="J639" s="1"/>
      <c r="K639" s="1"/>
      <c r="L639" s="1"/>
      <c r="M639" s="1"/>
      <c r="N639" s="275"/>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c r="A640" s="1"/>
      <c r="B640" s="1"/>
      <c r="C640" s="1"/>
      <c r="D640" s="2"/>
      <c r="E640" s="1"/>
      <c r="F640" s="1"/>
      <c r="G640" s="1"/>
      <c r="H640" s="1"/>
      <c r="I640" s="1"/>
      <c r="J640" s="1"/>
      <c r="K640" s="1"/>
      <c r="L640" s="1"/>
      <c r="M640" s="1"/>
      <c r="N640" s="275"/>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c r="A641" s="1"/>
      <c r="B641" s="1"/>
      <c r="C641" s="1"/>
      <c r="D641" s="2"/>
      <c r="E641" s="1"/>
      <c r="F641" s="1"/>
      <c r="G641" s="1"/>
      <c r="H641" s="1"/>
      <c r="I641" s="1"/>
      <c r="J641" s="1"/>
      <c r="K641" s="1"/>
      <c r="L641" s="1"/>
      <c r="M641" s="1"/>
      <c r="N641" s="275"/>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c r="A642" s="1"/>
      <c r="B642" s="1"/>
      <c r="C642" s="1"/>
      <c r="D642" s="2"/>
      <c r="E642" s="1"/>
      <c r="F642" s="1"/>
      <c r="G642" s="1"/>
      <c r="H642" s="1"/>
      <c r="I642" s="1"/>
      <c r="J642" s="1"/>
      <c r="K642" s="1"/>
      <c r="L642" s="1"/>
      <c r="M642" s="1"/>
      <c r="N642" s="275"/>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c r="A643" s="1"/>
      <c r="B643" s="1"/>
      <c r="C643" s="1"/>
      <c r="D643" s="2"/>
      <c r="E643" s="1"/>
      <c r="F643" s="1"/>
      <c r="G643" s="1"/>
      <c r="H643" s="1"/>
      <c r="I643" s="1"/>
      <c r="J643" s="1"/>
      <c r="K643" s="1"/>
      <c r="L643" s="1"/>
      <c r="M643" s="1"/>
      <c r="N643" s="275"/>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c r="A644" s="1"/>
      <c r="B644" s="1"/>
      <c r="C644" s="1"/>
      <c r="D644" s="2"/>
      <c r="E644" s="1"/>
      <c r="F644" s="1"/>
      <c r="G644" s="1"/>
      <c r="H644" s="1"/>
      <c r="I644" s="1"/>
      <c r="J644" s="1"/>
      <c r="K644" s="1"/>
      <c r="L644" s="1"/>
      <c r="M644" s="1"/>
      <c r="N644" s="275"/>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c r="A645" s="1"/>
      <c r="B645" s="1"/>
      <c r="C645" s="1"/>
      <c r="D645" s="2"/>
      <c r="E645" s="1"/>
      <c r="F645" s="1"/>
      <c r="G645" s="1"/>
      <c r="H645" s="1"/>
      <c r="I645" s="1"/>
      <c r="J645" s="1"/>
      <c r="K645" s="1"/>
      <c r="L645" s="1"/>
      <c r="M645" s="1"/>
      <c r="N645" s="275"/>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c r="A646" s="1"/>
      <c r="B646" s="1"/>
      <c r="C646" s="1"/>
      <c r="D646" s="2"/>
      <c r="E646" s="1"/>
      <c r="F646" s="1"/>
      <c r="G646" s="1"/>
      <c r="H646" s="1"/>
      <c r="I646" s="1"/>
      <c r="J646" s="1"/>
      <c r="K646" s="1"/>
      <c r="L646" s="1"/>
      <c r="M646" s="1"/>
      <c r="N646" s="275"/>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c r="A647" s="1"/>
      <c r="B647" s="1"/>
      <c r="C647" s="1"/>
      <c r="D647" s="2"/>
      <c r="E647" s="1"/>
      <c r="F647" s="1"/>
      <c r="G647" s="1"/>
      <c r="H647" s="1"/>
      <c r="I647" s="1"/>
      <c r="J647" s="1"/>
      <c r="K647" s="1"/>
      <c r="L647" s="1"/>
      <c r="M647" s="1"/>
      <c r="N647" s="275"/>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c r="A648" s="1"/>
      <c r="B648" s="1"/>
      <c r="C648" s="1"/>
      <c r="D648" s="2"/>
      <c r="E648" s="1"/>
      <c r="F648" s="1"/>
      <c r="G648" s="1"/>
      <c r="H648" s="1"/>
      <c r="I648" s="1"/>
      <c r="J648" s="1"/>
      <c r="K648" s="1"/>
      <c r="L648" s="1"/>
      <c r="M648" s="1"/>
      <c r="N648" s="275"/>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c r="A649" s="1"/>
      <c r="B649" s="1"/>
      <c r="C649" s="1"/>
      <c r="D649" s="2"/>
      <c r="E649" s="1"/>
      <c r="F649" s="1"/>
      <c r="G649" s="1"/>
      <c r="H649" s="1"/>
      <c r="I649" s="1"/>
      <c r="J649" s="1"/>
      <c r="K649" s="1"/>
      <c r="L649" s="1"/>
      <c r="M649" s="1"/>
      <c r="N649" s="275"/>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c r="A650" s="1"/>
      <c r="B650" s="1"/>
      <c r="C650" s="1"/>
      <c r="D650" s="2"/>
      <c r="E650" s="1"/>
      <c r="F650" s="1"/>
      <c r="G650" s="1"/>
      <c r="H650" s="1"/>
      <c r="I650" s="1"/>
      <c r="J650" s="1"/>
      <c r="K650" s="1"/>
      <c r="L650" s="1"/>
      <c r="M650" s="1"/>
      <c r="N650" s="275"/>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c r="A651" s="1"/>
      <c r="B651" s="1"/>
      <c r="C651" s="1"/>
      <c r="D651" s="2"/>
      <c r="E651" s="1"/>
      <c r="F651" s="1"/>
      <c r="G651" s="1"/>
      <c r="H651" s="1"/>
      <c r="I651" s="1"/>
      <c r="J651" s="1"/>
      <c r="K651" s="1"/>
      <c r="L651" s="1"/>
      <c r="M651" s="1"/>
      <c r="N651" s="275"/>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c r="A652" s="1"/>
      <c r="B652" s="1"/>
      <c r="C652" s="1"/>
      <c r="D652" s="2"/>
      <c r="E652" s="1"/>
      <c r="F652" s="1"/>
      <c r="G652" s="1"/>
      <c r="H652" s="1"/>
      <c r="I652" s="1"/>
      <c r="J652" s="1"/>
      <c r="K652" s="1"/>
      <c r="L652" s="1"/>
      <c r="M652" s="1"/>
      <c r="N652" s="275"/>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c r="A653" s="1"/>
      <c r="B653" s="1"/>
      <c r="C653" s="1"/>
      <c r="D653" s="2"/>
      <c r="E653" s="1"/>
      <c r="F653" s="1"/>
      <c r="G653" s="1"/>
      <c r="H653" s="1"/>
      <c r="I653" s="1"/>
      <c r="J653" s="1"/>
      <c r="K653" s="1"/>
      <c r="L653" s="1"/>
      <c r="M653" s="1"/>
      <c r="N653" s="275"/>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c r="A654" s="1"/>
      <c r="B654" s="1"/>
      <c r="C654" s="1"/>
      <c r="D654" s="2"/>
      <c r="E654" s="1"/>
      <c r="F654" s="1"/>
      <c r="G654" s="1"/>
      <c r="H654" s="1"/>
      <c r="I654" s="1"/>
      <c r="J654" s="1"/>
      <c r="K654" s="1"/>
      <c r="L654" s="1"/>
      <c r="M654" s="1"/>
      <c r="N654" s="275"/>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c r="A655" s="1"/>
      <c r="B655" s="1"/>
      <c r="C655" s="1"/>
      <c r="D655" s="2"/>
      <c r="E655" s="1"/>
      <c r="F655" s="1"/>
      <c r="G655" s="1"/>
      <c r="H655" s="1"/>
      <c r="I655" s="1"/>
      <c r="J655" s="1"/>
      <c r="K655" s="1"/>
      <c r="L655" s="1"/>
      <c r="M655" s="1"/>
      <c r="N655" s="275"/>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c r="A656" s="1"/>
      <c r="B656" s="1"/>
      <c r="C656" s="1"/>
      <c r="D656" s="2"/>
      <c r="E656" s="1"/>
      <c r="F656" s="1"/>
      <c r="G656" s="1"/>
      <c r="H656" s="1"/>
      <c r="I656" s="1"/>
      <c r="J656" s="1"/>
      <c r="K656" s="1"/>
      <c r="L656" s="1"/>
      <c r="M656" s="1"/>
      <c r="N656" s="275"/>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c r="A657" s="1"/>
      <c r="B657" s="1"/>
      <c r="C657" s="1"/>
      <c r="D657" s="2"/>
      <c r="E657" s="1"/>
      <c r="F657" s="1"/>
      <c r="G657" s="1"/>
      <c r="H657" s="1"/>
      <c r="I657" s="1"/>
      <c r="J657" s="1"/>
      <c r="K657" s="1"/>
      <c r="L657" s="1"/>
      <c r="M657" s="1"/>
      <c r="N657" s="275"/>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c r="A658" s="1"/>
      <c r="B658" s="1"/>
      <c r="C658" s="1"/>
      <c r="D658" s="2"/>
      <c r="E658" s="1"/>
      <c r="F658" s="1"/>
      <c r="G658" s="1"/>
      <c r="H658" s="1"/>
      <c r="I658" s="1"/>
      <c r="J658" s="1"/>
      <c r="K658" s="1"/>
      <c r="L658" s="1"/>
      <c r="M658" s="1"/>
      <c r="N658" s="275"/>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c r="A659" s="1"/>
      <c r="B659" s="1"/>
      <c r="C659" s="1"/>
      <c r="D659" s="2"/>
      <c r="E659" s="1"/>
      <c r="F659" s="1"/>
      <c r="G659" s="1"/>
      <c r="H659" s="1"/>
      <c r="I659" s="1"/>
      <c r="J659" s="1"/>
      <c r="K659" s="1"/>
      <c r="L659" s="1"/>
      <c r="M659" s="1"/>
      <c r="N659" s="275"/>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c r="A660" s="1"/>
      <c r="B660" s="1"/>
      <c r="C660" s="1"/>
      <c r="D660" s="2"/>
      <c r="E660" s="1"/>
      <c r="F660" s="1"/>
      <c r="G660" s="1"/>
      <c r="H660" s="1"/>
      <c r="I660" s="1"/>
      <c r="J660" s="1"/>
      <c r="K660" s="1"/>
      <c r="L660" s="1"/>
      <c r="M660" s="1"/>
      <c r="N660" s="275"/>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c r="A661" s="1"/>
      <c r="B661" s="1"/>
      <c r="C661" s="1"/>
      <c r="D661" s="2"/>
      <c r="E661" s="1"/>
      <c r="F661" s="1"/>
      <c r="G661" s="1"/>
      <c r="H661" s="1"/>
      <c r="I661" s="1"/>
      <c r="J661" s="1"/>
      <c r="K661" s="1"/>
      <c r="L661" s="1"/>
      <c r="M661" s="1"/>
      <c r="N661" s="275"/>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c r="A662" s="1"/>
      <c r="B662" s="1"/>
      <c r="C662" s="1"/>
      <c r="D662" s="2"/>
      <c r="E662" s="1"/>
      <c r="F662" s="1"/>
      <c r="G662" s="1"/>
      <c r="H662" s="1"/>
      <c r="I662" s="1"/>
      <c r="J662" s="1"/>
      <c r="K662" s="1"/>
      <c r="L662" s="1"/>
      <c r="M662" s="1"/>
      <c r="N662" s="275"/>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c r="A663" s="1"/>
      <c r="B663" s="1"/>
      <c r="C663" s="1"/>
      <c r="D663" s="2"/>
      <c r="E663" s="1"/>
      <c r="F663" s="1"/>
      <c r="G663" s="1"/>
      <c r="H663" s="1"/>
      <c r="I663" s="1"/>
      <c r="J663" s="1"/>
      <c r="K663" s="1"/>
      <c r="L663" s="1"/>
      <c r="M663" s="1"/>
      <c r="N663" s="275"/>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c r="A664" s="1"/>
      <c r="B664" s="1"/>
      <c r="C664" s="1"/>
      <c r="D664" s="2"/>
      <c r="E664" s="1"/>
      <c r="F664" s="1"/>
      <c r="G664" s="1"/>
      <c r="H664" s="1"/>
      <c r="I664" s="1"/>
      <c r="J664" s="1"/>
      <c r="K664" s="1"/>
      <c r="L664" s="1"/>
      <c r="M664" s="1"/>
      <c r="N664" s="275"/>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c r="A665" s="1"/>
      <c r="B665" s="1"/>
      <c r="C665" s="1"/>
      <c r="D665" s="2"/>
      <c r="E665" s="1"/>
      <c r="F665" s="1"/>
      <c r="G665" s="1"/>
      <c r="H665" s="1"/>
      <c r="I665" s="1"/>
      <c r="J665" s="1"/>
      <c r="K665" s="1"/>
      <c r="L665" s="1"/>
      <c r="M665" s="1"/>
      <c r="N665" s="275"/>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c r="A666" s="1"/>
      <c r="B666" s="1"/>
      <c r="C666" s="1"/>
      <c r="D666" s="2"/>
      <c r="E666" s="1"/>
      <c r="F666" s="1"/>
      <c r="G666" s="1"/>
      <c r="H666" s="1"/>
      <c r="I666" s="1"/>
      <c r="J666" s="1"/>
      <c r="K666" s="1"/>
      <c r="L666" s="1"/>
      <c r="M666" s="1"/>
      <c r="N666" s="275"/>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c r="A667" s="1"/>
      <c r="B667" s="1"/>
      <c r="C667" s="1"/>
      <c r="D667" s="2"/>
      <c r="E667" s="1"/>
      <c r="F667" s="1"/>
      <c r="G667" s="1"/>
      <c r="H667" s="1"/>
      <c r="I667" s="1"/>
      <c r="J667" s="1"/>
      <c r="K667" s="1"/>
      <c r="L667" s="1"/>
      <c r="M667" s="1"/>
      <c r="N667" s="275"/>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c r="A668" s="1"/>
      <c r="B668" s="1"/>
      <c r="C668" s="1"/>
      <c r="D668" s="2"/>
      <c r="E668" s="1"/>
      <c r="F668" s="1"/>
      <c r="G668" s="1"/>
      <c r="H668" s="1"/>
      <c r="I668" s="1"/>
      <c r="J668" s="1"/>
      <c r="K668" s="1"/>
      <c r="L668" s="1"/>
      <c r="M668" s="1"/>
      <c r="N668" s="275"/>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c r="A669" s="1"/>
      <c r="B669" s="1"/>
      <c r="C669" s="1"/>
      <c r="D669" s="2"/>
      <c r="E669" s="1"/>
      <c r="F669" s="1"/>
      <c r="G669" s="1"/>
      <c r="H669" s="1"/>
      <c r="I669" s="1"/>
      <c r="J669" s="1"/>
      <c r="K669" s="1"/>
      <c r="L669" s="1"/>
      <c r="M669" s="1"/>
      <c r="N669" s="275"/>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c r="A670" s="1"/>
      <c r="B670" s="1"/>
      <c r="C670" s="1"/>
      <c r="D670" s="2"/>
      <c r="E670" s="1"/>
      <c r="F670" s="1"/>
      <c r="G670" s="1"/>
      <c r="H670" s="1"/>
      <c r="I670" s="1"/>
      <c r="J670" s="1"/>
      <c r="K670" s="1"/>
      <c r="L670" s="1"/>
      <c r="M670" s="1"/>
      <c r="N670" s="275"/>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c r="A671" s="1"/>
      <c r="B671" s="1"/>
      <c r="C671" s="1"/>
      <c r="D671" s="2"/>
      <c r="E671" s="1"/>
      <c r="F671" s="1"/>
      <c r="G671" s="1"/>
      <c r="H671" s="1"/>
      <c r="I671" s="1"/>
      <c r="J671" s="1"/>
      <c r="K671" s="1"/>
      <c r="L671" s="1"/>
      <c r="M671" s="1"/>
      <c r="N671" s="275"/>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c r="A672" s="1"/>
      <c r="B672" s="1"/>
      <c r="C672" s="1"/>
      <c r="D672" s="2"/>
      <c r="E672" s="1"/>
      <c r="F672" s="1"/>
      <c r="G672" s="1"/>
      <c r="H672" s="1"/>
      <c r="I672" s="1"/>
      <c r="J672" s="1"/>
      <c r="K672" s="1"/>
      <c r="L672" s="1"/>
      <c r="M672" s="1"/>
      <c r="N672" s="275"/>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c r="A673" s="1"/>
      <c r="B673" s="1"/>
      <c r="C673" s="1"/>
      <c r="D673" s="2"/>
      <c r="E673" s="1"/>
      <c r="F673" s="1"/>
      <c r="G673" s="1"/>
      <c r="H673" s="1"/>
      <c r="I673" s="1"/>
      <c r="J673" s="1"/>
      <c r="K673" s="1"/>
      <c r="L673" s="1"/>
      <c r="M673" s="1"/>
      <c r="N673" s="275"/>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c r="A674" s="1"/>
      <c r="B674" s="1"/>
      <c r="C674" s="1"/>
      <c r="D674" s="2"/>
      <c r="E674" s="1"/>
      <c r="F674" s="1"/>
      <c r="G674" s="1"/>
      <c r="H674" s="1"/>
      <c r="I674" s="1"/>
      <c r="J674" s="1"/>
      <c r="K674" s="1"/>
      <c r="L674" s="1"/>
      <c r="M674" s="1"/>
      <c r="N674" s="275"/>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c r="A675" s="1"/>
      <c r="B675" s="1"/>
      <c r="C675" s="1"/>
      <c r="D675" s="2"/>
      <c r="E675" s="1"/>
      <c r="F675" s="1"/>
      <c r="G675" s="1"/>
      <c r="H675" s="1"/>
      <c r="I675" s="1"/>
      <c r="J675" s="1"/>
      <c r="K675" s="1"/>
      <c r="L675" s="1"/>
      <c r="M675" s="1"/>
      <c r="N675" s="275"/>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c r="A676" s="1"/>
      <c r="B676" s="1"/>
      <c r="C676" s="1"/>
      <c r="D676" s="2"/>
      <c r="E676" s="1"/>
      <c r="F676" s="1"/>
      <c r="G676" s="1"/>
      <c r="H676" s="1"/>
      <c r="I676" s="1"/>
      <c r="J676" s="1"/>
      <c r="K676" s="1"/>
      <c r="L676" s="1"/>
      <c r="M676" s="1"/>
      <c r="N676" s="275"/>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c r="A677" s="1"/>
      <c r="B677" s="1"/>
      <c r="C677" s="1"/>
      <c r="D677" s="2"/>
      <c r="E677" s="1"/>
      <c r="F677" s="1"/>
      <c r="G677" s="1"/>
      <c r="H677" s="1"/>
      <c r="I677" s="1"/>
      <c r="J677" s="1"/>
      <c r="K677" s="1"/>
      <c r="L677" s="1"/>
      <c r="M677" s="1"/>
      <c r="N677" s="275"/>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c r="A678" s="1"/>
      <c r="B678" s="1"/>
      <c r="C678" s="1"/>
      <c r="D678" s="2"/>
      <c r="E678" s="1"/>
      <c r="F678" s="1"/>
      <c r="G678" s="1"/>
      <c r="H678" s="1"/>
      <c r="I678" s="1"/>
      <c r="J678" s="1"/>
      <c r="K678" s="1"/>
      <c r="L678" s="1"/>
      <c r="M678" s="1"/>
      <c r="N678" s="275"/>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c r="A679" s="1"/>
      <c r="B679" s="1"/>
      <c r="C679" s="1"/>
      <c r="D679" s="2"/>
      <c r="E679" s="1"/>
      <c r="F679" s="1"/>
      <c r="G679" s="1"/>
      <c r="H679" s="1"/>
      <c r="I679" s="1"/>
      <c r="J679" s="1"/>
      <c r="K679" s="1"/>
      <c r="L679" s="1"/>
      <c r="M679" s="1"/>
      <c r="N679" s="275"/>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c r="A680" s="1"/>
      <c r="B680" s="1"/>
      <c r="C680" s="1"/>
      <c r="D680" s="2"/>
      <c r="E680" s="1"/>
      <c r="F680" s="1"/>
      <c r="G680" s="1"/>
      <c r="H680" s="1"/>
      <c r="I680" s="1"/>
      <c r="J680" s="1"/>
      <c r="K680" s="1"/>
      <c r="L680" s="1"/>
      <c r="M680" s="1"/>
      <c r="N680" s="275"/>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c r="A681" s="1"/>
      <c r="B681" s="1"/>
      <c r="C681" s="1"/>
      <c r="D681" s="2"/>
      <c r="E681" s="1"/>
      <c r="F681" s="1"/>
      <c r="G681" s="1"/>
      <c r="H681" s="1"/>
      <c r="I681" s="1"/>
      <c r="J681" s="1"/>
      <c r="K681" s="1"/>
      <c r="L681" s="1"/>
      <c r="M681" s="1"/>
      <c r="N681" s="275"/>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c r="A682" s="1"/>
      <c r="B682" s="1"/>
      <c r="C682" s="1"/>
      <c r="D682" s="2"/>
      <c r="E682" s="1"/>
      <c r="F682" s="1"/>
      <c r="G682" s="1"/>
      <c r="H682" s="1"/>
      <c r="I682" s="1"/>
      <c r="J682" s="1"/>
      <c r="K682" s="1"/>
      <c r="L682" s="1"/>
      <c r="M682" s="1"/>
      <c r="N682" s="275"/>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c r="A683" s="1"/>
      <c r="B683" s="1"/>
      <c r="C683" s="1"/>
      <c r="D683" s="2"/>
      <c r="E683" s="1"/>
      <c r="F683" s="1"/>
      <c r="G683" s="1"/>
      <c r="H683" s="1"/>
      <c r="I683" s="1"/>
      <c r="J683" s="1"/>
      <c r="K683" s="1"/>
      <c r="L683" s="1"/>
      <c r="M683" s="1"/>
      <c r="N683" s="275"/>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c r="A684" s="1"/>
      <c r="B684" s="1"/>
      <c r="C684" s="1"/>
      <c r="D684" s="2"/>
      <c r="E684" s="1"/>
      <c r="F684" s="1"/>
      <c r="G684" s="1"/>
      <c r="H684" s="1"/>
      <c r="I684" s="1"/>
      <c r="J684" s="1"/>
      <c r="K684" s="1"/>
      <c r="L684" s="1"/>
      <c r="M684" s="1"/>
      <c r="N684" s="275"/>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c r="A685" s="1"/>
      <c r="B685" s="1"/>
      <c r="C685" s="1"/>
      <c r="D685" s="2"/>
      <c r="E685" s="1"/>
      <c r="F685" s="1"/>
      <c r="G685" s="1"/>
      <c r="H685" s="1"/>
      <c r="I685" s="1"/>
      <c r="J685" s="1"/>
      <c r="K685" s="1"/>
      <c r="L685" s="1"/>
      <c r="M685" s="1"/>
      <c r="N685" s="275"/>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c r="A686" s="1"/>
      <c r="B686" s="1"/>
      <c r="C686" s="1"/>
      <c r="D686" s="2"/>
      <c r="E686" s="1"/>
      <c r="F686" s="1"/>
      <c r="G686" s="1"/>
      <c r="H686" s="1"/>
      <c r="I686" s="1"/>
      <c r="J686" s="1"/>
      <c r="K686" s="1"/>
      <c r="L686" s="1"/>
      <c r="M686" s="1"/>
      <c r="N686" s="275"/>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c r="A687" s="1"/>
      <c r="B687" s="1"/>
      <c r="C687" s="1"/>
      <c r="D687" s="2"/>
      <c r="E687" s="1"/>
      <c r="F687" s="1"/>
      <c r="G687" s="1"/>
      <c r="H687" s="1"/>
      <c r="I687" s="1"/>
      <c r="J687" s="1"/>
      <c r="K687" s="1"/>
      <c r="L687" s="1"/>
      <c r="M687" s="1"/>
      <c r="N687" s="275"/>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c r="A688" s="1"/>
      <c r="B688" s="1"/>
      <c r="C688" s="1"/>
      <c r="D688" s="2"/>
      <c r="E688" s="1"/>
      <c r="F688" s="1"/>
      <c r="G688" s="1"/>
      <c r="H688" s="1"/>
      <c r="I688" s="1"/>
      <c r="J688" s="1"/>
      <c r="K688" s="1"/>
      <c r="L688" s="1"/>
      <c r="M688" s="1"/>
      <c r="N688" s="275"/>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c r="A689" s="1"/>
      <c r="B689" s="1"/>
      <c r="C689" s="1"/>
      <c r="D689" s="2"/>
      <c r="E689" s="1"/>
      <c r="F689" s="1"/>
      <c r="G689" s="1"/>
      <c r="H689" s="1"/>
      <c r="I689" s="1"/>
      <c r="J689" s="1"/>
      <c r="K689" s="1"/>
      <c r="L689" s="1"/>
      <c r="M689" s="1"/>
      <c r="N689" s="275"/>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c r="A690" s="1"/>
      <c r="B690" s="1"/>
      <c r="C690" s="1"/>
      <c r="D690" s="2"/>
      <c r="E690" s="1"/>
      <c r="F690" s="1"/>
      <c r="G690" s="1"/>
      <c r="H690" s="1"/>
      <c r="I690" s="1"/>
      <c r="J690" s="1"/>
      <c r="K690" s="1"/>
      <c r="L690" s="1"/>
      <c r="M690" s="1"/>
      <c r="N690" s="275"/>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c r="A691" s="1"/>
      <c r="B691" s="1"/>
      <c r="C691" s="1"/>
      <c r="D691" s="2"/>
      <c r="E691" s="1"/>
      <c r="F691" s="1"/>
      <c r="G691" s="1"/>
      <c r="H691" s="1"/>
      <c r="I691" s="1"/>
      <c r="J691" s="1"/>
      <c r="K691" s="1"/>
      <c r="L691" s="1"/>
      <c r="M691" s="1"/>
      <c r="N691" s="275"/>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c r="A692" s="1"/>
      <c r="B692" s="1"/>
      <c r="C692" s="1"/>
      <c r="D692" s="2"/>
      <c r="E692" s="1"/>
      <c r="F692" s="1"/>
      <c r="G692" s="1"/>
      <c r="H692" s="1"/>
      <c r="I692" s="1"/>
      <c r="J692" s="1"/>
      <c r="K692" s="1"/>
      <c r="L692" s="1"/>
      <c r="M692" s="1"/>
      <c r="N692" s="275"/>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c r="A693" s="1"/>
      <c r="B693" s="1"/>
      <c r="C693" s="1"/>
      <c r="D693" s="2"/>
      <c r="E693" s="1"/>
      <c r="F693" s="1"/>
      <c r="G693" s="1"/>
      <c r="H693" s="1"/>
      <c r="I693" s="1"/>
      <c r="J693" s="1"/>
      <c r="K693" s="1"/>
      <c r="L693" s="1"/>
      <c r="M693" s="1"/>
      <c r="N693" s="275"/>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c r="A694" s="1"/>
      <c r="B694" s="1"/>
      <c r="C694" s="1"/>
      <c r="D694" s="2"/>
      <c r="E694" s="1"/>
      <c r="F694" s="1"/>
      <c r="G694" s="1"/>
      <c r="H694" s="1"/>
      <c r="I694" s="1"/>
      <c r="J694" s="1"/>
      <c r="K694" s="1"/>
      <c r="L694" s="1"/>
      <c r="M694" s="1"/>
      <c r="N694" s="275"/>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c r="A695" s="1"/>
      <c r="B695" s="1"/>
      <c r="C695" s="1"/>
      <c r="D695" s="2"/>
      <c r="E695" s="1"/>
      <c r="F695" s="1"/>
      <c r="G695" s="1"/>
      <c r="H695" s="1"/>
      <c r="I695" s="1"/>
      <c r="J695" s="1"/>
      <c r="K695" s="1"/>
      <c r="L695" s="1"/>
      <c r="M695" s="1"/>
      <c r="N695" s="275"/>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c r="A696" s="1"/>
      <c r="B696" s="1"/>
      <c r="C696" s="1"/>
      <c r="D696" s="2"/>
      <c r="E696" s="1"/>
      <c r="F696" s="1"/>
      <c r="G696" s="1"/>
      <c r="H696" s="1"/>
      <c r="I696" s="1"/>
      <c r="J696" s="1"/>
      <c r="K696" s="1"/>
      <c r="L696" s="1"/>
      <c r="M696" s="1"/>
      <c r="N696" s="275"/>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c r="A697" s="1"/>
      <c r="B697" s="1"/>
      <c r="C697" s="1"/>
      <c r="D697" s="2"/>
      <c r="E697" s="1"/>
      <c r="F697" s="1"/>
      <c r="G697" s="1"/>
      <c r="H697" s="1"/>
      <c r="I697" s="1"/>
      <c r="J697" s="1"/>
      <c r="K697" s="1"/>
      <c r="L697" s="1"/>
      <c r="M697" s="1"/>
      <c r="N697" s="275"/>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c r="A698" s="1"/>
      <c r="B698" s="1"/>
      <c r="C698" s="1"/>
      <c r="D698" s="2"/>
      <c r="E698" s="1"/>
      <c r="F698" s="1"/>
      <c r="G698" s="1"/>
      <c r="H698" s="1"/>
      <c r="I698" s="1"/>
      <c r="J698" s="1"/>
      <c r="K698" s="1"/>
      <c r="L698" s="1"/>
      <c r="M698" s="1"/>
      <c r="N698" s="275"/>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c r="A699" s="1"/>
      <c r="B699" s="1"/>
      <c r="C699" s="1"/>
      <c r="D699" s="2"/>
      <c r="E699" s="1"/>
      <c r="F699" s="1"/>
      <c r="G699" s="1"/>
      <c r="H699" s="1"/>
      <c r="I699" s="1"/>
      <c r="J699" s="1"/>
      <c r="K699" s="1"/>
      <c r="L699" s="1"/>
      <c r="M699" s="1"/>
      <c r="N699" s="275"/>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c r="A700" s="1"/>
      <c r="B700" s="1"/>
      <c r="C700" s="1"/>
      <c r="D700" s="2"/>
      <c r="E700" s="1"/>
      <c r="F700" s="1"/>
      <c r="G700" s="1"/>
      <c r="H700" s="1"/>
      <c r="I700" s="1"/>
      <c r="J700" s="1"/>
      <c r="K700" s="1"/>
      <c r="L700" s="1"/>
      <c r="M700" s="1"/>
      <c r="N700" s="275"/>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c r="A701" s="1"/>
      <c r="B701" s="1"/>
      <c r="C701" s="1"/>
      <c r="D701" s="2"/>
      <c r="E701" s="1"/>
      <c r="F701" s="1"/>
      <c r="G701" s="1"/>
      <c r="H701" s="1"/>
      <c r="I701" s="1"/>
      <c r="J701" s="1"/>
      <c r="K701" s="1"/>
      <c r="L701" s="1"/>
      <c r="M701" s="1"/>
      <c r="N701" s="275"/>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c r="A702" s="1"/>
      <c r="B702" s="1"/>
      <c r="C702" s="1"/>
      <c r="D702" s="2"/>
      <c r="E702" s="1"/>
      <c r="F702" s="1"/>
      <c r="G702" s="1"/>
      <c r="H702" s="1"/>
      <c r="I702" s="1"/>
      <c r="J702" s="1"/>
      <c r="K702" s="1"/>
      <c r="L702" s="1"/>
      <c r="M702" s="1"/>
      <c r="N702" s="275"/>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c r="A703" s="1"/>
      <c r="B703" s="1"/>
      <c r="C703" s="1"/>
      <c r="D703" s="2"/>
      <c r="E703" s="1"/>
      <c r="F703" s="1"/>
      <c r="G703" s="1"/>
      <c r="H703" s="1"/>
      <c r="I703" s="1"/>
      <c r="J703" s="1"/>
      <c r="K703" s="1"/>
      <c r="L703" s="1"/>
      <c r="M703" s="1"/>
      <c r="N703" s="275"/>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c r="A704" s="1"/>
      <c r="B704" s="1"/>
      <c r="C704" s="1"/>
      <c r="D704" s="2"/>
      <c r="E704" s="1"/>
      <c r="F704" s="1"/>
      <c r="G704" s="1"/>
      <c r="H704" s="1"/>
      <c r="I704" s="1"/>
      <c r="J704" s="1"/>
      <c r="K704" s="1"/>
      <c r="L704" s="1"/>
      <c r="M704" s="1"/>
      <c r="N704" s="275"/>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c r="A705" s="1"/>
      <c r="B705" s="1"/>
      <c r="C705" s="1"/>
      <c r="D705" s="2"/>
      <c r="E705" s="1"/>
      <c r="F705" s="1"/>
      <c r="G705" s="1"/>
      <c r="H705" s="1"/>
      <c r="I705" s="1"/>
      <c r="J705" s="1"/>
      <c r="K705" s="1"/>
      <c r="L705" s="1"/>
      <c r="M705" s="1"/>
      <c r="N705" s="275"/>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c r="A706" s="1"/>
      <c r="B706" s="1"/>
      <c r="C706" s="1"/>
      <c r="D706" s="2"/>
      <c r="E706" s="1"/>
      <c r="F706" s="1"/>
      <c r="G706" s="1"/>
      <c r="H706" s="1"/>
      <c r="I706" s="1"/>
      <c r="J706" s="1"/>
      <c r="K706" s="1"/>
      <c r="L706" s="1"/>
      <c r="M706" s="1"/>
      <c r="N706" s="275"/>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c r="A707" s="1"/>
      <c r="B707" s="1"/>
      <c r="C707" s="1"/>
      <c r="D707" s="2"/>
      <c r="E707" s="1"/>
      <c r="F707" s="1"/>
      <c r="G707" s="1"/>
      <c r="H707" s="1"/>
      <c r="I707" s="1"/>
      <c r="J707" s="1"/>
      <c r="K707" s="1"/>
      <c r="L707" s="1"/>
      <c r="M707" s="1"/>
      <c r="N707" s="275"/>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c r="A708" s="1"/>
      <c r="B708" s="1"/>
      <c r="C708" s="1"/>
      <c r="D708" s="2"/>
      <c r="E708" s="1"/>
      <c r="F708" s="1"/>
      <c r="G708" s="1"/>
      <c r="H708" s="1"/>
      <c r="I708" s="1"/>
      <c r="J708" s="1"/>
      <c r="K708" s="1"/>
      <c r="L708" s="1"/>
      <c r="M708" s="1"/>
      <c r="N708" s="275"/>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c r="A709" s="1"/>
      <c r="B709" s="1"/>
      <c r="C709" s="1"/>
      <c r="D709" s="2"/>
      <c r="E709" s="1"/>
      <c r="F709" s="1"/>
      <c r="G709" s="1"/>
      <c r="H709" s="1"/>
      <c r="I709" s="1"/>
      <c r="J709" s="1"/>
      <c r="K709" s="1"/>
      <c r="L709" s="1"/>
      <c r="M709" s="1"/>
      <c r="N709" s="275"/>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c r="A710" s="1"/>
      <c r="B710" s="1"/>
      <c r="C710" s="1"/>
      <c r="D710" s="2"/>
      <c r="E710" s="1"/>
      <c r="F710" s="1"/>
      <c r="G710" s="1"/>
      <c r="H710" s="1"/>
      <c r="I710" s="1"/>
      <c r="J710" s="1"/>
      <c r="K710" s="1"/>
      <c r="L710" s="1"/>
      <c r="M710" s="1"/>
      <c r="N710" s="275"/>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c r="A711" s="1"/>
      <c r="B711" s="1"/>
      <c r="C711" s="1"/>
      <c r="D711" s="2"/>
      <c r="E711" s="1"/>
      <c r="F711" s="1"/>
      <c r="G711" s="1"/>
      <c r="H711" s="1"/>
      <c r="I711" s="1"/>
      <c r="J711" s="1"/>
      <c r="K711" s="1"/>
      <c r="L711" s="1"/>
      <c r="M711" s="1"/>
      <c r="N711" s="275"/>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c r="A712" s="1"/>
      <c r="B712" s="1"/>
      <c r="C712" s="1"/>
      <c r="D712" s="2"/>
      <c r="E712" s="1"/>
      <c r="F712" s="1"/>
      <c r="G712" s="1"/>
      <c r="H712" s="1"/>
      <c r="I712" s="1"/>
      <c r="J712" s="1"/>
      <c r="K712" s="1"/>
      <c r="L712" s="1"/>
      <c r="M712" s="1"/>
      <c r="N712" s="275"/>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c r="A713" s="1"/>
      <c r="B713" s="1"/>
      <c r="C713" s="1"/>
      <c r="D713" s="2"/>
      <c r="E713" s="1"/>
      <c r="F713" s="1"/>
      <c r="G713" s="1"/>
      <c r="H713" s="1"/>
      <c r="I713" s="1"/>
      <c r="J713" s="1"/>
      <c r="K713" s="1"/>
      <c r="L713" s="1"/>
      <c r="M713" s="1"/>
      <c r="N713" s="275"/>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c r="A714" s="1"/>
      <c r="B714" s="1"/>
      <c r="C714" s="1"/>
      <c r="D714" s="2"/>
      <c r="E714" s="1"/>
      <c r="F714" s="1"/>
      <c r="G714" s="1"/>
      <c r="H714" s="1"/>
      <c r="I714" s="1"/>
      <c r="J714" s="1"/>
      <c r="K714" s="1"/>
      <c r="L714" s="1"/>
      <c r="M714" s="1"/>
      <c r="N714" s="275"/>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c r="A715" s="1"/>
      <c r="B715" s="1"/>
      <c r="C715" s="1"/>
      <c r="D715" s="2"/>
      <c r="E715" s="1"/>
      <c r="F715" s="1"/>
      <c r="G715" s="1"/>
      <c r="H715" s="1"/>
      <c r="I715" s="1"/>
      <c r="J715" s="1"/>
      <c r="K715" s="1"/>
      <c r="L715" s="1"/>
      <c r="M715" s="1"/>
      <c r="N715" s="275"/>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c r="A716" s="1"/>
      <c r="B716" s="1"/>
      <c r="C716" s="1"/>
      <c r="D716" s="2"/>
      <c r="E716" s="1"/>
      <c r="F716" s="1"/>
      <c r="G716" s="1"/>
      <c r="H716" s="1"/>
      <c r="I716" s="1"/>
      <c r="J716" s="1"/>
      <c r="K716" s="1"/>
      <c r="L716" s="1"/>
      <c r="M716" s="1"/>
      <c r="N716" s="275"/>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c r="A717" s="1"/>
      <c r="B717" s="1"/>
      <c r="C717" s="1"/>
      <c r="D717" s="2"/>
      <c r="E717" s="1"/>
      <c r="F717" s="1"/>
      <c r="G717" s="1"/>
      <c r="H717" s="1"/>
      <c r="I717" s="1"/>
      <c r="J717" s="1"/>
      <c r="K717" s="1"/>
      <c r="L717" s="1"/>
      <c r="M717" s="1"/>
      <c r="N717" s="275"/>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c r="A718" s="1"/>
      <c r="B718" s="1"/>
      <c r="C718" s="1"/>
      <c r="D718" s="2"/>
      <c r="E718" s="1"/>
      <c r="F718" s="1"/>
      <c r="G718" s="1"/>
      <c r="H718" s="1"/>
      <c r="I718" s="1"/>
      <c r="J718" s="1"/>
      <c r="K718" s="1"/>
      <c r="L718" s="1"/>
      <c r="M718" s="1"/>
      <c r="N718" s="275"/>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c r="A719" s="1"/>
      <c r="B719" s="1"/>
      <c r="C719" s="1"/>
      <c r="D719" s="2"/>
      <c r="E719" s="1"/>
      <c r="F719" s="1"/>
      <c r="G719" s="1"/>
      <c r="H719" s="1"/>
      <c r="I719" s="1"/>
      <c r="J719" s="1"/>
      <c r="K719" s="1"/>
      <c r="L719" s="1"/>
      <c r="M719" s="1"/>
      <c r="N719" s="275"/>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c r="A720" s="1"/>
      <c r="B720" s="1"/>
      <c r="C720" s="1"/>
      <c r="D720" s="2"/>
      <c r="E720" s="1"/>
      <c r="F720" s="1"/>
      <c r="G720" s="1"/>
      <c r="H720" s="1"/>
      <c r="I720" s="1"/>
      <c r="J720" s="1"/>
      <c r="K720" s="1"/>
      <c r="L720" s="1"/>
      <c r="M720" s="1"/>
      <c r="N720" s="275"/>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c r="A721" s="1"/>
      <c r="B721" s="1"/>
      <c r="C721" s="1"/>
      <c r="D721" s="2"/>
      <c r="E721" s="1"/>
      <c r="F721" s="1"/>
      <c r="G721" s="1"/>
      <c r="H721" s="1"/>
      <c r="I721" s="1"/>
      <c r="J721" s="1"/>
      <c r="K721" s="1"/>
      <c r="L721" s="1"/>
      <c r="M721" s="1"/>
      <c r="N721" s="275"/>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c r="A722" s="1"/>
      <c r="B722" s="1"/>
      <c r="C722" s="1"/>
      <c r="D722" s="2"/>
      <c r="E722" s="1"/>
      <c r="F722" s="1"/>
      <c r="G722" s="1"/>
      <c r="H722" s="1"/>
      <c r="I722" s="1"/>
      <c r="J722" s="1"/>
      <c r="K722" s="1"/>
      <c r="L722" s="1"/>
      <c r="M722" s="1"/>
      <c r="N722" s="275"/>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c r="A723" s="1"/>
      <c r="B723" s="1"/>
      <c r="C723" s="1"/>
      <c r="D723" s="2"/>
      <c r="E723" s="1"/>
      <c r="F723" s="1"/>
      <c r="G723" s="1"/>
      <c r="H723" s="1"/>
      <c r="I723" s="1"/>
      <c r="J723" s="1"/>
      <c r="K723" s="1"/>
      <c r="L723" s="1"/>
      <c r="M723" s="1"/>
      <c r="N723" s="275"/>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c r="A724" s="1"/>
      <c r="B724" s="1"/>
      <c r="C724" s="1"/>
      <c r="D724" s="2"/>
      <c r="E724" s="1"/>
      <c r="F724" s="1"/>
      <c r="G724" s="1"/>
      <c r="H724" s="1"/>
      <c r="I724" s="1"/>
      <c r="J724" s="1"/>
      <c r="K724" s="1"/>
      <c r="L724" s="1"/>
      <c r="M724" s="1"/>
      <c r="N724" s="275"/>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c r="A725" s="1"/>
      <c r="B725" s="1"/>
      <c r="C725" s="1"/>
      <c r="D725" s="2"/>
      <c r="E725" s="1"/>
      <c r="F725" s="1"/>
      <c r="G725" s="1"/>
      <c r="H725" s="1"/>
      <c r="I725" s="1"/>
      <c r="J725" s="1"/>
      <c r="K725" s="1"/>
      <c r="L725" s="1"/>
      <c r="M725" s="1"/>
      <c r="N725" s="275"/>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c r="A726" s="1"/>
      <c r="B726" s="1"/>
      <c r="C726" s="1"/>
      <c r="D726" s="2"/>
      <c r="E726" s="1"/>
      <c r="F726" s="1"/>
      <c r="G726" s="1"/>
      <c r="H726" s="1"/>
      <c r="I726" s="1"/>
      <c r="J726" s="1"/>
      <c r="K726" s="1"/>
      <c r="L726" s="1"/>
      <c r="M726" s="1"/>
      <c r="N726" s="275"/>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c r="A727" s="1"/>
      <c r="B727" s="1"/>
      <c r="C727" s="1"/>
      <c r="D727" s="2"/>
      <c r="E727" s="1"/>
      <c r="F727" s="1"/>
      <c r="G727" s="1"/>
      <c r="H727" s="1"/>
      <c r="I727" s="1"/>
      <c r="J727" s="1"/>
      <c r="K727" s="1"/>
      <c r="L727" s="1"/>
      <c r="M727" s="1"/>
      <c r="N727" s="275"/>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c r="A728" s="1"/>
      <c r="B728" s="1"/>
      <c r="C728" s="1"/>
      <c r="D728" s="2"/>
      <c r="E728" s="1"/>
      <c r="F728" s="1"/>
      <c r="G728" s="1"/>
      <c r="H728" s="1"/>
      <c r="I728" s="1"/>
      <c r="J728" s="1"/>
      <c r="K728" s="1"/>
      <c r="L728" s="1"/>
      <c r="M728" s="1"/>
      <c r="N728" s="275"/>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c r="A729" s="1"/>
      <c r="B729" s="1"/>
      <c r="C729" s="1"/>
      <c r="D729" s="2"/>
      <c r="E729" s="1"/>
      <c r="F729" s="1"/>
      <c r="G729" s="1"/>
      <c r="H729" s="1"/>
      <c r="I729" s="1"/>
      <c r="J729" s="1"/>
      <c r="K729" s="1"/>
      <c r="L729" s="1"/>
      <c r="M729" s="1"/>
      <c r="N729" s="275"/>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c r="A730" s="1"/>
      <c r="B730" s="1"/>
      <c r="C730" s="1"/>
      <c r="D730" s="2"/>
      <c r="E730" s="1"/>
      <c r="F730" s="1"/>
      <c r="G730" s="1"/>
      <c r="H730" s="1"/>
      <c r="I730" s="1"/>
      <c r="J730" s="1"/>
      <c r="K730" s="1"/>
      <c r="L730" s="1"/>
      <c r="M730" s="1"/>
      <c r="N730" s="275"/>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c r="A731" s="1"/>
      <c r="B731" s="1"/>
      <c r="C731" s="1"/>
      <c r="D731" s="2"/>
      <c r="E731" s="1"/>
      <c r="F731" s="1"/>
      <c r="G731" s="1"/>
      <c r="H731" s="1"/>
      <c r="I731" s="1"/>
      <c r="J731" s="1"/>
      <c r="K731" s="1"/>
      <c r="L731" s="1"/>
      <c r="M731" s="1"/>
      <c r="N731" s="275"/>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c r="A732" s="1"/>
      <c r="B732" s="1"/>
      <c r="C732" s="1"/>
      <c r="D732" s="2"/>
      <c r="E732" s="1"/>
      <c r="F732" s="1"/>
      <c r="G732" s="1"/>
      <c r="H732" s="1"/>
      <c r="I732" s="1"/>
      <c r="J732" s="1"/>
      <c r="K732" s="1"/>
      <c r="L732" s="1"/>
      <c r="M732" s="1"/>
      <c r="N732" s="275"/>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c r="A733" s="1"/>
      <c r="B733" s="1"/>
      <c r="C733" s="1"/>
      <c r="D733" s="2"/>
      <c r="E733" s="1"/>
      <c r="F733" s="1"/>
      <c r="G733" s="1"/>
      <c r="H733" s="1"/>
      <c r="I733" s="1"/>
      <c r="J733" s="1"/>
      <c r="K733" s="1"/>
      <c r="L733" s="1"/>
      <c r="M733" s="1"/>
      <c r="N733" s="275"/>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c r="A734" s="1"/>
      <c r="B734" s="1"/>
      <c r="C734" s="1"/>
      <c r="D734" s="2"/>
      <c r="E734" s="1"/>
      <c r="F734" s="1"/>
      <c r="G734" s="1"/>
      <c r="H734" s="1"/>
      <c r="I734" s="1"/>
      <c r="J734" s="1"/>
      <c r="K734" s="1"/>
      <c r="L734" s="1"/>
      <c r="M734" s="1"/>
      <c r="N734" s="275"/>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c r="A735" s="1"/>
      <c r="B735" s="1"/>
      <c r="C735" s="1"/>
      <c r="D735" s="2"/>
      <c r="E735" s="1"/>
      <c r="F735" s="1"/>
      <c r="G735" s="1"/>
      <c r="H735" s="1"/>
      <c r="I735" s="1"/>
      <c r="J735" s="1"/>
      <c r="K735" s="1"/>
      <c r="L735" s="1"/>
      <c r="M735" s="1"/>
      <c r="N735" s="275"/>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c r="A736" s="1"/>
      <c r="B736" s="1"/>
      <c r="C736" s="1"/>
      <c r="D736" s="2"/>
      <c r="E736" s="1"/>
      <c r="F736" s="1"/>
      <c r="G736" s="1"/>
      <c r="H736" s="1"/>
      <c r="I736" s="1"/>
      <c r="J736" s="1"/>
      <c r="K736" s="1"/>
      <c r="L736" s="1"/>
      <c r="M736" s="1"/>
      <c r="N736" s="275"/>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c r="A737" s="1"/>
      <c r="B737" s="1"/>
      <c r="C737" s="1"/>
      <c r="D737" s="2"/>
      <c r="E737" s="1"/>
      <c r="F737" s="1"/>
      <c r="G737" s="1"/>
      <c r="H737" s="1"/>
      <c r="I737" s="1"/>
      <c r="J737" s="1"/>
      <c r="K737" s="1"/>
      <c r="L737" s="1"/>
      <c r="M737" s="1"/>
      <c r="N737" s="275"/>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c r="A738" s="1"/>
      <c r="B738" s="1"/>
      <c r="C738" s="1"/>
      <c r="D738" s="2"/>
      <c r="E738" s="1"/>
      <c r="F738" s="1"/>
      <c r="G738" s="1"/>
      <c r="H738" s="1"/>
      <c r="I738" s="1"/>
      <c r="J738" s="1"/>
      <c r="K738" s="1"/>
      <c r="L738" s="1"/>
      <c r="M738" s="1"/>
      <c r="N738" s="275"/>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c r="A739" s="1"/>
      <c r="B739" s="1"/>
      <c r="C739" s="1"/>
      <c r="D739" s="2"/>
      <c r="E739" s="1"/>
      <c r="F739" s="1"/>
      <c r="G739" s="1"/>
      <c r="H739" s="1"/>
      <c r="I739" s="1"/>
      <c r="J739" s="1"/>
      <c r="K739" s="1"/>
      <c r="L739" s="1"/>
      <c r="M739" s="1"/>
      <c r="N739" s="275"/>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c r="A740" s="1"/>
      <c r="B740" s="1"/>
      <c r="C740" s="1"/>
      <c r="D740" s="2"/>
      <c r="E740" s="1"/>
      <c r="F740" s="1"/>
      <c r="G740" s="1"/>
      <c r="H740" s="1"/>
      <c r="I740" s="1"/>
      <c r="J740" s="1"/>
      <c r="K740" s="1"/>
      <c r="L740" s="1"/>
      <c r="M740" s="1"/>
      <c r="N740" s="275"/>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c r="A741" s="1"/>
      <c r="B741" s="1"/>
      <c r="C741" s="1"/>
      <c r="D741" s="2"/>
      <c r="E741" s="1"/>
      <c r="F741" s="1"/>
      <c r="G741" s="1"/>
      <c r="H741" s="1"/>
      <c r="I741" s="1"/>
      <c r="J741" s="1"/>
      <c r="K741" s="1"/>
      <c r="L741" s="1"/>
      <c r="M741" s="1"/>
      <c r="N741" s="275"/>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c r="A742" s="1"/>
      <c r="B742" s="1"/>
      <c r="C742" s="1"/>
      <c r="D742" s="2"/>
      <c r="E742" s="1"/>
      <c r="F742" s="1"/>
      <c r="G742" s="1"/>
      <c r="H742" s="1"/>
      <c r="I742" s="1"/>
      <c r="J742" s="1"/>
      <c r="K742" s="1"/>
      <c r="L742" s="1"/>
      <c r="M742" s="1"/>
      <c r="N742" s="275"/>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c r="A743" s="1"/>
      <c r="B743" s="1"/>
      <c r="C743" s="1"/>
      <c r="D743" s="2"/>
      <c r="E743" s="1"/>
      <c r="F743" s="1"/>
      <c r="G743" s="1"/>
      <c r="H743" s="1"/>
      <c r="I743" s="1"/>
      <c r="J743" s="1"/>
      <c r="K743" s="1"/>
      <c r="L743" s="1"/>
      <c r="M743" s="1"/>
      <c r="N743" s="275"/>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c r="A744" s="1"/>
      <c r="B744" s="1"/>
      <c r="C744" s="1"/>
      <c r="D744" s="2"/>
      <c r="E744" s="1"/>
      <c r="F744" s="1"/>
      <c r="G744" s="1"/>
      <c r="H744" s="1"/>
      <c r="I744" s="1"/>
      <c r="J744" s="1"/>
      <c r="K744" s="1"/>
      <c r="L744" s="1"/>
      <c r="M744" s="1"/>
      <c r="N744" s="275"/>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c r="A745" s="1"/>
      <c r="B745" s="1"/>
      <c r="C745" s="1"/>
      <c r="D745" s="2"/>
      <c r="E745" s="1"/>
      <c r="F745" s="1"/>
      <c r="G745" s="1"/>
      <c r="H745" s="1"/>
      <c r="I745" s="1"/>
      <c r="J745" s="1"/>
      <c r="K745" s="1"/>
      <c r="L745" s="1"/>
      <c r="M745" s="1"/>
      <c r="N745" s="275"/>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c r="A746" s="1"/>
      <c r="B746" s="1"/>
      <c r="C746" s="1"/>
      <c r="D746" s="2"/>
      <c r="E746" s="1"/>
      <c r="F746" s="1"/>
      <c r="G746" s="1"/>
      <c r="H746" s="1"/>
      <c r="I746" s="1"/>
      <c r="J746" s="1"/>
      <c r="K746" s="1"/>
      <c r="L746" s="1"/>
      <c r="M746" s="1"/>
      <c r="N746" s="275"/>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c r="A747" s="1"/>
      <c r="B747" s="1"/>
      <c r="C747" s="1"/>
      <c r="D747" s="2"/>
      <c r="E747" s="1"/>
      <c r="F747" s="1"/>
      <c r="G747" s="1"/>
      <c r="H747" s="1"/>
      <c r="I747" s="1"/>
      <c r="J747" s="1"/>
      <c r="K747" s="1"/>
      <c r="L747" s="1"/>
      <c r="M747" s="1"/>
      <c r="N747" s="275"/>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c r="A748" s="1"/>
      <c r="B748" s="1"/>
      <c r="C748" s="1"/>
      <c r="D748" s="2"/>
      <c r="E748" s="1"/>
      <c r="F748" s="1"/>
      <c r="G748" s="1"/>
      <c r="H748" s="1"/>
      <c r="I748" s="1"/>
      <c r="J748" s="1"/>
      <c r="K748" s="1"/>
      <c r="L748" s="1"/>
      <c r="M748" s="1"/>
      <c r="N748" s="275"/>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c r="A749" s="1"/>
      <c r="B749" s="1"/>
      <c r="C749" s="1"/>
      <c r="D749" s="2"/>
      <c r="E749" s="1"/>
      <c r="F749" s="1"/>
      <c r="G749" s="1"/>
      <c r="H749" s="1"/>
      <c r="I749" s="1"/>
      <c r="J749" s="1"/>
      <c r="K749" s="1"/>
      <c r="L749" s="1"/>
      <c r="M749" s="1"/>
      <c r="N749" s="275"/>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c r="A750" s="1"/>
      <c r="B750" s="1"/>
      <c r="C750" s="1"/>
      <c r="D750" s="2"/>
      <c r="E750" s="1"/>
      <c r="F750" s="1"/>
      <c r="G750" s="1"/>
      <c r="H750" s="1"/>
      <c r="I750" s="1"/>
      <c r="J750" s="1"/>
      <c r="K750" s="1"/>
      <c r="L750" s="1"/>
      <c r="M750" s="1"/>
      <c r="N750" s="275"/>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c r="A751" s="1"/>
      <c r="B751" s="1"/>
      <c r="C751" s="1"/>
      <c r="D751" s="2"/>
      <c r="E751" s="1"/>
      <c r="F751" s="1"/>
      <c r="G751" s="1"/>
      <c r="H751" s="1"/>
      <c r="I751" s="1"/>
      <c r="J751" s="1"/>
      <c r="K751" s="1"/>
      <c r="L751" s="1"/>
      <c r="M751" s="1"/>
      <c r="N751" s="275"/>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c r="A752" s="1"/>
      <c r="B752" s="1"/>
      <c r="C752" s="1"/>
      <c r="D752" s="2"/>
      <c r="E752" s="1"/>
      <c r="F752" s="1"/>
      <c r="G752" s="1"/>
      <c r="H752" s="1"/>
      <c r="I752" s="1"/>
      <c r="J752" s="1"/>
      <c r="K752" s="1"/>
      <c r="L752" s="1"/>
      <c r="M752" s="1"/>
      <c r="N752" s="275"/>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c r="A753" s="1"/>
      <c r="B753" s="1"/>
      <c r="C753" s="1"/>
      <c r="D753" s="2"/>
      <c r="E753" s="1"/>
      <c r="F753" s="1"/>
      <c r="G753" s="1"/>
      <c r="H753" s="1"/>
      <c r="I753" s="1"/>
      <c r="J753" s="1"/>
      <c r="K753" s="1"/>
      <c r="L753" s="1"/>
      <c r="M753" s="1"/>
      <c r="N753" s="275"/>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c r="A754" s="1"/>
      <c r="B754" s="1"/>
      <c r="C754" s="1"/>
      <c r="D754" s="2"/>
      <c r="E754" s="1"/>
      <c r="F754" s="1"/>
      <c r="G754" s="1"/>
      <c r="H754" s="1"/>
      <c r="I754" s="1"/>
      <c r="J754" s="1"/>
      <c r="K754" s="1"/>
      <c r="L754" s="1"/>
      <c r="M754" s="1"/>
      <c r="N754" s="275"/>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c r="A755" s="1"/>
      <c r="B755" s="1"/>
      <c r="C755" s="1"/>
      <c r="D755" s="2"/>
      <c r="E755" s="1"/>
      <c r="F755" s="1"/>
      <c r="G755" s="1"/>
      <c r="H755" s="1"/>
      <c r="I755" s="1"/>
      <c r="J755" s="1"/>
      <c r="K755" s="1"/>
      <c r="L755" s="1"/>
      <c r="M755" s="1"/>
      <c r="N755" s="275"/>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c r="A756" s="1"/>
      <c r="B756" s="1"/>
      <c r="C756" s="1"/>
      <c r="D756" s="2"/>
      <c r="E756" s="1"/>
      <c r="F756" s="1"/>
      <c r="G756" s="1"/>
      <c r="H756" s="1"/>
      <c r="I756" s="1"/>
      <c r="J756" s="1"/>
      <c r="K756" s="1"/>
      <c r="L756" s="1"/>
      <c r="M756" s="1"/>
      <c r="N756" s="275"/>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c r="A757" s="1"/>
      <c r="B757" s="1"/>
      <c r="C757" s="1"/>
      <c r="D757" s="2"/>
      <c r="E757" s="1"/>
      <c r="F757" s="1"/>
      <c r="G757" s="1"/>
      <c r="H757" s="1"/>
      <c r="I757" s="1"/>
      <c r="J757" s="1"/>
      <c r="K757" s="1"/>
      <c r="L757" s="1"/>
      <c r="M757" s="1"/>
      <c r="N757" s="275"/>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c r="A758" s="1"/>
      <c r="B758" s="1"/>
      <c r="C758" s="1"/>
      <c r="D758" s="2"/>
      <c r="E758" s="1"/>
      <c r="F758" s="1"/>
      <c r="G758" s="1"/>
      <c r="H758" s="1"/>
      <c r="I758" s="1"/>
      <c r="J758" s="1"/>
      <c r="K758" s="1"/>
      <c r="L758" s="1"/>
      <c r="M758" s="1"/>
      <c r="N758" s="275"/>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c r="A759" s="1"/>
      <c r="B759" s="1"/>
      <c r="C759" s="1"/>
      <c r="D759" s="2"/>
      <c r="E759" s="1"/>
      <c r="F759" s="1"/>
      <c r="G759" s="1"/>
      <c r="H759" s="1"/>
      <c r="I759" s="1"/>
      <c r="J759" s="1"/>
      <c r="K759" s="1"/>
      <c r="L759" s="1"/>
      <c r="M759" s="1"/>
      <c r="N759" s="275"/>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c r="A760" s="1"/>
      <c r="B760" s="1"/>
      <c r="C760" s="1"/>
      <c r="D760" s="2"/>
      <c r="E760" s="1"/>
      <c r="F760" s="1"/>
      <c r="G760" s="1"/>
      <c r="H760" s="1"/>
      <c r="I760" s="1"/>
      <c r="J760" s="1"/>
      <c r="K760" s="1"/>
      <c r="L760" s="1"/>
      <c r="M760" s="1"/>
      <c r="N760" s="275"/>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c r="A761" s="1"/>
      <c r="B761" s="1"/>
      <c r="C761" s="1"/>
      <c r="D761" s="2"/>
      <c r="E761" s="1"/>
      <c r="F761" s="1"/>
      <c r="G761" s="1"/>
      <c r="H761" s="1"/>
      <c r="I761" s="1"/>
      <c r="J761" s="1"/>
      <c r="K761" s="1"/>
      <c r="L761" s="1"/>
      <c r="M761" s="1"/>
      <c r="N761" s="275"/>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c r="A762" s="1"/>
      <c r="B762" s="1"/>
      <c r="C762" s="1"/>
      <c r="D762" s="2"/>
      <c r="E762" s="1"/>
      <c r="F762" s="1"/>
      <c r="G762" s="1"/>
      <c r="H762" s="1"/>
      <c r="I762" s="1"/>
      <c r="J762" s="1"/>
      <c r="K762" s="1"/>
      <c r="L762" s="1"/>
      <c r="M762" s="1"/>
      <c r="N762" s="275"/>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c r="A763" s="1"/>
      <c r="B763" s="1"/>
      <c r="C763" s="1"/>
      <c r="D763" s="2"/>
      <c r="E763" s="1"/>
      <c r="F763" s="1"/>
      <c r="G763" s="1"/>
      <c r="H763" s="1"/>
      <c r="I763" s="1"/>
      <c r="J763" s="1"/>
      <c r="K763" s="1"/>
      <c r="L763" s="1"/>
      <c r="M763" s="1"/>
      <c r="N763" s="275"/>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c r="A764" s="1"/>
      <c r="B764" s="1"/>
      <c r="C764" s="1"/>
      <c r="D764" s="2"/>
      <c r="E764" s="1"/>
      <c r="F764" s="1"/>
      <c r="G764" s="1"/>
      <c r="H764" s="1"/>
      <c r="I764" s="1"/>
      <c r="J764" s="1"/>
      <c r="K764" s="1"/>
      <c r="L764" s="1"/>
      <c r="M764" s="1"/>
      <c r="N764" s="275"/>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c r="A765" s="1"/>
      <c r="B765" s="1"/>
      <c r="C765" s="1"/>
      <c r="D765" s="2"/>
      <c r="E765" s="1"/>
      <c r="F765" s="1"/>
      <c r="G765" s="1"/>
      <c r="H765" s="1"/>
      <c r="I765" s="1"/>
      <c r="J765" s="1"/>
      <c r="K765" s="1"/>
      <c r="L765" s="1"/>
      <c r="M765" s="1"/>
      <c r="N765" s="275"/>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c r="A766" s="1"/>
      <c r="B766" s="1"/>
      <c r="C766" s="1"/>
      <c r="D766" s="2"/>
      <c r="E766" s="1"/>
      <c r="F766" s="1"/>
      <c r="G766" s="1"/>
      <c r="H766" s="1"/>
      <c r="I766" s="1"/>
      <c r="J766" s="1"/>
      <c r="K766" s="1"/>
      <c r="L766" s="1"/>
      <c r="M766" s="1"/>
      <c r="N766" s="275"/>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c r="A767" s="1"/>
      <c r="B767" s="1"/>
      <c r="C767" s="1"/>
      <c r="D767" s="2"/>
      <c r="E767" s="1"/>
      <c r="F767" s="1"/>
      <c r="G767" s="1"/>
      <c r="H767" s="1"/>
      <c r="I767" s="1"/>
      <c r="J767" s="1"/>
      <c r="K767" s="1"/>
      <c r="L767" s="1"/>
      <c r="M767" s="1"/>
      <c r="N767" s="275"/>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c r="A768" s="1"/>
      <c r="B768" s="1"/>
      <c r="C768" s="1"/>
      <c r="D768" s="2"/>
      <c r="E768" s="1"/>
      <c r="F768" s="1"/>
      <c r="G768" s="1"/>
      <c r="H768" s="1"/>
      <c r="I768" s="1"/>
      <c r="J768" s="1"/>
      <c r="K768" s="1"/>
      <c r="L768" s="1"/>
      <c r="M768" s="1"/>
      <c r="N768" s="275"/>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c r="A769" s="1"/>
      <c r="B769" s="1"/>
      <c r="C769" s="1"/>
      <c r="D769" s="2"/>
      <c r="E769" s="1"/>
      <c r="F769" s="1"/>
      <c r="G769" s="1"/>
      <c r="H769" s="1"/>
      <c r="I769" s="1"/>
      <c r="J769" s="1"/>
      <c r="K769" s="1"/>
      <c r="L769" s="1"/>
      <c r="M769" s="1"/>
      <c r="N769" s="275"/>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c r="A770" s="1"/>
      <c r="B770" s="1"/>
      <c r="C770" s="1"/>
      <c r="D770" s="2"/>
      <c r="E770" s="1"/>
      <c r="F770" s="1"/>
      <c r="G770" s="1"/>
      <c r="H770" s="1"/>
      <c r="I770" s="1"/>
      <c r="J770" s="1"/>
      <c r="K770" s="1"/>
      <c r="L770" s="1"/>
      <c r="M770" s="1"/>
      <c r="N770" s="275"/>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c r="A771" s="1"/>
      <c r="B771" s="1"/>
      <c r="C771" s="1"/>
      <c r="D771" s="2"/>
      <c r="E771" s="1"/>
      <c r="F771" s="1"/>
      <c r="G771" s="1"/>
      <c r="H771" s="1"/>
      <c r="I771" s="1"/>
      <c r="J771" s="1"/>
      <c r="K771" s="1"/>
      <c r="L771" s="1"/>
      <c r="M771" s="1"/>
      <c r="N771" s="275"/>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c r="A772" s="1"/>
      <c r="B772" s="1"/>
      <c r="C772" s="1"/>
      <c r="D772" s="2"/>
      <c r="E772" s="1"/>
      <c r="F772" s="1"/>
      <c r="G772" s="1"/>
      <c r="H772" s="1"/>
      <c r="I772" s="1"/>
      <c r="J772" s="1"/>
      <c r="K772" s="1"/>
      <c r="L772" s="1"/>
      <c r="M772" s="1"/>
      <c r="N772" s="275"/>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c r="A773" s="1"/>
      <c r="B773" s="1"/>
      <c r="C773" s="1"/>
      <c r="D773" s="2"/>
      <c r="E773" s="1"/>
      <c r="F773" s="1"/>
      <c r="G773" s="1"/>
      <c r="H773" s="1"/>
      <c r="I773" s="1"/>
      <c r="J773" s="1"/>
      <c r="K773" s="1"/>
      <c r="L773" s="1"/>
      <c r="M773" s="1"/>
      <c r="N773" s="275"/>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c r="A774" s="1"/>
      <c r="B774" s="1"/>
      <c r="C774" s="1"/>
      <c r="D774" s="2"/>
      <c r="E774" s="1"/>
      <c r="F774" s="1"/>
      <c r="G774" s="1"/>
      <c r="H774" s="1"/>
      <c r="I774" s="1"/>
      <c r="J774" s="1"/>
      <c r="K774" s="1"/>
      <c r="L774" s="1"/>
      <c r="M774" s="1"/>
      <c r="N774" s="275"/>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c r="A775" s="1"/>
      <c r="B775" s="1"/>
      <c r="C775" s="1"/>
      <c r="D775" s="2"/>
      <c r="E775" s="1"/>
      <c r="F775" s="1"/>
      <c r="G775" s="1"/>
      <c r="H775" s="1"/>
      <c r="I775" s="1"/>
      <c r="J775" s="1"/>
      <c r="K775" s="1"/>
      <c r="L775" s="1"/>
      <c r="M775" s="1"/>
      <c r="N775" s="275"/>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c r="A776" s="1"/>
      <c r="B776" s="1"/>
      <c r="C776" s="1"/>
      <c r="D776" s="2"/>
      <c r="E776" s="1"/>
      <c r="F776" s="1"/>
      <c r="G776" s="1"/>
      <c r="H776" s="1"/>
      <c r="I776" s="1"/>
      <c r="J776" s="1"/>
      <c r="K776" s="1"/>
      <c r="L776" s="1"/>
      <c r="M776" s="1"/>
      <c r="N776" s="275"/>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c r="A777" s="1"/>
      <c r="B777" s="1"/>
      <c r="C777" s="1"/>
      <c r="D777" s="2"/>
      <c r="E777" s="1"/>
      <c r="F777" s="1"/>
      <c r="G777" s="1"/>
      <c r="H777" s="1"/>
      <c r="I777" s="1"/>
      <c r="J777" s="1"/>
      <c r="K777" s="1"/>
      <c r="L777" s="1"/>
      <c r="M777" s="1"/>
      <c r="N777" s="275"/>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c r="A778" s="1"/>
      <c r="B778" s="1"/>
      <c r="C778" s="1"/>
      <c r="D778" s="2"/>
      <c r="E778" s="1"/>
      <c r="F778" s="1"/>
      <c r="G778" s="1"/>
      <c r="H778" s="1"/>
      <c r="I778" s="1"/>
      <c r="J778" s="1"/>
      <c r="K778" s="1"/>
      <c r="L778" s="1"/>
      <c r="M778" s="1"/>
      <c r="N778" s="275"/>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c r="A779" s="1"/>
      <c r="B779" s="1"/>
      <c r="C779" s="1"/>
      <c r="D779" s="2"/>
      <c r="E779" s="1"/>
      <c r="F779" s="1"/>
      <c r="G779" s="1"/>
      <c r="H779" s="1"/>
      <c r="I779" s="1"/>
      <c r="J779" s="1"/>
      <c r="K779" s="1"/>
      <c r="L779" s="1"/>
      <c r="M779" s="1"/>
      <c r="N779" s="275"/>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c r="A780" s="1"/>
      <c r="B780" s="1"/>
      <c r="C780" s="1"/>
      <c r="D780" s="2"/>
      <c r="E780" s="1"/>
      <c r="F780" s="1"/>
      <c r="G780" s="1"/>
      <c r="H780" s="1"/>
      <c r="I780" s="1"/>
      <c r="J780" s="1"/>
      <c r="K780" s="1"/>
      <c r="L780" s="1"/>
      <c r="M780" s="1"/>
      <c r="N780" s="275"/>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c r="A781" s="1"/>
      <c r="B781" s="1"/>
      <c r="C781" s="1"/>
      <c r="D781" s="2"/>
      <c r="E781" s="1"/>
      <c r="F781" s="1"/>
      <c r="G781" s="1"/>
      <c r="H781" s="1"/>
      <c r="I781" s="1"/>
      <c r="J781" s="1"/>
      <c r="K781" s="1"/>
      <c r="L781" s="1"/>
      <c r="M781" s="1"/>
      <c r="N781" s="275"/>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c r="A782" s="1"/>
      <c r="B782" s="1"/>
      <c r="C782" s="1"/>
      <c r="D782" s="2"/>
      <c r="E782" s="1"/>
      <c r="F782" s="1"/>
      <c r="G782" s="1"/>
      <c r="H782" s="1"/>
      <c r="I782" s="1"/>
      <c r="J782" s="1"/>
      <c r="K782" s="1"/>
      <c r="L782" s="1"/>
      <c r="M782" s="1"/>
      <c r="N782" s="275"/>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c r="A783" s="1"/>
      <c r="B783" s="1"/>
      <c r="C783" s="1"/>
      <c r="D783" s="2"/>
      <c r="E783" s="1"/>
      <c r="F783" s="1"/>
      <c r="G783" s="1"/>
      <c r="H783" s="1"/>
      <c r="I783" s="1"/>
      <c r="J783" s="1"/>
      <c r="K783" s="1"/>
      <c r="L783" s="1"/>
      <c r="M783" s="1"/>
      <c r="N783" s="275"/>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c r="A784" s="1"/>
      <c r="B784" s="1"/>
      <c r="C784" s="1"/>
      <c r="D784" s="2"/>
      <c r="E784" s="1"/>
      <c r="F784" s="1"/>
      <c r="G784" s="1"/>
      <c r="H784" s="1"/>
      <c r="I784" s="1"/>
      <c r="J784" s="1"/>
      <c r="K784" s="1"/>
      <c r="L784" s="1"/>
      <c r="M784" s="1"/>
      <c r="N784" s="275"/>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c r="A785" s="1"/>
      <c r="B785" s="1"/>
      <c r="C785" s="1"/>
      <c r="D785" s="2"/>
      <c r="E785" s="1"/>
      <c r="F785" s="1"/>
      <c r="G785" s="1"/>
      <c r="H785" s="1"/>
      <c r="I785" s="1"/>
      <c r="J785" s="1"/>
      <c r="K785" s="1"/>
      <c r="L785" s="1"/>
      <c r="M785" s="1"/>
      <c r="N785" s="275"/>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c r="A786" s="1"/>
      <c r="B786" s="1"/>
      <c r="C786" s="1"/>
      <c r="D786" s="2"/>
      <c r="E786" s="1"/>
      <c r="F786" s="1"/>
      <c r="G786" s="1"/>
      <c r="H786" s="1"/>
      <c r="I786" s="1"/>
      <c r="J786" s="1"/>
      <c r="K786" s="1"/>
      <c r="L786" s="1"/>
      <c r="M786" s="1"/>
      <c r="N786" s="275"/>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c r="A787" s="1"/>
      <c r="B787" s="1"/>
      <c r="C787" s="1"/>
      <c r="D787" s="2"/>
      <c r="E787" s="1"/>
      <c r="F787" s="1"/>
      <c r="G787" s="1"/>
      <c r="H787" s="1"/>
      <c r="I787" s="1"/>
      <c r="J787" s="1"/>
      <c r="K787" s="1"/>
      <c r="L787" s="1"/>
      <c r="M787" s="1"/>
      <c r="N787" s="275"/>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c r="A788" s="1"/>
      <c r="B788" s="1"/>
      <c r="C788" s="1"/>
      <c r="D788" s="2"/>
      <c r="E788" s="1"/>
      <c r="F788" s="1"/>
      <c r="G788" s="1"/>
      <c r="H788" s="1"/>
      <c r="I788" s="1"/>
      <c r="J788" s="1"/>
      <c r="K788" s="1"/>
      <c r="L788" s="1"/>
      <c r="M788" s="1"/>
      <c r="N788" s="275"/>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c r="A789" s="1"/>
      <c r="B789" s="1"/>
      <c r="C789" s="1"/>
      <c r="D789" s="2"/>
      <c r="E789" s="1"/>
      <c r="F789" s="1"/>
      <c r="G789" s="1"/>
      <c r="H789" s="1"/>
      <c r="I789" s="1"/>
      <c r="J789" s="1"/>
      <c r="K789" s="1"/>
      <c r="L789" s="1"/>
      <c r="M789" s="1"/>
      <c r="N789" s="275"/>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c r="A790" s="1"/>
      <c r="B790" s="1"/>
      <c r="C790" s="1"/>
      <c r="D790" s="2"/>
      <c r="E790" s="1"/>
      <c r="F790" s="1"/>
      <c r="G790" s="1"/>
      <c r="H790" s="1"/>
      <c r="I790" s="1"/>
      <c r="J790" s="1"/>
      <c r="K790" s="1"/>
      <c r="L790" s="1"/>
      <c r="M790" s="1"/>
      <c r="N790" s="275"/>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c r="A791" s="1"/>
      <c r="B791" s="1"/>
      <c r="C791" s="1"/>
      <c r="D791" s="2"/>
      <c r="E791" s="1"/>
      <c r="F791" s="1"/>
      <c r="G791" s="1"/>
      <c r="H791" s="1"/>
      <c r="I791" s="1"/>
      <c r="J791" s="1"/>
      <c r="K791" s="1"/>
      <c r="L791" s="1"/>
      <c r="M791" s="1"/>
      <c r="N791" s="275"/>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c r="A792" s="1"/>
      <c r="B792" s="1"/>
      <c r="C792" s="1"/>
      <c r="D792" s="2"/>
      <c r="E792" s="1"/>
      <c r="F792" s="1"/>
      <c r="G792" s="1"/>
      <c r="H792" s="1"/>
      <c r="I792" s="1"/>
      <c r="J792" s="1"/>
      <c r="K792" s="1"/>
      <c r="L792" s="1"/>
      <c r="M792" s="1"/>
      <c r="N792" s="275"/>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c r="A793" s="1"/>
      <c r="B793" s="1"/>
      <c r="C793" s="1"/>
      <c r="D793" s="2"/>
      <c r="E793" s="1"/>
      <c r="F793" s="1"/>
      <c r="G793" s="1"/>
      <c r="H793" s="1"/>
      <c r="I793" s="1"/>
      <c r="J793" s="1"/>
      <c r="K793" s="1"/>
      <c r="L793" s="1"/>
      <c r="M793" s="1"/>
      <c r="N793" s="275"/>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c r="A794" s="1"/>
      <c r="B794" s="1"/>
      <c r="C794" s="1"/>
      <c r="D794" s="2"/>
      <c r="E794" s="1"/>
      <c r="F794" s="1"/>
      <c r="G794" s="1"/>
      <c r="H794" s="1"/>
      <c r="I794" s="1"/>
      <c r="J794" s="1"/>
      <c r="K794" s="1"/>
      <c r="L794" s="1"/>
      <c r="M794" s="1"/>
      <c r="N794" s="275"/>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c r="A795" s="1"/>
      <c r="B795" s="1"/>
      <c r="C795" s="1"/>
      <c r="D795" s="2"/>
      <c r="E795" s="1"/>
      <c r="F795" s="1"/>
      <c r="G795" s="1"/>
      <c r="H795" s="1"/>
      <c r="I795" s="1"/>
      <c r="J795" s="1"/>
      <c r="K795" s="1"/>
      <c r="L795" s="1"/>
      <c r="M795" s="1"/>
      <c r="N795" s="275"/>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c r="A796" s="1"/>
      <c r="B796" s="1"/>
      <c r="C796" s="1"/>
      <c r="D796" s="2"/>
      <c r="E796" s="1"/>
      <c r="F796" s="1"/>
      <c r="G796" s="1"/>
      <c r="H796" s="1"/>
      <c r="I796" s="1"/>
      <c r="J796" s="1"/>
      <c r="K796" s="1"/>
      <c r="L796" s="1"/>
      <c r="M796" s="1"/>
      <c r="N796" s="275"/>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c r="A797" s="1"/>
      <c r="B797" s="1"/>
      <c r="C797" s="1"/>
      <c r="D797" s="2"/>
      <c r="E797" s="1"/>
      <c r="F797" s="1"/>
      <c r="G797" s="1"/>
      <c r="H797" s="1"/>
      <c r="I797" s="1"/>
      <c r="J797" s="1"/>
      <c r="K797" s="1"/>
      <c r="L797" s="1"/>
      <c r="M797" s="1"/>
      <c r="N797" s="275"/>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c r="A798" s="1"/>
      <c r="B798" s="1"/>
      <c r="C798" s="1"/>
      <c r="D798" s="2"/>
      <c r="E798" s="1"/>
      <c r="F798" s="1"/>
      <c r="G798" s="1"/>
      <c r="H798" s="1"/>
      <c r="I798" s="1"/>
      <c r="J798" s="1"/>
      <c r="K798" s="1"/>
      <c r="L798" s="1"/>
      <c r="M798" s="1"/>
      <c r="N798" s="275"/>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c r="A799" s="1"/>
      <c r="B799" s="1"/>
      <c r="C799" s="1"/>
      <c r="D799" s="2"/>
      <c r="E799" s="1"/>
      <c r="F799" s="1"/>
      <c r="G799" s="1"/>
      <c r="H799" s="1"/>
      <c r="I799" s="1"/>
      <c r="J799" s="1"/>
      <c r="K799" s="1"/>
      <c r="L799" s="1"/>
      <c r="M799" s="1"/>
      <c r="N799" s="275"/>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c r="A800" s="1"/>
      <c r="B800" s="1"/>
      <c r="C800" s="1"/>
      <c r="D800" s="2"/>
      <c r="E800" s="1"/>
      <c r="F800" s="1"/>
      <c r="G800" s="1"/>
      <c r="H800" s="1"/>
      <c r="I800" s="1"/>
      <c r="J800" s="1"/>
      <c r="K800" s="1"/>
      <c r="L800" s="1"/>
      <c r="M800" s="1"/>
      <c r="N800" s="275"/>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c r="A801" s="1"/>
      <c r="B801" s="1"/>
      <c r="C801" s="1"/>
      <c r="D801" s="2"/>
      <c r="E801" s="1"/>
      <c r="F801" s="1"/>
      <c r="G801" s="1"/>
      <c r="H801" s="1"/>
      <c r="I801" s="1"/>
      <c r="J801" s="1"/>
      <c r="K801" s="1"/>
      <c r="L801" s="1"/>
      <c r="M801" s="1"/>
      <c r="N801" s="275"/>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c r="A802" s="1"/>
      <c r="B802" s="1"/>
      <c r="C802" s="1"/>
      <c r="D802" s="2"/>
      <c r="E802" s="1"/>
      <c r="F802" s="1"/>
      <c r="G802" s="1"/>
      <c r="H802" s="1"/>
      <c r="I802" s="1"/>
      <c r="J802" s="1"/>
      <c r="K802" s="1"/>
      <c r="L802" s="1"/>
      <c r="M802" s="1"/>
      <c r="N802" s="275"/>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c r="A803" s="1"/>
      <c r="B803" s="1"/>
      <c r="C803" s="1"/>
      <c r="D803" s="2"/>
      <c r="E803" s="1"/>
      <c r="F803" s="1"/>
      <c r="G803" s="1"/>
      <c r="H803" s="1"/>
      <c r="I803" s="1"/>
      <c r="J803" s="1"/>
      <c r="K803" s="1"/>
      <c r="L803" s="1"/>
      <c r="M803" s="1"/>
      <c r="N803" s="275"/>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c r="A804" s="1"/>
      <c r="B804" s="1"/>
      <c r="C804" s="1"/>
      <c r="D804" s="2"/>
      <c r="E804" s="1"/>
      <c r="F804" s="1"/>
      <c r="G804" s="1"/>
      <c r="H804" s="1"/>
      <c r="I804" s="1"/>
      <c r="J804" s="1"/>
      <c r="K804" s="1"/>
      <c r="L804" s="1"/>
      <c r="M804" s="1"/>
      <c r="N804" s="275"/>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c r="A805" s="1"/>
      <c r="B805" s="1"/>
      <c r="C805" s="1"/>
      <c r="D805" s="2"/>
      <c r="E805" s="1"/>
      <c r="F805" s="1"/>
      <c r="G805" s="1"/>
      <c r="H805" s="1"/>
      <c r="I805" s="1"/>
      <c r="J805" s="1"/>
      <c r="K805" s="1"/>
      <c r="L805" s="1"/>
      <c r="M805" s="1"/>
      <c r="N805" s="275"/>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c r="A806" s="1"/>
      <c r="B806" s="1"/>
      <c r="C806" s="1"/>
      <c r="D806" s="2"/>
      <c r="E806" s="1"/>
      <c r="F806" s="1"/>
      <c r="G806" s="1"/>
      <c r="H806" s="1"/>
      <c r="I806" s="1"/>
      <c r="J806" s="1"/>
      <c r="K806" s="1"/>
      <c r="L806" s="1"/>
      <c r="M806" s="1"/>
      <c r="N806" s="275"/>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c r="A807" s="1"/>
      <c r="B807" s="1"/>
      <c r="C807" s="1"/>
      <c r="D807" s="2"/>
      <c r="E807" s="1"/>
      <c r="F807" s="1"/>
      <c r="G807" s="1"/>
      <c r="H807" s="1"/>
      <c r="I807" s="1"/>
      <c r="J807" s="1"/>
      <c r="K807" s="1"/>
      <c r="L807" s="1"/>
      <c r="M807" s="1"/>
      <c r="N807" s="275"/>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c r="A808" s="1"/>
      <c r="B808" s="1"/>
      <c r="C808" s="1"/>
      <c r="D808" s="2"/>
      <c r="E808" s="1"/>
      <c r="F808" s="1"/>
      <c r="G808" s="1"/>
      <c r="H808" s="1"/>
      <c r="I808" s="1"/>
      <c r="J808" s="1"/>
      <c r="K808" s="1"/>
      <c r="L808" s="1"/>
      <c r="M808" s="1"/>
      <c r="N808" s="275"/>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c r="A809" s="1"/>
      <c r="B809" s="1"/>
      <c r="C809" s="1"/>
      <c r="D809" s="2"/>
      <c r="E809" s="1"/>
      <c r="F809" s="1"/>
      <c r="G809" s="1"/>
      <c r="H809" s="1"/>
      <c r="I809" s="1"/>
      <c r="J809" s="1"/>
      <c r="K809" s="1"/>
      <c r="L809" s="1"/>
      <c r="M809" s="1"/>
      <c r="N809" s="275"/>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c r="A810" s="1"/>
      <c r="B810" s="1"/>
      <c r="C810" s="1"/>
      <c r="D810" s="2"/>
      <c r="E810" s="1"/>
      <c r="F810" s="1"/>
      <c r="G810" s="1"/>
      <c r="H810" s="1"/>
      <c r="I810" s="1"/>
      <c r="J810" s="1"/>
      <c r="K810" s="1"/>
      <c r="L810" s="1"/>
      <c r="M810" s="1"/>
      <c r="N810" s="275"/>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c r="A811" s="1"/>
      <c r="B811" s="1"/>
      <c r="C811" s="1"/>
      <c r="D811" s="2"/>
      <c r="E811" s="1"/>
      <c r="F811" s="1"/>
      <c r="G811" s="1"/>
      <c r="H811" s="1"/>
      <c r="I811" s="1"/>
      <c r="J811" s="1"/>
      <c r="K811" s="1"/>
      <c r="L811" s="1"/>
      <c r="M811" s="1"/>
      <c r="N811" s="275"/>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c r="A812" s="1"/>
      <c r="B812" s="1"/>
      <c r="C812" s="1"/>
      <c r="D812" s="2"/>
      <c r="E812" s="1"/>
      <c r="F812" s="1"/>
      <c r="G812" s="1"/>
      <c r="H812" s="1"/>
      <c r="I812" s="1"/>
      <c r="J812" s="1"/>
      <c r="K812" s="1"/>
      <c r="L812" s="1"/>
      <c r="M812" s="1"/>
      <c r="N812" s="275"/>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c r="A813" s="1"/>
      <c r="B813" s="1"/>
      <c r="C813" s="1"/>
      <c r="D813" s="2"/>
      <c r="E813" s="1"/>
      <c r="F813" s="1"/>
      <c r="G813" s="1"/>
      <c r="H813" s="1"/>
      <c r="I813" s="1"/>
      <c r="J813" s="1"/>
      <c r="K813" s="1"/>
      <c r="L813" s="1"/>
      <c r="M813" s="1"/>
      <c r="N813" s="275"/>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c r="A814" s="1"/>
      <c r="B814" s="1"/>
      <c r="C814" s="1"/>
      <c r="D814" s="2"/>
      <c r="E814" s="1"/>
      <c r="F814" s="1"/>
      <c r="G814" s="1"/>
      <c r="H814" s="1"/>
      <c r="I814" s="1"/>
      <c r="J814" s="1"/>
      <c r="K814" s="1"/>
      <c r="L814" s="1"/>
      <c r="M814" s="1"/>
      <c r="N814" s="275"/>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c r="A815" s="1"/>
      <c r="B815" s="1"/>
      <c r="C815" s="1"/>
      <c r="D815" s="2"/>
      <c r="E815" s="1"/>
      <c r="F815" s="1"/>
      <c r="G815" s="1"/>
      <c r="H815" s="1"/>
      <c r="I815" s="1"/>
      <c r="J815" s="1"/>
      <c r="K815" s="1"/>
      <c r="L815" s="1"/>
      <c r="M815" s="1"/>
      <c r="N815" s="275"/>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c r="A816" s="1"/>
      <c r="B816" s="1"/>
      <c r="C816" s="1"/>
      <c r="D816" s="2"/>
      <c r="E816" s="1"/>
      <c r="F816" s="1"/>
      <c r="G816" s="1"/>
      <c r="H816" s="1"/>
      <c r="I816" s="1"/>
      <c r="J816" s="1"/>
      <c r="K816" s="1"/>
      <c r="L816" s="1"/>
      <c r="M816" s="1"/>
      <c r="N816" s="275"/>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c r="A817" s="1"/>
      <c r="B817" s="1"/>
      <c r="C817" s="1"/>
      <c r="D817" s="2"/>
      <c r="E817" s="1"/>
      <c r="F817" s="1"/>
      <c r="G817" s="1"/>
      <c r="H817" s="1"/>
      <c r="I817" s="1"/>
      <c r="J817" s="1"/>
      <c r="K817" s="1"/>
      <c r="L817" s="1"/>
      <c r="M817" s="1"/>
      <c r="N817" s="275"/>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c r="A818" s="1"/>
      <c r="B818" s="1"/>
      <c r="C818" s="1"/>
      <c r="D818" s="2"/>
      <c r="E818" s="1"/>
      <c r="F818" s="1"/>
      <c r="G818" s="1"/>
      <c r="H818" s="1"/>
      <c r="I818" s="1"/>
      <c r="J818" s="1"/>
      <c r="K818" s="1"/>
      <c r="L818" s="1"/>
      <c r="M818" s="1"/>
      <c r="N818" s="275"/>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c r="A819" s="1"/>
      <c r="B819" s="1"/>
      <c r="C819" s="1"/>
      <c r="D819" s="2"/>
      <c r="E819" s="1"/>
      <c r="F819" s="1"/>
      <c r="G819" s="1"/>
      <c r="H819" s="1"/>
      <c r="I819" s="1"/>
      <c r="J819" s="1"/>
      <c r="K819" s="1"/>
      <c r="L819" s="1"/>
      <c r="M819" s="1"/>
      <c r="N819" s="275"/>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c r="A820" s="1"/>
      <c r="B820" s="1"/>
      <c r="C820" s="1"/>
      <c r="D820" s="2"/>
      <c r="E820" s="1"/>
      <c r="F820" s="1"/>
      <c r="G820" s="1"/>
      <c r="H820" s="1"/>
      <c r="I820" s="1"/>
      <c r="J820" s="1"/>
      <c r="K820" s="1"/>
      <c r="L820" s="1"/>
      <c r="M820" s="1"/>
      <c r="N820" s="275"/>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c r="A821" s="1"/>
      <c r="B821" s="1"/>
      <c r="C821" s="1"/>
      <c r="D821" s="2"/>
      <c r="E821" s="1"/>
      <c r="F821" s="1"/>
      <c r="G821" s="1"/>
      <c r="H821" s="1"/>
      <c r="I821" s="1"/>
      <c r="J821" s="1"/>
      <c r="K821" s="1"/>
      <c r="L821" s="1"/>
      <c r="M821" s="1"/>
      <c r="N821" s="275"/>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c r="A822" s="1"/>
      <c r="B822" s="1"/>
      <c r="C822" s="1"/>
      <c r="D822" s="2"/>
      <c r="E822" s="1"/>
      <c r="F822" s="1"/>
      <c r="G822" s="1"/>
      <c r="H822" s="1"/>
      <c r="I822" s="1"/>
      <c r="J822" s="1"/>
      <c r="K822" s="1"/>
      <c r="L822" s="1"/>
      <c r="M822" s="1"/>
      <c r="N822" s="275"/>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c r="A823" s="1"/>
      <c r="B823" s="1"/>
      <c r="C823" s="1"/>
      <c r="D823" s="2"/>
      <c r="E823" s="1"/>
      <c r="F823" s="1"/>
      <c r="G823" s="1"/>
      <c r="H823" s="1"/>
      <c r="I823" s="1"/>
      <c r="J823" s="1"/>
      <c r="K823" s="1"/>
      <c r="L823" s="1"/>
      <c r="M823" s="1"/>
      <c r="N823" s="275"/>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c r="A824" s="1"/>
      <c r="B824" s="1"/>
      <c r="C824" s="1"/>
      <c r="D824" s="2"/>
      <c r="E824" s="1"/>
      <c r="F824" s="1"/>
      <c r="G824" s="1"/>
      <c r="H824" s="1"/>
      <c r="I824" s="1"/>
      <c r="J824" s="1"/>
      <c r="K824" s="1"/>
      <c r="L824" s="1"/>
      <c r="M824" s="1"/>
      <c r="N824" s="275"/>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c r="A825" s="1"/>
      <c r="B825" s="1"/>
      <c r="C825" s="1"/>
      <c r="D825" s="2"/>
      <c r="E825" s="1"/>
      <c r="F825" s="1"/>
      <c r="G825" s="1"/>
      <c r="H825" s="1"/>
      <c r="I825" s="1"/>
      <c r="J825" s="1"/>
      <c r="K825" s="1"/>
      <c r="L825" s="1"/>
      <c r="M825" s="1"/>
      <c r="N825" s="275"/>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c r="A826" s="1"/>
      <c r="B826" s="1"/>
      <c r="C826" s="1"/>
      <c r="D826" s="2"/>
      <c r="E826" s="1"/>
      <c r="F826" s="1"/>
      <c r="G826" s="1"/>
      <c r="H826" s="1"/>
      <c r="I826" s="1"/>
      <c r="J826" s="1"/>
      <c r="K826" s="1"/>
      <c r="L826" s="1"/>
      <c r="M826" s="1"/>
      <c r="N826" s="275"/>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c r="A827" s="1"/>
      <c r="B827" s="1"/>
      <c r="C827" s="1"/>
      <c r="D827" s="2"/>
      <c r="E827" s="1"/>
      <c r="F827" s="1"/>
      <c r="G827" s="1"/>
      <c r="H827" s="1"/>
      <c r="I827" s="1"/>
      <c r="J827" s="1"/>
      <c r="K827" s="1"/>
      <c r="L827" s="1"/>
      <c r="M827" s="1"/>
      <c r="N827" s="275"/>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c r="A828" s="1"/>
      <c r="B828" s="1"/>
      <c r="C828" s="1"/>
      <c r="D828" s="2"/>
      <c r="E828" s="1"/>
      <c r="F828" s="1"/>
      <c r="G828" s="1"/>
      <c r="H828" s="1"/>
      <c r="I828" s="1"/>
      <c r="J828" s="1"/>
      <c r="K828" s="1"/>
      <c r="L828" s="1"/>
      <c r="M828" s="1"/>
      <c r="N828" s="275"/>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c r="A829" s="1"/>
      <c r="B829" s="1"/>
      <c r="C829" s="1"/>
      <c r="D829" s="2"/>
      <c r="E829" s="1"/>
      <c r="F829" s="1"/>
      <c r="G829" s="1"/>
      <c r="H829" s="1"/>
      <c r="I829" s="1"/>
      <c r="J829" s="1"/>
      <c r="K829" s="1"/>
      <c r="L829" s="1"/>
      <c r="M829" s="1"/>
      <c r="N829" s="275"/>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c r="A830" s="1"/>
      <c r="B830" s="1"/>
      <c r="C830" s="1"/>
      <c r="D830" s="2"/>
      <c r="E830" s="1"/>
      <c r="F830" s="1"/>
      <c r="G830" s="1"/>
      <c r="H830" s="1"/>
      <c r="I830" s="1"/>
      <c r="J830" s="1"/>
      <c r="K830" s="1"/>
      <c r="L830" s="1"/>
      <c r="M830" s="1"/>
      <c r="N830" s="275"/>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c r="A831" s="1"/>
      <c r="B831" s="1"/>
      <c r="C831" s="1"/>
      <c r="D831" s="2"/>
      <c r="E831" s="1"/>
      <c r="F831" s="1"/>
      <c r="G831" s="1"/>
      <c r="H831" s="1"/>
      <c r="I831" s="1"/>
      <c r="J831" s="1"/>
      <c r="K831" s="1"/>
      <c r="L831" s="1"/>
      <c r="M831" s="1"/>
      <c r="N831" s="275"/>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c r="A832" s="1"/>
      <c r="B832" s="1"/>
      <c r="C832" s="1"/>
      <c r="D832" s="2"/>
      <c r="E832" s="1"/>
      <c r="F832" s="1"/>
      <c r="G832" s="1"/>
      <c r="H832" s="1"/>
      <c r="I832" s="1"/>
      <c r="J832" s="1"/>
      <c r="K832" s="1"/>
      <c r="L832" s="1"/>
      <c r="M832" s="1"/>
      <c r="N832" s="275"/>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c r="A833" s="1"/>
      <c r="B833" s="1"/>
      <c r="C833" s="1"/>
      <c r="D833" s="2"/>
      <c r="E833" s="1"/>
      <c r="F833" s="1"/>
      <c r="G833" s="1"/>
      <c r="H833" s="1"/>
      <c r="I833" s="1"/>
      <c r="J833" s="1"/>
      <c r="K833" s="1"/>
      <c r="L833" s="1"/>
      <c r="M833" s="1"/>
      <c r="N833" s="275"/>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c r="A834" s="1"/>
      <c r="B834" s="1"/>
      <c r="C834" s="1"/>
      <c r="D834" s="2"/>
      <c r="E834" s="1"/>
      <c r="F834" s="1"/>
      <c r="G834" s="1"/>
      <c r="H834" s="1"/>
      <c r="I834" s="1"/>
      <c r="J834" s="1"/>
      <c r="K834" s="1"/>
      <c r="L834" s="1"/>
      <c r="M834" s="1"/>
      <c r="N834" s="275"/>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c r="A835" s="1"/>
      <c r="B835" s="1"/>
      <c r="C835" s="1"/>
      <c r="D835" s="2"/>
      <c r="E835" s="1"/>
      <c r="F835" s="1"/>
      <c r="G835" s="1"/>
      <c r="H835" s="1"/>
      <c r="I835" s="1"/>
      <c r="J835" s="1"/>
      <c r="K835" s="1"/>
      <c r="L835" s="1"/>
      <c r="M835" s="1"/>
      <c r="N835" s="275"/>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c r="A836" s="1"/>
      <c r="B836" s="1"/>
      <c r="C836" s="1"/>
      <c r="D836" s="2"/>
      <c r="E836" s="1"/>
      <c r="F836" s="1"/>
      <c r="G836" s="1"/>
      <c r="H836" s="1"/>
      <c r="I836" s="1"/>
      <c r="J836" s="1"/>
      <c r="K836" s="1"/>
      <c r="L836" s="1"/>
      <c r="M836" s="1"/>
      <c r="N836" s="275"/>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c r="A837" s="1"/>
      <c r="B837" s="1"/>
      <c r="C837" s="1"/>
      <c r="D837" s="2"/>
      <c r="E837" s="1"/>
      <c r="F837" s="1"/>
      <c r="G837" s="1"/>
      <c r="H837" s="1"/>
      <c r="I837" s="1"/>
      <c r="J837" s="1"/>
      <c r="K837" s="1"/>
      <c r="L837" s="1"/>
      <c r="M837" s="1"/>
      <c r="N837" s="275"/>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c r="A838" s="1"/>
      <c r="B838" s="1"/>
      <c r="C838" s="1"/>
      <c r="D838" s="2"/>
      <c r="E838" s="1"/>
      <c r="F838" s="1"/>
      <c r="G838" s="1"/>
      <c r="H838" s="1"/>
      <c r="I838" s="1"/>
      <c r="J838" s="1"/>
      <c r="K838" s="1"/>
      <c r="L838" s="1"/>
      <c r="M838" s="1"/>
      <c r="N838" s="275"/>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c r="A839" s="1"/>
      <c r="B839" s="1"/>
      <c r="C839" s="1"/>
      <c r="D839" s="2"/>
      <c r="E839" s="1"/>
      <c r="F839" s="1"/>
      <c r="G839" s="1"/>
      <c r="H839" s="1"/>
      <c r="I839" s="1"/>
      <c r="J839" s="1"/>
      <c r="K839" s="1"/>
      <c r="L839" s="1"/>
      <c r="M839" s="1"/>
      <c r="N839" s="275"/>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c r="A840" s="1"/>
      <c r="B840" s="1"/>
      <c r="C840" s="1"/>
      <c r="D840" s="2"/>
      <c r="E840" s="1"/>
      <c r="F840" s="1"/>
      <c r="G840" s="1"/>
      <c r="H840" s="1"/>
      <c r="I840" s="1"/>
      <c r="J840" s="1"/>
      <c r="K840" s="1"/>
      <c r="L840" s="1"/>
      <c r="M840" s="1"/>
      <c r="N840" s="275"/>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c r="A841" s="1"/>
      <c r="B841" s="1"/>
      <c r="C841" s="1"/>
      <c r="D841" s="2"/>
      <c r="E841" s="1"/>
      <c r="F841" s="1"/>
      <c r="G841" s="1"/>
      <c r="H841" s="1"/>
      <c r="I841" s="1"/>
      <c r="J841" s="1"/>
      <c r="K841" s="1"/>
      <c r="L841" s="1"/>
      <c r="M841" s="1"/>
      <c r="N841" s="275"/>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c r="A842" s="1"/>
      <c r="B842" s="1"/>
      <c r="C842" s="1"/>
      <c r="D842" s="2"/>
      <c r="E842" s="1"/>
      <c r="F842" s="1"/>
      <c r="G842" s="1"/>
      <c r="H842" s="1"/>
      <c r="I842" s="1"/>
      <c r="J842" s="1"/>
      <c r="K842" s="1"/>
      <c r="L842" s="1"/>
      <c r="M842" s="1"/>
      <c r="N842" s="275"/>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c r="A843" s="1"/>
      <c r="B843" s="1"/>
      <c r="C843" s="1"/>
      <c r="D843" s="2"/>
      <c r="E843" s="1"/>
      <c r="F843" s="1"/>
      <c r="G843" s="1"/>
      <c r="H843" s="1"/>
      <c r="I843" s="1"/>
      <c r="J843" s="1"/>
      <c r="K843" s="1"/>
      <c r="L843" s="1"/>
      <c r="M843" s="1"/>
      <c r="N843" s="275"/>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c r="A844" s="1"/>
      <c r="B844" s="1"/>
      <c r="C844" s="1"/>
      <c r="D844" s="2"/>
      <c r="E844" s="1"/>
      <c r="F844" s="1"/>
      <c r="G844" s="1"/>
      <c r="H844" s="1"/>
      <c r="I844" s="1"/>
      <c r="J844" s="1"/>
      <c r="K844" s="1"/>
      <c r="L844" s="1"/>
      <c r="M844" s="1"/>
      <c r="N844" s="275"/>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c r="A845" s="1"/>
      <c r="B845" s="1"/>
      <c r="C845" s="1"/>
      <c r="D845" s="2"/>
      <c r="E845" s="1"/>
      <c r="F845" s="1"/>
      <c r="G845" s="1"/>
      <c r="H845" s="1"/>
      <c r="I845" s="1"/>
      <c r="J845" s="1"/>
      <c r="K845" s="1"/>
      <c r="L845" s="1"/>
      <c r="M845" s="1"/>
      <c r="N845" s="275"/>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c r="A846" s="1"/>
      <c r="B846" s="1"/>
      <c r="C846" s="1"/>
      <c r="D846" s="2"/>
      <c r="E846" s="1"/>
      <c r="F846" s="1"/>
      <c r="G846" s="1"/>
      <c r="H846" s="1"/>
      <c r="I846" s="1"/>
      <c r="J846" s="1"/>
      <c r="K846" s="1"/>
      <c r="L846" s="1"/>
      <c r="M846" s="1"/>
      <c r="N846" s="275"/>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c r="A847" s="1"/>
      <c r="B847" s="1"/>
      <c r="C847" s="1"/>
      <c r="D847" s="2"/>
      <c r="E847" s="1"/>
      <c r="F847" s="1"/>
      <c r="G847" s="1"/>
      <c r="H847" s="1"/>
      <c r="I847" s="1"/>
      <c r="J847" s="1"/>
      <c r="K847" s="1"/>
      <c r="L847" s="1"/>
      <c r="M847" s="1"/>
      <c r="N847" s="275"/>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c r="A848" s="1"/>
      <c r="B848" s="1"/>
      <c r="C848" s="1"/>
      <c r="D848" s="2"/>
      <c r="E848" s="1"/>
      <c r="F848" s="1"/>
      <c r="G848" s="1"/>
      <c r="H848" s="1"/>
      <c r="I848" s="1"/>
      <c r="J848" s="1"/>
      <c r="K848" s="1"/>
      <c r="L848" s="1"/>
      <c r="M848" s="1"/>
      <c r="N848" s="275"/>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c r="A849" s="1"/>
      <c r="B849" s="1"/>
      <c r="C849" s="1"/>
      <c r="D849" s="2"/>
      <c r="E849" s="1"/>
      <c r="F849" s="1"/>
      <c r="G849" s="1"/>
      <c r="H849" s="1"/>
      <c r="I849" s="1"/>
      <c r="J849" s="1"/>
      <c r="K849" s="1"/>
      <c r="L849" s="1"/>
      <c r="M849" s="1"/>
      <c r="N849" s="275"/>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c r="A850" s="1"/>
      <c r="B850" s="1"/>
      <c r="C850" s="1"/>
      <c r="D850" s="2"/>
      <c r="E850" s="1"/>
      <c r="F850" s="1"/>
      <c r="G850" s="1"/>
      <c r="H850" s="1"/>
      <c r="I850" s="1"/>
      <c r="J850" s="1"/>
      <c r="K850" s="1"/>
      <c r="L850" s="1"/>
      <c r="M850" s="1"/>
      <c r="N850" s="275"/>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c r="A851" s="1"/>
      <c r="B851" s="1"/>
      <c r="C851" s="1"/>
      <c r="D851" s="2"/>
      <c r="E851" s="1"/>
      <c r="F851" s="1"/>
      <c r="G851" s="1"/>
      <c r="H851" s="1"/>
      <c r="I851" s="1"/>
      <c r="J851" s="1"/>
      <c r="K851" s="1"/>
      <c r="L851" s="1"/>
      <c r="M851" s="1"/>
      <c r="N851" s="275"/>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c r="A852" s="1"/>
      <c r="B852" s="1"/>
      <c r="C852" s="1"/>
      <c r="D852" s="2"/>
      <c r="E852" s="1"/>
      <c r="F852" s="1"/>
      <c r="G852" s="1"/>
      <c r="H852" s="1"/>
      <c r="I852" s="1"/>
      <c r="J852" s="1"/>
      <c r="K852" s="1"/>
      <c r="L852" s="1"/>
      <c r="M852" s="1"/>
      <c r="N852" s="275"/>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c r="A853" s="1"/>
      <c r="B853" s="1"/>
      <c r="C853" s="1"/>
      <c r="D853" s="2"/>
      <c r="E853" s="1"/>
      <c r="F853" s="1"/>
      <c r="G853" s="1"/>
      <c r="H853" s="1"/>
      <c r="I853" s="1"/>
      <c r="J853" s="1"/>
      <c r="K853" s="1"/>
      <c r="L853" s="1"/>
      <c r="M853" s="1"/>
      <c r="N853" s="275"/>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c r="A854" s="1"/>
      <c r="B854" s="1"/>
      <c r="C854" s="1"/>
      <c r="D854" s="2"/>
      <c r="E854" s="1"/>
      <c r="F854" s="1"/>
      <c r="G854" s="1"/>
      <c r="H854" s="1"/>
      <c r="I854" s="1"/>
      <c r="J854" s="1"/>
      <c r="K854" s="1"/>
      <c r="L854" s="1"/>
      <c r="M854" s="1"/>
      <c r="N854" s="275"/>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c r="A855" s="1"/>
      <c r="B855" s="1"/>
      <c r="C855" s="1"/>
      <c r="D855" s="2"/>
      <c r="E855" s="1"/>
      <c r="F855" s="1"/>
      <c r="G855" s="1"/>
      <c r="H855" s="1"/>
      <c r="I855" s="1"/>
      <c r="J855" s="1"/>
      <c r="K855" s="1"/>
      <c r="L855" s="1"/>
      <c r="M855" s="1"/>
      <c r="N855" s="275"/>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c r="A856" s="1"/>
      <c r="B856" s="1"/>
      <c r="C856" s="1"/>
      <c r="D856" s="2"/>
      <c r="E856" s="1"/>
      <c r="F856" s="1"/>
      <c r="G856" s="1"/>
      <c r="H856" s="1"/>
      <c r="I856" s="1"/>
      <c r="J856" s="1"/>
      <c r="K856" s="1"/>
      <c r="L856" s="1"/>
      <c r="M856" s="1"/>
      <c r="N856" s="275"/>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c r="A857" s="1"/>
      <c r="B857" s="1"/>
      <c r="C857" s="1"/>
      <c r="D857" s="2"/>
      <c r="E857" s="1"/>
      <c r="F857" s="1"/>
      <c r="G857" s="1"/>
      <c r="H857" s="1"/>
      <c r="I857" s="1"/>
      <c r="J857" s="1"/>
      <c r="K857" s="1"/>
      <c r="L857" s="1"/>
      <c r="M857" s="1"/>
      <c r="N857" s="275"/>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c r="A858" s="1"/>
      <c r="B858" s="1"/>
      <c r="C858" s="1"/>
      <c r="D858" s="2"/>
      <c r="E858" s="1"/>
      <c r="F858" s="1"/>
      <c r="G858" s="1"/>
      <c r="H858" s="1"/>
      <c r="I858" s="1"/>
      <c r="J858" s="1"/>
      <c r="K858" s="1"/>
      <c r="L858" s="1"/>
      <c r="M858" s="1"/>
      <c r="N858" s="275"/>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c r="A859" s="1"/>
      <c r="B859" s="1"/>
      <c r="C859" s="1"/>
      <c r="D859" s="2"/>
      <c r="E859" s="1"/>
      <c r="F859" s="1"/>
      <c r="G859" s="1"/>
      <c r="H859" s="1"/>
      <c r="I859" s="1"/>
      <c r="J859" s="1"/>
      <c r="K859" s="1"/>
      <c r="L859" s="1"/>
      <c r="M859" s="1"/>
      <c r="N859" s="275"/>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c r="A860" s="1"/>
      <c r="B860" s="1"/>
      <c r="C860" s="1"/>
      <c r="D860" s="2"/>
      <c r="E860" s="1"/>
      <c r="F860" s="1"/>
      <c r="G860" s="1"/>
      <c r="H860" s="1"/>
      <c r="I860" s="1"/>
      <c r="J860" s="1"/>
      <c r="K860" s="1"/>
      <c r="L860" s="1"/>
      <c r="M860" s="1"/>
      <c r="N860" s="275"/>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c r="A861" s="1"/>
      <c r="B861" s="1"/>
      <c r="C861" s="1"/>
      <c r="D861" s="2"/>
      <c r="E861" s="1"/>
      <c r="F861" s="1"/>
      <c r="G861" s="1"/>
      <c r="H861" s="1"/>
      <c r="I861" s="1"/>
      <c r="J861" s="1"/>
      <c r="K861" s="1"/>
      <c r="L861" s="1"/>
      <c r="M861" s="1"/>
      <c r="N861" s="275"/>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c r="A862" s="1"/>
      <c r="B862" s="1"/>
      <c r="C862" s="1"/>
      <c r="D862" s="2"/>
      <c r="E862" s="1"/>
      <c r="F862" s="1"/>
      <c r="G862" s="1"/>
      <c r="H862" s="1"/>
      <c r="I862" s="1"/>
      <c r="J862" s="1"/>
      <c r="K862" s="1"/>
      <c r="L862" s="1"/>
      <c r="M862" s="1"/>
      <c r="N862" s="275"/>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c r="A863" s="1"/>
      <c r="B863" s="1"/>
      <c r="C863" s="1"/>
      <c r="D863" s="2"/>
      <c r="E863" s="1"/>
      <c r="F863" s="1"/>
      <c r="G863" s="1"/>
      <c r="H863" s="1"/>
      <c r="I863" s="1"/>
      <c r="J863" s="1"/>
      <c r="K863" s="1"/>
      <c r="L863" s="1"/>
      <c r="M863" s="1"/>
      <c r="N863" s="275"/>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c r="A864" s="1"/>
      <c r="B864" s="1"/>
      <c r="C864" s="1"/>
      <c r="D864" s="2"/>
      <c r="E864" s="1"/>
      <c r="F864" s="1"/>
      <c r="G864" s="1"/>
      <c r="H864" s="1"/>
      <c r="I864" s="1"/>
      <c r="J864" s="1"/>
      <c r="K864" s="1"/>
      <c r="L864" s="1"/>
      <c r="M864" s="1"/>
      <c r="N864" s="275"/>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c r="A865" s="1"/>
      <c r="B865" s="1"/>
      <c r="C865" s="1"/>
      <c r="D865" s="2"/>
      <c r="E865" s="1"/>
      <c r="F865" s="1"/>
      <c r="G865" s="1"/>
      <c r="H865" s="1"/>
      <c r="I865" s="1"/>
      <c r="J865" s="1"/>
      <c r="K865" s="1"/>
      <c r="L865" s="1"/>
      <c r="M865" s="1"/>
      <c r="N865" s="275"/>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c r="A866" s="1"/>
      <c r="B866" s="1"/>
      <c r="C866" s="1"/>
      <c r="D866" s="2"/>
      <c r="E866" s="1"/>
      <c r="F866" s="1"/>
      <c r="G866" s="1"/>
      <c r="H866" s="1"/>
      <c r="I866" s="1"/>
      <c r="J866" s="1"/>
      <c r="K866" s="1"/>
      <c r="L866" s="1"/>
      <c r="M866" s="1"/>
      <c r="N866" s="275"/>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c r="A867" s="1"/>
      <c r="B867" s="1"/>
      <c r="C867" s="1"/>
      <c r="D867" s="2"/>
      <c r="E867" s="1"/>
      <c r="F867" s="1"/>
      <c r="G867" s="1"/>
      <c r="H867" s="1"/>
      <c r="I867" s="1"/>
      <c r="J867" s="1"/>
      <c r="K867" s="1"/>
      <c r="L867" s="1"/>
      <c r="M867" s="1"/>
      <c r="N867" s="275"/>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c r="A868" s="1"/>
      <c r="B868" s="1"/>
      <c r="C868" s="1"/>
      <c r="D868" s="2"/>
      <c r="E868" s="1"/>
      <c r="F868" s="1"/>
      <c r="G868" s="1"/>
      <c r="H868" s="1"/>
      <c r="I868" s="1"/>
      <c r="J868" s="1"/>
      <c r="K868" s="1"/>
      <c r="L868" s="1"/>
      <c r="M868" s="1"/>
      <c r="N868" s="275"/>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c r="A869" s="1"/>
      <c r="B869" s="1"/>
      <c r="C869" s="1"/>
      <c r="D869" s="2"/>
      <c r="E869" s="1"/>
      <c r="F869" s="1"/>
      <c r="G869" s="1"/>
      <c r="H869" s="1"/>
      <c r="I869" s="1"/>
      <c r="J869" s="1"/>
      <c r="K869" s="1"/>
      <c r="L869" s="1"/>
      <c r="M869" s="1"/>
      <c r="N869" s="275"/>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c r="A870" s="1"/>
      <c r="B870" s="1"/>
      <c r="C870" s="1"/>
      <c r="D870" s="2"/>
      <c r="E870" s="1"/>
      <c r="F870" s="1"/>
      <c r="G870" s="1"/>
      <c r="H870" s="1"/>
      <c r="I870" s="1"/>
      <c r="J870" s="1"/>
      <c r="K870" s="1"/>
      <c r="L870" s="1"/>
      <c r="M870" s="1"/>
      <c r="N870" s="275"/>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c r="A871" s="1"/>
      <c r="B871" s="1"/>
      <c r="C871" s="1"/>
      <c r="D871" s="2"/>
      <c r="E871" s="1"/>
      <c r="F871" s="1"/>
      <c r="G871" s="1"/>
      <c r="H871" s="1"/>
      <c r="I871" s="1"/>
      <c r="J871" s="1"/>
      <c r="K871" s="1"/>
      <c r="L871" s="1"/>
      <c r="M871" s="1"/>
      <c r="N871" s="275"/>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sheetData>
  <mergeCells count="61">
    <mergeCell ref="F72:L72"/>
    <mergeCell ref="F74:L74"/>
    <mergeCell ref="F76:L76"/>
    <mergeCell ref="F78:L78"/>
    <mergeCell ref="F80:L80"/>
    <mergeCell ref="F82:L82"/>
    <mergeCell ref="F84:L84"/>
    <mergeCell ref="F86:L86"/>
    <mergeCell ref="B56:B58"/>
    <mergeCell ref="C57:E57"/>
    <mergeCell ref="B59:B61"/>
    <mergeCell ref="C59:C61"/>
    <mergeCell ref="B64:N65"/>
    <mergeCell ref="P64:R88"/>
    <mergeCell ref="F66:L66"/>
    <mergeCell ref="F88:L88"/>
    <mergeCell ref="B2:C3"/>
    <mergeCell ref="E2:E6"/>
    <mergeCell ref="P2:R6"/>
    <mergeCell ref="M3:M6"/>
    <mergeCell ref="N3:N6"/>
    <mergeCell ref="B4:C6"/>
    <mergeCell ref="F9:L9"/>
    <mergeCell ref="B10:B12"/>
    <mergeCell ref="C11:E11"/>
    <mergeCell ref="F11:M11"/>
    <mergeCell ref="P11:U11"/>
    <mergeCell ref="P12:U21"/>
    <mergeCell ref="B13:B15"/>
    <mergeCell ref="C13:C15"/>
    <mergeCell ref="F22:M22"/>
    <mergeCell ref="B26:B28"/>
    <mergeCell ref="B29:B30"/>
    <mergeCell ref="C29:C30"/>
    <mergeCell ref="B32:B34"/>
    <mergeCell ref="C33:E33"/>
    <mergeCell ref="F33:M33"/>
    <mergeCell ref="B16:B19"/>
    <mergeCell ref="C16:C19"/>
    <mergeCell ref="B21:B23"/>
    <mergeCell ref="C22:E22"/>
    <mergeCell ref="B24:B25"/>
    <mergeCell ref="C24:C25"/>
    <mergeCell ref="C26:C28"/>
    <mergeCell ref="B35:B38"/>
    <mergeCell ref="C35:C38"/>
    <mergeCell ref="B39:B41"/>
    <mergeCell ref="C39:C41"/>
    <mergeCell ref="B43:B45"/>
    <mergeCell ref="C44:E44"/>
    <mergeCell ref="F44:M44"/>
    <mergeCell ref="B47:B48"/>
    <mergeCell ref="C47:C48"/>
    <mergeCell ref="B49:B51"/>
    <mergeCell ref="C50:E50"/>
    <mergeCell ref="F50:M50"/>
    <mergeCell ref="B52:B55"/>
    <mergeCell ref="C52:C55"/>
    <mergeCell ref="F57:M57"/>
    <mergeCell ref="F68:L68"/>
    <mergeCell ref="F70:L70"/>
  </mergeCells>
  <conditionalFormatting sqref="B2:B3 M2">
    <cfRule type="cellIs" dxfId="0" priority="1" operator="equal">
      <formula>"Basic"</formula>
    </cfRule>
  </conditionalFormatting>
  <conditionalFormatting sqref="B2:B3 M2">
    <cfRule type="cellIs" dxfId="1" priority="2" operator="equal">
      <formula>"Basic+"</formula>
    </cfRule>
  </conditionalFormatting>
  <conditionalFormatting sqref="B2:B3 M2">
    <cfRule type="cellIs" dxfId="2" priority="3" operator="equal">
      <formula>"Advanced"</formula>
    </cfRule>
  </conditionalFormatting>
  <conditionalFormatting sqref="B2:B3 M2">
    <cfRule type="cellIs" dxfId="3" priority="4" operator="equal">
      <formula>"Expert"</formula>
    </cfRule>
  </conditionalFormatting>
  <conditionalFormatting sqref="B2:B3 M2">
    <cfRule type="cellIs" dxfId="4" priority="5" operator="equal">
      <formula>"Champion"</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9.0" topLeftCell="A10" activePane="bottomLeft" state="frozen"/>
      <selection activeCell="B11" sqref="B11" pane="bottomLeft"/>
    </sheetView>
  </sheetViews>
  <sheetFormatPr customHeight="1" defaultColWidth="12.63" defaultRowHeight="15.75"/>
  <cols>
    <col customWidth="1" min="1" max="1" width="2.63"/>
    <col customWidth="1" min="2" max="2" width="8.63"/>
    <col customWidth="1" min="3" max="3" width="15.25"/>
    <col customWidth="1" min="4" max="4" width="2.88"/>
    <col customWidth="1" min="5" max="5" width="64.5"/>
    <col customWidth="1" min="6" max="6" width="4.38"/>
    <col customWidth="1" min="7" max="7" width="4.25"/>
    <col customWidth="1" min="8" max="9" width="4.0"/>
    <col customWidth="1" min="10" max="11" width="3.75"/>
    <col customWidth="1" min="12" max="12" width="4.13"/>
    <col customWidth="1" min="13" max="14" width="26.75"/>
    <col customWidth="1" min="15" max="15" width="21.38"/>
    <col customWidth="1" min="16" max="16" width="37.0"/>
    <col customWidth="1" min="17" max="17" width="3.13"/>
  </cols>
  <sheetData>
    <row r="1" ht="6.75" customHeight="1">
      <c r="A1" s="1"/>
      <c r="B1" s="1"/>
      <c r="C1" s="1"/>
      <c r="D1" s="2"/>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row>
    <row r="2">
      <c r="A2" s="1"/>
      <c r="B2" s="277" t="s">
        <v>400</v>
      </c>
      <c r="C2" s="4"/>
      <c r="D2" s="5"/>
      <c r="E2" s="6" t="s">
        <v>401</v>
      </c>
      <c r="F2" s="7" t="s">
        <v>1</v>
      </c>
      <c r="G2" s="7" t="s">
        <v>2</v>
      </c>
      <c r="H2" s="7" t="s">
        <v>3</v>
      </c>
      <c r="I2" s="7" t="s">
        <v>90</v>
      </c>
      <c r="J2" s="7" t="s">
        <v>4</v>
      </c>
      <c r="K2" s="7" t="s">
        <v>91</v>
      </c>
      <c r="L2" s="7" t="s">
        <v>92</v>
      </c>
      <c r="M2" s="278" t="s">
        <v>402</v>
      </c>
      <c r="N2" s="278" t="s">
        <v>403</v>
      </c>
      <c r="O2" s="8"/>
      <c r="P2" s="8"/>
      <c r="Q2" s="1"/>
      <c r="R2" s="151" t="s">
        <v>404</v>
      </c>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row>
    <row r="3">
      <c r="A3" s="1"/>
      <c r="B3" s="10"/>
      <c r="C3" s="11"/>
      <c r="D3" s="5"/>
      <c r="E3" s="12"/>
      <c r="F3" s="13" t="b">
        <v>1</v>
      </c>
      <c r="G3" s="13" t="b">
        <v>1</v>
      </c>
      <c r="H3" s="13" t="b">
        <v>1</v>
      </c>
      <c r="I3" s="13" t="b">
        <v>1</v>
      </c>
      <c r="J3" s="13" t="b">
        <v>1</v>
      </c>
      <c r="K3" s="13" t="b">
        <v>1</v>
      </c>
      <c r="L3" s="13" t="b">
        <v>1</v>
      </c>
      <c r="M3" s="279">
        <f>(COUNTIF(E:L,TRUE))-COUNTIF(E3:L3,true)</f>
        <v>0</v>
      </c>
      <c r="N3" s="279">
        <f>COUNTIF(E:L,FALSE)</f>
        <v>588</v>
      </c>
      <c r="O3" s="15"/>
      <c r="P3" s="15"/>
      <c r="Q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row>
    <row r="4">
      <c r="A4" s="1"/>
      <c r="B4" s="16">
        <f>P163</f>
        <v>0</v>
      </c>
      <c r="C4" s="11"/>
      <c r="D4" s="5"/>
      <c r="E4" s="12"/>
      <c r="F4" s="17">
        <f t="shared" ref="F4:L4" si="1">COUNTIF(F13:F132,TRUE)</f>
        <v>0</v>
      </c>
      <c r="G4" s="17">
        <f t="shared" si="1"/>
        <v>0</v>
      </c>
      <c r="H4" s="17">
        <f t="shared" si="1"/>
        <v>0</v>
      </c>
      <c r="I4" s="17">
        <f t="shared" si="1"/>
        <v>0</v>
      </c>
      <c r="J4" s="17">
        <f t="shared" si="1"/>
        <v>0</v>
      </c>
      <c r="K4" s="17">
        <f t="shared" si="1"/>
        <v>0</v>
      </c>
      <c r="L4" s="17">
        <f t="shared" si="1"/>
        <v>0</v>
      </c>
      <c r="O4" s="15"/>
      <c r="Q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row>
    <row r="5">
      <c r="A5" s="1"/>
      <c r="B5" s="10"/>
      <c r="C5" s="11"/>
      <c r="D5" s="5"/>
      <c r="E5" s="12"/>
      <c r="F5" s="18"/>
      <c r="G5" s="18"/>
      <c r="H5" s="18"/>
      <c r="I5" s="18"/>
      <c r="J5" s="18"/>
      <c r="K5" s="18"/>
      <c r="L5" s="18"/>
      <c r="O5" s="15"/>
      <c r="Q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row>
    <row r="6">
      <c r="A6" s="1"/>
      <c r="B6" s="19"/>
      <c r="C6" s="20"/>
      <c r="D6" s="5"/>
      <c r="E6" s="21"/>
      <c r="F6" s="17">
        <f t="shared" ref="F6:L6" si="2">COUNTIF(F13:F132,FALSE)</f>
        <v>84</v>
      </c>
      <c r="G6" s="17">
        <f t="shared" si="2"/>
        <v>84</v>
      </c>
      <c r="H6" s="17">
        <f t="shared" si="2"/>
        <v>84</v>
      </c>
      <c r="I6" s="17">
        <f t="shared" si="2"/>
        <v>84</v>
      </c>
      <c r="J6" s="17">
        <f t="shared" si="2"/>
        <v>84</v>
      </c>
      <c r="K6" s="17">
        <f t="shared" si="2"/>
        <v>84</v>
      </c>
      <c r="L6" s="17">
        <f t="shared" si="2"/>
        <v>84</v>
      </c>
      <c r="O6" s="15"/>
      <c r="Q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row>
    <row r="7" ht="10.5" customHeight="1">
      <c r="A7" s="1"/>
      <c r="B7" s="1"/>
      <c r="C7" s="1"/>
      <c r="D7" s="2"/>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row>
    <row r="8">
      <c r="A8" s="1"/>
      <c r="B8" s="22"/>
      <c r="C8" s="7" t="s">
        <v>7</v>
      </c>
      <c r="D8" s="23" t="s">
        <v>8</v>
      </c>
      <c r="E8" s="7" t="s">
        <v>9</v>
      </c>
      <c r="F8" s="7" t="s">
        <v>1</v>
      </c>
      <c r="G8" s="7" t="s">
        <v>2</v>
      </c>
      <c r="H8" s="7" t="s">
        <v>3</v>
      </c>
      <c r="I8" s="7" t="s">
        <v>90</v>
      </c>
      <c r="J8" s="7" t="s">
        <v>4</v>
      </c>
      <c r="K8" s="7" t="s">
        <v>91</v>
      </c>
      <c r="L8" s="7" t="s">
        <v>92</v>
      </c>
      <c r="M8" s="7" t="s">
        <v>405</v>
      </c>
      <c r="N8" s="7" t="s">
        <v>406</v>
      </c>
      <c r="O8" s="24" t="s">
        <v>407</v>
      </c>
      <c r="P8" s="187" t="s">
        <v>206</v>
      </c>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row>
    <row r="9">
      <c r="A9" s="1"/>
      <c r="B9" s="25"/>
      <c r="C9" s="26"/>
      <c r="D9" s="27"/>
      <c r="E9" s="28" t="s">
        <v>12</v>
      </c>
      <c r="F9" s="28" t="s">
        <v>13</v>
      </c>
      <c r="M9" s="280" t="s">
        <v>408</v>
      </c>
      <c r="N9" s="281" t="s">
        <v>409</v>
      </c>
      <c r="O9" s="281" t="s">
        <v>410</v>
      </c>
      <c r="P9" s="282" t="s">
        <v>15</v>
      </c>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row>
    <row r="10" ht="7.5" customHeight="1">
      <c r="A10" s="1"/>
      <c r="B10" s="35">
        <v>1.0</v>
      </c>
      <c r="C10" s="152"/>
      <c r="D10" s="152"/>
      <c r="E10" s="152"/>
      <c r="F10" s="153"/>
      <c r="G10" s="153"/>
      <c r="H10" s="153"/>
      <c r="I10" s="153"/>
      <c r="J10" s="153"/>
      <c r="K10" s="153"/>
      <c r="L10" s="153"/>
      <c r="M10" s="153"/>
      <c r="N10" s="153"/>
      <c r="O10" s="153"/>
      <c r="P10" s="154"/>
      <c r="Q10" s="34"/>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ht="28.5" customHeight="1">
      <c r="A11" s="1"/>
      <c r="C11" s="283" t="s">
        <v>411</v>
      </c>
      <c r="F11" s="36" t="str">
        <f>IFERROR(__xludf.DUMMYFUNCTION("SPARKLINE(COUNTIF(F13:L20,TRUE),{""charttype"",""bar"";""max"",COUNTA(F13:L20);""color1"",""green""})"),"")</f>
        <v/>
      </c>
      <c r="G11" s="37"/>
      <c r="H11" s="37"/>
      <c r="I11" s="37"/>
      <c r="J11" s="37"/>
      <c r="K11" s="37"/>
      <c r="L11" s="37"/>
      <c r="M11" s="37"/>
      <c r="N11" s="37"/>
      <c r="O11" s="38"/>
      <c r="P11" s="39">
        <f>COUNTIF(F13:L20,TRUE)/COUNTA(F13:L20)</f>
        <v>0</v>
      </c>
      <c r="Q11" s="34"/>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ht="7.5" customHeight="1">
      <c r="A12" s="1"/>
      <c r="C12" s="152"/>
      <c r="D12" s="152"/>
      <c r="E12" s="152"/>
      <c r="F12" s="153"/>
      <c r="G12" s="153"/>
      <c r="H12" s="153"/>
      <c r="I12" s="153"/>
      <c r="J12" s="153"/>
      <c r="K12" s="153"/>
      <c r="L12" s="153"/>
      <c r="M12" s="153"/>
      <c r="N12" s="153"/>
      <c r="O12" s="153"/>
      <c r="P12" s="154"/>
      <c r="Q12" s="34"/>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c r="A13" s="1"/>
      <c r="B13" s="284">
        <f>COUNTIF(F13:L16,TRUE)/COUNTA(F13:L16)</f>
        <v>0</v>
      </c>
      <c r="C13" s="44" t="s">
        <v>17</v>
      </c>
      <c r="D13" s="204">
        <v>1.0</v>
      </c>
      <c r="E13" s="54" t="s">
        <v>412</v>
      </c>
      <c r="F13" s="204" t="b">
        <v>0</v>
      </c>
      <c r="G13" s="204" t="b">
        <v>0</v>
      </c>
      <c r="H13" s="204" t="b">
        <v>0</v>
      </c>
      <c r="I13" s="204" t="b">
        <v>0</v>
      </c>
      <c r="J13" s="204" t="b">
        <v>0</v>
      </c>
      <c r="K13" s="204" t="b">
        <v>0</v>
      </c>
      <c r="L13" s="204" t="b">
        <v>0</v>
      </c>
      <c r="M13" s="204" t="s">
        <v>413</v>
      </c>
      <c r="N13" s="204" t="s">
        <v>413</v>
      </c>
      <c r="O13" s="204"/>
      <c r="P13" s="204"/>
      <c r="Q13" s="1"/>
      <c r="R13" s="156"/>
      <c r="S13" s="156"/>
      <c r="T13" s="156"/>
      <c r="U13" s="156"/>
      <c r="V13" s="156"/>
      <c r="W13" s="156"/>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c r="A14" s="1"/>
      <c r="B14" s="11"/>
      <c r="C14" s="11"/>
      <c r="D14" s="204">
        <v>2.0</v>
      </c>
      <c r="E14" s="165" t="s">
        <v>414</v>
      </c>
      <c r="F14" s="204" t="b">
        <v>0</v>
      </c>
      <c r="G14" s="204" t="b">
        <v>0</v>
      </c>
      <c r="H14" s="204" t="b">
        <v>0</v>
      </c>
      <c r="I14" s="204" t="b">
        <v>0</v>
      </c>
      <c r="J14" s="204" t="b">
        <v>0</v>
      </c>
      <c r="K14" s="204" t="b">
        <v>0</v>
      </c>
      <c r="L14" s="204" t="b">
        <v>0</v>
      </c>
      <c r="M14" s="204" t="s">
        <v>413</v>
      </c>
      <c r="N14" s="204" t="s">
        <v>413</v>
      </c>
      <c r="O14" s="204"/>
      <c r="P14" s="204"/>
      <c r="Q14" s="1"/>
      <c r="R14" s="156"/>
      <c r="S14" s="156"/>
      <c r="T14" s="156"/>
      <c r="U14" s="156"/>
      <c r="V14" s="156"/>
      <c r="W14" s="156"/>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c r="A15" s="1"/>
      <c r="B15" s="11"/>
      <c r="C15" s="11"/>
      <c r="D15" s="204">
        <v>3.0</v>
      </c>
      <c r="E15" s="165" t="s">
        <v>415</v>
      </c>
      <c r="F15" s="204" t="b">
        <v>0</v>
      </c>
      <c r="G15" s="204" t="b">
        <v>0</v>
      </c>
      <c r="H15" s="204" t="b">
        <v>0</v>
      </c>
      <c r="I15" s="204" t="b">
        <v>0</v>
      </c>
      <c r="J15" s="204" t="b">
        <v>0</v>
      </c>
      <c r="K15" s="204" t="b">
        <v>0</v>
      </c>
      <c r="L15" s="204" t="b">
        <v>0</v>
      </c>
      <c r="M15" s="204" t="s">
        <v>413</v>
      </c>
      <c r="N15" s="204" t="s">
        <v>413</v>
      </c>
      <c r="O15" s="204"/>
      <c r="P15" s="204"/>
      <c r="Q15" s="1"/>
      <c r="R15" s="156"/>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c r="A16" s="1"/>
      <c r="B16" s="11"/>
      <c r="C16" s="11"/>
      <c r="D16" s="204">
        <v>4.0</v>
      </c>
      <c r="E16" s="165" t="s">
        <v>416</v>
      </c>
      <c r="F16" s="204" t="b">
        <v>0</v>
      </c>
      <c r="G16" s="204" t="b">
        <v>0</v>
      </c>
      <c r="H16" s="204" t="b">
        <v>0</v>
      </c>
      <c r="I16" s="204" t="b">
        <v>0</v>
      </c>
      <c r="J16" s="204" t="b">
        <v>0</v>
      </c>
      <c r="K16" s="204" t="b">
        <v>0</v>
      </c>
      <c r="L16" s="204" t="b">
        <v>0</v>
      </c>
      <c r="M16" s="204" t="s">
        <v>413</v>
      </c>
      <c r="N16" s="204" t="s">
        <v>413</v>
      </c>
      <c r="O16" s="205"/>
      <c r="P16" s="205"/>
      <c r="Q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c r="A17" s="1"/>
      <c r="B17" s="50">
        <f>COUNTIF(F17:L18,TRUE)/COUNTA(F17:L18)</f>
        <v>0</v>
      </c>
      <c r="C17" s="51" t="s">
        <v>31</v>
      </c>
      <c r="D17" s="204">
        <v>5.0</v>
      </c>
      <c r="E17" s="165" t="s">
        <v>417</v>
      </c>
      <c r="F17" s="204" t="b">
        <v>0</v>
      </c>
      <c r="G17" s="204" t="b">
        <v>0</v>
      </c>
      <c r="H17" s="204" t="b">
        <v>0</v>
      </c>
      <c r="I17" s="204" t="b">
        <v>0</v>
      </c>
      <c r="J17" s="204" t="b">
        <v>0</v>
      </c>
      <c r="K17" s="204" t="b">
        <v>0</v>
      </c>
      <c r="L17" s="204" t="b">
        <v>0</v>
      </c>
      <c r="M17" s="204" t="s">
        <v>413</v>
      </c>
      <c r="N17" s="204" t="s">
        <v>413</v>
      </c>
      <c r="O17" s="205"/>
      <c r="P17" s="205"/>
      <c r="Q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c r="A18" s="1"/>
      <c r="B18" s="11"/>
      <c r="C18" s="11"/>
      <c r="D18" s="204">
        <v>6.0</v>
      </c>
      <c r="E18" s="165" t="s">
        <v>418</v>
      </c>
      <c r="F18" s="204" t="b">
        <v>0</v>
      </c>
      <c r="G18" s="204" t="b">
        <v>0</v>
      </c>
      <c r="H18" s="204" t="b">
        <v>0</v>
      </c>
      <c r="I18" s="204" t="b">
        <v>0</v>
      </c>
      <c r="J18" s="204" t="b">
        <v>0</v>
      </c>
      <c r="K18" s="204" t="b">
        <v>0</v>
      </c>
      <c r="L18" s="204" t="b">
        <v>0</v>
      </c>
      <c r="M18" s="204" t="s">
        <v>413</v>
      </c>
      <c r="N18" s="204" t="s">
        <v>413</v>
      </c>
      <c r="O18" s="205"/>
      <c r="P18" s="205"/>
      <c r="Q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c r="A19" s="1"/>
      <c r="B19" s="161">
        <f>COUNTIF(F19:L20,TRUE)/COUNTA(F19:L20)</f>
        <v>0</v>
      </c>
      <c r="C19" s="53" t="s">
        <v>36</v>
      </c>
      <c r="D19" s="204">
        <v>5.0</v>
      </c>
      <c r="E19" s="165" t="s">
        <v>419</v>
      </c>
      <c r="F19" s="204" t="b">
        <v>0</v>
      </c>
      <c r="G19" s="204" t="b">
        <v>0</v>
      </c>
      <c r="H19" s="204" t="b">
        <v>0</v>
      </c>
      <c r="I19" s="204" t="b">
        <v>0</v>
      </c>
      <c r="J19" s="204" t="b">
        <v>0</v>
      </c>
      <c r="K19" s="204" t="b">
        <v>0</v>
      </c>
      <c r="L19" s="204" t="b">
        <v>0</v>
      </c>
      <c r="M19" s="204" t="s">
        <v>413</v>
      </c>
      <c r="N19" s="204" t="s">
        <v>413</v>
      </c>
      <c r="O19" s="205"/>
      <c r="P19" s="205"/>
      <c r="Q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row>
    <row r="20">
      <c r="A20" s="1"/>
      <c r="B20" s="11"/>
      <c r="C20" s="11"/>
      <c r="D20" s="204">
        <v>6.0</v>
      </c>
      <c r="E20" s="165" t="s">
        <v>420</v>
      </c>
      <c r="F20" s="204" t="b">
        <v>0</v>
      </c>
      <c r="G20" s="204" t="b">
        <v>0</v>
      </c>
      <c r="H20" s="204" t="b">
        <v>0</v>
      </c>
      <c r="I20" s="204" t="b">
        <v>0</v>
      </c>
      <c r="J20" s="204" t="b">
        <v>0</v>
      </c>
      <c r="K20" s="204" t="b">
        <v>0</v>
      </c>
      <c r="L20" s="204" t="b">
        <v>0</v>
      </c>
      <c r="M20" s="204" t="s">
        <v>413</v>
      </c>
      <c r="N20" s="204" t="s">
        <v>413</v>
      </c>
      <c r="O20" s="205"/>
      <c r="P20" s="205"/>
      <c r="Q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row>
    <row r="21" ht="7.5" customHeight="1">
      <c r="A21" s="1"/>
      <c r="B21" s="35">
        <v>2.0</v>
      </c>
      <c r="C21" s="152"/>
      <c r="D21" s="152"/>
      <c r="E21" s="152"/>
      <c r="F21" s="153"/>
      <c r="G21" s="153"/>
      <c r="H21" s="153"/>
      <c r="I21" s="153"/>
      <c r="J21" s="153"/>
      <c r="K21" s="153"/>
      <c r="L21" s="153"/>
      <c r="M21" s="153"/>
      <c r="N21" s="153"/>
      <c r="O21" s="153"/>
      <c r="P21" s="154"/>
      <c r="Q21" s="34"/>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row>
    <row r="22" ht="28.5" customHeight="1">
      <c r="A22" s="1"/>
      <c r="C22" s="283" t="s">
        <v>421</v>
      </c>
      <c r="F22" s="36" t="str">
        <f>IFERROR(__xludf.DUMMYFUNCTION("SPARKLINE(COUNTIF(F24:L29,TRUE),{""charttype"",""bar"";""max"",COUNTA(F24:L29);""color1"",""green""})"),"")</f>
        <v/>
      </c>
      <c r="G22" s="37"/>
      <c r="H22" s="37"/>
      <c r="I22" s="37"/>
      <c r="J22" s="37"/>
      <c r="K22" s="37"/>
      <c r="L22" s="37"/>
      <c r="M22" s="37"/>
      <c r="N22" s="37"/>
      <c r="O22" s="38"/>
      <c r="P22" s="39">
        <f>COUNTIF(F24:L29,TRUE)/COUNTA(F24:L29)</f>
        <v>0</v>
      </c>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row>
    <row r="23" ht="7.5" customHeight="1">
      <c r="A23" s="1"/>
      <c r="C23" s="152"/>
      <c r="D23" s="152"/>
      <c r="E23" s="152"/>
      <c r="F23" s="153"/>
      <c r="G23" s="153"/>
      <c r="H23" s="153"/>
      <c r="I23" s="153"/>
      <c r="J23" s="153"/>
      <c r="K23" s="153"/>
      <c r="L23" s="153"/>
      <c r="M23" s="153"/>
      <c r="N23" s="153"/>
      <c r="O23" s="153"/>
      <c r="P23" s="154"/>
      <c r="Q23" s="34"/>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row>
    <row r="24">
      <c r="A24" s="1"/>
      <c r="B24" s="43">
        <f>COUNTIF(F24:L25,TRUE)/COUNTA(F24:L25)</f>
        <v>0</v>
      </c>
      <c r="C24" s="44" t="s">
        <v>17</v>
      </c>
      <c r="D24" s="204">
        <v>1.0</v>
      </c>
      <c r="E24" s="266" t="s">
        <v>422</v>
      </c>
      <c r="F24" s="204" t="b">
        <v>0</v>
      </c>
      <c r="G24" s="204" t="b">
        <v>0</v>
      </c>
      <c r="H24" s="204" t="b">
        <v>0</v>
      </c>
      <c r="I24" s="204" t="b">
        <v>0</v>
      </c>
      <c r="J24" s="204" t="b">
        <v>0</v>
      </c>
      <c r="K24" s="204" t="b">
        <v>0</v>
      </c>
      <c r="L24" s="204" t="b">
        <v>0</v>
      </c>
      <c r="M24" s="47" t="s">
        <v>413</v>
      </c>
      <c r="N24" s="47" t="s">
        <v>413</v>
      </c>
      <c r="O24" s="47"/>
      <c r="P24" s="47"/>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row>
    <row r="25">
      <c r="A25" s="1"/>
      <c r="B25" s="11"/>
      <c r="C25" s="11"/>
      <c r="D25" s="204">
        <v>2.0</v>
      </c>
      <c r="E25" s="266" t="s">
        <v>423</v>
      </c>
      <c r="F25" s="204" t="b">
        <v>0</v>
      </c>
      <c r="G25" s="204" t="b">
        <v>0</v>
      </c>
      <c r="H25" s="204" t="b">
        <v>0</v>
      </c>
      <c r="I25" s="204" t="b">
        <v>0</v>
      </c>
      <c r="J25" s="204" t="b">
        <v>0</v>
      </c>
      <c r="K25" s="204" t="b">
        <v>0</v>
      </c>
      <c r="L25" s="204" t="b">
        <v>0</v>
      </c>
      <c r="M25" s="47" t="s">
        <v>413</v>
      </c>
      <c r="N25" s="47" t="s">
        <v>413</v>
      </c>
      <c r="O25" s="47"/>
      <c r="P25" s="47"/>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row>
    <row r="26">
      <c r="A26" s="1"/>
      <c r="B26" s="57">
        <f>COUNTIF(F26:L28,TRUE)/COUNTA(F26:L28)</f>
        <v>0</v>
      </c>
      <c r="C26" s="51" t="s">
        <v>31</v>
      </c>
      <c r="D26" s="204">
        <v>4.0</v>
      </c>
      <c r="E26" s="285" t="s">
        <v>424</v>
      </c>
      <c r="F26" s="204" t="b">
        <v>0</v>
      </c>
      <c r="G26" s="204" t="b">
        <v>0</v>
      </c>
      <c r="H26" s="204" t="b">
        <v>0</v>
      </c>
      <c r="I26" s="204" t="b">
        <v>0</v>
      </c>
      <c r="J26" s="204" t="b">
        <v>0</v>
      </c>
      <c r="K26" s="204" t="b">
        <v>0</v>
      </c>
      <c r="L26" s="204" t="b">
        <v>0</v>
      </c>
      <c r="M26" s="47" t="s">
        <v>413</v>
      </c>
      <c r="N26" s="47" t="s">
        <v>413</v>
      </c>
      <c r="O26" s="47"/>
      <c r="P26" s="47"/>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row>
    <row r="27">
      <c r="A27" s="1"/>
      <c r="B27" s="11"/>
      <c r="C27" s="11"/>
      <c r="D27" s="204">
        <v>5.0</v>
      </c>
      <c r="E27" s="158" t="s">
        <v>425</v>
      </c>
      <c r="F27" s="204" t="b">
        <v>0</v>
      </c>
      <c r="G27" s="204" t="b">
        <v>0</v>
      </c>
      <c r="H27" s="204" t="b">
        <v>0</v>
      </c>
      <c r="I27" s="204" t="b">
        <v>0</v>
      </c>
      <c r="J27" s="204" t="b">
        <v>0</v>
      </c>
      <c r="K27" s="204" t="b">
        <v>0</v>
      </c>
      <c r="L27" s="204" t="b">
        <v>0</v>
      </c>
      <c r="M27" s="47" t="s">
        <v>413</v>
      </c>
      <c r="N27" s="47" t="s">
        <v>413</v>
      </c>
      <c r="O27" s="47"/>
      <c r="P27" s="47"/>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row>
    <row r="28">
      <c r="A28" s="1"/>
      <c r="B28" s="11"/>
      <c r="C28" s="11"/>
      <c r="D28" s="204">
        <v>6.0</v>
      </c>
      <c r="E28" s="158" t="s">
        <v>426</v>
      </c>
      <c r="F28" s="204" t="b">
        <v>0</v>
      </c>
      <c r="G28" s="204" t="b">
        <v>0</v>
      </c>
      <c r="H28" s="204" t="b">
        <v>0</v>
      </c>
      <c r="I28" s="204" t="b">
        <v>0</v>
      </c>
      <c r="J28" s="204" t="b">
        <v>0</v>
      </c>
      <c r="K28" s="204" t="b">
        <v>0</v>
      </c>
      <c r="L28" s="204" t="b">
        <v>0</v>
      </c>
      <c r="M28" s="47" t="s">
        <v>413</v>
      </c>
      <c r="N28" s="47" t="s">
        <v>413</v>
      </c>
      <c r="O28" s="45"/>
      <c r="P28" s="45"/>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row>
    <row r="29">
      <c r="A29" s="1"/>
      <c r="B29" s="217">
        <f>COUNTIF(F29:L29,TRUE)/COUNTA(F29:L29)</f>
        <v>0</v>
      </c>
      <c r="C29" s="286" t="s">
        <v>36</v>
      </c>
      <c r="D29" s="204">
        <v>7.0</v>
      </c>
      <c r="E29" s="267" t="s">
        <v>427</v>
      </c>
      <c r="F29" s="204" t="b">
        <v>0</v>
      </c>
      <c r="G29" s="204" t="b">
        <v>0</v>
      </c>
      <c r="H29" s="204" t="b">
        <v>0</v>
      </c>
      <c r="I29" s="204" t="b">
        <v>0</v>
      </c>
      <c r="J29" s="204" t="b">
        <v>0</v>
      </c>
      <c r="K29" s="204" t="b">
        <v>0</v>
      </c>
      <c r="L29" s="204" t="b">
        <v>0</v>
      </c>
      <c r="M29" s="47" t="s">
        <v>413</v>
      </c>
      <c r="N29" s="47" t="s">
        <v>413</v>
      </c>
      <c r="O29" s="45"/>
      <c r="P29" s="45"/>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row>
    <row r="30" ht="8.25" customHeight="1">
      <c r="A30" s="1"/>
      <c r="B30" s="35">
        <v>3.0</v>
      </c>
      <c r="C30" s="152"/>
      <c r="D30" s="152"/>
      <c r="E30" s="152"/>
      <c r="F30" s="153"/>
      <c r="G30" s="153"/>
      <c r="H30" s="153"/>
      <c r="I30" s="153"/>
      <c r="J30" s="153"/>
      <c r="K30" s="153"/>
      <c r="L30" s="153"/>
      <c r="M30" s="153"/>
      <c r="N30" s="153"/>
      <c r="O30" s="153"/>
      <c r="P30" s="154"/>
      <c r="Q30" s="34"/>
      <c r="R30" s="34"/>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row>
    <row r="31">
      <c r="A31" s="1"/>
      <c r="C31" s="283" t="s">
        <v>428</v>
      </c>
      <c r="F31" s="36" t="str">
        <f>IFERROR(__xludf.DUMMYFUNCTION("SPARKLINE(COUNTIF(F33:L37,TRUE),{""charttype"",""bar"";""max"",COUNTA(F33:L37);""color1"",""green""})"),"")</f>
        <v/>
      </c>
      <c r="G31" s="37"/>
      <c r="H31" s="37"/>
      <c r="I31" s="37"/>
      <c r="J31" s="37"/>
      <c r="K31" s="37"/>
      <c r="L31" s="37"/>
      <c r="M31" s="37"/>
      <c r="N31" s="37"/>
      <c r="O31" s="38"/>
      <c r="P31" s="39">
        <f>COUNTIF(F33:L37,TRUE)/COUNTA(F33:L37)</f>
        <v>0</v>
      </c>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row>
    <row r="32" ht="8.25" customHeight="1">
      <c r="A32" s="1"/>
      <c r="C32" s="152"/>
      <c r="D32" s="152"/>
      <c r="E32" s="152"/>
      <c r="F32" s="153"/>
      <c r="G32" s="153"/>
      <c r="H32" s="153"/>
      <c r="I32" s="153"/>
      <c r="J32" s="153"/>
      <c r="K32" s="153"/>
      <c r="L32" s="153"/>
      <c r="M32" s="153"/>
      <c r="N32" s="153"/>
      <c r="O32" s="153"/>
      <c r="P32" s="154"/>
      <c r="Q32" s="34"/>
      <c r="R32" s="34"/>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row>
    <row r="33">
      <c r="A33" s="1"/>
      <c r="B33" s="43">
        <f>COUNTIF(F33:L33,TRUE)/COUNTA(F33:L33)</f>
        <v>0</v>
      </c>
      <c r="C33" s="44" t="s">
        <v>17</v>
      </c>
      <c r="D33" s="204">
        <v>1.0</v>
      </c>
      <c r="E33" s="266" t="s">
        <v>429</v>
      </c>
      <c r="F33" s="204" t="b">
        <v>0</v>
      </c>
      <c r="G33" s="204" t="b">
        <v>0</v>
      </c>
      <c r="H33" s="204" t="b">
        <v>0</v>
      </c>
      <c r="I33" s="204" t="b">
        <v>0</v>
      </c>
      <c r="J33" s="204" t="b">
        <v>0</v>
      </c>
      <c r="K33" s="204" t="b">
        <v>0</v>
      </c>
      <c r="L33" s="204" t="b">
        <v>0</v>
      </c>
      <c r="M33" s="47" t="s">
        <v>413</v>
      </c>
      <c r="N33" s="47" t="s">
        <v>413</v>
      </c>
      <c r="O33" s="47"/>
      <c r="P33" s="47"/>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row>
    <row r="34">
      <c r="A34" s="1"/>
      <c r="B34" s="57">
        <f>COUNTIF(F34:L36,TRUE)/COUNTA(F34:L36)</f>
        <v>0</v>
      </c>
      <c r="C34" s="51" t="s">
        <v>31</v>
      </c>
      <c r="D34" s="204">
        <v>2.0</v>
      </c>
      <c r="E34" s="266" t="s">
        <v>430</v>
      </c>
      <c r="F34" s="204" t="b">
        <v>0</v>
      </c>
      <c r="G34" s="204" t="b">
        <v>0</v>
      </c>
      <c r="H34" s="204" t="b">
        <v>0</v>
      </c>
      <c r="I34" s="204" t="b">
        <v>0</v>
      </c>
      <c r="J34" s="204" t="b">
        <v>0</v>
      </c>
      <c r="K34" s="204" t="b">
        <v>0</v>
      </c>
      <c r="L34" s="204" t="b">
        <v>0</v>
      </c>
      <c r="M34" s="47" t="s">
        <v>413</v>
      </c>
      <c r="N34" s="47" t="s">
        <v>413</v>
      </c>
      <c r="O34" s="47"/>
      <c r="P34" s="47"/>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row>
    <row r="35">
      <c r="A35" s="1"/>
      <c r="B35" s="11"/>
      <c r="C35" s="11"/>
      <c r="D35" s="204">
        <v>3.0</v>
      </c>
      <c r="E35" s="266" t="s">
        <v>431</v>
      </c>
      <c r="F35" s="204" t="b">
        <v>0</v>
      </c>
      <c r="G35" s="204" t="b">
        <v>0</v>
      </c>
      <c r="H35" s="204" t="b">
        <v>0</v>
      </c>
      <c r="I35" s="204" t="b">
        <v>0</v>
      </c>
      <c r="J35" s="204" t="b">
        <v>0</v>
      </c>
      <c r="K35" s="204" t="b">
        <v>0</v>
      </c>
      <c r="L35" s="204" t="b">
        <v>0</v>
      </c>
      <c r="M35" s="47" t="s">
        <v>413</v>
      </c>
      <c r="N35" s="47" t="s">
        <v>413</v>
      </c>
      <c r="O35" s="47"/>
      <c r="P35" s="47"/>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row>
    <row r="36">
      <c r="A36" s="1"/>
      <c r="B36" s="11"/>
      <c r="C36" s="11"/>
      <c r="D36" s="204">
        <v>4.0</v>
      </c>
      <c r="E36" s="266" t="s">
        <v>432</v>
      </c>
      <c r="F36" s="204" t="b">
        <v>0</v>
      </c>
      <c r="G36" s="204" t="b">
        <v>0</v>
      </c>
      <c r="H36" s="204" t="b">
        <v>0</v>
      </c>
      <c r="I36" s="204" t="b">
        <v>0</v>
      </c>
      <c r="J36" s="204" t="b">
        <v>0</v>
      </c>
      <c r="K36" s="204" t="b">
        <v>0</v>
      </c>
      <c r="L36" s="204" t="b">
        <v>0</v>
      </c>
      <c r="M36" s="47" t="s">
        <v>413</v>
      </c>
      <c r="N36" s="47" t="s">
        <v>413</v>
      </c>
      <c r="O36" s="47"/>
      <c r="P36" s="47"/>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row>
    <row r="37">
      <c r="A37" s="1"/>
      <c r="B37" s="217">
        <f>COUNTIF(F37:L37,TRUE)/COUNTA(F37:L37)</f>
        <v>0</v>
      </c>
      <c r="C37" s="286" t="s">
        <v>36</v>
      </c>
      <c r="D37" s="204">
        <v>5.0</v>
      </c>
      <c r="E37" s="266" t="s">
        <v>433</v>
      </c>
      <c r="F37" s="204" t="b">
        <v>0</v>
      </c>
      <c r="G37" s="204" t="b">
        <v>0</v>
      </c>
      <c r="H37" s="204" t="b">
        <v>0</v>
      </c>
      <c r="I37" s="204" t="b">
        <v>0</v>
      </c>
      <c r="J37" s="204" t="b">
        <v>0</v>
      </c>
      <c r="K37" s="204" t="b">
        <v>0</v>
      </c>
      <c r="L37" s="204" t="b">
        <v>0</v>
      </c>
      <c r="M37" s="47" t="s">
        <v>413</v>
      </c>
      <c r="N37" s="47" t="s">
        <v>413</v>
      </c>
      <c r="O37" s="47"/>
      <c r="P37" s="47"/>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row>
    <row r="38">
      <c r="A38" s="1"/>
      <c r="B38" s="35">
        <v>4.0</v>
      </c>
      <c r="C38" s="152"/>
      <c r="D38" s="152"/>
      <c r="E38" s="152"/>
      <c r="F38" s="153"/>
      <c r="G38" s="153"/>
      <c r="H38" s="153"/>
      <c r="I38" s="153"/>
      <c r="J38" s="153"/>
      <c r="K38" s="153"/>
      <c r="L38" s="153"/>
      <c r="M38" s="153"/>
      <c r="N38" s="153"/>
      <c r="O38" s="153"/>
      <c r="P38" s="154"/>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row>
    <row r="39">
      <c r="A39" s="1"/>
      <c r="C39" s="283" t="s">
        <v>434</v>
      </c>
      <c r="F39" s="36" t="str">
        <f>IFERROR(__xludf.DUMMYFUNCTION("SPARKLINE(COUNTIF(F41:L47,TRUE),{""charttype"",""bar"";""max"",COUNTA(F41:L47);""color1"",""green""})"),"")</f>
        <v/>
      </c>
      <c r="G39" s="37"/>
      <c r="H39" s="37"/>
      <c r="I39" s="37"/>
      <c r="J39" s="37"/>
      <c r="K39" s="37"/>
      <c r="L39" s="37"/>
      <c r="M39" s="37"/>
      <c r="N39" s="37"/>
      <c r="O39" s="38"/>
      <c r="P39" s="39">
        <f>COUNTIF(F41:L47,TRUE)/COUNTA(F41:L47)</f>
        <v>0</v>
      </c>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row>
    <row r="40">
      <c r="A40" s="1"/>
      <c r="C40" s="152"/>
      <c r="D40" s="152"/>
      <c r="E40" s="152"/>
      <c r="F40" s="153"/>
      <c r="G40" s="153"/>
      <c r="H40" s="153"/>
      <c r="I40" s="153"/>
      <c r="J40" s="153"/>
      <c r="K40" s="153"/>
      <c r="L40" s="153"/>
      <c r="M40" s="153"/>
      <c r="N40" s="153"/>
      <c r="O40" s="153"/>
      <c r="P40" s="154"/>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row>
    <row r="41">
      <c r="A41" s="1"/>
      <c r="B41" s="43">
        <f>COUNTIF(F41:L42,TRUE)/COUNTA(F41:L42)</f>
        <v>0</v>
      </c>
      <c r="C41" s="44" t="s">
        <v>17</v>
      </c>
      <c r="D41" s="204">
        <v>1.0</v>
      </c>
      <c r="E41" s="266" t="s">
        <v>435</v>
      </c>
      <c r="F41" s="204" t="b">
        <v>0</v>
      </c>
      <c r="G41" s="204" t="b">
        <v>0</v>
      </c>
      <c r="H41" s="204" t="b">
        <v>0</v>
      </c>
      <c r="I41" s="204" t="b">
        <v>0</v>
      </c>
      <c r="J41" s="204" t="b">
        <v>0</v>
      </c>
      <c r="K41" s="204" t="b">
        <v>0</v>
      </c>
      <c r="L41" s="204" t="b">
        <v>0</v>
      </c>
      <c r="M41" s="47"/>
      <c r="N41" s="47"/>
      <c r="O41" s="287">
        <f t="shared" ref="O41:O47" si="3">M41+N41</f>
        <v>0</v>
      </c>
      <c r="P41" s="287"/>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row>
    <row r="42">
      <c r="A42" s="1"/>
      <c r="B42" s="11"/>
      <c r="C42" s="11"/>
      <c r="D42" s="204">
        <v>2.0</v>
      </c>
      <c r="E42" s="266" t="s">
        <v>436</v>
      </c>
      <c r="F42" s="204" t="b">
        <v>0</v>
      </c>
      <c r="G42" s="204" t="b">
        <v>0</v>
      </c>
      <c r="H42" s="204" t="b">
        <v>0</v>
      </c>
      <c r="I42" s="204" t="b">
        <v>0</v>
      </c>
      <c r="J42" s="204" t="b">
        <v>0</v>
      </c>
      <c r="K42" s="204" t="b">
        <v>0</v>
      </c>
      <c r="L42" s="204" t="b">
        <v>0</v>
      </c>
      <c r="M42" s="47"/>
      <c r="N42" s="47"/>
      <c r="O42" s="287">
        <f t="shared" si="3"/>
        <v>0</v>
      </c>
      <c r="P42" s="287"/>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row>
    <row r="43">
      <c r="A43" s="1"/>
      <c r="B43" s="57">
        <f>COUNTIF(F43:L46,TRUE)/COUNTA(F43:L46)</f>
        <v>0</v>
      </c>
      <c r="C43" s="51" t="s">
        <v>31</v>
      </c>
      <c r="D43" s="204">
        <v>3.0</v>
      </c>
      <c r="E43" s="288" t="s">
        <v>437</v>
      </c>
      <c r="F43" s="204" t="b">
        <v>0</v>
      </c>
      <c r="G43" s="204" t="b">
        <v>0</v>
      </c>
      <c r="H43" s="204" t="b">
        <v>0</v>
      </c>
      <c r="I43" s="204" t="b">
        <v>0</v>
      </c>
      <c r="J43" s="204" t="b">
        <v>0</v>
      </c>
      <c r="K43" s="204" t="b">
        <v>0</v>
      </c>
      <c r="L43" s="204" t="b">
        <v>0</v>
      </c>
      <c r="M43" s="47"/>
      <c r="N43" s="47"/>
      <c r="O43" s="287">
        <f t="shared" si="3"/>
        <v>0</v>
      </c>
      <c r="P43" s="287"/>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row>
    <row r="44">
      <c r="A44" s="1"/>
      <c r="B44" s="11"/>
      <c r="C44" s="11"/>
      <c r="D44" s="204">
        <v>4.0</v>
      </c>
      <c r="E44" s="288" t="s">
        <v>438</v>
      </c>
      <c r="F44" s="204" t="b">
        <v>0</v>
      </c>
      <c r="G44" s="204" t="b">
        <v>0</v>
      </c>
      <c r="H44" s="204" t="b">
        <v>0</v>
      </c>
      <c r="I44" s="204" t="b">
        <v>0</v>
      </c>
      <c r="J44" s="204" t="b">
        <v>0</v>
      </c>
      <c r="K44" s="204" t="b">
        <v>0</v>
      </c>
      <c r="L44" s="204" t="b">
        <v>0</v>
      </c>
      <c r="M44" s="47"/>
      <c r="N44" s="47"/>
      <c r="O44" s="287">
        <f t="shared" si="3"/>
        <v>0</v>
      </c>
      <c r="P44" s="45"/>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row>
    <row r="45">
      <c r="A45" s="1"/>
      <c r="B45" s="11"/>
      <c r="C45" s="11"/>
      <c r="D45" s="204">
        <v>5.0</v>
      </c>
      <c r="E45" s="288" t="s">
        <v>439</v>
      </c>
      <c r="F45" s="204" t="b">
        <v>0</v>
      </c>
      <c r="G45" s="204" t="b">
        <v>0</v>
      </c>
      <c r="H45" s="204" t="b">
        <v>0</v>
      </c>
      <c r="I45" s="204" t="b">
        <v>0</v>
      </c>
      <c r="J45" s="204" t="b">
        <v>0</v>
      </c>
      <c r="K45" s="204" t="b">
        <v>0</v>
      </c>
      <c r="L45" s="204" t="b">
        <v>0</v>
      </c>
      <c r="M45" s="47"/>
      <c r="N45" s="47"/>
      <c r="O45" s="287">
        <f t="shared" si="3"/>
        <v>0</v>
      </c>
      <c r="P45" s="45"/>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row>
    <row r="46">
      <c r="A46" s="1"/>
      <c r="B46" s="11"/>
      <c r="C46" s="11"/>
      <c r="D46" s="204">
        <v>6.0</v>
      </c>
      <c r="E46" s="288" t="s">
        <v>440</v>
      </c>
      <c r="F46" s="204" t="b">
        <v>0</v>
      </c>
      <c r="G46" s="204" t="b">
        <v>0</v>
      </c>
      <c r="H46" s="204" t="b">
        <v>0</v>
      </c>
      <c r="I46" s="204" t="b">
        <v>0</v>
      </c>
      <c r="J46" s="204" t="b">
        <v>0</v>
      </c>
      <c r="K46" s="204" t="b">
        <v>0</v>
      </c>
      <c r="L46" s="204" t="b">
        <v>0</v>
      </c>
      <c r="M46" s="47"/>
      <c r="N46" s="47"/>
      <c r="O46" s="287">
        <f t="shared" si="3"/>
        <v>0</v>
      </c>
      <c r="P46" s="45"/>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row>
    <row r="47">
      <c r="A47" s="1"/>
      <c r="B47" s="59">
        <f>COUNTIF(F47:L47,TRUE)/COUNTA(F47:L47)</f>
        <v>0</v>
      </c>
      <c r="C47" s="53" t="s">
        <v>36</v>
      </c>
      <c r="D47" s="204">
        <v>7.0</v>
      </c>
      <c r="E47" s="288" t="s">
        <v>441</v>
      </c>
      <c r="F47" s="204" t="b">
        <v>0</v>
      </c>
      <c r="G47" s="204" t="b">
        <v>0</v>
      </c>
      <c r="H47" s="204" t="b">
        <v>0</v>
      </c>
      <c r="I47" s="204" t="b">
        <v>0</v>
      </c>
      <c r="J47" s="204" t="b">
        <v>0</v>
      </c>
      <c r="K47" s="204" t="b">
        <v>0</v>
      </c>
      <c r="L47" s="204" t="b">
        <v>0</v>
      </c>
      <c r="M47" s="47"/>
      <c r="N47" s="47"/>
      <c r="O47" s="287">
        <f t="shared" si="3"/>
        <v>0</v>
      </c>
      <c r="P47" s="287"/>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row>
    <row r="48">
      <c r="A48" s="1"/>
      <c r="B48" s="35">
        <v>5.0</v>
      </c>
      <c r="C48" s="152"/>
      <c r="D48" s="152"/>
      <c r="E48" s="152"/>
      <c r="F48" s="153"/>
      <c r="G48" s="153"/>
      <c r="H48" s="153"/>
      <c r="I48" s="153"/>
      <c r="J48" s="153"/>
      <c r="K48" s="153"/>
      <c r="L48" s="153"/>
      <c r="M48" s="153"/>
      <c r="N48" s="153"/>
      <c r="O48" s="153"/>
      <c r="P48" s="154"/>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row>
    <row r="49">
      <c r="A49" s="1"/>
      <c r="C49" s="283" t="s">
        <v>442</v>
      </c>
      <c r="F49" s="36" t="str">
        <f>IFERROR(__xludf.DUMMYFUNCTION("SPARKLINE(COUNTIF(F51:L56,TRUE),{""charttype"",""bar"";""max"",COUNTA(F51:L56);""color1"",""green""})"),"")</f>
        <v/>
      </c>
      <c r="G49" s="37"/>
      <c r="H49" s="37"/>
      <c r="I49" s="37"/>
      <c r="J49" s="37"/>
      <c r="K49" s="37"/>
      <c r="L49" s="37"/>
      <c r="M49" s="37"/>
      <c r="N49" s="37"/>
      <c r="O49" s="38"/>
      <c r="P49" s="39">
        <f>COUNTIF(F51:L56,TRUE)/COUNTA(F51:L56)</f>
        <v>0</v>
      </c>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row>
    <row r="50">
      <c r="A50" s="1"/>
      <c r="C50" s="152"/>
      <c r="D50" s="152"/>
      <c r="E50" s="152"/>
      <c r="F50" s="153"/>
      <c r="G50" s="153"/>
      <c r="H50" s="153"/>
      <c r="I50" s="153"/>
      <c r="J50" s="153"/>
      <c r="K50" s="153"/>
      <c r="L50" s="153"/>
      <c r="M50" s="153"/>
      <c r="N50" s="153"/>
      <c r="O50" s="153"/>
      <c r="P50" s="154"/>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row>
    <row r="51">
      <c r="A51" s="1"/>
      <c r="B51" s="284">
        <f>COUNTIF(F51:L53,TRUE)/COUNTA(F51:L53)</f>
        <v>0</v>
      </c>
      <c r="C51" s="44" t="s">
        <v>17</v>
      </c>
      <c r="D51" s="165">
        <v>1.0</v>
      </c>
      <c r="E51" s="289" t="s">
        <v>443</v>
      </c>
      <c r="F51" s="204" t="b">
        <v>0</v>
      </c>
      <c r="G51" s="204" t="b">
        <v>0</v>
      </c>
      <c r="H51" s="204" t="b">
        <v>0</v>
      </c>
      <c r="I51" s="204" t="b">
        <v>0</v>
      </c>
      <c r="J51" s="204" t="b">
        <v>0</v>
      </c>
      <c r="K51" s="204" t="b">
        <v>0</v>
      </c>
      <c r="L51" s="204" t="b">
        <v>0</v>
      </c>
      <c r="M51" s="47"/>
      <c r="N51" s="47"/>
      <c r="O51" s="287">
        <f t="shared" ref="O51:O56" si="4">M51+N51</f>
        <v>0</v>
      </c>
      <c r="P51" s="47"/>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row>
    <row r="52">
      <c r="A52" s="1"/>
      <c r="B52" s="11"/>
      <c r="C52" s="11"/>
      <c r="D52" s="165">
        <v>2.0</v>
      </c>
      <c r="E52" s="289" t="s">
        <v>444</v>
      </c>
      <c r="F52" s="204" t="b">
        <v>0</v>
      </c>
      <c r="G52" s="204" t="b">
        <v>0</v>
      </c>
      <c r="H52" s="204" t="b">
        <v>0</v>
      </c>
      <c r="I52" s="204" t="b">
        <v>0</v>
      </c>
      <c r="J52" s="204" t="b">
        <v>0</v>
      </c>
      <c r="K52" s="204" t="b">
        <v>0</v>
      </c>
      <c r="L52" s="204" t="b">
        <v>0</v>
      </c>
      <c r="M52" s="47"/>
      <c r="N52" s="47"/>
      <c r="O52" s="287">
        <f t="shared" si="4"/>
        <v>0</v>
      </c>
      <c r="P52" s="47"/>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row>
    <row r="53">
      <c r="A53" s="1"/>
      <c r="B53" s="11"/>
      <c r="C53" s="11"/>
      <c r="D53" s="165">
        <v>3.0</v>
      </c>
      <c r="E53" s="289" t="s">
        <v>445</v>
      </c>
      <c r="F53" s="204" t="b">
        <v>0</v>
      </c>
      <c r="G53" s="204" t="b">
        <v>0</v>
      </c>
      <c r="H53" s="204" t="b">
        <v>0</v>
      </c>
      <c r="I53" s="204" t="b">
        <v>0</v>
      </c>
      <c r="J53" s="204" t="b">
        <v>0</v>
      </c>
      <c r="K53" s="204" t="b">
        <v>0</v>
      </c>
      <c r="L53" s="204" t="b">
        <v>0</v>
      </c>
      <c r="M53" s="47"/>
      <c r="N53" s="47"/>
      <c r="O53" s="287">
        <f t="shared" si="4"/>
        <v>0</v>
      </c>
      <c r="P53" s="290"/>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row>
    <row r="54">
      <c r="A54" s="1"/>
      <c r="B54" s="57">
        <f>COUNTIF(F54:L54,TRUE)/COUNTA(F54:L54)</f>
        <v>0</v>
      </c>
      <c r="C54" s="51" t="s">
        <v>31</v>
      </c>
      <c r="D54" s="165">
        <v>3.0</v>
      </c>
      <c r="E54" s="289" t="s">
        <v>446</v>
      </c>
      <c r="F54" s="204" t="b">
        <v>0</v>
      </c>
      <c r="G54" s="204" t="b">
        <v>0</v>
      </c>
      <c r="H54" s="204" t="b">
        <v>0</v>
      </c>
      <c r="I54" s="204" t="b">
        <v>0</v>
      </c>
      <c r="J54" s="204" t="b">
        <v>0</v>
      </c>
      <c r="K54" s="204" t="b">
        <v>0</v>
      </c>
      <c r="L54" s="204" t="b">
        <v>0</v>
      </c>
      <c r="M54" s="47"/>
      <c r="N54" s="47"/>
      <c r="O54" s="287">
        <f t="shared" si="4"/>
        <v>0</v>
      </c>
      <c r="P54" s="290"/>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row>
    <row r="55">
      <c r="A55" s="1"/>
      <c r="B55" s="59">
        <f>COUNTIF(F55:L56,TRUE)/COUNTA(F55:L56)</f>
        <v>0</v>
      </c>
      <c r="C55" s="53" t="s">
        <v>36</v>
      </c>
      <c r="D55" s="165">
        <v>4.0</v>
      </c>
      <c r="E55" s="289" t="s">
        <v>447</v>
      </c>
      <c r="F55" s="204" t="b">
        <v>0</v>
      </c>
      <c r="G55" s="204" t="b">
        <v>0</v>
      </c>
      <c r="H55" s="204" t="b">
        <v>0</v>
      </c>
      <c r="I55" s="204" t="b">
        <v>0</v>
      </c>
      <c r="J55" s="204" t="b">
        <v>0</v>
      </c>
      <c r="K55" s="204" t="b">
        <v>0</v>
      </c>
      <c r="L55" s="204" t="b">
        <v>0</v>
      </c>
      <c r="M55" s="47"/>
      <c r="N55" s="47"/>
      <c r="O55" s="287">
        <f t="shared" si="4"/>
        <v>0</v>
      </c>
      <c r="P55" s="290"/>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row>
    <row r="56">
      <c r="A56" s="1"/>
      <c r="B56" s="11"/>
      <c r="C56" s="11"/>
      <c r="D56" s="165">
        <v>5.0</v>
      </c>
      <c r="E56" s="289" t="s">
        <v>448</v>
      </c>
      <c r="F56" s="204" t="b">
        <v>0</v>
      </c>
      <c r="G56" s="204" t="b">
        <v>0</v>
      </c>
      <c r="H56" s="204" t="b">
        <v>0</v>
      </c>
      <c r="I56" s="204" t="b">
        <v>0</v>
      </c>
      <c r="J56" s="204" t="b">
        <v>0</v>
      </c>
      <c r="K56" s="204" t="b">
        <v>0</v>
      </c>
      <c r="L56" s="204" t="b">
        <v>0</v>
      </c>
      <c r="M56" s="47"/>
      <c r="N56" s="47"/>
      <c r="O56" s="287">
        <f t="shared" si="4"/>
        <v>0</v>
      </c>
      <c r="P56" s="290"/>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row>
    <row r="57">
      <c r="A57" s="1"/>
      <c r="B57" s="35">
        <v>6.0</v>
      </c>
      <c r="C57" s="35"/>
      <c r="D57" s="35"/>
      <c r="E57" s="35"/>
      <c r="F57" s="291"/>
      <c r="G57" s="291"/>
      <c r="H57" s="291"/>
      <c r="I57" s="291"/>
      <c r="J57" s="291"/>
      <c r="K57" s="291"/>
      <c r="L57" s="291"/>
      <c r="M57" s="291"/>
      <c r="N57" s="291"/>
      <c r="O57" s="291"/>
      <c r="P57" s="39"/>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row>
    <row r="58">
      <c r="A58" s="1"/>
      <c r="C58" s="283" t="s">
        <v>449</v>
      </c>
      <c r="F58" s="36" t="str">
        <f>IFERROR(__xludf.DUMMYFUNCTION("SPARKLINE(COUNTIF(F60:L66,TRUE),{""charttype"",""bar"";""max"",COUNTA(F60:L66);""color1"",""green""})"),"")</f>
        <v/>
      </c>
      <c r="G58" s="37"/>
      <c r="H58" s="37"/>
      <c r="I58" s="37"/>
      <c r="J58" s="37"/>
      <c r="K58" s="37"/>
      <c r="L58" s="37"/>
      <c r="M58" s="37"/>
      <c r="N58" s="37"/>
      <c r="O58" s="38"/>
      <c r="P58" s="39">
        <f>COUNTIF(F60:L66,TRUE)/COUNTA(F60:L66)</f>
        <v>0</v>
      </c>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row>
    <row r="59">
      <c r="A59" s="1"/>
      <c r="C59" s="152"/>
      <c r="D59" s="152"/>
      <c r="E59" s="152"/>
      <c r="F59" s="153"/>
      <c r="G59" s="153"/>
      <c r="H59" s="153"/>
      <c r="I59" s="153"/>
      <c r="J59" s="153"/>
      <c r="K59" s="153"/>
      <c r="L59" s="153"/>
      <c r="M59" s="153"/>
      <c r="N59" s="153"/>
      <c r="O59" s="153"/>
      <c r="P59" s="154"/>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row>
    <row r="60">
      <c r="A60" s="1"/>
      <c r="B60" s="43">
        <f>COUNTIF(F60:L61,TRUE)/COUNTA(F60:L61)</f>
        <v>0</v>
      </c>
      <c r="C60" s="44" t="s">
        <v>17</v>
      </c>
      <c r="D60" s="54">
        <v>1.0</v>
      </c>
      <c r="E60" s="289" t="s">
        <v>450</v>
      </c>
      <c r="F60" s="204" t="b">
        <v>0</v>
      </c>
      <c r="G60" s="204" t="b">
        <v>0</v>
      </c>
      <c r="H60" s="204" t="b">
        <v>0</v>
      </c>
      <c r="I60" s="204" t="b">
        <v>0</v>
      </c>
      <c r="J60" s="204" t="b">
        <v>0</v>
      </c>
      <c r="K60" s="204" t="b">
        <v>0</v>
      </c>
      <c r="L60" s="204" t="b">
        <v>0</v>
      </c>
      <c r="M60" s="47"/>
      <c r="N60" s="47"/>
      <c r="O60" s="287">
        <f t="shared" ref="O60:O66" si="5">M60+N60</f>
        <v>0</v>
      </c>
      <c r="P60" s="45"/>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row>
    <row r="61">
      <c r="A61" s="1"/>
      <c r="B61" s="11"/>
      <c r="C61" s="11"/>
      <c r="D61" s="54">
        <v>2.0</v>
      </c>
      <c r="E61" s="289" t="s">
        <v>451</v>
      </c>
      <c r="F61" s="204" t="b">
        <v>0</v>
      </c>
      <c r="G61" s="204" t="b">
        <v>0</v>
      </c>
      <c r="H61" s="204" t="b">
        <v>0</v>
      </c>
      <c r="I61" s="204" t="b">
        <v>0</v>
      </c>
      <c r="J61" s="204" t="b">
        <v>0</v>
      </c>
      <c r="K61" s="204" t="b">
        <v>0</v>
      </c>
      <c r="L61" s="204" t="b">
        <v>0</v>
      </c>
      <c r="M61" s="287"/>
      <c r="N61" s="287"/>
      <c r="O61" s="287">
        <f t="shared" si="5"/>
        <v>0</v>
      </c>
      <c r="P61" s="47"/>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row>
    <row r="62">
      <c r="A62" s="1"/>
      <c r="B62" s="57">
        <f>COUNTIF(F62:L64,TRUE)/COUNTA(F62:L64)</f>
        <v>0</v>
      </c>
      <c r="C62" s="244" t="s">
        <v>31</v>
      </c>
      <c r="D62" s="54">
        <v>3.0</v>
      </c>
      <c r="E62" s="289" t="s">
        <v>452</v>
      </c>
      <c r="F62" s="204" t="b">
        <v>0</v>
      </c>
      <c r="G62" s="204" t="b">
        <v>0</v>
      </c>
      <c r="H62" s="204" t="b">
        <v>0</v>
      </c>
      <c r="I62" s="204" t="b">
        <v>0</v>
      </c>
      <c r="J62" s="204" t="b">
        <v>0</v>
      </c>
      <c r="K62" s="204" t="b">
        <v>0</v>
      </c>
      <c r="L62" s="204" t="b">
        <v>0</v>
      </c>
      <c r="M62" s="287"/>
      <c r="N62" s="287"/>
      <c r="O62" s="287">
        <f t="shared" si="5"/>
        <v>0</v>
      </c>
      <c r="P62" s="47"/>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row>
    <row r="63">
      <c r="A63" s="1"/>
      <c r="B63" s="11"/>
      <c r="C63" s="11"/>
      <c r="D63" s="54">
        <v>3.0</v>
      </c>
      <c r="E63" s="289" t="s">
        <v>453</v>
      </c>
      <c r="F63" s="204" t="b">
        <v>0</v>
      </c>
      <c r="G63" s="204" t="b">
        <v>0</v>
      </c>
      <c r="H63" s="204" t="b">
        <v>0</v>
      </c>
      <c r="I63" s="204" t="b">
        <v>0</v>
      </c>
      <c r="J63" s="204" t="b">
        <v>0</v>
      </c>
      <c r="K63" s="204" t="b">
        <v>0</v>
      </c>
      <c r="L63" s="204" t="b">
        <v>0</v>
      </c>
      <c r="M63" s="287"/>
      <c r="N63" s="287"/>
      <c r="O63" s="287">
        <f t="shared" si="5"/>
        <v>0</v>
      </c>
      <c r="P63" s="47"/>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row>
    <row r="64">
      <c r="A64" s="1"/>
      <c r="B64" s="11"/>
      <c r="C64" s="11"/>
      <c r="D64" s="54">
        <v>4.0</v>
      </c>
      <c r="E64" s="289" t="s">
        <v>454</v>
      </c>
      <c r="F64" s="204" t="b">
        <v>0</v>
      </c>
      <c r="G64" s="204" t="b">
        <v>0</v>
      </c>
      <c r="H64" s="204" t="b">
        <v>0</v>
      </c>
      <c r="I64" s="204" t="b">
        <v>0</v>
      </c>
      <c r="J64" s="204" t="b">
        <v>0</v>
      </c>
      <c r="K64" s="204" t="b">
        <v>0</v>
      </c>
      <c r="L64" s="204" t="b">
        <v>0</v>
      </c>
      <c r="M64" s="47"/>
      <c r="N64" s="47"/>
      <c r="O64" s="287">
        <f t="shared" si="5"/>
        <v>0</v>
      </c>
      <c r="P64" s="287"/>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row>
    <row r="65">
      <c r="A65" s="1"/>
      <c r="B65" s="59">
        <f>COUNTIF(F65:L66,TRUE)/COUNTA(F65:L66)</f>
        <v>0</v>
      </c>
      <c r="C65" s="53" t="s">
        <v>36</v>
      </c>
      <c r="D65" s="54">
        <v>5.0</v>
      </c>
      <c r="E65" s="289" t="s">
        <v>455</v>
      </c>
      <c r="F65" s="204" t="b">
        <v>0</v>
      </c>
      <c r="G65" s="204" t="b">
        <v>0</v>
      </c>
      <c r="H65" s="204" t="b">
        <v>0</v>
      </c>
      <c r="I65" s="204" t="b">
        <v>0</v>
      </c>
      <c r="J65" s="204" t="b">
        <v>0</v>
      </c>
      <c r="K65" s="204" t="b">
        <v>0</v>
      </c>
      <c r="L65" s="204" t="b">
        <v>0</v>
      </c>
      <c r="M65" s="47"/>
      <c r="N65" s="47"/>
      <c r="O65" s="287">
        <f t="shared" si="5"/>
        <v>0</v>
      </c>
      <c r="P65" s="287"/>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row>
    <row r="66">
      <c r="A66" s="1"/>
      <c r="B66" s="11"/>
      <c r="C66" s="11"/>
      <c r="D66" s="54">
        <v>6.0</v>
      </c>
      <c r="E66" s="289" t="s">
        <v>456</v>
      </c>
      <c r="F66" s="204" t="b">
        <v>0</v>
      </c>
      <c r="G66" s="204" t="b">
        <v>0</v>
      </c>
      <c r="H66" s="204" t="b">
        <v>0</v>
      </c>
      <c r="I66" s="204" t="b">
        <v>0</v>
      </c>
      <c r="J66" s="204" t="b">
        <v>0</v>
      </c>
      <c r="K66" s="204" t="b">
        <v>0</v>
      </c>
      <c r="L66" s="204" t="b">
        <v>0</v>
      </c>
      <c r="M66" s="47"/>
      <c r="N66" s="47"/>
      <c r="O66" s="287">
        <f t="shared" si="5"/>
        <v>0</v>
      </c>
      <c r="P66" s="287"/>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row>
    <row r="67">
      <c r="A67" s="1"/>
      <c r="B67" s="35">
        <v>7.0</v>
      </c>
      <c r="C67" s="152"/>
      <c r="D67" s="152"/>
      <c r="E67" s="152"/>
      <c r="F67" s="153"/>
      <c r="G67" s="153"/>
      <c r="H67" s="153"/>
      <c r="I67" s="153"/>
      <c r="J67" s="153"/>
      <c r="K67" s="153"/>
      <c r="L67" s="153"/>
      <c r="M67" s="153"/>
      <c r="N67" s="153"/>
      <c r="O67" s="153"/>
      <c r="P67" s="154"/>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row>
    <row r="68">
      <c r="A68" s="1"/>
      <c r="C68" s="283" t="s">
        <v>457</v>
      </c>
      <c r="F68" s="36" t="str">
        <f>IFERROR(__xludf.DUMMYFUNCTION("SPARKLINE(COUNTIF(F70:L73,TRUE),{""charttype"",""bar"";""max"",COUNTA(F70:L73);""color1"",""green""})"),"")</f>
        <v/>
      </c>
      <c r="G68" s="37"/>
      <c r="H68" s="37"/>
      <c r="I68" s="37"/>
      <c r="J68" s="37"/>
      <c r="K68" s="37"/>
      <c r="L68" s="37"/>
      <c r="M68" s="37"/>
      <c r="N68" s="37"/>
      <c r="O68" s="38"/>
      <c r="P68" s="39">
        <f>COUNTIF(F70:L73,TRUE)/COUNTA(F70:L73)</f>
        <v>0</v>
      </c>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row>
    <row r="69">
      <c r="A69" s="1"/>
      <c r="C69" s="152"/>
      <c r="D69" s="152"/>
      <c r="E69" s="152"/>
      <c r="F69" s="153"/>
      <c r="G69" s="153"/>
      <c r="H69" s="153"/>
      <c r="I69" s="153"/>
      <c r="J69" s="153"/>
      <c r="K69" s="153"/>
      <c r="L69" s="153"/>
      <c r="M69" s="153"/>
      <c r="N69" s="153"/>
      <c r="O69" s="153"/>
      <c r="P69" s="154"/>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row>
    <row r="70">
      <c r="A70" s="1"/>
      <c r="B70" s="43">
        <f>COUNTIF(F70:L71,TRUE)/COUNTA(F70:L71)</f>
        <v>0</v>
      </c>
      <c r="C70" s="44" t="s">
        <v>17</v>
      </c>
      <c r="D70" s="54">
        <v>1.0</v>
      </c>
      <c r="E70" s="289" t="s">
        <v>458</v>
      </c>
      <c r="F70" s="204" t="b">
        <v>0</v>
      </c>
      <c r="G70" s="204" t="b">
        <v>0</v>
      </c>
      <c r="H70" s="204" t="b">
        <v>0</v>
      </c>
      <c r="I70" s="204" t="b">
        <v>0</v>
      </c>
      <c r="J70" s="204" t="b">
        <v>0</v>
      </c>
      <c r="K70" s="204" t="b">
        <v>0</v>
      </c>
      <c r="L70" s="204" t="b">
        <v>0</v>
      </c>
      <c r="M70" s="47"/>
      <c r="N70" s="47"/>
      <c r="O70" s="287">
        <f t="shared" ref="O70:O73" si="6">M70+N70</f>
        <v>0</v>
      </c>
      <c r="P70" s="54"/>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row>
    <row r="71">
      <c r="A71" s="1"/>
      <c r="B71" s="11"/>
      <c r="C71" s="11"/>
      <c r="D71" s="54">
        <v>2.0</v>
      </c>
      <c r="E71" s="289" t="s">
        <v>459</v>
      </c>
      <c r="F71" s="204" t="b">
        <v>0</v>
      </c>
      <c r="G71" s="204" t="b">
        <v>0</v>
      </c>
      <c r="H71" s="204" t="b">
        <v>0</v>
      </c>
      <c r="I71" s="204" t="b">
        <v>0</v>
      </c>
      <c r="J71" s="204" t="b">
        <v>0</v>
      </c>
      <c r="K71" s="204" t="b">
        <v>0</v>
      </c>
      <c r="L71" s="204" t="b">
        <v>0</v>
      </c>
      <c r="M71" s="47"/>
      <c r="N71" s="47"/>
      <c r="O71" s="287">
        <f t="shared" si="6"/>
        <v>0</v>
      </c>
      <c r="P71" s="47"/>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row>
    <row r="72">
      <c r="A72" s="1"/>
      <c r="B72" s="220">
        <f t="shared" ref="B72:B73" si="7">COUNTIF(F72:L72,TRUE)/COUNTA(F72:L72)</f>
        <v>0</v>
      </c>
      <c r="C72" s="198" t="s">
        <v>31</v>
      </c>
      <c r="D72" s="58">
        <v>3.0</v>
      </c>
      <c r="E72" s="289" t="s">
        <v>460</v>
      </c>
      <c r="F72" s="204" t="b">
        <v>0</v>
      </c>
      <c r="G72" s="204" t="b">
        <v>0</v>
      </c>
      <c r="H72" s="204" t="b">
        <v>0</v>
      </c>
      <c r="I72" s="204" t="b">
        <v>0</v>
      </c>
      <c r="J72" s="204" t="b">
        <v>0</v>
      </c>
      <c r="K72" s="204" t="b">
        <v>0</v>
      </c>
      <c r="L72" s="204" t="b">
        <v>0</v>
      </c>
      <c r="M72" s="47"/>
      <c r="N72" s="47"/>
      <c r="O72" s="287">
        <f t="shared" si="6"/>
        <v>0</v>
      </c>
      <c r="P72" s="47"/>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row>
    <row r="73">
      <c r="A73" s="1"/>
      <c r="B73" s="217">
        <f t="shared" si="7"/>
        <v>0</v>
      </c>
      <c r="C73" s="218" t="s">
        <v>36</v>
      </c>
      <c r="D73" s="54">
        <v>4.0</v>
      </c>
      <c r="E73" s="292" t="s">
        <v>461</v>
      </c>
      <c r="F73" s="204" t="b">
        <v>0</v>
      </c>
      <c r="G73" s="204" t="b">
        <v>0</v>
      </c>
      <c r="H73" s="204" t="b">
        <v>0</v>
      </c>
      <c r="I73" s="204" t="b">
        <v>0</v>
      </c>
      <c r="J73" s="204" t="b">
        <v>0</v>
      </c>
      <c r="K73" s="204" t="b">
        <v>0</v>
      </c>
      <c r="L73" s="204" t="b">
        <v>0</v>
      </c>
      <c r="M73" s="47"/>
      <c r="N73" s="47"/>
      <c r="O73" s="287">
        <f t="shared" si="6"/>
        <v>0</v>
      </c>
      <c r="P73" s="287"/>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row>
    <row r="74">
      <c r="A74" s="1"/>
      <c r="B74" s="35">
        <v>8.0</v>
      </c>
      <c r="C74" s="152"/>
      <c r="D74" s="152"/>
      <c r="E74" s="152"/>
      <c r="F74" s="153"/>
      <c r="G74" s="153"/>
      <c r="H74" s="153"/>
      <c r="I74" s="153"/>
      <c r="J74" s="153"/>
      <c r="K74" s="153"/>
      <c r="L74" s="153"/>
      <c r="M74" s="153"/>
      <c r="N74" s="153"/>
      <c r="O74" s="153"/>
      <c r="P74" s="154"/>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row>
    <row r="75">
      <c r="A75" s="1"/>
      <c r="C75" s="283" t="s">
        <v>462</v>
      </c>
      <c r="F75" s="36" t="str">
        <f>IFERROR(__xludf.DUMMYFUNCTION("SPARKLINE(COUNTIF(F77:L82,TRUE),{""charttype"",""bar"";""max"",COUNTA(F77:L82);""color1"",""green""})"),"")</f>
        <v/>
      </c>
      <c r="G75" s="37"/>
      <c r="H75" s="37"/>
      <c r="I75" s="37"/>
      <c r="J75" s="37"/>
      <c r="K75" s="37"/>
      <c r="L75" s="37"/>
      <c r="M75" s="37"/>
      <c r="N75" s="37"/>
      <c r="O75" s="38"/>
      <c r="P75" s="39">
        <f>COUNTIF(F77:L82,TRUE)/COUNTA(F77:L82)</f>
        <v>0</v>
      </c>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row>
    <row r="76">
      <c r="A76" s="1"/>
      <c r="C76" s="152"/>
      <c r="D76" s="152"/>
      <c r="E76" s="152"/>
      <c r="F76" s="153"/>
      <c r="G76" s="153"/>
      <c r="H76" s="153"/>
      <c r="I76" s="153"/>
      <c r="J76" s="153"/>
      <c r="K76" s="153"/>
      <c r="L76" s="153"/>
      <c r="M76" s="153"/>
      <c r="N76" s="153"/>
      <c r="O76" s="153"/>
      <c r="P76" s="154"/>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row>
    <row r="77">
      <c r="A77" s="1"/>
      <c r="B77" s="43">
        <f>COUNTIF(F77:L78,TRUE)/COUNTA(F77:L78)</f>
        <v>0</v>
      </c>
      <c r="C77" s="44" t="s">
        <v>17</v>
      </c>
      <c r="D77" s="54">
        <v>1.0</v>
      </c>
      <c r="E77" s="289" t="s">
        <v>463</v>
      </c>
      <c r="F77" s="204" t="b">
        <v>0</v>
      </c>
      <c r="G77" s="204" t="b">
        <v>0</v>
      </c>
      <c r="H77" s="204" t="b">
        <v>0</v>
      </c>
      <c r="I77" s="204" t="b">
        <v>0</v>
      </c>
      <c r="J77" s="204" t="b">
        <v>0</v>
      </c>
      <c r="K77" s="204" t="b">
        <v>0</v>
      </c>
      <c r="L77" s="204" t="b">
        <v>0</v>
      </c>
      <c r="M77" s="47"/>
      <c r="N77" s="47"/>
      <c r="O77" s="287">
        <f t="shared" ref="O77:O82" si="8">M77+N77</f>
        <v>0</v>
      </c>
      <c r="P77" s="287"/>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row>
    <row r="78">
      <c r="A78" s="1"/>
      <c r="B78" s="11"/>
      <c r="C78" s="11"/>
      <c r="D78" s="54">
        <v>2.0</v>
      </c>
      <c r="E78" s="289" t="s">
        <v>464</v>
      </c>
      <c r="F78" s="204" t="b">
        <v>0</v>
      </c>
      <c r="G78" s="204" t="b">
        <v>0</v>
      </c>
      <c r="H78" s="204" t="b">
        <v>0</v>
      </c>
      <c r="I78" s="204" t="b">
        <v>0</v>
      </c>
      <c r="J78" s="204" t="b">
        <v>0</v>
      </c>
      <c r="K78" s="204" t="b">
        <v>0</v>
      </c>
      <c r="L78" s="204" t="b">
        <v>0</v>
      </c>
      <c r="M78" s="47"/>
      <c r="N78" s="47"/>
      <c r="O78" s="287">
        <f t="shared" si="8"/>
        <v>0</v>
      </c>
      <c r="P78" s="47"/>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row>
    <row r="79">
      <c r="A79" s="1"/>
      <c r="B79" s="57">
        <f>COUNTIF(F79:L81,TRUE)/COUNTA(F79:L81)</f>
        <v>0</v>
      </c>
      <c r="C79" s="51" t="s">
        <v>31</v>
      </c>
      <c r="D79" s="54">
        <v>3.0</v>
      </c>
      <c r="E79" s="289" t="s">
        <v>465</v>
      </c>
      <c r="F79" s="204" t="b">
        <v>0</v>
      </c>
      <c r="G79" s="204" t="b">
        <v>0</v>
      </c>
      <c r="H79" s="204" t="b">
        <v>0</v>
      </c>
      <c r="I79" s="204" t="b">
        <v>0</v>
      </c>
      <c r="J79" s="204" t="b">
        <v>0</v>
      </c>
      <c r="K79" s="204" t="b">
        <v>0</v>
      </c>
      <c r="L79" s="204" t="b">
        <v>0</v>
      </c>
      <c r="M79" s="47"/>
      <c r="N79" s="47"/>
      <c r="O79" s="287">
        <f t="shared" si="8"/>
        <v>0</v>
      </c>
      <c r="P79" s="47"/>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row>
    <row r="80">
      <c r="A80" s="1"/>
      <c r="B80" s="11"/>
      <c r="C80" s="11"/>
      <c r="D80" s="58">
        <v>4.0</v>
      </c>
      <c r="E80" s="289" t="s">
        <v>466</v>
      </c>
      <c r="F80" s="204" t="b">
        <v>0</v>
      </c>
      <c r="G80" s="204" t="b">
        <v>0</v>
      </c>
      <c r="H80" s="204" t="b">
        <v>0</v>
      </c>
      <c r="I80" s="204" t="b">
        <v>0</v>
      </c>
      <c r="J80" s="204" t="b">
        <v>0</v>
      </c>
      <c r="K80" s="204" t="b">
        <v>0</v>
      </c>
      <c r="L80" s="204" t="b">
        <v>0</v>
      </c>
      <c r="M80" s="47"/>
      <c r="N80" s="47"/>
      <c r="O80" s="287">
        <f t="shared" si="8"/>
        <v>0</v>
      </c>
      <c r="P80" s="47"/>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row>
    <row r="81">
      <c r="A81" s="1"/>
      <c r="B81" s="11"/>
      <c r="C81" s="11"/>
      <c r="D81" s="54">
        <v>5.0</v>
      </c>
      <c r="E81" s="292" t="s">
        <v>467</v>
      </c>
      <c r="F81" s="204" t="b">
        <v>0</v>
      </c>
      <c r="G81" s="204" t="b">
        <v>0</v>
      </c>
      <c r="H81" s="204" t="b">
        <v>0</v>
      </c>
      <c r="I81" s="204" t="b">
        <v>0</v>
      </c>
      <c r="J81" s="204" t="b">
        <v>0</v>
      </c>
      <c r="K81" s="204" t="b">
        <v>0</v>
      </c>
      <c r="L81" s="204" t="b">
        <v>0</v>
      </c>
      <c r="M81" s="47"/>
      <c r="N81" s="47"/>
      <c r="O81" s="287">
        <f t="shared" si="8"/>
        <v>0</v>
      </c>
      <c r="P81" s="287"/>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row>
    <row r="82">
      <c r="A82" s="1"/>
      <c r="B82" s="217">
        <f>COUNTIF(F82:L82,TRUE)/COUNTA(F82:L82)</f>
        <v>0</v>
      </c>
      <c r="C82" s="286" t="s">
        <v>36</v>
      </c>
      <c r="D82" s="54">
        <v>6.0</v>
      </c>
      <c r="E82" s="292" t="s">
        <v>468</v>
      </c>
      <c r="F82" s="204" t="b">
        <v>0</v>
      </c>
      <c r="G82" s="204" t="b">
        <v>0</v>
      </c>
      <c r="H82" s="204" t="b">
        <v>0</v>
      </c>
      <c r="I82" s="204" t="b">
        <v>0</v>
      </c>
      <c r="J82" s="204" t="b">
        <v>0</v>
      </c>
      <c r="K82" s="204" t="b">
        <v>0</v>
      </c>
      <c r="L82" s="204" t="b">
        <v>0</v>
      </c>
      <c r="M82" s="47"/>
      <c r="N82" s="47"/>
      <c r="O82" s="287">
        <f t="shared" si="8"/>
        <v>0</v>
      </c>
      <c r="P82" s="287"/>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row>
    <row r="83">
      <c r="A83" s="1"/>
      <c r="B83" s="35">
        <v>9.0</v>
      </c>
      <c r="C83" s="152"/>
      <c r="D83" s="152"/>
      <c r="E83" s="152"/>
      <c r="F83" s="153"/>
      <c r="G83" s="153"/>
      <c r="H83" s="153"/>
      <c r="I83" s="153"/>
      <c r="J83" s="153"/>
      <c r="K83" s="153"/>
      <c r="L83" s="153"/>
      <c r="M83" s="153"/>
      <c r="N83" s="153"/>
      <c r="O83" s="153"/>
      <c r="P83" s="154"/>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row>
    <row r="84">
      <c r="A84" s="1"/>
      <c r="C84" s="283" t="s">
        <v>469</v>
      </c>
      <c r="F84" s="36" t="str">
        <f>IFERROR(__xludf.DUMMYFUNCTION("SPARKLINE(COUNTIF(F86:L91,TRUE),{""charttype"",""bar"";""max"",COUNTA(F86:L91);""color1"",""green""})"),"")</f>
        <v/>
      </c>
      <c r="G84" s="37"/>
      <c r="H84" s="37"/>
      <c r="I84" s="37"/>
      <c r="J84" s="37"/>
      <c r="K84" s="37"/>
      <c r="L84" s="37"/>
      <c r="M84" s="37"/>
      <c r="N84" s="37"/>
      <c r="O84" s="38"/>
      <c r="P84" s="39">
        <f>COUNTIF(F86:L91,TRUE)/COUNTA(F86:L91)</f>
        <v>0</v>
      </c>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row>
    <row r="85">
      <c r="A85" s="1"/>
      <c r="C85" s="152"/>
      <c r="D85" s="152"/>
      <c r="E85" s="152"/>
      <c r="F85" s="153"/>
      <c r="G85" s="153"/>
      <c r="H85" s="153"/>
      <c r="I85" s="153"/>
      <c r="J85" s="153"/>
      <c r="K85" s="153"/>
      <c r="L85" s="153"/>
      <c r="M85" s="153"/>
      <c r="N85" s="153"/>
      <c r="O85" s="153"/>
      <c r="P85" s="154"/>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row>
    <row r="86">
      <c r="A86" s="1"/>
      <c r="B86" s="43">
        <f>COUNTIF(F86:L87,TRUE)/COUNTA(F86:L87)</f>
        <v>0</v>
      </c>
      <c r="C86" s="44" t="s">
        <v>17</v>
      </c>
      <c r="D86" s="54">
        <v>1.0</v>
      </c>
      <c r="E86" s="289" t="s">
        <v>470</v>
      </c>
      <c r="F86" s="204" t="b">
        <v>0</v>
      </c>
      <c r="G86" s="204" t="b">
        <v>0</v>
      </c>
      <c r="H86" s="204" t="b">
        <v>0</v>
      </c>
      <c r="I86" s="204" t="b">
        <v>0</v>
      </c>
      <c r="J86" s="204" t="b">
        <v>0</v>
      </c>
      <c r="K86" s="204" t="b">
        <v>0</v>
      </c>
      <c r="L86" s="204" t="b">
        <v>0</v>
      </c>
      <c r="M86" s="47"/>
      <c r="N86" s="47"/>
      <c r="O86" s="287">
        <f t="shared" ref="O86:O91" si="9">M86+N86</f>
        <v>0</v>
      </c>
      <c r="P86" s="287"/>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row>
    <row r="87">
      <c r="A87" s="1"/>
      <c r="B87" s="11"/>
      <c r="C87" s="11"/>
      <c r="D87" s="54">
        <v>2.0</v>
      </c>
      <c r="E87" s="289" t="s">
        <v>471</v>
      </c>
      <c r="F87" s="204" t="b">
        <v>0</v>
      </c>
      <c r="G87" s="204" t="b">
        <v>0</v>
      </c>
      <c r="H87" s="204" t="b">
        <v>0</v>
      </c>
      <c r="I87" s="204" t="b">
        <v>0</v>
      </c>
      <c r="J87" s="204" t="b">
        <v>0</v>
      </c>
      <c r="K87" s="204" t="b">
        <v>0</v>
      </c>
      <c r="L87" s="204" t="b">
        <v>0</v>
      </c>
      <c r="M87" s="47"/>
      <c r="N87" s="47"/>
      <c r="O87" s="287">
        <f t="shared" si="9"/>
        <v>0</v>
      </c>
      <c r="P87" s="47"/>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row>
    <row r="88">
      <c r="A88" s="1"/>
      <c r="B88" s="57">
        <f>COUNTIF(F88:L89,TRUE)/COUNTA(F88:L89)</f>
        <v>0</v>
      </c>
      <c r="C88" s="51" t="s">
        <v>31</v>
      </c>
      <c r="D88" s="58">
        <v>3.0</v>
      </c>
      <c r="E88" s="289" t="s">
        <v>472</v>
      </c>
      <c r="F88" s="204" t="b">
        <v>0</v>
      </c>
      <c r="G88" s="204" t="b">
        <v>0</v>
      </c>
      <c r="H88" s="204" t="b">
        <v>0</v>
      </c>
      <c r="I88" s="204" t="b">
        <v>0</v>
      </c>
      <c r="J88" s="204" t="b">
        <v>0</v>
      </c>
      <c r="K88" s="204" t="b">
        <v>0</v>
      </c>
      <c r="L88" s="204" t="b">
        <v>0</v>
      </c>
      <c r="M88" s="47"/>
      <c r="N88" s="47"/>
      <c r="O88" s="287">
        <f t="shared" si="9"/>
        <v>0</v>
      </c>
      <c r="P88" s="47"/>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row>
    <row r="89">
      <c r="A89" s="1"/>
      <c r="B89" s="11"/>
      <c r="C89" s="11"/>
      <c r="D89" s="54">
        <v>4.0</v>
      </c>
      <c r="E89" s="292" t="s">
        <v>473</v>
      </c>
      <c r="F89" s="204" t="b">
        <v>0</v>
      </c>
      <c r="G89" s="204" t="b">
        <v>0</v>
      </c>
      <c r="H89" s="204" t="b">
        <v>0</v>
      </c>
      <c r="I89" s="204" t="b">
        <v>0</v>
      </c>
      <c r="J89" s="204" t="b">
        <v>0</v>
      </c>
      <c r="K89" s="204" t="b">
        <v>0</v>
      </c>
      <c r="L89" s="204" t="b">
        <v>0</v>
      </c>
      <c r="M89" s="47"/>
      <c r="N89" s="47"/>
      <c r="O89" s="287">
        <f t="shared" si="9"/>
        <v>0</v>
      </c>
      <c r="P89" s="287"/>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row>
    <row r="90">
      <c r="A90" s="1"/>
      <c r="B90" s="217">
        <f>COUNTIF(F90:L91,TRUE)/COUNTA(F90:L91)</f>
        <v>0</v>
      </c>
      <c r="C90" s="286" t="s">
        <v>36</v>
      </c>
      <c r="D90" s="54">
        <v>5.0</v>
      </c>
      <c r="E90" s="292" t="s">
        <v>474</v>
      </c>
      <c r="F90" s="204" t="b">
        <v>0</v>
      </c>
      <c r="G90" s="204" t="b">
        <v>0</v>
      </c>
      <c r="H90" s="204" t="b">
        <v>0</v>
      </c>
      <c r="I90" s="204" t="b">
        <v>0</v>
      </c>
      <c r="J90" s="204" t="b">
        <v>0</v>
      </c>
      <c r="K90" s="204" t="b">
        <v>0</v>
      </c>
      <c r="L90" s="204" t="b">
        <v>0</v>
      </c>
      <c r="M90" s="47"/>
      <c r="N90" s="47"/>
      <c r="O90" s="287">
        <f t="shared" si="9"/>
        <v>0</v>
      </c>
      <c r="P90" s="287"/>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row>
    <row r="91">
      <c r="A91" s="1"/>
      <c r="B91" s="11"/>
      <c r="C91" s="11"/>
      <c r="D91" s="54">
        <v>6.0</v>
      </c>
      <c r="E91" s="292" t="s">
        <v>475</v>
      </c>
      <c r="F91" s="204" t="b">
        <v>0</v>
      </c>
      <c r="G91" s="204" t="b">
        <v>0</v>
      </c>
      <c r="H91" s="204" t="b">
        <v>0</v>
      </c>
      <c r="I91" s="204" t="b">
        <v>0</v>
      </c>
      <c r="J91" s="204" t="b">
        <v>0</v>
      </c>
      <c r="K91" s="204" t="b">
        <v>0</v>
      </c>
      <c r="L91" s="204" t="b">
        <v>0</v>
      </c>
      <c r="M91" s="47"/>
      <c r="N91" s="47"/>
      <c r="O91" s="287">
        <f t="shared" si="9"/>
        <v>0</v>
      </c>
      <c r="P91" s="287"/>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row>
    <row r="92">
      <c r="A92" s="1"/>
      <c r="B92" s="35">
        <v>10.0</v>
      </c>
      <c r="C92" s="152"/>
      <c r="D92" s="152"/>
      <c r="E92" s="152"/>
      <c r="F92" s="153"/>
      <c r="G92" s="153"/>
      <c r="H92" s="153"/>
      <c r="I92" s="153"/>
      <c r="J92" s="153"/>
      <c r="K92" s="153"/>
      <c r="L92" s="153"/>
      <c r="M92" s="153"/>
      <c r="N92" s="153"/>
      <c r="O92" s="153"/>
      <c r="P92" s="154"/>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row>
    <row r="93">
      <c r="A93" s="1"/>
      <c r="C93" s="283" t="s">
        <v>476</v>
      </c>
      <c r="F93" s="36" t="str">
        <f>IFERROR(__xludf.DUMMYFUNCTION("SPARKLINE(COUNTIF(F95:L101,TRUE),{""charttype"",""bar"";""max"",COUNTA(F95:L101);""color1"",""green""})"),"")</f>
        <v/>
      </c>
      <c r="G93" s="37"/>
      <c r="H93" s="37"/>
      <c r="I93" s="37"/>
      <c r="J93" s="37"/>
      <c r="K93" s="37"/>
      <c r="L93" s="37"/>
      <c r="M93" s="37"/>
      <c r="N93" s="37"/>
      <c r="O93" s="38"/>
      <c r="P93" s="39">
        <f>COUNTIF(F95:L101,TRUE)/COUNTA(F95:L101)</f>
        <v>0</v>
      </c>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row>
    <row r="94">
      <c r="A94" s="1"/>
      <c r="C94" s="152"/>
      <c r="D94" s="152"/>
      <c r="E94" s="152"/>
      <c r="F94" s="153"/>
      <c r="G94" s="153"/>
      <c r="H94" s="153"/>
      <c r="I94" s="153"/>
      <c r="J94" s="153"/>
      <c r="K94" s="153"/>
      <c r="L94" s="153"/>
      <c r="M94" s="153"/>
      <c r="N94" s="153"/>
      <c r="O94" s="153"/>
      <c r="P94" s="154"/>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row>
    <row r="95">
      <c r="A95" s="1"/>
      <c r="B95" s="210">
        <f>COUNTIF(F95:L95,TRUE)/COUNTA(F95:L95)</f>
        <v>0</v>
      </c>
      <c r="C95" s="293" t="s">
        <v>17</v>
      </c>
      <c r="D95" s="54">
        <v>1.0</v>
      </c>
      <c r="E95" s="289" t="s">
        <v>477</v>
      </c>
      <c r="F95" s="204" t="b">
        <v>0</v>
      </c>
      <c r="G95" s="204" t="b">
        <v>0</v>
      </c>
      <c r="H95" s="204" t="b">
        <v>0</v>
      </c>
      <c r="I95" s="204" t="b">
        <v>0</v>
      </c>
      <c r="J95" s="204" t="b">
        <v>0</v>
      </c>
      <c r="K95" s="204" t="b">
        <v>0</v>
      </c>
      <c r="L95" s="204" t="b">
        <v>0</v>
      </c>
      <c r="M95" s="47"/>
      <c r="N95" s="47"/>
      <c r="O95" s="287">
        <f t="shared" ref="O95:O101" si="10">M95+N95</f>
        <v>0</v>
      </c>
      <c r="P95" s="287"/>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row>
    <row r="96">
      <c r="A96" s="1"/>
      <c r="B96" s="57">
        <f>COUNTIF(F96:L100,TRUE)/COUNTA(F96:L100)</f>
        <v>0</v>
      </c>
      <c r="C96" s="51" t="s">
        <v>31</v>
      </c>
      <c r="D96" s="54">
        <v>2.0</v>
      </c>
      <c r="E96" s="54" t="s">
        <v>478</v>
      </c>
      <c r="F96" s="204" t="b">
        <v>0</v>
      </c>
      <c r="G96" s="204" t="b">
        <v>0</v>
      </c>
      <c r="H96" s="204" t="b">
        <v>0</v>
      </c>
      <c r="I96" s="204" t="b">
        <v>0</v>
      </c>
      <c r="J96" s="204" t="b">
        <v>0</v>
      </c>
      <c r="K96" s="204" t="b">
        <v>0</v>
      </c>
      <c r="L96" s="204" t="b">
        <v>0</v>
      </c>
      <c r="M96" s="47"/>
      <c r="N96" s="47"/>
      <c r="O96" s="287">
        <f t="shared" si="10"/>
        <v>0</v>
      </c>
      <c r="P96" s="47"/>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row>
    <row r="97">
      <c r="A97" s="1"/>
      <c r="B97" s="11"/>
      <c r="C97" s="11"/>
      <c r="D97" s="58">
        <v>3.0</v>
      </c>
      <c r="E97" s="289" t="s">
        <v>479</v>
      </c>
      <c r="F97" s="204" t="b">
        <v>0</v>
      </c>
      <c r="G97" s="204" t="b">
        <v>0</v>
      </c>
      <c r="H97" s="204" t="b">
        <v>0</v>
      </c>
      <c r="I97" s="204" t="b">
        <v>0</v>
      </c>
      <c r="J97" s="204" t="b">
        <v>0</v>
      </c>
      <c r="K97" s="204" t="b">
        <v>0</v>
      </c>
      <c r="L97" s="204" t="b">
        <v>0</v>
      </c>
      <c r="M97" s="47"/>
      <c r="N97" s="47"/>
      <c r="O97" s="287">
        <f t="shared" si="10"/>
        <v>0</v>
      </c>
      <c r="P97" s="47"/>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row>
    <row r="98">
      <c r="A98" s="1"/>
      <c r="B98" s="11"/>
      <c r="C98" s="11"/>
      <c r="D98" s="58">
        <v>4.0</v>
      </c>
      <c r="E98" s="294" t="s">
        <v>480</v>
      </c>
      <c r="F98" s="204" t="b">
        <v>0</v>
      </c>
      <c r="G98" s="204" t="b">
        <v>0</v>
      </c>
      <c r="H98" s="204" t="b">
        <v>0</v>
      </c>
      <c r="I98" s="204" t="b">
        <v>0</v>
      </c>
      <c r="J98" s="204" t="b">
        <v>0</v>
      </c>
      <c r="K98" s="204" t="b">
        <v>0</v>
      </c>
      <c r="L98" s="204" t="b">
        <v>0</v>
      </c>
      <c r="M98" s="47"/>
      <c r="N98" s="47"/>
      <c r="O98" s="287">
        <f t="shared" si="10"/>
        <v>0</v>
      </c>
      <c r="P98" s="287"/>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row>
    <row r="99">
      <c r="A99" s="1"/>
      <c r="B99" s="11"/>
      <c r="C99" s="11"/>
      <c r="D99" s="58">
        <v>5.0</v>
      </c>
      <c r="E99" s="294" t="s">
        <v>481</v>
      </c>
      <c r="F99" s="204" t="b">
        <v>0</v>
      </c>
      <c r="G99" s="204" t="b">
        <v>0</v>
      </c>
      <c r="H99" s="204" t="b">
        <v>0</v>
      </c>
      <c r="I99" s="204" t="b">
        <v>0</v>
      </c>
      <c r="J99" s="204" t="b">
        <v>0</v>
      </c>
      <c r="K99" s="204" t="b">
        <v>0</v>
      </c>
      <c r="L99" s="204" t="b">
        <v>0</v>
      </c>
      <c r="M99" s="47"/>
      <c r="N99" s="47"/>
      <c r="O99" s="287">
        <f t="shared" si="10"/>
        <v>0</v>
      </c>
      <c r="P99" s="287"/>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row>
    <row r="100">
      <c r="A100" s="1"/>
      <c r="B100" s="11"/>
      <c r="C100" s="11"/>
      <c r="D100" s="58">
        <v>6.0</v>
      </c>
      <c r="E100" s="294" t="s">
        <v>482</v>
      </c>
      <c r="F100" s="204" t="b">
        <v>0</v>
      </c>
      <c r="G100" s="204" t="b">
        <v>0</v>
      </c>
      <c r="H100" s="204" t="b">
        <v>0</v>
      </c>
      <c r="I100" s="204" t="b">
        <v>0</v>
      </c>
      <c r="J100" s="204" t="b">
        <v>0</v>
      </c>
      <c r="K100" s="204" t="b">
        <v>0</v>
      </c>
      <c r="L100" s="204" t="b">
        <v>0</v>
      </c>
      <c r="M100" s="47"/>
      <c r="N100" s="47"/>
      <c r="O100" s="287">
        <f t="shared" si="10"/>
        <v>0</v>
      </c>
      <c r="P100" s="287"/>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row>
    <row r="101">
      <c r="A101" s="1"/>
      <c r="B101" s="59">
        <f>COUNTIF(F101:L101,TRUE)/COUNTA(F101:L101)</f>
        <v>0</v>
      </c>
      <c r="C101" s="53" t="s">
        <v>36</v>
      </c>
      <c r="D101" s="54">
        <v>7.0</v>
      </c>
      <c r="E101" s="294" t="s">
        <v>483</v>
      </c>
      <c r="F101" s="204" t="b">
        <v>0</v>
      </c>
      <c r="G101" s="204" t="b">
        <v>0</v>
      </c>
      <c r="H101" s="204" t="b">
        <v>0</v>
      </c>
      <c r="I101" s="204" t="b">
        <v>0</v>
      </c>
      <c r="J101" s="204" t="b">
        <v>0</v>
      </c>
      <c r="K101" s="204" t="b">
        <v>0</v>
      </c>
      <c r="L101" s="204" t="b">
        <v>0</v>
      </c>
      <c r="M101" s="47"/>
      <c r="N101" s="47"/>
      <c r="O101" s="287">
        <f t="shared" si="10"/>
        <v>0</v>
      </c>
      <c r="P101" s="287"/>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row>
    <row r="102">
      <c r="A102" s="1"/>
      <c r="B102" s="35">
        <v>11.0</v>
      </c>
      <c r="C102" s="152"/>
      <c r="D102" s="152"/>
      <c r="E102" s="152"/>
      <c r="F102" s="153"/>
      <c r="G102" s="153"/>
      <c r="H102" s="153"/>
      <c r="I102" s="153"/>
      <c r="J102" s="153"/>
      <c r="K102" s="153"/>
      <c r="L102" s="153"/>
      <c r="M102" s="153"/>
      <c r="N102" s="153"/>
      <c r="O102" s="153"/>
      <c r="P102" s="154"/>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row>
    <row r="103">
      <c r="A103" s="1"/>
      <c r="C103" s="283" t="s">
        <v>484</v>
      </c>
      <c r="F103" s="36" t="str">
        <f>IFERROR(__xludf.DUMMYFUNCTION("SPARKLINE(COUNTIF(F105:L111,TRUE),{""charttype"",""bar"";""max"",COUNTA(F105:L111);""color1"",""green""})"),"")</f>
        <v/>
      </c>
      <c r="G103" s="37"/>
      <c r="H103" s="37"/>
      <c r="I103" s="37"/>
      <c r="J103" s="37"/>
      <c r="K103" s="37"/>
      <c r="L103" s="37"/>
      <c r="M103" s="37"/>
      <c r="N103" s="37"/>
      <c r="O103" s="38"/>
      <c r="P103" s="39">
        <f>COUNTIF(F105:L111,TRUE)/COUNTA(F105:L111)</f>
        <v>0</v>
      </c>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row>
    <row r="104">
      <c r="A104" s="1"/>
      <c r="C104" s="152"/>
      <c r="D104" s="152"/>
      <c r="E104" s="152"/>
      <c r="F104" s="153"/>
      <c r="G104" s="153"/>
      <c r="H104" s="153"/>
      <c r="I104" s="153"/>
      <c r="J104" s="153"/>
      <c r="K104" s="153"/>
      <c r="L104" s="153"/>
      <c r="M104" s="153"/>
      <c r="N104" s="153"/>
      <c r="O104" s="153"/>
      <c r="P104" s="154"/>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row>
    <row r="105">
      <c r="A105" s="1"/>
      <c r="B105" s="43">
        <f>COUNTIF(F105:L108,TRUE)/COUNTA(F105:L108)</f>
        <v>0</v>
      </c>
      <c r="C105" s="44" t="s">
        <v>17</v>
      </c>
      <c r="D105" s="54">
        <v>1.0</v>
      </c>
      <c r="E105" s="289" t="s">
        <v>485</v>
      </c>
      <c r="F105" s="204" t="b">
        <v>0</v>
      </c>
      <c r="G105" s="204" t="b">
        <v>0</v>
      </c>
      <c r="H105" s="204" t="b">
        <v>0</v>
      </c>
      <c r="I105" s="204" t="b">
        <v>0</v>
      </c>
      <c r="J105" s="204" t="b">
        <v>0</v>
      </c>
      <c r="K105" s="204" t="b">
        <v>0</v>
      </c>
      <c r="L105" s="204" t="b">
        <v>0</v>
      </c>
      <c r="M105" s="47"/>
      <c r="N105" s="47"/>
      <c r="O105" s="287">
        <f t="shared" ref="O105:O111" si="11">M105+N105</f>
        <v>0</v>
      </c>
      <c r="P105" s="287"/>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row>
    <row r="106">
      <c r="A106" s="1"/>
      <c r="B106" s="11"/>
      <c r="C106" s="11"/>
      <c r="D106" s="54">
        <v>2.0</v>
      </c>
      <c r="E106" s="54" t="s">
        <v>486</v>
      </c>
      <c r="F106" s="204" t="b">
        <v>0</v>
      </c>
      <c r="G106" s="204" t="b">
        <v>0</v>
      </c>
      <c r="H106" s="204" t="b">
        <v>0</v>
      </c>
      <c r="I106" s="204" t="b">
        <v>0</v>
      </c>
      <c r="J106" s="204" t="b">
        <v>0</v>
      </c>
      <c r="K106" s="204" t="b">
        <v>0</v>
      </c>
      <c r="L106" s="204" t="b">
        <v>0</v>
      </c>
      <c r="M106" s="47"/>
      <c r="N106" s="47"/>
      <c r="O106" s="287">
        <f t="shared" si="11"/>
        <v>0</v>
      </c>
      <c r="P106" s="47"/>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row>
    <row r="107">
      <c r="A107" s="1"/>
      <c r="B107" s="11"/>
      <c r="C107" s="11"/>
      <c r="D107" s="58">
        <v>3.0</v>
      </c>
      <c r="E107" s="289" t="s">
        <v>487</v>
      </c>
      <c r="F107" s="204" t="b">
        <v>0</v>
      </c>
      <c r="G107" s="204" t="b">
        <v>0</v>
      </c>
      <c r="H107" s="204" t="b">
        <v>0</v>
      </c>
      <c r="I107" s="204" t="b">
        <v>0</v>
      </c>
      <c r="J107" s="204" t="b">
        <v>0</v>
      </c>
      <c r="K107" s="204" t="b">
        <v>0</v>
      </c>
      <c r="L107" s="204" t="b">
        <v>0</v>
      </c>
      <c r="M107" s="47"/>
      <c r="N107" s="47"/>
      <c r="O107" s="287">
        <f t="shared" si="11"/>
        <v>0</v>
      </c>
      <c r="P107" s="47"/>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row>
    <row r="108">
      <c r="A108" s="1"/>
      <c r="B108" s="11"/>
      <c r="C108" s="11"/>
      <c r="D108" s="58">
        <v>4.0</v>
      </c>
      <c r="E108" s="289" t="s">
        <v>488</v>
      </c>
      <c r="F108" s="204" t="b">
        <v>0</v>
      </c>
      <c r="G108" s="204" t="b">
        <v>0</v>
      </c>
      <c r="H108" s="204" t="b">
        <v>0</v>
      </c>
      <c r="I108" s="204" t="b">
        <v>0</v>
      </c>
      <c r="J108" s="204" t="b">
        <v>0</v>
      </c>
      <c r="K108" s="204" t="b">
        <v>0</v>
      </c>
      <c r="L108" s="204" t="b">
        <v>0</v>
      </c>
      <c r="M108" s="47"/>
      <c r="N108" s="47"/>
      <c r="O108" s="287">
        <f t="shared" si="11"/>
        <v>0</v>
      </c>
      <c r="P108" s="47"/>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row>
    <row r="109">
      <c r="A109" s="1"/>
      <c r="B109" s="57">
        <f>COUNTIF(F109:L110,TRUE)/COUNTA(F109:L110)</f>
        <v>0</v>
      </c>
      <c r="C109" s="51" t="s">
        <v>31</v>
      </c>
      <c r="D109" s="54">
        <v>5.0</v>
      </c>
      <c r="E109" s="289" t="s">
        <v>489</v>
      </c>
      <c r="F109" s="204" t="b">
        <v>0</v>
      </c>
      <c r="G109" s="204" t="b">
        <v>0</v>
      </c>
      <c r="H109" s="204" t="b">
        <v>0</v>
      </c>
      <c r="I109" s="204" t="b">
        <v>0</v>
      </c>
      <c r="J109" s="204" t="b">
        <v>0</v>
      </c>
      <c r="K109" s="204" t="b">
        <v>0</v>
      </c>
      <c r="L109" s="204" t="b">
        <v>0</v>
      </c>
      <c r="M109" s="204"/>
      <c r="N109" s="204"/>
      <c r="O109" s="287">
        <f t="shared" si="11"/>
        <v>0</v>
      </c>
      <c r="P109" s="204"/>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row>
    <row r="110">
      <c r="A110" s="1"/>
      <c r="B110" s="11"/>
      <c r="C110" s="11"/>
      <c r="D110" s="54">
        <v>6.0</v>
      </c>
      <c r="E110" s="289" t="s">
        <v>490</v>
      </c>
      <c r="F110" s="204" t="b">
        <v>0</v>
      </c>
      <c r="G110" s="204" t="b">
        <v>0</v>
      </c>
      <c r="H110" s="204" t="b">
        <v>0</v>
      </c>
      <c r="I110" s="204" t="b">
        <v>0</v>
      </c>
      <c r="J110" s="204" t="b">
        <v>0</v>
      </c>
      <c r="K110" s="204" t="b">
        <v>0</v>
      </c>
      <c r="L110" s="204" t="b">
        <v>0</v>
      </c>
      <c r="M110" s="204"/>
      <c r="N110" s="204"/>
      <c r="O110" s="287">
        <f t="shared" si="11"/>
        <v>0</v>
      </c>
      <c r="P110" s="204"/>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row>
    <row r="111">
      <c r="A111" s="1"/>
      <c r="B111" s="59">
        <f>COUNTIF(F111:L111,TRUE)/COUNTA(F111:L111)</f>
        <v>0</v>
      </c>
      <c r="C111" s="53" t="s">
        <v>36</v>
      </c>
      <c r="D111" s="54">
        <v>7.0</v>
      </c>
      <c r="E111" s="289" t="s">
        <v>491</v>
      </c>
      <c r="F111" s="204" t="b">
        <v>0</v>
      </c>
      <c r="G111" s="204" t="b">
        <v>0</v>
      </c>
      <c r="H111" s="204" t="b">
        <v>0</v>
      </c>
      <c r="I111" s="204" t="b">
        <v>0</v>
      </c>
      <c r="J111" s="204" t="b">
        <v>0</v>
      </c>
      <c r="K111" s="204" t="b">
        <v>0</v>
      </c>
      <c r="L111" s="204" t="b">
        <v>0</v>
      </c>
      <c r="M111" s="204"/>
      <c r="N111" s="204"/>
      <c r="O111" s="287">
        <f t="shared" si="11"/>
        <v>0</v>
      </c>
      <c r="P111" s="204"/>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row>
    <row r="112">
      <c r="A112" s="1"/>
      <c r="B112" s="35">
        <v>12.0</v>
      </c>
      <c r="C112" s="152"/>
      <c r="D112" s="152"/>
      <c r="E112" s="152"/>
      <c r="F112" s="153"/>
      <c r="G112" s="153"/>
      <c r="H112" s="153"/>
      <c r="I112" s="153"/>
      <c r="J112" s="153"/>
      <c r="K112" s="153"/>
      <c r="L112" s="153"/>
      <c r="M112" s="153"/>
      <c r="N112" s="153"/>
      <c r="O112" s="153"/>
      <c r="P112" s="154"/>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row>
    <row r="113">
      <c r="A113" s="1"/>
      <c r="C113" s="295" t="s">
        <v>492</v>
      </c>
      <c r="F113" s="36" t="str">
        <f>IFERROR(__xludf.DUMMYFUNCTION("SPARKLINE(COUNTIF(F115:L121,TRUE),{""charttype"",""bar"";""max"",COUNTA(F115:L121);""color1"",""green""})"),"")</f>
        <v/>
      </c>
      <c r="G113" s="37"/>
      <c r="H113" s="37"/>
      <c r="I113" s="37"/>
      <c r="J113" s="37"/>
      <c r="K113" s="37"/>
      <c r="L113" s="37"/>
      <c r="M113" s="37"/>
      <c r="N113" s="37"/>
      <c r="O113" s="38"/>
      <c r="P113" s="39">
        <f>COUNTIF(F115:L121,TRUE)/COUNTA(F115:L121)</f>
        <v>0</v>
      </c>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row>
    <row r="114">
      <c r="A114" s="1"/>
      <c r="C114" s="152"/>
      <c r="D114" s="152"/>
      <c r="E114" s="152"/>
      <c r="F114" s="153"/>
      <c r="G114" s="153"/>
      <c r="H114" s="153"/>
      <c r="I114" s="153"/>
      <c r="J114" s="153"/>
      <c r="K114" s="153"/>
      <c r="L114" s="153"/>
      <c r="M114" s="153"/>
      <c r="N114" s="153"/>
      <c r="O114" s="153"/>
      <c r="P114" s="154"/>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row>
    <row r="115">
      <c r="A115" s="1"/>
      <c r="B115" s="43">
        <f>COUNTIF(F115:L117,TRUE)/COUNTA(F115:L117)</f>
        <v>0</v>
      </c>
      <c r="C115" s="44" t="s">
        <v>17</v>
      </c>
      <c r="D115" s="54">
        <v>1.0</v>
      </c>
      <c r="E115" s="289" t="s">
        <v>493</v>
      </c>
      <c r="F115" s="204" t="b">
        <v>0</v>
      </c>
      <c r="G115" s="204" t="b">
        <v>0</v>
      </c>
      <c r="H115" s="204" t="b">
        <v>0</v>
      </c>
      <c r="I115" s="204" t="b">
        <v>0</v>
      </c>
      <c r="J115" s="204" t="b">
        <v>0</v>
      </c>
      <c r="K115" s="204" t="b">
        <v>0</v>
      </c>
      <c r="L115" s="204" t="b">
        <v>0</v>
      </c>
      <c r="M115" s="47"/>
      <c r="N115" s="47"/>
      <c r="O115" s="287">
        <f t="shared" ref="O115:O121" si="12">M115+N115</f>
        <v>0</v>
      </c>
      <c r="P115" s="287"/>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row>
    <row r="116">
      <c r="A116" s="1"/>
      <c r="B116" s="11"/>
      <c r="C116" s="11"/>
      <c r="D116" s="54">
        <v>2.0</v>
      </c>
      <c r="E116" s="54" t="s">
        <v>494</v>
      </c>
      <c r="F116" s="204" t="b">
        <v>0</v>
      </c>
      <c r="G116" s="204" t="b">
        <v>0</v>
      </c>
      <c r="H116" s="204" t="b">
        <v>0</v>
      </c>
      <c r="I116" s="204" t="b">
        <v>0</v>
      </c>
      <c r="J116" s="204" t="b">
        <v>0</v>
      </c>
      <c r="K116" s="204" t="b">
        <v>0</v>
      </c>
      <c r="L116" s="204" t="b">
        <v>0</v>
      </c>
      <c r="M116" s="47"/>
      <c r="N116" s="47"/>
      <c r="O116" s="287">
        <f t="shared" si="12"/>
        <v>0</v>
      </c>
      <c r="P116" s="47"/>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row>
    <row r="117">
      <c r="A117" s="1"/>
      <c r="B117" s="11"/>
      <c r="C117" s="11"/>
      <c r="D117" s="58">
        <v>3.0</v>
      </c>
      <c r="E117" s="54" t="s">
        <v>495</v>
      </c>
      <c r="F117" s="204" t="b">
        <v>0</v>
      </c>
      <c r="G117" s="204" t="b">
        <v>0</v>
      </c>
      <c r="H117" s="204" t="b">
        <v>0</v>
      </c>
      <c r="I117" s="204" t="b">
        <v>0</v>
      </c>
      <c r="J117" s="204" t="b">
        <v>0</v>
      </c>
      <c r="K117" s="204" t="b">
        <v>0</v>
      </c>
      <c r="L117" s="204" t="b">
        <v>0</v>
      </c>
      <c r="M117" s="47"/>
      <c r="N117" s="47"/>
      <c r="O117" s="287">
        <f t="shared" si="12"/>
        <v>0</v>
      </c>
      <c r="P117" s="47"/>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row>
    <row r="118">
      <c r="A118" s="1"/>
      <c r="B118" s="57">
        <f>COUNTIF(F118:L119,TRUE)/COUNTA(F118:L119)</f>
        <v>0</v>
      </c>
      <c r="C118" s="51" t="s">
        <v>31</v>
      </c>
      <c r="D118" s="54">
        <v>4.0</v>
      </c>
      <c r="E118" s="54" t="s">
        <v>496</v>
      </c>
      <c r="F118" s="204" t="b">
        <v>0</v>
      </c>
      <c r="G118" s="204" t="b">
        <v>0</v>
      </c>
      <c r="H118" s="204" t="b">
        <v>0</v>
      </c>
      <c r="I118" s="204" t="b">
        <v>0</v>
      </c>
      <c r="J118" s="204" t="b">
        <v>0</v>
      </c>
      <c r="K118" s="204" t="b">
        <v>0</v>
      </c>
      <c r="L118" s="204" t="b">
        <v>0</v>
      </c>
      <c r="M118" s="204"/>
      <c r="N118" s="204"/>
      <c r="O118" s="287">
        <f t="shared" si="12"/>
        <v>0</v>
      </c>
      <c r="P118" s="204"/>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row>
    <row r="119">
      <c r="A119" s="1"/>
      <c r="B119" s="11"/>
      <c r="C119" s="11"/>
      <c r="D119" s="54">
        <v>5.0</v>
      </c>
      <c r="E119" s="54" t="s">
        <v>497</v>
      </c>
      <c r="F119" s="204" t="b">
        <v>0</v>
      </c>
      <c r="G119" s="204" t="b">
        <v>0</v>
      </c>
      <c r="H119" s="204" t="b">
        <v>0</v>
      </c>
      <c r="I119" s="204" t="b">
        <v>0</v>
      </c>
      <c r="J119" s="204" t="b">
        <v>0</v>
      </c>
      <c r="K119" s="204" t="b">
        <v>0</v>
      </c>
      <c r="L119" s="204" t="b">
        <v>0</v>
      </c>
      <c r="M119" s="204"/>
      <c r="N119" s="204"/>
      <c r="O119" s="287">
        <f t="shared" si="12"/>
        <v>0</v>
      </c>
      <c r="P119" s="204"/>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row>
    <row r="120">
      <c r="A120" s="1"/>
      <c r="B120" s="217">
        <f>COUNTIF(F120:L121,TRUE)/COUNTA(F120:L121)</f>
        <v>0</v>
      </c>
      <c r="C120" s="286" t="s">
        <v>36</v>
      </c>
      <c r="D120" s="54">
        <v>6.0</v>
      </c>
      <c r="E120" s="54" t="s">
        <v>498</v>
      </c>
      <c r="F120" s="204" t="b">
        <v>0</v>
      </c>
      <c r="G120" s="204" t="b">
        <v>0</v>
      </c>
      <c r="H120" s="204" t="b">
        <v>0</v>
      </c>
      <c r="I120" s="204" t="b">
        <v>0</v>
      </c>
      <c r="J120" s="204" t="b">
        <v>0</v>
      </c>
      <c r="K120" s="204" t="b">
        <v>0</v>
      </c>
      <c r="L120" s="204" t="b">
        <v>0</v>
      </c>
      <c r="M120" s="204"/>
      <c r="N120" s="204"/>
      <c r="O120" s="287">
        <f t="shared" si="12"/>
        <v>0</v>
      </c>
      <c r="P120" s="204"/>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row>
    <row r="121">
      <c r="A121" s="1"/>
      <c r="B121" s="11"/>
      <c r="C121" s="11"/>
      <c r="D121" s="54">
        <v>7.0</v>
      </c>
      <c r="E121" s="54" t="s">
        <v>499</v>
      </c>
      <c r="F121" s="204" t="b">
        <v>0</v>
      </c>
      <c r="G121" s="204" t="b">
        <v>0</v>
      </c>
      <c r="H121" s="204" t="b">
        <v>0</v>
      </c>
      <c r="I121" s="204" t="b">
        <v>0</v>
      </c>
      <c r="J121" s="204" t="b">
        <v>0</v>
      </c>
      <c r="K121" s="204" t="b">
        <v>0</v>
      </c>
      <c r="L121" s="204" t="b">
        <v>0</v>
      </c>
      <c r="M121" s="204"/>
      <c r="N121" s="204"/>
      <c r="O121" s="287">
        <f t="shared" si="12"/>
        <v>0</v>
      </c>
      <c r="P121" s="204"/>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row>
    <row r="122">
      <c r="A122" s="1"/>
      <c r="B122" s="35">
        <v>13.0</v>
      </c>
      <c r="C122" s="152"/>
      <c r="D122" s="152"/>
      <c r="E122" s="152"/>
      <c r="F122" s="153"/>
      <c r="G122" s="153"/>
      <c r="H122" s="153"/>
      <c r="I122" s="153"/>
      <c r="J122" s="153"/>
      <c r="K122" s="153"/>
      <c r="L122" s="153"/>
      <c r="M122" s="153"/>
      <c r="N122" s="153"/>
      <c r="O122" s="153"/>
      <c r="P122" s="154"/>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row>
    <row r="123">
      <c r="A123" s="1"/>
      <c r="C123" s="283" t="s">
        <v>500</v>
      </c>
      <c r="F123" s="36" t="str">
        <f>IFERROR(__xludf.DUMMYFUNCTION("SPARKLINE(COUNTIF(F125:L132,TRUE),{""charttype"",""bar"";""max"",COUNTA(F125:L132);""color1"",""green""})"),"")</f>
        <v/>
      </c>
      <c r="G123" s="37"/>
      <c r="H123" s="37"/>
      <c r="I123" s="37"/>
      <c r="J123" s="37"/>
      <c r="K123" s="37"/>
      <c r="L123" s="37"/>
      <c r="M123" s="37"/>
      <c r="N123" s="37"/>
      <c r="O123" s="38"/>
      <c r="P123" s="39">
        <f>COUNTIF(F125:L132,TRUE)/COUNTA(F125:L132)</f>
        <v>0</v>
      </c>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row>
    <row r="124">
      <c r="A124" s="1"/>
      <c r="C124" s="152"/>
      <c r="D124" s="152"/>
      <c r="E124" s="152"/>
      <c r="F124" s="153"/>
      <c r="G124" s="153"/>
      <c r="H124" s="153"/>
      <c r="I124" s="153"/>
      <c r="J124" s="153"/>
      <c r="K124" s="153"/>
      <c r="L124" s="153"/>
      <c r="M124" s="153"/>
      <c r="N124" s="153"/>
      <c r="O124" s="153"/>
      <c r="P124" s="154"/>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row>
    <row r="125">
      <c r="A125" s="1"/>
      <c r="B125" s="43">
        <f>COUNTIF(F125:L129,TRUE)/COUNTA(F125:L129)</f>
        <v>0</v>
      </c>
      <c r="C125" s="44" t="s">
        <v>17</v>
      </c>
      <c r="D125" s="54">
        <v>1.0</v>
      </c>
      <c r="E125" s="289" t="s">
        <v>501</v>
      </c>
      <c r="F125" s="204" t="b">
        <v>0</v>
      </c>
      <c r="G125" s="204" t="b">
        <v>0</v>
      </c>
      <c r="H125" s="204" t="b">
        <v>0</v>
      </c>
      <c r="I125" s="204" t="b">
        <v>0</v>
      </c>
      <c r="J125" s="204" t="b">
        <v>0</v>
      </c>
      <c r="K125" s="204" t="b">
        <v>0</v>
      </c>
      <c r="L125" s="204" t="b">
        <v>0</v>
      </c>
      <c r="M125" s="47"/>
      <c r="N125" s="47"/>
      <c r="O125" s="287">
        <f t="shared" ref="O125:O132" si="13">M125+N125</f>
        <v>0</v>
      </c>
      <c r="P125" s="287"/>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row>
    <row r="126">
      <c r="A126" s="1"/>
      <c r="B126" s="11"/>
      <c r="C126" s="11"/>
      <c r="D126" s="54">
        <v>2.0</v>
      </c>
      <c r="E126" s="289" t="s">
        <v>502</v>
      </c>
      <c r="F126" s="204" t="b">
        <v>0</v>
      </c>
      <c r="G126" s="204" t="b">
        <v>0</v>
      </c>
      <c r="H126" s="204" t="b">
        <v>0</v>
      </c>
      <c r="I126" s="204" t="b">
        <v>0</v>
      </c>
      <c r="J126" s="204" t="b">
        <v>0</v>
      </c>
      <c r="K126" s="204" t="b">
        <v>0</v>
      </c>
      <c r="L126" s="204" t="b">
        <v>0</v>
      </c>
      <c r="M126" s="47"/>
      <c r="N126" s="47"/>
      <c r="O126" s="287">
        <f t="shared" si="13"/>
        <v>0</v>
      </c>
      <c r="P126" s="47"/>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row>
    <row r="127">
      <c r="A127" s="1"/>
      <c r="B127" s="11"/>
      <c r="C127" s="11"/>
      <c r="D127" s="58">
        <v>3.0</v>
      </c>
      <c r="E127" s="54" t="s">
        <v>503</v>
      </c>
      <c r="F127" s="204" t="b">
        <v>0</v>
      </c>
      <c r="G127" s="204" t="b">
        <v>0</v>
      </c>
      <c r="H127" s="204" t="b">
        <v>0</v>
      </c>
      <c r="I127" s="204" t="b">
        <v>0</v>
      </c>
      <c r="J127" s="204" t="b">
        <v>0</v>
      </c>
      <c r="K127" s="204" t="b">
        <v>0</v>
      </c>
      <c r="L127" s="204" t="b">
        <v>0</v>
      </c>
      <c r="M127" s="47"/>
      <c r="N127" s="47"/>
      <c r="O127" s="287">
        <f t="shared" si="13"/>
        <v>0</v>
      </c>
      <c r="P127" s="47"/>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row>
    <row r="128">
      <c r="A128" s="1"/>
      <c r="B128" s="11"/>
      <c r="C128" s="11"/>
      <c r="D128" s="58">
        <v>4.0</v>
      </c>
      <c r="E128" s="54" t="s">
        <v>504</v>
      </c>
      <c r="F128" s="204" t="b">
        <v>0</v>
      </c>
      <c r="G128" s="204" t="b">
        <v>0</v>
      </c>
      <c r="H128" s="204" t="b">
        <v>0</v>
      </c>
      <c r="I128" s="204" t="b">
        <v>0</v>
      </c>
      <c r="J128" s="204" t="b">
        <v>0</v>
      </c>
      <c r="K128" s="204" t="b">
        <v>0</v>
      </c>
      <c r="L128" s="204" t="b">
        <v>0</v>
      </c>
      <c r="M128" s="47"/>
      <c r="N128" s="47"/>
      <c r="O128" s="287">
        <f t="shared" si="13"/>
        <v>0</v>
      </c>
      <c r="P128" s="47"/>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row>
    <row r="129">
      <c r="A129" s="1"/>
      <c r="B129" s="11"/>
      <c r="C129" s="11"/>
      <c r="D129" s="58">
        <v>5.0</v>
      </c>
      <c r="E129" s="54" t="s">
        <v>505</v>
      </c>
      <c r="F129" s="204" t="b">
        <v>0</v>
      </c>
      <c r="G129" s="204" t="b">
        <v>0</v>
      </c>
      <c r="H129" s="204" t="b">
        <v>0</v>
      </c>
      <c r="I129" s="204" t="b">
        <v>0</v>
      </c>
      <c r="J129" s="204" t="b">
        <v>0</v>
      </c>
      <c r="K129" s="204" t="b">
        <v>0</v>
      </c>
      <c r="L129" s="204" t="b">
        <v>0</v>
      </c>
      <c r="M129" s="47"/>
      <c r="N129" s="47"/>
      <c r="O129" s="287">
        <f t="shared" si="13"/>
        <v>0</v>
      </c>
      <c r="P129" s="47"/>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row>
    <row r="130">
      <c r="A130" s="1"/>
      <c r="B130" s="57">
        <f>COUNTIF(F130:L131,TRUE)/COUNTA(F130:L131)</f>
        <v>0</v>
      </c>
      <c r="C130" s="51" t="s">
        <v>31</v>
      </c>
      <c r="D130" s="58">
        <v>6.0</v>
      </c>
      <c r="E130" s="294" t="s">
        <v>506</v>
      </c>
      <c r="F130" s="204" t="b">
        <v>0</v>
      </c>
      <c r="G130" s="204" t="b">
        <v>0</v>
      </c>
      <c r="H130" s="204" t="b">
        <v>0</v>
      </c>
      <c r="I130" s="204" t="b">
        <v>0</v>
      </c>
      <c r="J130" s="204" t="b">
        <v>0</v>
      </c>
      <c r="K130" s="204" t="b">
        <v>0</v>
      </c>
      <c r="L130" s="204" t="b">
        <v>0</v>
      </c>
      <c r="M130" s="47"/>
      <c r="N130" s="47"/>
      <c r="O130" s="287">
        <f t="shared" si="13"/>
        <v>0</v>
      </c>
      <c r="P130" s="287"/>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row>
    <row r="131">
      <c r="A131" s="1"/>
      <c r="B131" s="11"/>
      <c r="C131" s="11"/>
      <c r="D131" s="58">
        <v>7.0</v>
      </c>
      <c r="E131" s="294" t="s">
        <v>507</v>
      </c>
      <c r="F131" s="204" t="b">
        <v>0</v>
      </c>
      <c r="G131" s="204" t="b">
        <v>0</v>
      </c>
      <c r="H131" s="204" t="b">
        <v>0</v>
      </c>
      <c r="I131" s="204" t="b">
        <v>0</v>
      </c>
      <c r="J131" s="204" t="b">
        <v>0</v>
      </c>
      <c r="K131" s="204" t="b">
        <v>0</v>
      </c>
      <c r="L131" s="204" t="b">
        <v>0</v>
      </c>
      <c r="M131" s="47"/>
      <c r="N131" s="47"/>
      <c r="O131" s="287">
        <f t="shared" si="13"/>
        <v>0</v>
      </c>
      <c r="P131" s="287"/>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row>
    <row r="132">
      <c r="A132" s="1"/>
      <c r="B132" s="59">
        <f>COUNTIF(F132:L132,TRUE)/COUNTA(F132:L132)</f>
        <v>0</v>
      </c>
      <c r="C132" s="53" t="s">
        <v>36</v>
      </c>
      <c r="D132" s="54">
        <v>8.0</v>
      </c>
      <c r="E132" s="294" t="s">
        <v>508</v>
      </c>
      <c r="F132" s="204" t="b">
        <v>0</v>
      </c>
      <c r="G132" s="204" t="b">
        <v>0</v>
      </c>
      <c r="H132" s="204" t="b">
        <v>0</v>
      </c>
      <c r="I132" s="204" t="b">
        <v>0</v>
      </c>
      <c r="J132" s="204" t="b">
        <v>0</v>
      </c>
      <c r="K132" s="204" t="b">
        <v>0</v>
      </c>
      <c r="L132" s="204" t="b">
        <v>0</v>
      </c>
      <c r="M132" s="47"/>
      <c r="N132" s="47"/>
      <c r="O132" s="287">
        <f t="shared" si="13"/>
        <v>0</v>
      </c>
      <c r="P132" s="287"/>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row>
    <row r="133">
      <c r="A133" s="1"/>
      <c r="B133" s="209" t="s">
        <v>509</v>
      </c>
      <c r="Q133" s="1"/>
      <c r="R133" s="276" t="s">
        <v>58</v>
      </c>
      <c r="S133" s="63"/>
      <c r="T133" s="4"/>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row>
    <row r="134">
      <c r="A134" s="1"/>
      <c r="Q134" s="1"/>
      <c r="R134" s="10"/>
      <c r="T134" s="1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row>
    <row r="135">
      <c r="A135" s="1"/>
      <c r="B135" s="64"/>
      <c r="C135" s="64"/>
      <c r="D135" s="64"/>
      <c r="E135" s="65" t="s">
        <v>59</v>
      </c>
      <c r="F135" s="296" t="s">
        <v>510</v>
      </c>
      <c r="O135" s="65"/>
      <c r="P135" s="65" t="s">
        <v>61</v>
      </c>
      <c r="Q135" s="1"/>
      <c r="R135" s="10"/>
      <c r="T135" s="1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row>
    <row r="136" ht="1.5" customHeight="1">
      <c r="A136" s="1"/>
      <c r="B136" s="66"/>
      <c r="C136" s="66"/>
      <c r="D136" s="67"/>
      <c r="E136" s="68"/>
      <c r="F136" s="68"/>
      <c r="G136" s="68"/>
      <c r="H136" s="66"/>
      <c r="I136" s="66"/>
      <c r="J136" s="66"/>
      <c r="K136" s="66"/>
      <c r="L136" s="66"/>
      <c r="M136" s="66"/>
      <c r="N136" s="66"/>
      <c r="O136" s="66"/>
      <c r="P136" s="66"/>
      <c r="Q136" s="1"/>
      <c r="R136" s="10"/>
      <c r="T136" s="1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row>
    <row r="137">
      <c r="A137" s="1"/>
      <c r="B137" s="66"/>
      <c r="C137" s="69">
        <v>1.0</v>
      </c>
      <c r="D137" s="67"/>
      <c r="E137" s="230" t="str">
        <f>C11</f>
        <v>Tools</v>
      </c>
      <c r="F137" s="70">
        <v>1.0</v>
      </c>
      <c r="M137" s="297" t="str">
        <f>IFERROR(__xludf.DUMMYFUNCTION("F11"),"")</f>
        <v/>
      </c>
      <c r="N137" s="298"/>
      <c r="O137" s="75"/>
      <c r="P137" s="72">
        <f>P11</f>
        <v>0</v>
      </c>
      <c r="Q137" s="1"/>
      <c r="R137" s="10"/>
      <c r="T137" s="1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row>
    <row r="138" ht="1.5" customHeight="1">
      <c r="A138" s="1"/>
      <c r="B138" s="66"/>
      <c r="C138" s="69"/>
      <c r="D138" s="67"/>
      <c r="E138" s="231"/>
      <c r="F138" s="70">
        <v>1.0</v>
      </c>
      <c r="M138" s="299" t="str">
        <f>F12</f>
        <v/>
      </c>
      <c r="N138" s="298"/>
      <c r="O138" s="75"/>
      <c r="P138" s="75"/>
      <c r="Q138" s="1"/>
      <c r="R138" s="10"/>
      <c r="T138" s="1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row>
    <row r="139">
      <c r="A139" s="1"/>
      <c r="B139" s="66"/>
      <c r="C139" s="69">
        <v>2.0</v>
      </c>
      <c r="D139" s="67"/>
      <c r="E139" s="230" t="str">
        <f>C22</f>
        <v>Testing &amp; experiment</v>
      </c>
      <c r="F139" s="70">
        <v>1.0</v>
      </c>
      <c r="M139" s="297" t="str">
        <f>IFERROR(__xludf.DUMMYFUNCTION("F22"),"")</f>
        <v/>
      </c>
      <c r="N139" s="298"/>
      <c r="O139" s="75"/>
      <c r="P139" s="72">
        <f>P22</f>
        <v>0</v>
      </c>
      <c r="Q139" s="1"/>
      <c r="R139" s="10"/>
      <c r="T139" s="1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row>
    <row r="140" ht="1.5" customHeight="1">
      <c r="A140" s="1"/>
      <c r="B140" s="66"/>
      <c r="C140" s="69"/>
      <c r="D140" s="67"/>
      <c r="E140" s="230"/>
      <c r="F140" s="70"/>
      <c r="G140" s="70"/>
      <c r="H140" s="70"/>
      <c r="I140" s="70"/>
      <c r="J140" s="70"/>
      <c r="K140" s="70"/>
      <c r="L140" s="70"/>
      <c r="M140" s="300"/>
      <c r="N140" s="300"/>
      <c r="O140" s="75"/>
      <c r="P140" s="75"/>
      <c r="Q140" s="1"/>
      <c r="R140" s="10"/>
      <c r="T140" s="1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row>
    <row r="141">
      <c r="A141" s="1"/>
      <c r="B141" s="66"/>
      <c r="C141" s="69">
        <v>3.0</v>
      </c>
      <c r="D141" s="67"/>
      <c r="E141" s="230" t="str">
        <f>C31</f>
        <v>AI Experience</v>
      </c>
      <c r="F141" s="70">
        <v>1.0</v>
      </c>
      <c r="M141" s="301" t="str">
        <f>IFERROR(__xludf.DUMMYFUNCTION("F31"),"")</f>
        <v/>
      </c>
      <c r="N141" s="298"/>
      <c r="O141" s="75"/>
      <c r="P141" s="72">
        <f>P31</f>
        <v>0</v>
      </c>
      <c r="Q141" s="1"/>
      <c r="R141" s="10"/>
      <c r="T141" s="1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row>
    <row r="142" ht="1.5" customHeight="1">
      <c r="A142" s="1"/>
      <c r="B142" s="66"/>
      <c r="C142" s="69">
        <v>4.0</v>
      </c>
      <c r="D142" s="67"/>
      <c r="E142" s="231"/>
      <c r="F142" s="232"/>
      <c r="G142" s="232"/>
      <c r="H142" s="232"/>
      <c r="I142" s="232"/>
      <c r="J142" s="232"/>
      <c r="K142" s="232"/>
      <c r="L142" s="232"/>
      <c r="M142" s="300"/>
      <c r="N142" s="300"/>
      <c r="O142" s="75"/>
      <c r="P142" s="75"/>
      <c r="Q142" s="1"/>
      <c r="R142" s="10"/>
      <c r="T142" s="1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row>
    <row r="143">
      <c r="A143" s="1"/>
      <c r="B143" s="66"/>
      <c r="C143" s="69">
        <v>4.0</v>
      </c>
      <c r="D143" s="67"/>
      <c r="E143" s="230" t="str">
        <f>C39</f>
        <v>User experience: Visibility of System Status</v>
      </c>
      <c r="F143" s="70">
        <v>1.0</v>
      </c>
      <c r="M143" s="301" t="str">
        <f>IFERROR(__xludf.DUMMYFUNCTION("F39"),"")</f>
        <v/>
      </c>
      <c r="N143" s="298"/>
      <c r="O143" s="75"/>
      <c r="P143" s="72">
        <f>P39</f>
        <v>0</v>
      </c>
      <c r="Q143" s="1"/>
      <c r="R143" s="10"/>
      <c r="T143" s="1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row>
    <row r="144" ht="1.5" customHeight="1">
      <c r="A144" s="1"/>
      <c r="B144" s="66"/>
      <c r="C144" s="69">
        <v>5.0</v>
      </c>
      <c r="D144" s="67"/>
      <c r="E144" s="231"/>
      <c r="F144" s="232"/>
      <c r="G144" s="232"/>
      <c r="H144" s="232"/>
      <c r="I144" s="232"/>
      <c r="J144" s="232"/>
      <c r="K144" s="232"/>
      <c r="L144" s="232"/>
      <c r="M144" s="300"/>
      <c r="N144" s="300"/>
      <c r="O144" s="75"/>
      <c r="P144" s="75"/>
      <c r="Q144" s="1"/>
      <c r="R144" s="10"/>
      <c r="T144" s="1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row>
    <row r="145">
      <c r="A145" s="1"/>
      <c r="B145" s="66"/>
      <c r="C145" s="69">
        <v>5.0</v>
      </c>
      <c r="D145" s="67"/>
      <c r="E145" s="230" t="str">
        <f>C49</f>
        <v>User Experience: Match between the system and the real world</v>
      </c>
      <c r="F145" s="70">
        <v>1.0</v>
      </c>
      <c r="M145" s="302" t="str">
        <f>IFERROR(__xludf.DUMMYFUNCTION("F49"),"")</f>
        <v/>
      </c>
      <c r="N145" s="298"/>
      <c r="O145" s="75"/>
      <c r="P145" s="72">
        <f>P49</f>
        <v>0</v>
      </c>
      <c r="Q145" s="1"/>
      <c r="R145" s="10"/>
      <c r="T145" s="1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row>
    <row r="146" ht="1.5" customHeight="1">
      <c r="A146" s="1"/>
      <c r="B146" s="66"/>
      <c r="C146" s="69">
        <v>2.0</v>
      </c>
      <c r="D146" s="67"/>
      <c r="E146" s="231"/>
      <c r="F146" s="232"/>
      <c r="G146" s="232"/>
      <c r="H146" s="232"/>
      <c r="I146" s="232"/>
      <c r="J146" s="232"/>
      <c r="K146" s="232"/>
      <c r="L146" s="232"/>
      <c r="M146" s="300"/>
      <c r="N146" s="300"/>
      <c r="O146" s="75"/>
      <c r="P146" s="75"/>
      <c r="Q146" s="1"/>
      <c r="R146" s="10"/>
      <c r="T146" s="1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row>
    <row r="147">
      <c r="A147" s="1"/>
      <c r="B147" s="66"/>
      <c r="C147" s="69">
        <v>6.0</v>
      </c>
      <c r="D147" s="67"/>
      <c r="E147" s="230" t="str">
        <f>C58</f>
        <v>User Experience: User control and freedom</v>
      </c>
      <c r="F147" s="70">
        <v>1.0</v>
      </c>
      <c r="M147" s="297" t="str">
        <f>IFERROR(__xludf.DUMMYFUNCTION("F58"),"")</f>
        <v/>
      </c>
      <c r="N147" s="298"/>
      <c r="O147" s="75"/>
      <c r="P147" s="72">
        <f>P49</f>
        <v>0</v>
      </c>
      <c r="Q147" s="1"/>
      <c r="R147" s="10"/>
      <c r="T147" s="1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row>
    <row r="148" ht="1.5" customHeight="1">
      <c r="A148" s="1"/>
      <c r="B148" s="66"/>
      <c r="C148" s="69">
        <v>7.0</v>
      </c>
      <c r="D148" s="67"/>
      <c r="E148" s="231"/>
      <c r="F148" s="232"/>
      <c r="G148" s="232"/>
      <c r="H148" s="232"/>
      <c r="I148" s="232"/>
      <c r="J148" s="232"/>
      <c r="K148" s="232"/>
      <c r="L148" s="232"/>
      <c r="M148" s="300"/>
      <c r="N148" s="300"/>
      <c r="O148" s="75"/>
      <c r="P148" s="75"/>
      <c r="Q148" s="1"/>
      <c r="R148" s="10"/>
      <c r="T148" s="1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row>
    <row r="149">
      <c r="A149" s="1"/>
      <c r="B149" s="66"/>
      <c r="C149" s="69">
        <v>7.0</v>
      </c>
      <c r="D149" s="67"/>
      <c r="E149" s="230" t="str">
        <f>C68</f>
        <v>User Experience: Consistency and adherence to standards </v>
      </c>
      <c r="F149" s="70">
        <v>1.0</v>
      </c>
      <c r="M149" s="297" t="str">
        <f>IFERROR(__xludf.DUMMYFUNCTION("F68"),"")</f>
        <v/>
      </c>
      <c r="N149" s="298"/>
      <c r="O149" s="75"/>
      <c r="P149" s="72">
        <f t="shared" ref="P149:P150" si="14">P68</f>
        <v>0</v>
      </c>
      <c r="Q149" s="1"/>
      <c r="R149" s="10"/>
      <c r="T149" s="1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row>
    <row r="150" ht="1.5" customHeight="1">
      <c r="A150" s="1"/>
      <c r="B150" s="66"/>
      <c r="C150" s="69">
        <v>2.0</v>
      </c>
      <c r="D150" s="67"/>
      <c r="E150" s="231"/>
      <c r="F150" s="70">
        <v>1.0</v>
      </c>
      <c r="M150" s="300"/>
      <c r="N150" s="300"/>
      <c r="O150" s="75"/>
      <c r="P150" s="72" t="str">
        <f t="shared" si="14"/>
        <v/>
      </c>
      <c r="Q150" s="1"/>
      <c r="R150" s="10"/>
      <c r="T150" s="1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row>
    <row r="151">
      <c r="A151" s="1"/>
      <c r="B151" s="66"/>
      <c r="C151" s="69">
        <v>8.0</v>
      </c>
      <c r="D151" s="67"/>
      <c r="E151" s="230" t="str">
        <f>C75</f>
        <v>User Experience: Error prevention</v>
      </c>
      <c r="F151" s="70">
        <v>1.0</v>
      </c>
      <c r="M151" s="297" t="str">
        <f>IFERROR(__xludf.DUMMYFUNCTION("F75"),"")</f>
        <v/>
      </c>
      <c r="N151" s="298"/>
      <c r="O151" s="75"/>
      <c r="P151" s="72">
        <f>P75</f>
        <v>0</v>
      </c>
      <c r="Q151" s="1"/>
      <c r="R151" s="10"/>
      <c r="T151" s="1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row>
    <row r="152" ht="1.5" customHeight="1">
      <c r="A152" s="1"/>
      <c r="B152" s="66"/>
      <c r="C152" s="69">
        <v>2.0</v>
      </c>
      <c r="D152" s="67"/>
      <c r="E152" s="231"/>
      <c r="F152" s="70">
        <v>1.0</v>
      </c>
      <c r="M152" s="300"/>
      <c r="N152" s="300"/>
      <c r="O152" s="75"/>
      <c r="P152" s="75" t="str">
        <f>P71</f>
        <v/>
      </c>
      <c r="Q152" s="1"/>
      <c r="R152" s="10"/>
      <c r="T152" s="1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row>
    <row r="153">
      <c r="A153" s="1"/>
      <c r="B153" s="66"/>
      <c r="C153" s="69">
        <v>9.0</v>
      </c>
      <c r="D153" s="67"/>
      <c r="E153" s="230" t="str">
        <f t="shared" ref="E153:E154" si="15">C84</f>
        <v>User Experience: Recognition rather than recall </v>
      </c>
      <c r="F153" s="70">
        <v>1.0</v>
      </c>
      <c r="M153" s="297" t="str">
        <f>IFERROR(__xludf.DUMMYFUNCTION("F84"),"")</f>
        <v/>
      </c>
      <c r="N153" s="298"/>
      <c r="O153" s="75"/>
      <c r="P153" s="72">
        <f>P84</f>
        <v>0</v>
      </c>
      <c r="Q153" s="1"/>
      <c r="R153" s="10"/>
      <c r="T153" s="1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row>
    <row r="154" ht="1.5" customHeight="1">
      <c r="A154" s="1"/>
      <c r="B154" s="66"/>
      <c r="C154" s="69">
        <v>2.0</v>
      </c>
      <c r="D154" s="67"/>
      <c r="E154" s="230" t="str">
        <f t="shared" si="15"/>
        <v/>
      </c>
      <c r="F154" s="70">
        <v>1.0</v>
      </c>
      <c r="M154" s="303"/>
      <c r="N154" s="303"/>
      <c r="O154" s="75"/>
      <c r="P154" s="75" t="str">
        <f>P73</f>
        <v/>
      </c>
      <c r="Q154" s="1"/>
      <c r="R154" s="10"/>
      <c r="T154" s="1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row>
    <row r="155">
      <c r="A155" s="1"/>
      <c r="B155" s="66"/>
      <c r="C155" s="69">
        <v>10.0</v>
      </c>
      <c r="D155" s="67"/>
      <c r="E155" s="230" t="str">
        <f t="shared" ref="E155:E156" si="16">C93</f>
        <v>User Experience: Flexibility and efficiency of use</v>
      </c>
      <c r="F155" s="70">
        <v>1.0</v>
      </c>
      <c r="M155" s="297" t="str">
        <f>IFERROR(__xludf.DUMMYFUNCTION("F93"),"")</f>
        <v/>
      </c>
      <c r="N155" s="298"/>
      <c r="O155" s="75"/>
      <c r="P155" s="72">
        <f>P93</f>
        <v>0</v>
      </c>
      <c r="Q155" s="1"/>
      <c r="R155" s="10"/>
      <c r="T155" s="1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row>
    <row r="156" ht="1.5" customHeight="1">
      <c r="A156" s="1"/>
      <c r="B156" s="66"/>
      <c r="C156" s="69">
        <v>2.0</v>
      </c>
      <c r="D156" s="67"/>
      <c r="E156" s="230" t="str">
        <f t="shared" si="16"/>
        <v/>
      </c>
      <c r="F156" s="70">
        <v>1.0</v>
      </c>
      <c r="M156" s="303"/>
      <c r="N156" s="303"/>
      <c r="O156" s="75"/>
      <c r="P156" s="72">
        <f>P75</f>
        <v>0</v>
      </c>
      <c r="Q156" s="1"/>
      <c r="R156" s="10"/>
      <c r="T156" s="1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row>
    <row r="157">
      <c r="A157" s="1"/>
      <c r="B157" s="66"/>
      <c r="C157" s="69">
        <v>11.0</v>
      </c>
      <c r="D157" s="67"/>
      <c r="E157" s="230" t="str">
        <f>C103</f>
        <v>User Experience: Aesthetic and minimalism in design</v>
      </c>
      <c r="F157" s="70">
        <v>1.0</v>
      </c>
      <c r="M157" s="297" t="str">
        <f>IFERROR(__xludf.DUMMYFUNCTION("F103"),"")</f>
        <v/>
      </c>
      <c r="N157" s="298"/>
      <c r="O157" s="75"/>
      <c r="P157" s="72">
        <f>P103</f>
        <v>0</v>
      </c>
      <c r="Q157" s="1"/>
      <c r="R157" s="10"/>
      <c r="T157" s="1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row>
    <row r="158" ht="1.5" customHeight="1">
      <c r="A158" s="1"/>
      <c r="B158" s="66"/>
      <c r="C158" s="69"/>
      <c r="D158" s="67"/>
      <c r="E158" s="230"/>
      <c r="F158" s="70"/>
      <c r="G158" s="70"/>
      <c r="H158" s="70"/>
      <c r="I158" s="70"/>
      <c r="J158" s="70"/>
      <c r="K158" s="70"/>
      <c r="L158" s="70"/>
      <c r="M158" s="304"/>
      <c r="N158" s="298"/>
      <c r="O158" s="75"/>
      <c r="P158" s="75"/>
      <c r="Q158" s="1"/>
      <c r="R158" s="10"/>
      <c r="T158" s="1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row>
    <row r="159">
      <c r="A159" s="1"/>
      <c r="B159" s="66"/>
      <c r="C159" s="69">
        <v>12.0</v>
      </c>
      <c r="D159" s="67"/>
      <c r="E159" s="230" t="str">
        <f>C113</f>
        <v>User Experience: Recognition, diagnosis, and recovery from errors</v>
      </c>
      <c r="F159" s="70">
        <v>1.0</v>
      </c>
      <c r="M159" s="297" t="str">
        <f>IFERROR(__xludf.DUMMYFUNCTION("F113"),"")</f>
        <v/>
      </c>
      <c r="N159" s="298"/>
      <c r="O159" s="75"/>
      <c r="P159" s="72">
        <f>P113</f>
        <v>0</v>
      </c>
      <c r="Q159" s="1"/>
      <c r="R159" s="10"/>
      <c r="T159" s="1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row>
    <row r="160" ht="1.5" customHeight="1">
      <c r="A160" s="1"/>
      <c r="B160" s="66"/>
      <c r="C160" s="69"/>
      <c r="D160" s="67"/>
      <c r="E160" s="230"/>
      <c r="F160" s="70"/>
      <c r="G160" s="70"/>
      <c r="H160" s="70"/>
      <c r="I160" s="70"/>
      <c r="J160" s="70"/>
      <c r="K160" s="70"/>
      <c r="L160" s="70"/>
      <c r="M160" s="304"/>
      <c r="N160" s="298"/>
      <c r="O160" s="75"/>
      <c r="P160" s="75"/>
      <c r="Q160" s="1"/>
      <c r="R160" s="10"/>
      <c r="T160" s="1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row>
    <row r="161">
      <c r="A161" s="1"/>
      <c r="B161" s="66"/>
      <c r="C161" s="69">
        <v>13.0</v>
      </c>
      <c r="D161" s="67"/>
      <c r="E161" s="230" t="str">
        <f>C123</f>
        <v>User Experience: Help and documentation</v>
      </c>
      <c r="F161" s="70">
        <v>1.0</v>
      </c>
      <c r="M161" s="297" t="str">
        <f>IFERROR(__xludf.DUMMYFUNCTION("F123"),"")</f>
        <v/>
      </c>
      <c r="N161" s="298"/>
      <c r="O161" s="75"/>
      <c r="P161" s="72">
        <f>P123</f>
        <v>0</v>
      </c>
      <c r="Q161" s="1"/>
      <c r="R161" s="10"/>
      <c r="T161" s="1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row>
    <row r="162" ht="1.5" customHeight="1">
      <c r="A162" s="1"/>
      <c r="B162" s="66"/>
      <c r="C162" s="66"/>
      <c r="D162" s="67"/>
      <c r="E162" s="68"/>
      <c r="F162" s="68"/>
      <c r="G162" s="68"/>
      <c r="H162" s="66"/>
      <c r="I162" s="66"/>
      <c r="J162" s="66"/>
      <c r="K162" s="66"/>
      <c r="L162" s="66"/>
      <c r="M162" s="66"/>
      <c r="N162" s="66"/>
      <c r="O162" s="66"/>
      <c r="P162" s="66"/>
      <c r="Q162" s="1"/>
      <c r="R162" s="10"/>
      <c r="T162" s="1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row>
    <row r="163">
      <c r="A163" s="1"/>
      <c r="B163" s="78"/>
      <c r="C163" s="78"/>
      <c r="D163" s="78"/>
      <c r="E163" s="78"/>
      <c r="F163" s="78"/>
      <c r="M163" s="79"/>
      <c r="N163" s="79" t="s">
        <v>62</v>
      </c>
      <c r="O163" s="80"/>
      <c r="P163" s="80">
        <f>IFERROR(__xludf.DUMMYFUNCTION("AVERAGE.WEIGHTED(
  FILTER(P137:P161, ISNUMBER(P137:P161), ISNUMBER(F137:F161)),
  FILTER(F137:F161, ISNUMBER(P137:P161), ISNUMBER(F137:F161))
)
"),0.0)</f>
        <v>0</v>
      </c>
      <c r="Q163" s="1"/>
      <c r="R163" s="19"/>
      <c r="S163" s="81"/>
      <c r="T163" s="20"/>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row>
    <row r="164">
      <c r="A164" s="1"/>
      <c r="B164" s="1"/>
      <c r="C164" s="1"/>
      <c r="D164" s="2"/>
      <c r="E164" s="1"/>
      <c r="F164" s="1"/>
      <c r="G164" s="1"/>
      <c r="H164" s="1"/>
      <c r="I164" s="1"/>
      <c r="J164" s="1"/>
      <c r="K164" s="1"/>
      <c r="L164" s="1"/>
      <c r="M164" s="1"/>
      <c r="N164" s="1"/>
      <c r="O164" s="1"/>
      <c r="P164" s="1"/>
      <c r="Q164" s="1"/>
      <c r="R164" s="233"/>
      <c r="S164" s="233"/>
      <c r="T164" s="233"/>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row>
    <row r="165">
      <c r="A165" s="1"/>
      <c r="B165" s="1"/>
      <c r="C165" s="1"/>
      <c r="D165" s="2"/>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row>
    <row r="166">
      <c r="A166" s="1"/>
      <c r="B166" s="1"/>
      <c r="C166" s="1"/>
      <c r="D166" s="2"/>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row>
    <row r="167">
      <c r="A167" s="1"/>
      <c r="B167" s="1"/>
      <c r="C167" s="1"/>
      <c r="D167" s="2"/>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row>
    <row r="168">
      <c r="A168" s="1"/>
      <c r="B168" s="1"/>
      <c r="C168" s="1"/>
      <c r="D168" s="2"/>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row>
    <row r="169">
      <c r="A169" s="1"/>
      <c r="B169" s="1"/>
      <c r="C169" s="1"/>
      <c r="D169" s="2"/>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row>
    <row r="170">
      <c r="A170" s="1"/>
      <c r="B170" s="1"/>
      <c r="C170" s="1"/>
      <c r="D170" s="2"/>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row>
    <row r="171">
      <c r="A171" s="1"/>
      <c r="B171" s="1"/>
      <c r="C171" s="1"/>
      <c r="D171" s="2"/>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row>
    <row r="172">
      <c r="A172" s="1"/>
      <c r="B172" s="1"/>
      <c r="C172" s="1"/>
      <c r="D172" s="2"/>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row>
    <row r="173">
      <c r="A173" s="1"/>
      <c r="B173" s="1"/>
      <c r="C173" s="1"/>
      <c r="D173" s="2"/>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row>
    <row r="174">
      <c r="A174" s="1"/>
      <c r="B174" s="1"/>
      <c r="C174" s="1"/>
      <c r="D174" s="2"/>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row>
    <row r="175">
      <c r="A175" s="1"/>
      <c r="B175" s="1"/>
      <c r="C175" s="1"/>
      <c r="D175" s="2"/>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row>
    <row r="176">
      <c r="A176" s="1"/>
      <c r="B176" s="1"/>
      <c r="C176" s="1"/>
      <c r="D176" s="2"/>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row>
    <row r="177">
      <c r="A177" s="1"/>
      <c r="B177" s="1"/>
      <c r="C177" s="1"/>
      <c r="D177" s="2"/>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row>
    <row r="178">
      <c r="A178" s="1"/>
      <c r="B178" s="1"/>
      <c r="C178" s="1"/>
      <c r="D178" s="2"/>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row>
    <row r="179">
      <c r="A179" s="1"/>
      <c r="B179" s="1"/>
      <c r="C179" s="1"/>
      <c r="D179" s="2"/>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row>
    <row r="180">
      <c r="A180" s="1"/>
      <c r="B180" s="1"/>
      <c r="C180" s="1"/>
      <c r="D180" s="2"/>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row>
    <row r="181">
      <c r="A181" s="1"/>
      <c r="B181" s="1"/>
      <c r="C181" s="1"/>
      <c r="D181" s="2"/>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row>
    <row r="182">
      <c r="A182" s="1"/>
      <c r="B182" s="1"/>
      <c r="C182" s="1"/>
      <c r="D182" s="2"/>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row>
    <row r="183">
      <c r="A183" s="1"/>
      <c r="B183" s="1"/>
      <c r="C183" s="1"/>
      <c r="D183" s="2"/>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row>
    <row r="184">
      <c r="A184" s="1"/>
      <c r="B184" s="1"/>
      <c r="C184" s="1"/>
      <c r="D184" s="2"/>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row>
    <row r="185">
      <c r="A185" s="1"/>
      <c r="B185" s="1"/>
      <c r="C185" s="1"/>
      <c r="D185" s="2"/>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row>
    <row r="186">
      <c r="A186" s="1"/>
      <c r="B186" s="1"/>
      <c r="C186" s="1"/>
      <c r="D186" s="2"/>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row>
    <row r="187">
      <c r="A187" s="1"/>
      <c r="B187" s="1"/>
      <c r="C187" s="1"/>
      <c r="D187" s="2"/>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row>
    <row r="188">
      <c r="A188" s="1"/>
      <c r="B188" s="1"/>
      <c r="C188" s="1"/>
      <c r="D188" s="2"/>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row>
    <row r="189">
      <c r="A189" s="1"/>
      <c r="B189" s="1"/>
      <c r="C189" s="1"/>
      <c r="D189" s="2"/>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row>
    <row r="190">
      <c r="A190" s="1"/>
      <c r="B190" s="1"/>
      <c r="C190" s="1"/>
      <c r="D190" s="2"/>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row>
    <row r="191">
      <c r="A191" s="1"/>
      <c r="B191" s="1"/>
      <c r="C191" s="1"/>
      <c r="D191" s="2"/>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row>
    <row r="192">
      <c r="A192" s="1"/>
      <c r="B192" s="1"/>
      <c r="C192" s="1"/>
      <c r="D192" s="2"/>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row>
    <row r="193">
      <c r="A193" s="1"/>
      <c r="B193" s="1"/>
      <c r="C193" s="1"/>
      <c r="D193" s="2"/>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row>
    <row r="194">
      <c r="A194" s="1"/>
      <c r="B194" s="1"/>
      <c r="C194" s="1"/>
      <c r="D194" s="2"/>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row>
    <row r="195">
      <c r="A195" s="1"/>
      <c r="B195" s="1"/>
      <c r="C195" s="1"/>
      <c r="D195" s="2"/>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row>
    <row r="196">
      <c r="A196" s="1"/>
      <c r="B196" s="1"/>
      <c r="C196" s="1"/>
      <c r="D196" s="2"/>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row>
    <row r="197">
      <c r="A197" s="1"/>
      <c r="B197" s="1"/>
      <c r="C197" s="1"/>
      <c r="D197" s="2"/>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row>
    <row r="198">
      <c r="A198" s="1"/>
      <c r="B198" s="1"/>
      <c r="C198" s="1"/>
      <c r="D198" s="2"/>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row>
    <row r="199">
      <c r="A199" s="1"/>
      <c r="B199" s="1"/>
      <c r="C199" s="1"/>
      <c r="D199" s="2"/>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row>
    <row r="200">
      <c r="A200" s="1"/>
      <c r="B200" s="1"/>
      <c r="C200" s="1"/>
      <c r="D200" s="2"/>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row>
    <row r="201">
      <c r="A201" s="1"/>
      <c r="B201" s="1"/>
      <c r="C201" s="1"/>
      <c r="D201" s="2"/>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row>
    <row r="202">
      <c r="A202" s="1"/>
      <c r="B202" s="1"/>
      <c r="C202" s="1"/>
      <c r="D202" s="2"/>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row>
    <row r="203">
      <c r="A203" s="1"/>
      <c r="B203" s="1"/>
      <c r="C203" s="1"/>
      <c r="D203" s="2"/>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row>
    <row r="204">
      <c r="A204" s="1"/>
      <c r="B204" s="1"/>
      <c r="C204" s="1"/>
      <c r="D204" s="2"/>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row>
    <row r="205">
      <c r="A205" s="1"/>
      <c r="B205" s="1"/>
      <c r="C205" s="1"/>
      <c r="D205" s="2"/>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row>
    <row r="206">
      <c r="A206" s="1"/>
      <c r="B206" s="1"/>
      <c r="C206" s="1"/>
      <c r="D206" s="2"/>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row>
    <row r="207">
      <c r="A207" s="1"/>
      <c r="B207" s="1"/>
      <c r="C207" s="1"/>
      <c r="D207" s="2"/>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row>
    <row r="208">
      <c r="A208" s="1"/>
      <c r="B208" s="1"/>
      <c r="C208" s="1"/>
      <c r="D208" s="2"/>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row>
    <row r="209">
      <c r="A209" s="1"/>
      <c r="B209" s="1"/>
      <c r="C209" s="1"/>
      <c r="D209" s="2"/>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row>
    <row r="210">
      <c r="A210" s="1"/>
      <c r="B210" s="1"/>
      <c r="C210" s="1"/>
      <c r="D210" s="2"/>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row>
    <row r="211">
      <c r="A211" s="1"/>
      <c r="B211" s="1"/>
      <c r="C211" s="1"/>
      <c r="D211" s="2"/>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row>
    <row r="212">
      <c r="A212" s="1"/>
      <c r="B212" s="1"/>
      <c r="C212" s="1"/>
      <c r="D212" s="2"/>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row>
    <row r="213">
      <c r="A213" s="1"/>
      <c r="B213" s="1"/>
      <c r="C213" s="1"/>
      <c r="D213" s="2"/>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row>
    <row r="214">
      <c r="A214" s="1"/>
      <c r="B214" s="1"/>
      <c r="C214" s="1"/>
      <c r="D214" s="2"/>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row>
    <row r="215">
      <c r="A215" s="1"/>
      <c r="B215" s="1"/>
      <c r="C215" s="1"/>
      <c r="D215" s="2"/>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row>
    <row r="216">
      <c r="A216" s="1"/>
      <c r="B216" s="1"/>
      <c r="C216" s="1"/>
      <c r="D216" s="2"/>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row>
    <row r="217">
      <c r="A217" s="1"/>
      <c r="B217" s="1"/>
      <c r="C217" s="1"/>
      <c r="D217" s="2"/>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row>
    <row r="218">
      <c r="A218" s="1"/>
      <c r="B218" s="1"/>
      <c r="C218" s="1"/>
      <c r="D218" s="2"/>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row>
    <row r="219">
      <c r="A219" s="1"/>
      <c r="B219" s="1"/>
      <c r="C219" s="1"/>
      <c r="D219" s="2"/>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row>
    <row r="220">
      <c r="A220" s="1"/>
      <c r="B220" s="1"/>
      <c r="C220" s="1"/>
      <c r="D220" s="2"/>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row>
    <row r="221">
      <c r="A221" s="1"/>
      <c r="B221" s="1"/>
      <c r="C221" s="1"/>
      <c r="D221" s="2"/>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row>
    <row r="222">
      <c r="A222" s="1"/>
      <c r="B222" s="1"/>
      <c r="C222" s="1"/>
      <c r="D222" s="2"/>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row>
    <row r="223">
      <c r="A223" s="1"/>
      <c r="B223" s="1"/>
      <c r="C223" s="1"/>
      <c r="D223" s="2"/>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row>
    <row r="224">
      <c r="A224" s="1"/>
      <c r="B224" s="1"/>
      <c r="C224" s="1"/>
      <c r="D224" s="2"/>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row>
    <row r="225">
      <c r="A225" s="1"/>
      <c r="B225" s="1"/>
      <c r="C225" s="1"/>
      <c r="D225" s="2"/>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row>
    <row r="226">
      <c r="A226" s="1"/>
      <c r="B226" s="1"/>
      <c r="C226" s="1"/>
      <c r="D226" s="2"/>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row>
    <row r="227">
      <c r="A227" s="1"/>
      <c r="B227" s="1"/>
      <c r="C227" s="1"/>
      <c r="D227" s="2"/>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row>
    <row r="228">
      <c r="A228" s="1"/>
      <c r="B228" s="1"/>
      <c r="C228" s="1"/>
      <c r="D228" s="2"/>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row>
    <row r="229">
      <c r="A229" s="1"/>
      <c r="B229" s="1"/>
      <c r="C229" s="1"/>
      <c r="D229" s="2"/>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row>
    <row r="230">
      <c r="A230" s="1"/>
      <c r="B230" s="1"/>
      <c r="C230" s="1"/>
      <c r="D230" s="2"/>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row>
    <row r="231">
      <c r="A231" s="1"/>
      <c r="B231" s="1"/>
      <c r="C231" s="1"/>
      <c r="D231" s="2"/>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row>
    <row r="232">
      <c r="A232" s="1"/>
      <c r="B232" s="1"/>
      <c r="C232" s="1"/>
      <c r="D232" s="2"/>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row>
    <row r="233">
      <c r="A233" s="1"/>
      <c r="B233" s="1"/>
      <c r="C233" s="1"/>
      <c r="D233" s="2"/>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row>
    <row r="234">
      <c r="A234" s="1"/>
      <c r="B234" s="1"/>
      <c r="C234" s="1"/>
      <c r="D234" s="2"/>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row>
    <row r="235">
      <c r="A235" s="1"/>
      <c r="B235" s="1"/>
      <c r="C235" s="1"/>
      <c r="D235" s="2"/>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row>
    <row r="236">
      <c r="A236" s="1"/>
      <c r="B236" s="1"/>
      <c r="C236" s="1"/>
      <c r="D236" s="2"/>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row>
    <row r="237">
      <c r="A237" s="1"/>
      <c r="B237" s="1"/>
      <c r="C237" s="1"/>
      <c r="D237" s="2"/>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row>
    <row r="238">
      <c r="A238" s="1"/>
      <c r="B238" s="1"/>
      <c r="C238" s="1"/>
      <c r="D238" s="2"/>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row>
    <row r="239">
      <c r="A239" s="1"/>
      <c r="B239" s="1"/>
      <c r="C239" s="1"/>
      <c r="D239" s="2"/>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row>
    <row r="240">
      <c r="A240" s="1"/>
      <c r="B240" s="1"/>
      <c r="C240" s="1"/>
      <c r="D240" s="2"/>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row>
    <row r="241">
      <c r="A241" s="1"/>
      <c r="B241" s="1"/>
      <c r="C241" s="1"/>
      <c r="D241" s="2"/>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row>
    <row r="242">
      <c r="A242" s="1"/>
      <c r="B242" s="1"/>
      <c r="C242" s="1"/>
      <c r="D242" s="2"/>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row>
    <row r="243">
      <c r="A243" s="1"/>
      <c r="B243" s="1"/>
      <c r="C243" s="1"/>
      <c r="D243" s="2"/>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row>
    <row r="244">
      <c r="A244" s="1"/>
      <c r="B244" s="1"/>
      <c r="C244" s="1"/>
      <c r="D244" s="2"/>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row>
    <row r="245">
      <c r="A245" s="1"/>
      <c r="B245" s="1"/>
      <c r="C245" s="1"/>
      <c r="D245" s="2"/>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row>
    <row r="246">
      <c r="A246" s="1"/>
      <c r="B246" s="1"/>
      <c r="C246" s="1"/>
      <c r="D246" s="2"/>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row>
    <row r="247">
      <c r="A247" s="1"/>
      <c r="B247" s="1"/>
      <c r="C247" s="1"/>
      <c r="D247" s="2"/>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row>
    <row r="248">
      <c r="A248" s="1"/>
      <c r="B248" s="1"/>
      <c r="C248" s="1"/>
      <c r="D248" s="2"/>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row>
    <row r="249">
      <c r="A249" s="1"/>
      <c r="B249" s="1"/>
      <c r="C249" s="1"/>
      <c r="D249" s="2"/>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row>
    <row r="250">
      <c r="A250" s="1"/>
      <c r="B250" s="1"/>
      <c r="C250" s="1"/>
      <c r="D250" s="2"/>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row>
    <row r="251">
      <c r="A251" s="1"/>
      <c r="B251" s="1"/>
      <c r="C251" s="1"/>
      <c r="D251" s="2"/>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row>
    <row r="252">
      <c r="A252" s="1"/>
      <c r="B252" s="1"/>
      <c r="C252" s="1"/>
      <c r="D252" s="2"/>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row>
    <row r="253">
      <c r="A253" s="1"/>
      <c r="B253" s="1"/>
      <c r="C253" s="1"/>
      <c r="D253" s="2"/>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row>
    <row r="254">
      <c r="A254" s="1"/>
      <c r="B254" s="1"/>
      <c r="C254" s="1"/>
      <c r="D254" s="2"/>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row>
    <row r="255">
      <c r="A255" s="1"/>
      <c r="B255" s="1"/>
      <c r="C255" s="1"/>
      <c r="D255" s="2"/>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row>
    <row r="256">
      <c r="A256" s="1"/>
      <c r="B256" s="1"/>
      <c r="C256" s="1"/>
      <c r="D256" s="2"/>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row>
    <row r="257">
      <c r="A257" s="1"/>
      <c r="B257" s="1"/>
      <c r="C257" s="1"/>
      <c r="D257" s="2"/>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row>
    <row r="258">
      <c r="A258" s="1"/>
      <c r="B258" s="1"/>
      <c r="C258" s="1"/>
      <c r="D258" s="2"/>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row>
    <row r="259">
      <c r="A259" s="1"/>
      <c r="B259" s="1"/>
      <c r="C259" s="1"/>
      <c r="D259" s="2"/>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row>
    <row r="260">
      <c r="A260" s="1"/>
      <c r="B260" s="1"/>
      <c r="C260" s="1"/>
      <c r="D260" s="2"/>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row>
    <row r="261">
      <c r="A261" s="1"/>
      <c r="B261" s="1"/>
      <c r="C261" s="1"/>
      <c r="D261" s="2"/>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row>
    <row r="262">
      <c r="A262" s="1"/>
      <c r="B262" s="1"/>
      <c r="C262" s="1"/>
      <c r="D262" s="2"/>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row>
    <row r="263">
      <c r="A263" s="1"/>
      <c r="B263" s="1"/>
      <c r="C263" s="1"/>
      <c r="D263" s="2"/>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row>
    <row r="264">
      <c r="A264" s="1"/>
      <c r="B264" s="1"/>
      <c r="C264" s="1"/>
      <c r="D264" s="2"/>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row>
    <row r="265">
      <c r="A265" s="1"/>
      <c r="B265" s="1"/>
      <c r="C265" s="1"/>
      <c r="D265" s="2"/>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row>
    <row r="266">
      <c r="A266" s="1"/>
      <c r="B266" s="1"/>
      <c r="C266" s="1"/>
      <c r="D266" s="2"/>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row>
    <row r="267">
      <c r="A267" s="1"/>
      <c r="B267" s="1"/>
      <c r="C267" s="1"/>
      <c r="D267" s="2"/>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row>
    <row r="268">
      <c r="A268" s="1"/>
      <c r="B268" s="1"/>
      <c r="C268" s="1"/>
      <c r="D268" s="2"/>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row>
    <row r="269">
      <c r="A269" s="1"/>
      <c r="B269" s="1"/>
      <c r="C269" s="1"/>
      <c r="D269" s="2"/>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row>
    <row r="270">
      <c r="A270" s="1"/>
      <c r="B270" s="1"/>
      <c r="C270" s="1"/>
      <c r="D270" s="2"/>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row>
    <row r="271">
      <c r="A271" s="1"/>
      <c r="B271" s="1"/>
      <c r="C271" s="1"/>
      <c r="D271" s="2"/>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row>
    <row r="272">
      <c r="A272" s="1"/>
      <c r="B272" s="1"/>
      <c r="C272" s="1"/>
      <c r="D272" s="2"/>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row>
    <row r="273">
      <c r="A273" s="1"/>
      <c r="B273" s="1"/>
      <c r="C273" s="1"/>
      <c r="D273" s="2"/>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row>
    <row r="274">
      <c r="A274" s="1"/>
      <c r="B274" s="1"/>
      <c r="C274" s="1"/>
      <c r="D274" s="2"/>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row>
    <row r="275">
      <c r="A275" s="1"/>
      <c r="B275" s="1"/>
      <c r="C275" s="1"/>
      <c r="D275" s="2"/>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row>
    <row r="276">
      <c r="A276" s="1"/>
      <c r="B276" s="1"/>
      <c r="C276" s="1"/>
      <c r="D276" s="2"/>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row>
    <row r="277">
      <c r="A277" s="1"/>
      <c r="B277" s="1"/>
      <c r="C277" s="1"/>
      <c r="D277" s="2"/>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row>
    <row r="278">
      <c r="A278" s="1"/>
      <c r="B278" s="1"/>
      <c r="C278" s="1"/>
      <c r="D278" s="2"/>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row>
    <row r="279">
      <c r="A279" s="1"/>
      <c r="B279" s="1"/>
      <c r="C279" s="1"/>
      <c r="D279" s="2"/>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row>
    <row r="280">
      <c r="A280" s="1"/>
      <c r="B280" s="1"/>
      <c r="C280" s="1"/>
      <c r="D280" s="2"/>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row>
    <row r="281">
      <c r="A281" s="1"/>
      <c r="B281" s="1"/>
      <c r="C281" s="1"/>
      <c r="D281" s="2"/>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row>
    <row r="282">
      <c r="A282" s="1"/>
      <c r="B282" s="1"/>
      <c r="C282" s="1"/>
      <c r="D282" s="2"/>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row>
    <row r="283">
      <c r="A283" s="1"/>
      <c r="B283" s="1"/>
      <c r="C283" s="1"/>
      <c r="D283" s="2"/>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row>
    <row r="284">
      <c r="A284" s="1"/>
      <c r="B284" s="1"/>
      <c r="C284" s="1"/>
      <c r="D284" s="2"/>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row>
    <row r="285">
      <c r="A285" s="1"/>
      <c r="B285" s="1"/>
      <c r="C285" s="1"/>
      <c r="D285" s="2"/>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row>
    <row r="286">
      <c r="A286" s="1"/>
      <c r="B286" s="1"/>
      <c r="C286" s="1"/>
      <c r="D286" s="2"/>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row>
    <row r="287">
      <c r="A287" s="1"/>
      <c r="B287" s="1"/>
      <c r="C287" s="1"/>
      <c r="D287" s="2"/>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row>
    <row r="288">
      <c r="A288" s="1"/>
      <c r="B288" s="1"/>
      <c r="C288" s="1"/>
      <c r="D288" s="2"/>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row>
    <row r="289">
      <c r="A289" s="1"/>
      <c r="B289" s="1"/>
      <c r="C289" s="1"/>
      <c r="D289" s="2"/>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row>
    <row r="290">
      <c r="A290" s="1"/>
      <c r="B290" s="1"/>
      <c r="C290" s="1"/>
      <c r="D290" s="2"/>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row>
    <row r="291">
      <c r="A291" s="1"/>
      <c r="B291" s="1"/>
      <c r="C291" s="1"/>
      <c r="D291" s="2"/>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row>
    <row r="292">
      <c r="A292" s="1"/>
      <c r="B292" s="1"/>
      <c r="C292" s="1"/>
      <c r="D292" s="2"/>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row>
    <row r="293">
      <c r="A293" s="1"/>
      <c r="B293" s="1"/>
      <c r="C293" s="1"/>
      <c r="D293" s="2"/>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row>
    <row r="294">
      <c r="A294" s="1"/>
      <c r="B294" s="1"/>
      <c r="C294" s="1"/>
      <c r="D294" s="2"/>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row>
    <row r="295">
      <c r="A295" s="1"/>
      <c r="B295" s="1"/>
      <c r="C295" s="1"/>
      <c r="D295" s="2"/>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row>
    <row r="296">
      <c r="A296" s="1"/>
      <c r="B296" s="1"/>
      <c r="C296" s="1"/>
      <c r="D296" s="2"/>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row>
    <row r="297">
      <c r="A297" s="1"/>
      <c r="B297" s="1"/>
      <c r="C297" s="1"/>
      <c r="D297" s="2"/>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row>
    <row r="298">
      <c r="A298" s="1"/>
      <c r="B298" s="1"/>
      <c r="C298" s="1"/>
      <c r="D298" s="2"/>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row>
    <row r="299">
      <c r="A299" s="1"/>
      <c r="B299" s="1"/>
      <c r="C299" s="1"/>
      <c r="D299" s="2"/>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row>
    <row r="300">
      <c r="A300" s="1"/>
      <c r="B300" s="1"/>
      <c r="C300" s="1"/>
      <c r="D300" s="2"/>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row>
    <row r="301">
      <c r="A301" s="1"/>
      <c r="B301" s="1"/>
      <c r="C301" s="1"/>
      <c r="D301" s="2"/>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row>
    <row r="302">
      <c r="A302" s="1"/>
      <c r="B302" s="1"/>
      <c r="C302" s="1"/>
      <c r="D302" s="2"/>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row>
    <row r="303">
      <c r="A303" s="1"/>
      <c r="B303" s="1"/>
      <c r="C303" s="1"/>
      <c r="D303" s="2"/>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row>
    <row r="304">
      <c r="A304" s="1"/>
      <c r="B304" s="1"/>
      <c r="C304" s="1"/>
      <c r="D304" s="2"/>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row>
    <row r="305">
      <c r="A305" s="1"/>
      <c r="B305" s="1"/>
      <c r="C305" s="1"/>
      <c r="D305" s="2"/>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row>
    <row r="306">
      <c r="A306" s="1"/>
      <c r="B306" s="1"/>
      <c r="C306" s="1"/>
      <c r="D306" s="2"/>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row>
    <row r="307">
      <c r="A307" s="1"/>
      <c r="B307" s="1"/>
      <c r="C307" s="1"/>
      <c r="D307" s="2"/>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row>
    <row r="308">
      <c r="A308" s="1"/>
      <c r="B308" s="1"/>
      <c r="C308" s="1"/>
      <c r="D308" s="2"/>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row>
    <row r="309">
      <c r="A309" s="1"/>
      <c r="B309" s="1"/>
      <c r="C309" s="1"/>
      <c r="D309" s="2"/>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row>
    <row r="310">
      <c r="A310" s="1"/>
      <c r="B310" s="1"/>
      <c r="C310" s="1"/>
      <c r="D310" s="2"/>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row>
    <row r="311">
      <c r="A311" s="1"/>
      <c r="B311" s="1"/>
      <c r="C311" s="1"/>
      <c r="D311" s="2"/>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row>
    <row r="312">
      <c r="A312" s="1"/>
      <c r="B312" s="1"/>
      <c r="C312" s="1"/>
      <c r="D312" s="2"/>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row>
    <row r="313">
      <c r="A313" s="1"/>
      <c r="B313" s="1"/>
      <c r="C313" s="1"/>
      <c r="D313" s="2"/>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row>
    <row r="314">
      <c r="A314" s="1"/>
      <c r="B314" s="1"/>
      <c r="C314" s="1"/>
      <c r="D314" s="2"/>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row>
    <row r="315">
      <c r="A315" s="1"/>
      <c r="B315" s="1"/>
      <c r="C315" s="1"/>
      <c r="D315" s="2"/>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row>
    <row r="316">
      <c r="A316" s="1"/>
      <c r="B316" s="1"/>
      <c r="C316" s="1"/>
      <c r="D316" s="2"/>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row>
    <row r="317">
      <c r="A317" s="1"/>
      <c r="B317" s="1"/>
      <c r="C317" s="1"/>
      <c r="D317" s="2"/>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row>
    <row r="318">
      <c r="A318" s="1"/>
      <c r="B318" s="1"/>
      <c r="C318" s="1"/>
      <c r="D318" s="2"/>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row>
    <row r="319">
      <c r="A319" s="1"/>
      <c r="B319" s="1"/>
      <c r="C319" s="1"/>
      <c r="D319" s="2"/>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row>
    <row r="320">
      <c r="A320" s="1"/>
      <c r="B320" s="1"/>
      <c r="C320" s="1"/>
      <c r="D320" s="2"/>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row>
    <row r="321">
      <c r="A321" s="1"/>
      <c r="B321" s="1"/>
      <c r="C321" s="1"/>
      <c r="D321" s="2"/>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row>
    <row r="322">
      <c r="A322" s="1"/>
      <c r="B322" s="1"/>
      <c r="C322" s="1"/>
      <c r="D322" s="2"/>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row>
    <row r="323">
      <c r="A323" s="1"/>
      <c r="B323" s="1"/>
      <c r="C323" s="1"/>
      <c r="D323" s="2"/>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row>
    <row r="324">
      <c r="A324" s="1"/>
      <c r="B324" s="1"/>
      <c r="C324" s="1"/>
      <c r="D324" s="2"/>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row>
    <row r="325">
      <c r="A325" s="1"/>
      <c r="B325" s="1"/>
      <c r="C325" s="1"/>
      <c r="D325" s="2"/>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row>
    <row r="326">
      <c r="A326" s="1"/>
      <c r="B326" s="1"/>
      <c r="C326" s="1"/>
      <c r="D326" s="2"/>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row>
    <row r="327">
      <c r="A327" s="1"/>
      <c r="B327" s="1"/>
      <c r="C327" s="1"/>
      <c r="D327" s="2"/>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row>
    <row r="328">
      <c r="A328" s="1"/>
      <c r="B328" s="1"/>
      <c r="C328" s="1"/>
      <c r="D328" s="2"/>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row>
    <row r="329">
      <c r="A329" s="1"/>
      <c r="B329" s="1"/>
      <c r="C329" s="1"/>
      <c r="D329" s="2"/>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row>
    <row r="330">
      <c r="A330" s="1"/>
      <c r="B330" s="1"/>
      <c r="C330" s="1"/>
      <c r="D330" s="2"/>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row>
    <row r="331">
      <c r="A331" s="1"/>
      <c r="B331" s="1"/>
      <c r="C331" s="1"/>
      <c r="D331" s="2"/>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row>
    <row r="332">
      <c r="A332" s="1"/>
      <c r="B332" s="1"/>
      <c r="C332" s="1"/>
      <c r="D332" s="2"/>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row>
    <row r="333">
      <c r="A333" s="1"/>
      <c r="B333" s="1"/>
      <c r="C333" s="1"/>
      <c r="D333" s="2"/>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row>
    <row r="334">
      <c r="A334" s="1"/>
      <c r="B334" s="1"/>
      <c r="C334" s="1"/>
      <c r="D334" s="2"/>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row>
    <row r="335">
      <c r="A335" s="1"/>
      <c r="B335" s="1"/>
      <c r="C335" s="1"/>
      <c r="D335" s="2"/>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row>
    <row r="336">
      <c r="A336" s="1"/>
      <c r="B336" s="1"/>
      <c r="C336" s="1"/>
      <c r="D336" s="2"/>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row>
    <row r="337">
      <c r="A337" s="1"/>
      <c r="B337" s="1"/>
      <c r="C337" s="1"/>
      <c r="D337" s="2"/>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row>
    <row r="338">
      <c r="A338" s="1"/>
      <c r="B338" s="1"/>
      <c r="C338" s="1"/>
      <c r="D338" s="2"/>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row>
    <row r="339">
      <c r="A339" s="1"/>
      <c r="B339" s="1"/>
      <c r="C339" s="1"/>
      <c r="D339" s="2"/>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row>
    <row r="340">
      <c r="A340" s="1"/>
      <c r="B340" s="1"/>
      <c r="C340" s="1"/>
      <c r="D340" s="2"/>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row>
    <row r="341">
      <c r="A341" s="1"/>
      <c r="B341" s="1"/>
      <c r="C341" s="1"/>
      <c r="D341" s="2"/>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row>
    <row r="342">
      <c r="A342" s="1"/>
      <c r="B342" s="1"/>
      <c r="C342" s="1"/>
      <c r="D342" s="2"/>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row>
    <row r="343">
      <c r="A343" s="1"/>
      <c r="B343" s="1"/>
      <c r="C343" s="1"/>
      <c r="D343" s="2"/>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row>
    <row r="344">
      <c r="A344" s="1"/>
      <c r="B344" s="1"/>
      <c r="C344" s="1"/>
      <c r="D344" s="2"/>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row>
    <row r="345">
      <c r="A345" s="1"/>
      <c r="B345" s="1"/>
      <c r="C345" s="1"/>
      <c r="D345" s="2"/>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row>
    <row r="346">
      <c r="A346" s="1"/>
      <c r="B346" s="1"/>
      <c r="C346" s="1"/>
      <c r="D346" s="2"/>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row>
    <row r="347">
      <c r="A347" s="1"/>
      <c r="B347" s="1"/>
      <c r="C347" s="1"/>
      <c r="D347" s="2"/>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row>
    <row r="348">
      <c r="A348" s="1"/>
      <c r="B348" s="1"/>
      <c r="C348" s="1"/>
      <c r="D348" s="2"/>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row>
    <row r="349">
      <c r="A349" s="1"/>
      <c r="B349" s="1"/>
      <c r="C349" s="1"/>
      <c r="D349" s="2"/>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row>
    <row r="350">
      <c r="A350" s="1"/>
      <c r="B350" s="1"/>
      <c r="C350" s="1"/>
      <c r="D350" s="2"/>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row>
    <row r="351">
      <c r="A351" s="1"/>
      <c r="B351" s="1"/>
      <c r="C351" s="1"/>
      <c r="D351" s="2"/>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row>
    <row r="352">
      <c r="A352" s="1"/>
      <c r="B352" s="1"/>
      <c r="C352" s="1"/>
      <c r="D352" s="2"/>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row>
    <row r="353">
      <c r="A353" s="1"/>
      <c r="B353" s="1"/>
      <c r="C353" s="1"/>
      <c r="D353" s="2"/>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row>
    <row r="354">
      <c r="A354" s="1"/>
      <c r="B354" s="1"/>
      <c r="C354" s="1"/>
      <c r="D354" s="2"/>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row>
    <row r="355">
      <c r="A355" s="1"/>
      <c r="B355" s="1"/>
      <c r="C355" s="1"/>
      <c r="D355" s="2"/>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row>
    <row r="356">
      <c r="A356" s="1"/>
      <c r="B356" s="1"/>
      <c r="C356" s="1"/>
      <c r="D356" s="2"/>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row>
    <row r="357">
      <c r="A357" s="1"/>
      <c r="B357" s="1"/>
      <c r="C357" s="1"/>
      <c r="D357" s="2"/>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row>
    <row r="358">
      <c r="A358" s="1"/>
      <c r="B358" s="1"/>
      <c r="C358" s="1"/>
      <c r="D358" s="2"/>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row>
    <row r="359">
      <c r="A359" s="1"/>
      <c r="B359" s="1"/>
      <c r="C359" s="1"/>
      <c r="D359" s="2"/>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row>
    <row r="360">
      <c r="A360" s="1"/>
      <c r="B360" s="1"/>
      <c r="C360" s="1"/>
      <c r="D360" s="2"/>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row>
    <row r="361">
      <c r="A361" s="1"/>
      <c r="B361" s="1"/>
      <c r="C361" s="1"/>
      <c r="D361" s="2"/>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row>
    <row r="362">
      <c r="A362" s="1"/>
      <c r="B362" s="1"/>
      <c r="C362" s="1"/>
      <c r="D362" s="2"/>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row>
    <row r="363">
      <c r="A363" s="1"/>
      <c r="B363" s="1"/>
      <c r="C363" s="1"/>
      <c r="D363" s="2"/>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row>
    <row r="364">
      <c r="A364" s="1"/>
      <c r="B364" s="1"/>
      <c r="C364" s="1"/>
      <c r="D364" s="2"/>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row>
    <row r="365">
      <c r="A365" s="1"/>
      <c r="B365" s="1"/>
      <c r="C365" s="1"/>
      <c r="D365" s="2"/>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row>
    <row r="366">
      <c r="A366" s="1"/>
      <c r="B366" s="1"/>
      <c r="C366" s="1"/>
      <c r="D366" s="2"/>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row>
    <row r="367">
      <c r="A367" s="1"/>
      <c r="B367" s="1"/>
      <c r="C367" s="1"/>
      <c r="D367" s="2"/>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row>
    <row r="368">
      <c r="A368" s="1"/>
      <c r="B368" s="1"/>
      <c r="C368" s="1"/>
      <c r="D368" s="2"/>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row>
    <row r="369">
      <c r="A369" s="1"/>
      <c r="B369" s="1"/>
      <c r="C369" s="1"/>
      <c r="D369" s="2"/>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row>
    <row r="370">
      <c r="A370" s="1"/>
      <c r="B370" s="1"/>
      <c r="C370" s="1"/>
      <c r="D370" s="2"/>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row>
    <row r="371">
      <c r="A371" s="1"/>
      <c r="B371" s="1"/>
      <c r="C371" s="1"/>
      <c r="D371" s="2"/>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row>
    <row r="372">
      <c r="A372" s="1"/>
      <c r="B372" s="1"/>
      <c r="C372" s="1"/>
      <c r="D372" s="2"/>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row>
    <row r="373">
      <c r="A373" s="1"/>
      <c r="B373" s="1"/>
      <c r="C373" s="1"/>
      <c r="D373" s="2"/>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row>
    <row r="374">
      <c r="A374" s="1"/>
      <c r="B374" s="1"/>
      <c r="C374" s="1"/>
      <c r="D374" s="2"/>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row>
    <row r="375">
      <c r="A375" s="1"/>
      <c r="B375" s="1"/>
      <c r="C375" s="1"/>
      <c r="D375" s="2"/>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row>
    <row r="376">
      <c r="A376" s="1"/>
      <c r="B376" s="1"/>
      <c r="C376" s="1"/>
      <c r="D376" s="2"/>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row>
    <row r="377">
      <c r="A377" s="1"/>
      <c r="B377" s="1"/>
      <c r="C377" s="1"/>
      <c r="D377" s="2"/>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row>
    <row r="378">
      <c r="A378" s="1"/>
      <c r="B378" s="1"/>
      <c r="C378" s="1"/>
      <c r="D378" s="2"/>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row>
    <row r="379">
      <c r="A379" s="1"/>
      <c r="B379" s="1"/>
      <c r="C379" s="1"/>
      <c r="D379" s="2"/>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row>
    <row r="380">
      <c r="A380" s="1"/>
      <c r="B380" s="1"/>
      <c r="C380" s="1"/>
      <c r="D380" s="2"/>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row>
    <row r="381">
      <c r="A381" s="1"/>
      <c r="B381" s="1"/>
      <c r="C381" s="1"/>
      <c r="D381" s="2"/>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row>
    <row r="382">
      <c r="A382" s="1"/>
      <c r="B382" s="1"/>
      <c r="C382" s="1"/>
      <c r="D382" s="2"/>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row>
    <row r="383">
      <c r="A383" s="1"/>
      <c r="B383" s="1"/>
      <c r="C383" s="1"/>
      <c r="D383" s="2"/>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row>
    <row r="384">
      <c r="A384" s="1"/>
      <c r="B384" s="1"/>
      <c r="C384" s="1"/>
      <c r="D384" s="2"/>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row>
    <row r="385">
      <c r="A385" s="1"/>
      <c r="B385" s="1"/>
      <c r="C385" s="1"/>
      <c r="D385" s="2"/>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row>
    <row r="386">
      <c r="A386" s="1"/>
      <c r="B386" s="1"/>
      <c r="C386" s="1"/>
      <c r="D386" s="2"/>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row>
    <row r="387">
      <c r="A387" s="1"/>
      <c r="B387" s="1"/>
      <c r="C387" s="1"/>
      <c r="D387" s="2"/>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row>
    <row r="388">
      <c r="A388" s="1"/>
      <c r="B388" s="1"/>
      <c r="C388" s="1"/>
      <c r="D388" s="2"/>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row>
    <row r="389">
      <c r="A389" s="1"/>
      <c r="B389" s="1"/>
      <c r="C389" s="1"/>
      <c r="D389" s="2"/>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row>
    <row r="390">
      <c r="A390" s="1"/>
      <c r="B390" s="1"/>
      <c r="C390" s="1"/>
      <c r="D390" s="2"/>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row>
    <row r="391">
      <c r="A391" s="1"/>
      <c r="B391" s="1"/>
      <c r="C391" s="1"/>
      <c r="D391" s="2"/>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row>
    <row r="392">
      <c r="A392" s="1"/>
      <c r="B392" s="1"/>
      <c r="C392" s="1"/>
      <c r="D392" s="2"/>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row>
    <row r="393">
      <c r="A393" s="1"/>
      <c r="B393" s="1"/>
      <c r="C393" s="1"/>
      <c r="D393" s="2"/>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row>
    <row r="394">
      <c r="A394" s="1"/>
      <c r="B394" s="1"/>
      <c r="C394" s="1"/>
      <c r="D394" s="2"/>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row>
    <row r="395">
      <c r="A395" s="1"/>
      <c r="B395" s="1"/>
      <c r="C395" s="1"/>
      <c r="D395" s="2"/>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row>
    <row r="396">
      <c r="A396" s="1"/>
      <c r="B396" s="1"/>
      <c r="C396" s="1"/>
      <c r="D396" s="2"/>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row>
    <row r="397">
      <c r="A397" s="1"/>
      <c r="B397" s="1"/>
      <c r="C397" s="1"/>
      <c r="D397" s="2"/>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row>
    <row r="398">
      <c r="A398" s="1"/>
      <c r="B398" s="1"/>
      <c r="C398" s="1"/>
      <c r="D398" s="2"/>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row>
    <row r="399">
      <c r="A399" s="1"/>
      <c r="B399" s="1"/>
      <c r="C399" s="1"/>
      <c r="D399" s="2"/>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row>
    <row r="400">
      <c r="A400" s="1"/>
      <c r="B400" s="1"/>
      <c r="C400" s="1"/>
      <c r="D400" s="2"/>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row>
    <row r="401">
      <c r="A401" s="1"/>
      <c r="B401" s="1"/>
      <c r="C401" s="1"/>
      <c r="D401" s="2"/>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row>
    <row r="402">
      <c r="A402" s="1"/>
      <c r="B402" s="1"/>
      <c r="C402" s="1"/>
      <c r="D402" s="2"/>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row>
    <row r="403">
      <c r="A403" s="1"/>
      <c r="B403" s="1"/>
      <c r="C403" s="1"/>
      <c r="D403" s="2"/>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row>
    <row r="404">
      <c r="A404" s="1"/>
      <c r="B404" s="1"/>
      <c r="C404" s="1"/>
      <c r="D404" s="2"/>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row>
    <row r="405">
      <c r="A405" s="1"/>
      <c r="B405" s="1"/>
      <c r="C405" s="1"/>
      <c r="D405" s="2"/>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row>
    <row r="406">
      <c r="A406" s="1"/>
      <c r="B406" s="1"/>
      <c r="C406" s="1"/>
      <c r="D406" s="2"/>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row>
    <row r="407">
      <c r="A407" s="1"/>
      <c r="B407" s="1"/>
      <c r="C407" s="1"/>
      <c r="D407" s="2"/>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row>
    <row r="408">
      <c r="A408" s="1"/>
      <c r="B408" s="1"/>
      <c r="C408" s="1"/>
      <c r="D408" s="2"/>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row>
    <row r="409">
      <c r="A409" s="1"/>
      <c r="B409" s="1"/>
      <c r="C409" s="1"/>
      <c r="D409" s="2"/>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row>
    <row r="410">
      <c r="A410" s="1"/>
      <c r="B410" s="1"/>
      <c r="C410" s="1"/>
      <c r="D410" s="2"/>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row>
    <row r="411">
      <c r="A411" s="1"/>
      <c r="B411" s="1"/>
      <c r="C411" s="1"/>
      <c r="D411" s="2"/>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row>
    <row r="412">
      <c r="A412" s="1"/>
      <c r="B412" s="1"/>
      <c r="C412" s="1"/>
      <c r="D412" s="2"/>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row>
    <row r="413">
      <c r="A413" s="1"/>
      <c r="B413" s="1"/>
      <c r="C413" s="1"/>
      <c r="D413" s="2"/>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row>
    <row r="414">
      <c r="A414" s="1"/>
      <c r="B414" s="1"/>
      <c r="C414" s="1"/>
      <c r="D414" s="2"/>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row>
    <row r="415">
      <c r="A415" s="1"/>
      <c r="B415" s="1"/>
      <c r="C415" s="1"/>
      <c r="D415" s="2"/>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row>
    <row r="416">
      <c r="A416" s="1"/>
      <c r="B416" s="1"/>
      <c r="C416" s="1"/>
      <c r="D416" s="2"/>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row>
    <row r="417">
      <c r="A417" s="1"/>
      <c r="B417" s="1"/>
      <c r="C417" s="1"/>
      <c r="D417" s="2"/>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row>
    <row r="418">
      <c r="A418" s="1"/>
      <c r="B418" s="1"/>
      <c r="C418" s="1"/>
      <c r="D418" s="2"/>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row>
    <row r="419">
      <c r="A419" s="1"/>
      <c r="B419" s="1"/>
      <c r="C419" s="1"/>
      <c r="D419" s="2"/>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row>
    <row r="420">
      <c r="A420" s="1"/>
      <c r="B420" s="1"/>
      <c r="C420" s="1"/>
      <c r="D420" s="2"/>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row>
    <row r="421">
      <c r="A421" s="1"/>
      <c r="B421" s="1"/>
      <c r="C421" s="1"/>
      <c r="D421" s="2"/>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row>
    <row r="422">
      <c r="A422" s="1"/>
      <c r="B422" s="1"/>
      <c r="C422" s="1"/>
      <c r="D422" s="2"/>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row>
    <row r="423">
      <c r="A423" s="1"/>
      <c r="B423" s="1"/>
      <c r="C423" s="1"/>
      <c r="D423" s="2"/>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row>
    <row r="424">
      <c r="A424" s="1"/>
      <c r="B424" s="1"/>
      <c r="C424" s="1"/>
      <c r="D424" s="2"/>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row>
    <row r="425">
      <c r="A425" s="1"/>
      <c r="B425" s="1"/>
      <c r="C425" s="1"/>
      <c r="D425" s="2"/>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row>
    <row r="426">
      <c r="A426" s="1"/>
      <c r="B426" s="1"/>
      <c r="C426" s="1"/>
      <c r="D426" s="2"/>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row>
    <row r="427">
      <c r="A427" s="1"/>
      <c r="B427" s="1"/>
      <c r="C427" s="1"/>
      <c r="D427" s="2"/>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row>
    <row r="428">
      <c r="A428" s="1"/>
      <c r="B428" s="1"/>
      <c r="C428" s="1"/>
      <c r="D428" s="2"/>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row>
    <row r="429">
      <c r="A429" s="1"/>
      <c r="B429" s="1"/>
      <c r="C429" s="1"/>
      <c r="D429" s="2"/>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row>
    <row r="430">
      <c r="A430" s="1"/>
      <c r="B430" s="1"/>
      <c r="C430" s="1"/>
      <c r="D430" s="2"/>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row>
    <row r="431">
      <c r="A431" s="1"/>
      <c r="B431" s="1"/>
      <c r="C431" s="1"/>
      <c r="D431" s="2"/>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row>
    <row r="432">
      <c r="A432" s="1"/>
      <c r="B432" s="1"/>
      <c r="C432" s="1"/>
      <c r="D432" s="2"/>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row>
    <row r="433">
      <c r="A433" s="1"/>
      <c r="B433" s="1"/>
      <c r="C433" s="1"/>
      <c r="D433" s="2"/>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row>
    <row r="434">
      <c r="A434" s="1"/>
      <c r="B434" s="1"/>
      <c r="C434" s="1"/>
      <c r="D434" s="2"/>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row>
    <row r="435">
      <c r="A435" s="1"/>
      <c r="B435" s="1"/>
      <c r="C435" s="1"/>
      <c r="D435" s="2"/>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row>
    <row r="436">
      <c r="A436" s="1"/>
      <c r="B436" s="1"/>
      <c r="C436" s="1"/>
      <c r="D436" s="2"/>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row>
    <row r="437">
      <c r="A437" s="1"/>
      <c r="B437" s="1"/>
      <c r="C437" s="1"/>
      <c r="D437" s="2"/>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row>
    <row r="438">
      <c r="A438" s="1"/>
      <c r="B438" s="1"/>
      <c r="C438" s="1"/>
      <c r="D438" s="2"/>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row>
    <row r="439">
      <c r="A439" s="1"/>
      <c r="B439" s="1"/>
      <c r="C439" s="1"/>
      <c r="D439" s="2"/>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row>
    <row r="440">
      <c r="A440" s="1"/>
      <c r="B440" s="1"/>
      <c r="C440" s="1"/>
      <c r="D440" s="2"/>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row>
    <row r="441">
      <c r="A441" s="1"/>
      <c r="B441" s="1"/>
      <c r="C441" s="1"/>
      <c r="D441" s="2"/>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row>
    <row r="442">
      <c r="A442" s="1"/>
      <c r="B442" s="1"/>
      <c r="C442" s="1"/>
      <c r="D442" s="2"/>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row>
    <row r="443">
      <c r="A443" s="1"/>
      <c r="B443" s="1"/>
      <c r="C443" s="1"/>
      <c r="D443" s="2"/>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row>
    <row r="444">
      <c r="A444" s="1"/>
      <c r="B444" s="1"/>
      <c r="C444" s="1"/>
      <c r="D444" s="2"/>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row>
    <row r="445">
      <c r="A445" s="1"/>
      <c r="B445" s="1"/>
      <c r="C445" s="1"/>
      <c r="D445" s="2"/>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row>
    <row r="446">
      <c r="A446" s="1"/>
      <c r="B446" s="1"/>
      <c r="C446" s="1"/>
      <c r="D446" s="2"/>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row>
    <row r="447">
      <c r="A447" s="1"/>
      <c r="B447" s="1"/>
      <c r="C447" s="1"/>
      <c r="D447" s="2"/>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row>
    <row r="448">
      <c r="A448" s="1"/>
      <c r="B448" s="1"/>
      <c r="C448" s="1"/>
      <c r="D448" s="2"/>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row>
    <row r="449">
      <c r="A449" s="1"/>
      <c r="B449" s="1"/>
      <c r="C449" s="1"/>
      <c r="D449" s="2"/>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row>
    <row r="450">
      <c r="A450" s="1"/>
      <c r="B450" s="1"/>
      <c r="C450" s="1"/>
      <c r="D450" s="2"/>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row>
    <row r="451">
      <c r="A451" s="1"/>
      <c r="B451" s="1"/>
      <c r="C451" s="1"/>
      <c r="D451" s="2"/>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row>
    <row r="452">
      <c r="A452" s="1"/>
      <c r="B452" s="1"/>
      <c r="C452" s="1"/>
      <c r="D452" s="2"/>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row>
    <row r="453">
      <c r="A453" s="1"/>
      <c r="B453" s="1"/>
      <c r="C453" s="1"/>
      <c r="D453" s="2"/>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row>
    <row r="454">
      <c r="A454" s="1"/>
      <c r="B454" s="1"/>
      <c r="C454" s="1"/>
      <c r="D454" s="2"/>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row>
    <row r="455">
      <c r="A455" s="1"/>
      <c r="B455" s="1"/>
      <c r="C455" s="1"/>
      <c r="D455" s="2"/>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row>
    <row r="456">
      <c r="A456" s="1"/>
      <c r="B456" s="1"/>
      <c r="C456" s="1"/>
      <c r="D456" s="2"/>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row>
    <row r="457">
      <c r="A457" s="1"/>
      <c r="B457" s="1"/>
      <c r="C457" s="1"/>
      <c r="D457" s="2"/>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row>
    <row r="458">
      <c r="A458" s="1"/>
      <c r="B458" s="1"/>
      <c r="C458" s="1"/>
      <c r="D458" s="2"/>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row>
    <row r="459">
      <c r="A459" s="1"/>
      <c r="B459" s="1"/>
      <c r="C459" s="1"/>
      <c r="D459" s="2"/>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row>
    <row r="460">
      <c r="A460" s="1"/>
      <c r="B460" s="1"/>
      <c r="C460" s="1"/>
      <c r="D460" s="2"/>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row>
    <row r="461">
      <c r="A461" s="1"/>
      <c r="B461" s="1"/>
      <c r="C461" s="1"/>
      <c r="D461" s="2"/>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row>
    <row r="462">
      <c r="A462" s="1"/>
      <c r="B462" s="1"/>
      <c r="C462" s="1"/>
      <c r="D462" s="2"/>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row>
    <row r="463">
      <c r="A463" s="1"/>
      <c r="B463" s="1"/>
      <c r="C463" s="1"/>
      <c r="D463" s="2"/>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row>
    <row r="464">
      <c r="A464" s="1"/>
      <c r="B464" s="1"/>
      <c r="C464" s="1"/>
      <c r="D464" s="2"/>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row>
    <row r="465">
      <c r="A465" s="1"/>
      <c r="B465" s="1"/>
      <c r="C465" s="1"/>
      <c r="D465" s="2"/>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row>
    <row r="466">
      <c r="A466" s="1"/>
      <c r="B466" s="1"/>
      <c r="C466" s="1"/>
      <c r="D466" s="2"/>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row>
    <row r="467">
      <c r="A467" s="1"/>
      <c r="B467" s="1"/>
      <c r="C467" s="1"/>
      <c r="D467" s="2"/>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row>
    <row r="468">
      <c r="A468" s="1"/>
      <c r="B468" s="1"/>
      <c r="C468" s="1"/>
      <c r="D468" s="2"/>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row>
    <row r="469">
      <c r="A469" s="1"/>
      <c r="B469" s="1"/>
      <c r="C469" s="1"/>
      <c r="D469" s="2"/>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row>
    <row r="470">
      <c r="A470" s="1"/>
      <c r="B470" s="1"/>
      <c r="C470" s="1"/>
      <c r="D470" s="2"/>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row>
    <row r="471">
      <c r="A471" s="1"/>
      <c r="B471" s="1"/>
      <c r="C471" s="1"/>
      <c r="D471" s="2"/>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row>
    <row r="472">
      <c r="A472" s="1"/>
      <c r="B472" s="1"/>
      <c r="C472" s="1"/>
      <c r="D472" s="2"/>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row>
    <row r="473">
      <c r="A473" s="1"/>
      <c r="B473" s="1"/>
      <c r="C473" s="1"/>
      <c r="D473" s="2"/>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row>
    <row r="474">
      <c r="A474" s="1"/>
      <c r="B474" s="1"/>
      <c r="C474" s="1"/>
      <c r="D474" s="2"/>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row>
    <row r="475">
      <c r="A475" s="1"/>
      <c r="B475" s="1"/>
      <c r="C475" s="1"/>
      <c r="D475" s="2"/>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row>
    <row r="476">
      <c r="A476" s="1"/>
      <c r="B476" s="1"/>
      <c r="C476" s="1"/>
      <c r="D476" s="2"/>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row>
    <row r="477">
      <c r="A477" s="1"/>
      <c r="B477" s="1"/>
      <c r="C477" s="1"/>
      <c r="D477" s="2"/>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row>
    <row r="478">
      <c r="A478" s="1"/>
      <c r="B478" s="1"/>
      <c r="C478" s="1"/>
      <c r="D478" s="2"/>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row>
    <row r="479">
      <c r="A479" s="1"/>
      <c r="B479" s="1"/>
      <c r="C479" s="1"/>
      <c r="D479" s="2"/>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row>
    <row r="480">
      <c r="A480" s="1"/>
      <c r="B480" s="1"/>
      <c r="C480" s="1"/>
      <c r="D480" s="2"/>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row>
    <row r="481">
      <c r="A481" s="1"/>
      <c r="B481" s="1"/>
      <c r="C481" s="1"/>
      <c r="D481" s="2"/>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row>
    <row r="482">
      <c r="A482" s="1"/>
      <c r="B482" s="1"/>
      <c r="C482" s="1"/>
      <c r="D482" s="2"/>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row>
    <row r="483">
      <c r="A483" s="1"/>
      <c r="B483" s="1"/>
      <c r="C483" s="1"/>
      <c r="D483" s="2"/>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row>
    <row r="484">
      <c r="A484" s="1"/>
      <c r="B484" s="1"/>
      <c r="C484" s="1"/>
      <c r="D484" s="2"/>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row>
    <row r="485">
      <c r="A485" s="1"/>
      <c r="B485" s="1"/>
      <c r="C485" s="1"/>
      <c r="D485" s="2"/>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row>
    <row r="486">
      <c r="A486" s="1"/>
      <c r="B486" s="1"/>
      <c r="C486" s="1"/>
      <c r="D486" s="2"/>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row>
    <row r="487">
      <c r="A487" s="1"/>
      <c r="B487" s="1"/>
      <c r="C487" s="1"/>
      <c r="D487" s="2"/>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row>
    <row r="488">
      <c r="A488" s="1"/>
      <c r="B488" s="1"/>
      <c r="C488" s="1"/>
      <c r="D488" s="2"/>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row>
    <row r="489">
      <c r="A489" s="1"/>
      <c r="B489" s="1"/>
      <c r="C489" s="1"/>
      <c r="D489" s="2"/>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row>
    <row r="490">
      <c r="A490" s="1"/>
      <c r="B490" s="1"/>
      <c r="C490" s="1"/>
      <c r="D490" s="2"/>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row>
    <row r="491">
      <c r="A491" s="1"/>
      <c r="B491" s="1"/>
      <c r="C491" s="1"/>
      <c r="D491" s="2"/>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row>
    <row r="492">
      <c r="A492" s="1"/>
      <c r="B492" s="1"/>
      <c r="C492" s="1"/>
      <c r="D492" s="2"/>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row>
    <row r="493">
      <c r="A493" s="1"/>
      <c r="B493" s="1"/>
      <c r="C493" s="1"/>
      <c r="D493" s="2"/>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row>
    <row r="494">
      <c r="A494" s="1"/>
      <c r="B494" s="1"/>
      <c r="C494" s="1"/>
      <c r="D494" s="2"/>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row>
    <row r="495">
      <c r="A495" s="1"/>
      <c r="B495" s="1"/>
      <c r="C495" s="1"/>
      <c r="D495" s="2"/>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row>
    <row r="496">
      <c r="A496" s="1"/>
      <c r="B496" s="1"/>
      <c r="C496" s="1"/>
      <c r="D496" s="2"/>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row>
    <row r="497">
      <c r="A497" s="1"/>
      <c r="B497" s="1"/>
      <c r="C497" s="1"/>
      <c r="D497" s="2"/>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row>
    <row r="498">
      <c r="A498" s="1"/>
      <c r="B498" s="1"/>
      <c r="C498" s="1"/>
      <c r="D498" s="2"/>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row>
    <row r="499">
      <c r="A499" s="1"/>
      <c r="B499" s="1"/>
      <c r="C499" s="1"/>
      <c r="D499" s="2"/>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row>
    <row r="500">
      <c r="A500" s="1"/>
      <c r="B500" s="1"/>
      <c r="C500" s="1"/>
      <c r="D500" s="2"/>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row>
    <row r="501">
      <c r="A501" s="1"/>
      <c r="B501" s="1"/>
      <c r="C501" s="1"/>
      <c r="D501" s="2"/>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row>
    <row r="502">
      <c r="A502" s="1"/>
      <c r="B502" s="1"/>
      <c r="C502" s="1"/>
      <c r="D502" s="2"/>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row>
    <row r="503">
      <c r="A503" s="1"/>
      <c r="B503" s="1"/>
      <c r="C503" s="1"/>
      <c r="D503" s="2"/>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row>
    <row r="504">
      <c r="A504" s="1"/>
      <c r="B504" s="1"/>
      <c r="C504" s="1"/>
      <c r="D504" s="2"/>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row>
    <row r="505">
      <c r="A505" s="1"/>
      <c r="B505" s="1"/>
      <c r="C505" s="1"/>
      <c r="D505" s="2"/>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row>
    <row r="506">
      <c r="A506" s="1"/>
      <c r="B506" s="1"/>
      <c r="C506" s="1"/>
      <c r="D506" s="2"/>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row>
    <row r="507">
      <c r="A507" s="1"/>
      <c r="B507" s="1"/>
      <c r="C507" s="1"/>
      <c r="D507" s="2"/>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row>
    <row r="508">
      <c r="A508" s="1"/>
      <c r="B508" s="1"/>
      <c r="C508" s="1"/>
      <c r="D508" s="2"/>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row>
    <row r="509">
      <c r="A509" s="1"/>
      <c r="B509" s="1"/>
      <c r="C509" s="1"/>
      <c r="D509" s="2"/>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row>
    <row r="510">
      <c r="A510" s="1"/>
      <c r="B510" s="1"/>
      <c r="C510" s="1"/>
      <c r="D510" s="2"/>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row>
    <row r="511">
      <c r="A511" s="1"/>
      <c r="B511" s="1"/>
      <c r="C511" s="1"/>
      <c r="D511" s="2"/>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row>
    <row r="512">
      <c r="A512" s="1"/>
      <c r="B512" s="1"/>
      <c r="C512" s="1"/>
      <c r="D512" s="2"/>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row>
    <row r="513">
      <c r="A513" s="1"/>
      <c r="B513" s="1"/>
      <c r="C513" s="1"/>
      <c r="D513" s="2"/>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row>
    <row r="514">
      <c r="A514" s="1"/>
      <c r="B514" s="1"/>
      <c r="C514" s="1"/>
      <c r="D514" s="2"/>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row>
    <row r="515">
      <c r="A515" s="1"/>
      <c r="B515" s="1"/>
      <c r="C515" s="1"/>
      <c r="D515" s="2"/>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row>
    <row r="516">
      <c r="A516" s="1"/>
      <c r="B516" s="1"/>
      <c r="C516" s="1"/>
      <c r="D516" s="2"/>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row>
    <row r="517">
      <c r="A517" s="1"/>
      <c r="B517" s="1"/>
      <c r="C517" s="1"/>
      <c r="D517" s="2"/>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row>
    <row r="518">
      <c r="A518" s="1"/>
      <c r="B518" s="1"/>
      <c r="C518" s="1"/>
      <c r="D518" s="2"/>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row>
    <row r="519">
      <c r="A519" s="1"/>
      <c r="B519" s="1"/>
      <c r="C519" s="1"/>
      <c r="D519" s="2"/>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row>
    <row r="520">
      <c r="A520" s="1"/>
      <c r="B520" s="1"/>
      <c r="C520" s="1"/>
      <c r="D520" s="2"/>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row>
    <row r="521">
      <c r="A521" s="1"/>
      <c r="B521" s="1"/>
      <c r="C521" s="1"/>
      <c r="D521" s="2"/>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row>
    <row r="522">
      <c r="A522" s="1"/>
      <c r="B522" s="1"/>
      <c r="C522" s="1"/>
      <c r="D522" s="2"/>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row>
    <row r="523">
      <c r="A523" s="1"/>
      <c r="B523" s="1"/>
      <c r="C523" s="1"/>
      <c r="D523" s="2"/>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row>
    <row r="524">
      <c r="A524" s="1"/>
      <c r="B524" s="1"/>
      <c r="C524" s="1"/>
      <c r="D524" s="2"/>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row>
    <row r="525">
      <c r="A525" s="1"/>
      <c r="B525" s="1"/>
      <c r="C525" s="1"/>
      <c r="D525" s="2"/>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row>
    <row r="526">
      <c r="A526" s="1"/>
      <c r="B526" s="1"/>
      <c r="C526" s="1"/>
      <c r="D526" s="2"/>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row>
    <row r="527">
      <c r="A527" s="1"/>
      <c r="B527" s="1"/>
      <c r="C527" s="1"/>
      <c r="D527" s="2"/>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row>
    <row r="528">
      <c r="A528" s="1"/>
      <c r="B528" s="1"/>
      <c r="C528" s="1"/>
      <c r="D528" s="2"/>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row>
    <row r="529">
      <c r="A529" s="1"/>
      <c r="B529" s="1"/>
      <c r="C529" s="1"/>
      <c r="D529" s="2"/>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row>
    <row r="530">
      <c r="A530" s="1"/>
      <c r="B530" s="1"/>
      <c r="C530" s="1"/>
      <c r="D530" s="2"/>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row>
    <row r="531">
      <c r="A531" s="1"/>
      <c r="B531" s="1"/>
      <c r="C531" s="1"/>
      <c r="D531" s="2"/>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row>
    <row r="532">
      <c r="A532" s="1"/>
      <c r="B532" s="1"/>
      <c r="C532" s="1"/>
      <c r="D532" s="2"/>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row>
    <row r="533">
      <c r="A533" s="1"/>
      <c r="B533" s="1"/>
      <c r="C533" s="1"/>
      <c r="D533" s="2"/>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row>
    <row r="534">
      <c r="A534" s="1"/>
      <c r="B534" s="1"/>
      <c r="C534" s="1"/>
      <c r="D534" s="2"/>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row>
    <row r="535">
      <c r="A535" s="1"/>
      <c r="B535" s="1"/>
      <c r="C535" s="1"/>
      <c r="D535" s="2"/>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row>
    <row r="536">
      <c r="A536" s="1"/>
      <c r="B536" s="1"/>
      <c r="C536" s="1"/>
      <c r="D536" s="2"/>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row>
    <row r="537">
      <c r="A537" s="1"/>
      <c r="B537" s="1"/>
      <c r="C537" s="1"/>
      <c r="D537" s="2"/>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row>
    <row r="538">
      <c r="A538" s="1"/>
      <c r="B538" s="1"/>
      <c r="C538" s="1"/>
      <c r="D538" s="2"/>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row>
    <row r="539">
      <c r="A539" s="1"/>
      <c r="B539" s="1"/>
      <c r="C539" s="1"/>
      <c r="D539" s="2"/>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row>
    <row r="540">
      <c r="A540" s="1"/>
      <c r="B540" s="1"/>
      <c r="C540" s="1"/>
      <c r="D540" s="2"/>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row>
    <row r="541">
      <c r="A541" s="1"/>
      <c r="B541" s="1"/>
      <c r="C541" s="1"/>
      <c r="D541" s="2"/>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row>
    <row r="542">
      <c r="A542" s="1"/>
      <c r="B542" s="1"/>
      <c r="C542" s="1"/>
      <c r="D542" s="2"/>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row>
    <row r="543">
      <c r="A543" s="1"/>
      <c r="B543" s="1"/>
      <c r="C543" s="1"/>
      <c r="D543" s="2"/>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row>
    <row r="544">
      <c r="A544" s="1"/>
      <c r="B544" s="1"/>
      <c r="C544" s="1"/>
      <c r="D544" s="2"/>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row>
    <row r="545">
      <c r="A545" s="1"/>
      <c r="B545" s="1"/>
      <c r="C545" s="1"/>
      <c r="D545" s="2"/>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row>
    <row r="546">
      <c r="A546" s="1"/>
      <c r="B546" s="1"/>
      <c r="C546" s="1"/>
      <c r="D546" s="2"/>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row>
    <row r="547">
      <c r="A547" s="1"/>
      <c r="B547" s="1"/>
      <c r="C547" s="1"/>
      <c r="D547" s="2"/>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row>
    <row r="548">
      <c r="A548" s="1"/>
      <c r="B548" s="1"/>
      <c r="C548" s="1"/>
      <c r="D548" s="2"/>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row>
    <row r="549">
      <c r="A549" s="1"/>
      <c r="B549" s="1"/>
      <c r="C549" s="1"/>
      <c r="D549" s="2"/>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row>
    <row r="550">
      <c r="A550" s="1"/>
      <c r="B550" s="1"/>
      <c r="C550" s="1"/>
      <c r="D550" s="2"/>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row>
    <row r="551">
      <c r="A551" s="1"/>
      <c r="B551" s="1"/>
      <c r="C551" s="1"/>
      <c r="D551" s="2"/>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row>
    <row r="552">
      <c r="A552" s="1"/>
      <c r="B552" s="1"/>
      <c r="C552" s="1"/>
      <c r="D552" s="2"/>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row>
    <row r="553">
      <c r="A553" s="1"/>
      <c r="B553" s="1"/>
      <c r="C553" s="1"/>
      <c r="D553" s="2"/>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row>
    <row r="554">
      <c r="A554" s="1"/>
      <c r="B554" s="1"/>
      <c r="C554" s="1"/>
      <c r="D554" s="2"/>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row>
    <row r="555">
      <c r="A555" s="1"/>
      <c r="B555" s="1"/>
      <c r="C555" s="1"/>
      <c r="D555" s="2"/>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row>
    <row r="556">
      <c r="A556" s="1"/>
      <c r="B556" s="1"/>
      <c r="C556" s="1"/>
      <c r="D556" s="2"/>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row>
    <row r="557">
      <c r="A557" s="1"/>
      <c r="B557" s="1"/>
      <c r="C557" s="1"/>
      <c r="D557" s="2"/>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row>
    <row r="558">
      <c r="A558" s="1"/>
      <c r="B558" s="1"/>
      <c r="C558" s="1"/>
      <c r="D558" s="2"/>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row>
    <row r="559">
      <c r="A559" s="1"/>
      <c r="B559" s="1"/>
      <c r="C559" s="1"/>
      <c r="D559" s="2"/>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row>
    <row r="560">
      <c r="A560" s="1"/>
      <c r="B560" s="1"/>
      <c r="C560" s="1"/>
      <c r="D560" s="2"/>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row>
    <row r="561">
      <c r="A561" s="1"/>
      <c r="B561" s="1"/>
      <c r="C561" s="1"/>
      <c r="D561" s="2"/>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row>
    <row r="562">
      <c r="A562" s="1"/>
      <c r="B562" s="1"/>
      <c r="C562" s="1"/>
      <c r="D562" s="2"/>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row>
    <row r="563">
      <c r="A563" s="1"/>
      <c r="B563" s="1"/>
      <c r="C563" s="1"/>
      <c r="D563" s="2"/>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row>
    <row r="564">
      <c r="A564" s="1"/>
      <c r="B564" s="1"/>
      <c r="C564" s="1"/>
      <c r="D564" s="2"/>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row>
    <row r="565">
      <c r="A565" s="1"/>
      <c r="B565" s="1"/>
      <c r="C565" s="1"/>
      <c r="D565" s="2"/>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row>
    <row r="566">
      <c r="A566" s="1"/>
      <c r="B566" s="1"/>
      <c r="C566" s="1"/>
      <c r="D566" s="2"/>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row>
    <row r="567">
      <c r="A567" s="1"/>
      <c r="B567" s="1"/>
      <c r="C567" s="1"/>
      <c r="D567" s="2"/>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row>
    <row r="568">
      <c r="A568" s="1"/>
      <c r="B568" s="1"/>
      <c r="C568" s="1"/>
      <c r="D568" s="2"/>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row>
    <row r="569">
      <c r="A569" s="1"/>
      <c r="B569" s="1"/>
      <c r="C569" s="1"/>
      <c r="D569" s="2"/>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row>
    <row r="570">
      <c r="A570" s="1"/>
      <c r="B570" s="1"/>
      <c r="C570" s="1"/>
      <c r="D570" s="2"/>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row>
    <row r="571">
      <c r="A571" s="1"/>
      <c r="B571" s="1"/>
      <c r="C571" s="1"/>
      <c r="D571" s="2"/>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row>
    <row r="572">
      <c r="A572" s="1"/>
      <c r="B572" s="1"/>
      <c r="C572" s="1"/>
      <c r="D572" s="2"/>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row>
    <row r="573">
      <c r="A573" s="1"/>
      <c r="B573" s="1"/>
      <c r="C573" s="1"/>
      <c r="D573" s="2"/>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row>
    <row r="574">
      <c r="A574" s="1"/>
      <c r="B574" s="1"/>
      <c r="C574" s="1"/>
      <c r="D574" s="2"/>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row>
    <row r="575">
      <c r="A575" s="1"/>
      <c r="B575" s="1"/>
      <c r="C575" s="1"/>
      <c r="D575" s="2"/>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row>
    <row r="576">
      <c r="A576" s="1"/>
      <c r="B576" s="1"/>
      <c r="C576" s="1"/>
      <c r="D576" s="2"/>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row>
    <row r="577">
      <c r="A577" s="1"/>
      <c r="B577" s="1"/>
      <c r="C577" s="1"/>
      <c r="D577" s="2"/>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row>
    <row r="578">
      <c r="A578" s="1"/>
      <c r="B578" s="1"/>
      <c r="C578" s="1"/>
      <c r="D578" s="2"/>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row>
    <row r="579">
      <c r="A579" s="1"/>
      <c r="B579" s="1"/>
      <c r="C579" s="1"/>
      <c r="D579" s="2"/>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row>
    <row r="580">
      <c r="A580" s="1"/>
      <c r="B580" s="1"/>
      <c r="C580" s="1"/>
      <c r="D580" s="2"/>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row>
    <row r="581">
      <c r="A581" s="1"/>
      <c r="B581" s="1"/>
      <c r="C581" s="1"/>
      <c r="D581" s="2"/>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row>
    <row r="582">
      <c r="A582" s="1"/>
      <c r="B582" s="1"/>
      <c r="C582" s="1"/>
      <c r="D582" s="2"/>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row>
    <row r="583">
      <c r="A583" s="1"/>
      <c r="B583" s="1"/>
      <c r="C583" s="1"/>
      <c r="D583" s="2"/>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row>
    <row r="584">
      <c r="A584" s="1"/>
      <c r="B584" s="1"/>
      <c r="C584" s="1"/>
      <c r="D584" s="2"/>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row>
    <row r="585">
      <c r="A585" s="1"/>
      <c r="B585" s="1"/>
      <c r="C585" s="1"/>
      <c r="D585" s="2"/>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row>
    <row r="586">
      <c r="A586" s="1"/>
      <c r="B586" s="1"/>
      <c r="C586" s="1"/>
      <c r="D586" s="2"/>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row>
    <row r="587">
      <c r="A587" s="1"/>
      <c r="B587" s="1"/>
      <c r="C587" s="1"/>
      <c r="D587" s="2"/>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row>
    <row r="588">
      <c r="A588" s="1"/>
      <c r="B588" s="1"/>
      <c r="C588" s="1"/>
      <c r="D588" s="2"/>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row>
    <row r="589">
      <c r="A589" s="1"/>
      <c r="B589" s="1"/>
      <c r="C589" s="1"/>
      <c r="D589" s="2"/>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row>
    <row r="590">
      <c r="A590" s="1"/>
      <c r="B590" s="1"/>
      <c r="C590" s="1"/>
      <c r="D590" s="2"/>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row>
    <row r="591">
      <c r="A591" s="1"/>
      <c r="B591" s="1"/>
      <c r="C591" s="1"/>
      <c r="D591" s="2"/>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row>
    <row r="592">
      <c r="A592" s="1"/>
      <c r="B592" s="1"/>
      <c r="C592" s="1"/>
      <c r="D592" s="2"/>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row>
    <row r="593">
      <c r="A593" s="1"/>
      <c r="B593" s="1"/>
      <c r="C593" s="1"/>
      <c r="D593" s="2"/>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row>
    <row r="594">
      <c r="A594" s="1"/>
      <c r="B594" s="1"/>
      <c r="C594" s="1"/>
      <c r="D594" s="2"/>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row>
    <row r="595">
      <c r="A595" s="1"/>
      <c r="B595" s="1"/>
      <c r="C595" s="1"/>
      <c r="D595" s="2"/>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row>
    <row r="596">
      <c r="A596" s="1"/>
      <c r="B596" s="1"/>
      <c r="C596" s="1"/>
      <c r="D596" s="2"/>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row>
    <row r="597">
      <c r="A597" s="1"/>
      <c r="B597" s="1"/>
      <c r="C597" s="1"/>
      <c r="D597" s="2"/>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row>
    <row r="598">
      <c r="A598" s="1"/>
      <c r="B598" s="1"/>
      <c r="C598" s="1"/>
      <c r="D598" s="2"/>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row>
    <row r="599">
      <c r="A599" s="1"/>
      <c r="B599" s="1"/>
      <c r="C599" s="1"/>
      <c r="D599" s="2"/>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row>
    <row r="600">
      <c r="A600" s="1"/>
      <c r="B600" s="1"/>
      <c r="C600" s="1"/>
      <c r="D600" s="2"/>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row>
    <row r="601">
      <c r="A601" s="1"/>
      <c r="B601" s="1"/>
      <c r="C601" s="1"/>
      <c r="D601" s="2"/>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row>
    <row r="602">
      <c r="A602" s="1"/>
      <c r="B602" s="1"/>
      <c r="C602" s="1"/>
      <c r="D602" s="2"/>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row>
    <row r="603">
      <c r="A603" s="1"/>
      <c r="B603" s="1"/>
      <c r="C603" s="1"/>
      <c r="D603" s="2"/>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row>
    <row r="604">
      <c r="A604" s="1"/>
      <c r="B604" s="1"/>
      <c r="C604" s="1"/>
      <c r="D604" s="2"/>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row>
    <row r="605">
      <c r="A605" s="1"/>
      <c r="B605" s="1"/>
      <c r="C605" s="1"/>
      <c r="D605" s="2"/>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row>
    <row r="606">
      <c r="A606" s="1"/>
      <c r="B606" s="1"/>
      <c r="C606" s="1"/>
      <c r="D606" s="2"/>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row>
    <row r="607">
      <c r="A607" s="1"/>
      <c r="B607" s="1"/>
      <c r="C607" s="1"/>
      <c r="D607" s="2"/>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row>
    <row r="608">
      <c r="A608" s="1"/>
      <c r="B608" s="1"/>
      <c r="C608" s="1"/>
      <c r="D608" s="2"/>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row>
    <row r="609">
      <c r="A609" s="1"/>
      <c r="B609" s="1"/>
      <c r="C609" s="1"/>
      <c r="D609" s="2"/>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row>
    <row r="610">
      <c r="A610" s="1"/>
      <c r="B610" s="1"/>
      <c r="C610" s="1"/>
      <c r="D610" s="2"/>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row>
    <row r="611">
      <c r="A611" s="1"/>
      <c r="B611" s="1"/>
      <c r="C611" s="1"/>
      <c r="D611" s="2"/>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row>
    <row r="612">
      <c r="A612" s="1"/>
      <c r="B612" s="1"/>
      <c r="C612" s="1"/>
      <c r="D612" s="2"/>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row>
    <row r="613">
      <c r="A613" s="1"/>
      <c r="B613" s="1"/>
      <c r="C613" s="1"/>
      <c r="D613" s="2"/>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row>
    <row r="614">
      <c r="A614" s="1"/>
      <c r="B614" s="1"/>
      <c r="C614" s="1"/>
      <c r="D614" s="2"/>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row>
    <row r="615">
      <c r="A615" s="1"/>
      <c r="B615" s="1"/>
      <c r="C615" s="1"/>
      <c r="D615" s="2"/>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row>
    <row r="616">
      <c r="A616" s="1"/>
      <c r="B616" s="1"/>
      <c r="C616" s="1"/>
      <c r="D616" s="2"/>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row>
    <row r="617">
      <c r="A617" s="1"/>
      <c r="B617" s="1"/>
      <c r="C617" s="1"/>
      <c r="D617" s="2"/>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row>
    <row r="618">
      <c r="A618" s="1"/>
      <c r="B618" s="1"/>
      <c r="C618" s="1"/>
      <c r="D618" s="2"/>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row>
    <row r="619">
      <c r="A619" s="1"/>
      <c r="B619" s="1"/>
      <c r="C619" s="1"/>
      <c r="D619" s="2"/>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row>
    <row r="620">
      <c r="A620" s="1"/>
      <c r="B620" s="1"/>
      <c r="C620" s="1"/>
      <c r="D620" s="2"/>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row>
    <row r="621">
      <c r="A621" s="1"/>
      <c r="B621" s="1"/>
      <c r="C621" s="1"/>
      <c r="D621" s="2"/>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row>
    <row r="622">
      <c r="A622" s="1"/>
      <c r="B622" s="1"/>
      <c r="C622" s="1"/>
      <c r="D622" s="2"/>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row>
    <row r="623">
      <c r="A623" s="1"/>
      <c r="B623" s="1"/>
      <c r="C623" s="1"/>
      <c r="D623" s="2"/>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row>
    <row r="624">
      <c r="A624" s="1"/>
      <c r="B624" s="1"/>
      <c r="C624" s="1"/>
      <c r="D624" s="2"/>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row>
    <row r="625">
      <c r="A625" s="1"/>
      <c r="B625" s="1"/>
      <c r="C625" s="1"/>
      <c r="D625" s="2"/>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row>
    <row r="626">
      <c r="A626" s="1"/>
      <c r="B626" s="1"/>
      <c r="C626" s="1"/>
      <c r="D626" s="2"/>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row>
    <row r="627">
      <c r="A627" s="1"/>
      <c r="B627" s="1"/>
      <c r="C627" s="1"/>
      <c r="D627" s="2"/>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row>
    <row r="628">
      <c r="A628" s="1"/>
      <c r="B628" s="1"/>
      <c r="C628" s="1"/>
      <c r="D628" s="2"/>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row>
    <row r="629">
      <c r="A629" s="1"/>
      <c r="B629" s="1"/>
      <c r="C629" s="1"/>
      <c r="D629" s="2"/>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row>
    <row r="630">
      <c r="A630" s="1"/>
      <c r="B630" s="1"/>
      <c r="C630" s="1"/>
      <c r="D630" s="2"/>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row>
    <row r="631">
      <c r="A631" s="1"/>
      <c r="B631" s="1"/>
      <c r="C631" s="1"/>
      <c r="D631" s="2"/>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row>
    <row r="632">
      <c r="A632" s="1"/>
      <c r="B632" s="1"/>
      <c r="C632" s="1"/>
      <c r="D632" s="2"/>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row>
    <row r="633">
      <c r="A633" s="1"/>
      <c r="B633" s="1"/>
      <c r="C633" s="1"/>
      <c r="D633" s="2"/>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row>
    <row r="634">
      <c r="A634" s="1"/>
      <c r="B634" s="1"/>
      <c r="C634" s="1"/>
      <c r="D634" s="2"/>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row>
    <row r="635">
      <c r="A635" s="1"/>
      <c r="B635" s="1"/>
      <c r="C635" s="1"/>
      <c r="D635" s="2"/>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row>
    <row r="636">
      <c r="A636" s="1"/>
      <c r="B636" s="1"/>
      <c r="C636" s="1"/>
      <c r="D636" s="2"/>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row>
    <row r="637">
      <c r="A637" s="1"/>
      <c r="B637" s="1"/>
      <c r="C637" s="1"/>
      <c r="D637" s="2"/>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row>
    <row r="638">
      <c r="A638" s="1"/>
      <c r="B638" s="1"/>
      <c r="C638" s="1"/>
      <c r="D638" s="2"/>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row>
    <row r="639">
      <c r="A639" s="1"/>
      <c r="B639" s="1"/>
      <c r="C639" s="1"/>
      <c r="D639" s="2"/>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row>
    <row r="640">
      <c r="A640" s="1"/>
      <c r="B640" s="1"/>
      <c r="C640" s="1"/>
      <c r="D640" s="2"/>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row>
    <row r="641">
      <c r="A641" s="1"/>
      <c r="B641" s="1"/>
      <c r="C641" s="1"/>
      <c r="D641" s="2"/>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row>
    <row r="642">
      <c r="A642" s="1"/>
      <c r="B642" s="1"/>
      <c r="C642" s="1"/>
      <c r="D642" s="2"/>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row>
    <row r="643">
      <c r="A643" s="1"/>
      <c r="B643" s="1"/>
      <c r="C643" s="1"/>
      <c r="D643" s="2"/>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row>
    <row r="644">
      <c r="A644" s="1"/>
      <c r="B644" s="1"/>
      <c r="C644" s="1"/>
      <c r="D644" s="2"/>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row>
    <row r="645">
      <c r="A645" s="1"/>
      <c r="B645" s="1"/>
      <c r="C645" s="1"/>
      <c r="D645" s="2"/>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row>
    <row r="646">
      <c r="A646" s="1"/>
      <c r="B646" s="1"/>
      <c r="C646" s="1"/>
      <c r="D646" s="2"/>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row>
    <row r="647">
      <c r="A647" s="1"/>
      <c r="B647" s="1"/>
      <c r="C647" s="1"/>
      <c r="D647" s="2"/>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row>
    <row r="648">
      <c r="A648" s="1"/>
      <c r="B648" s="1"/>
      <c r="C648" s="1"/>
      <c r="D648" s="2"/>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row>
    <row r="649">
      <c r="A649" s="1"/>
      <c r="B649" s="1"/>
      <c r="C649" s="1"/>
      <c r="D649" s="2"/>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row>
    <row r="650">
      <c r="A650" s="1"/>
      <c r="B650" s="1"/>
      <c r="C650" s="1"/>
      <c r="D650" s="2"/>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row>
    <row r="651">
      <c r="A651" s="1"/>
      <c r="B651" s="1"/>
      <c r="C651" s="1"/>
      <c r="D651" s="2"/>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row>
    <row r="652">
      <c r="A652" s="1"/>
      <c r="B652" s="1"/>
      <c r="C652" s="1"/>
      <c r="D652" s="2"/>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row>
    <row r="653">
      <c r="A653" s="1"/>
      <c r="B653" s="1"/>
      <c r="C653" s="1"/>
      <c r="D653" s="2"/>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row>
    <row r="654">
      <c r="A654" s="1"/>
      <c r="B654" s="1"/>
      <c r="C654" s="1"/>
      <c r="D654" s="2"/>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row>
    <row r="655">
      <c r="A655" s="1"/>
      <c r="B655" s="1"/>
      <c r="C655" s="1"/>
      <c r="D655" s="2"/>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row>
    <row r="656">
      <c r="A656" s="1"/>
      <c r="B656" s="1"/>
      <c r="C656" s="1"/>
      <c r="D656" s="2"/>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row>
    <row r="657">
      <c r="A657" s="1"/>
      <c r="B657" s="1"/>
      <c r="C657" s="1"/>
      <c r="D657" s="2"/>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row>
    <row r="658">
      <c r="A658" s="1"/>
      <c r="B658" s="1"/>
      <c r="C658" s="1"/>
      <c r="D658" s="2"/>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row>
    <row r="659">
      <c r="A659" s="1"/>
      <c r="B659" s="1"/>
      <c r="C659" s="1"/>
      <c r="D659" s="2"/>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row>
    <row r="660">
      <c r="A660" s="1"/>
      <c r="B660" s="1"/>
      <c r="C660" s="1"/>
      <c r="D660" s="2"/>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row>
    <row r="661">
      <c r="A661" s="1"/>
      <c r="B661" s="1"/>
      <c r="C661" s="1"/>
      <c r="D661" s="2"/>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row>
    <row r="662">
      <c r="A662" s="1"/>
      <c r="B662" s="1"/>
      <c r="C662" s="1"/>
      <c r="D662" s="2"/>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row>
    <row r="663">
      <c r="A663" s="1"/>
      <c r="B663" s="1"/>
      <c r="C663" s="1"/>
      <c r="D663" s="2"/>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row>
    <row r="664">
      <c r="A664" s="1"/>
      <c r="B664" s="1"/>
      <c r="C664" s="1"/>
      <c r="D664" s="2"/>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row>
    <row r="665">
      <c r="A665" s="1"/>
      <c r="B665" s="1"/>
      <c r="C665" s="1"/>
      <c r="D665" s="2"/>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row>
    <row r="666">
      <c r="A666" s="1"/>
      <c r="B666" s="1"/>
      <c r="C666" s="1"/>
      <c r="D666" s="2"/>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row>
    <row r="667">
      <c r="A667" s="1"/>
      <c r="B667" s="1"/>
      <c r="C667" s="1"/>
      <c r="D667" s="2"/>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row>
    <row r="668">
      <c r="A668" s="1"/>
      <c r="B668" s="1"/>
      <c r="C668" s="1"/>
      <c r="D668" s="2"/>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row>
    <row r="669">
      <c r="A669" s="1"/>
      <c r="B669" s="1"/>
      <c r="C669" s="1"/>
      <c r="D669" s="2"/>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row>
    <row r="670">
      <c r="A670" s="1"/>
      <c r="B670" s="1"/>
      <c r="C670" s="1"/>
      <c r="D670" s="2"/>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row>
    <row r="671">
      <c r="A671" s="1"/>
      <c r="B671" s="1"/>
      <c r="C671" s="1"/>
      <c r="D671" s="2"/>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row>
    <row r="672">
      <c r="A672" s="1"/>
      <c r="B672" s="1"/>
      <c r="C672" s="1"/>
      <c r="D672" s="2"/>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row>
    <row r="673">
      <c r="A673" s="1"/>
      <c r="B673" s="1"/>
      <c r="C673" s="1"/>
      <c r="D673" s="2"/>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row>
    <row r="674">
      <c r="A674" s="1"/>
      <c r="B674" s="1"/>
      <c r="C674" s="1"/>
      <c r="D674" s="2"/>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row>
    <row r="675">
      <c r="A675" s="1"/>
      <c r="B675" s="1"/>
      <c r="C675" s="1"/>
      <c r="D675" s="2"/>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row>
    <row r="676">
      <c r="A676" s="1"/>
      <c r="B676" s="1"/>
      <c r="C676" s="1"/>
      <c r="D676" s="2"/>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row>
    <row r="677">
      <c r="A677" s="1"/>
      <c r="B677" s="1"/>
      <c r="C677" s="1"/>
      <c r="D677" s="2"/>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row>
    <row r="678">
      <c r="A678" s="1"/>
      <c r="B678" s="1"/>
      <c r="C678" s="1"/>
      <c r="D678" s="2"/>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row>
    <row r="679">
      <c r="A679" s="1"/>
      <c r="B679" s="1"/>
      <c r="C679" s="1"/>
      <c r="D679" s="2"/>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row>
    <row r="680">
      <c r="A680" s="1"/>
      <c r="B680" s="1"/>
      <c r="C680" s="1"/>
      <c r="D680" s="2"/>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row>
    <row r="681">
      <c r="A681" s="1"/>
      <c r="B681" s="1"/>
      <c r="C681" s="1"/>
      <c r="D681" s="2"/>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row>
    <row r="682">
      <c r="A682" s="1"/>
      <c r="B682" s="1"/>
      <c r="C682" s="1"/>
      <c r="D682" s="2"/>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row>
    <row r="683">
      <c r="A683" s="1"/>
      <c r="B683" s="1"/>
      <c r="C683" s="1"/>
      <c r="D683" s="2"/>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row>
    <row r="684">
      <c r="A684" s="1"/>
      <c r="B684" s="1"/>
      <c r="C684" s="1"/>
      <c r="D684" s="2"/>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row>
    <row r="685">
      <c r="A685" s="1"/>
      <c r="B685" s="1"/>
      <c r="C685" s="1"/>
      <c r="D685" s="2"/>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row>
    <row r="686">
      <c r="A686" s="1"/>
      <c r="B686" s="1"/>
      <c r="C686" s="1"/>
      <c r="D686" s="2"/>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row>
    <row r="687">
      <c r="A687" s="1"/>
      <c r="B687" s="1"/>
      <c r="C687" s="1"/>
      <c r="D687" s="2"/>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row>
    <row r="688">
      <c r="A688" s="1"/>
      <c r="B688" s="1"/>
      <c r="C688" s="1"/>
      <c r="D688" s="2"/>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row>
    <row r="689">
      <c r="A689" s="1"/>
      <c r="B689" s="1"/>
      <c r="C689" s="1"/>
      <c r="D689" s="2"/>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row>
    <row r="690">
      <c r="A690" s="1"/>
      <c r="B690" s="1"/>
      <c r="C690" s="1"/>
      <c r="D690" s="2"/>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row>
    <row r="691">
      <c r="A691" s="1"/>
      <c r="B691" s="1"/>
      <c r="C691" s="1"/>
      <c r="D691" s="2"/>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row>
    <row r="692">
      <c r="A692" s="1"/>
      <c r="B692" s="1"/>
      <c r="C692" s="1"/>
      <c r="D692" s="2"/>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row>
    <row r="693">
      <c r="A693" s="1"/>
      <c r="B693" s="1"/>
      <c r="C693" s="1"/>
      <c r="D693" s="2"/>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row>
    <row r="694">
      <c r="A694" s="1"/>
      <c r="B694" s="1"/>
      <c r="C694" s="1"/>
      <c r="D694" s="2"/>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row>
    <row r="695">
      <c r="A695" s="1"/>
      <c r="B695" s="1"/>
      <c r="C695" s="1"/>
      <c r="D695" s="2"/>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row>
    <row r="696">
      <c r="A696" s="1"/>
      <c r="B696" s="1"/>
      <c r="C696" s="1"/>
      <c r="D696" s="2"/>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row>
    <row r="697">
      <c r="A697" s="1"/>
      <c r="B697" s="1"/>
      <c r="C697" s="1"/>
      <c r="D697" s="2"/>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row>
    <row r="698">
      <c r="A698" s="1"/>
      <c r="B698" s="1"/>
      <c r="C698" s="1"/>
      <c r="D698" s="2"/>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row>
    <row r="699">
      <c r="A699" s="1"/>
      <c r="B699" s="1"/>
      <c r="C699" s="1"/>
      <c r="D699" s="2"/>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row>
    <row r="700">
      <c r="A700" s="1"/>
      <c r="B700" s="1"/>
      <c r="C700" s="1"/>
      <c r="D700" s="2"/>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row>
    <row r="701">
      <c r="A701" s="1"/>
      <c r="B701" s="1"/>
      <c r="C701" s="1"/>
      <c r="D701" s="2"/>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row>
    <row r="702">
      <c r="A702" s="1"/>
      <c r="B702" s="1"/>
      <c r="C702" s="1"/>
      <c r="D702" s="2"/>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row>
    <row r="703">
      <c r="A703" s="1"/>
      <c r="B703" s="1"/>
      <c r="C703" s="1"/>
      <c r="D703" s="2"/>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row>
    <row r="704">
      <c r="A704" s="1"/>
      <c r="B704" s="1"/>
      <c r="C704" s="1"/>
      <c r="D704" s="2"/>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row>
    <row r="705">
      <c r="A705" s="1"/>
      <c r="B705" s="1"/>
      <c r="C705" s="1"/>
      <c r="D705" s="2"/>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row>
    <row r="706">
      <c r="A706" s="1"/>
      <c r="B706" s="1"/>
      <c r="C706" s="1"/>
      <c r="D706" s="2"/>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row>
    <row r="707">
      <c r="A707" s="1"/>
      <c r="B707" s="1"/>
      <c r="C707" s="1"/>
      <c r="D707" s="2"/>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row>
    <row r="708">
      <c r="A708" s="1"/>
      <c r="B708" s="1"/>
      <c r="C708" s="1"/>
      <c r="D708" s="2"/>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row>
    <row r="709">
      <c r="A709" s="1"/>
      <c r="B709" s="1"/>
      <c r="C709" s="1"/>
      <c r="D709" s="2"/>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row>
    <row r="710">
      <c r="A710" s="1"/>
      <c r="B710" s="1"/>
      <c r="C710" s="1"/>
      <c r="D710" s="2"/>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row>
    <row r="711">
      <c r="A711" s="1"/>
      <c r="B711" s="1"/>
      <c r="C711" s="1"/>
      <c r="D711" s="2"/>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row>
    <row r="712">
      <c r="A712" s="1"/>
      <c r="B712" s="1"/>
      <c r="C712" s="1"/>
      <c r="D712" s="2"/>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row>
    <row r="713">
      <c r="A713" s="1"/>
      <c r="B713" s="1"/>
      <c r="C713" s="1"/>
      <c r="D713" s="2"/>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row>
    <row r="714">
      <c r="A714" s="1"/>
      <c r="B714" s="1"/>
      <c r="C714" s="1"/>
      <c r="D714" s="2"/>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row>
    <row r="715">
      <c r="A715" s="1"/>
      <c r="B715" s="1"/>
      <c r="C715" s="1"/>
      <c r="D715" s="2"/>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row>
    <row r="716">
      <c r="A716" s="1"/>
      <c r="B716" s="1"/>
      <c r="C716" s="1"/>
      <c r="D716" s="2"/>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row>
    <row r="717">
      <c r="A717" s="1"/>
      <c r="B717" s="1"/>
      <c r="C717" s="1"/>
      <c r="D717" s="2"/>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row>
    <row r="718">
      <c r="A718" s="1"/>
      <c r="B718" s="1"/>
      <c r="C718" s="1"/>
      <c r="D718" s="2"/>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row>
    <row r="719">
      <c r="A719" s="1"/>
      <c r="B719" s="1"/>
      <c r="C719" s="1"/>
      <c r="D719" s="2"/>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row>
    <row r="720">
      <c r="A720" s="1"/>
      <c r="B720" s="1"/>
      <c r="C720" s="1"/>
      <c r="D720" s="2"/>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row>
    <row r="721">
      <c r="A721" s="1"/>
      <c r="B721" s="1"/>
      <c r="C721" s="1"/>
      <c r="D721" s="2"/>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row>
    <row r="722">
      <c r="A722" s="1"/>
      <c r="B722" s="1"/>
      <c r="C722" s="1"/>
      <c r="D722" s="2"/>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row>
    <row r="723">
      <c r="A723" s="1"/>
      <c r="B723" s="1"/>
      <c r="C723" s="1"/>
      <c r="D723" s="2"/>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row>
    <row r="724">
      <c r="A724" s="1"/>
      <c r="B724" s="1"/>
      <c r="C724" s="1"/>
      <c r="D724" s="2"/>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row>
    <row r="725">
      <c r="A725" s="1"/>
      <c r="B725" s="1"/>
      <c r="C725" s="1"/>
      <c r="D725" s="2"/>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row>
    <row r="726">
      <c r="A726" s="1"/>
      <c r="B726" s="1"/>
      <c r="C726" s="1"/>
      <c r="D726" s="2"/>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row>
    <row r="727">
      <c r="A727" s="1"/>
      <c r="B727" s="1"/>
      <c r="C727" s="1"/>
      <c r="D727" s="2"/>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row>
    <row r="728">
      <c r="A728" s="1"/>
      <c r="B728" s="1"/>
      <c r="C728" s="1"/>
      <c r="D728" s="2"/>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row>
    <row r="729">
      <c r="A729" s="1"/>
      <c r="B729" s="1"/>
      <c r="C729" s="1"/>
      <c r="D729" s="2"/>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row>
    <row r="730">
      <c r="A730" s="1"/>
      <c r="B730" s="1"/>
      <c r="C730" s="1"/>
      <c r="D730" s="2"/>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row>
    <row r="731">
      <c r="A731" s="1"/>
      <c r="B731" s="1"/>
      <c r="C731" s="1"/>
      <c r="D731" s="2"/>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row>
    <row r="732">
      <c r="A732" s="1"/>
      <c r="B732" s="1"/>
      <c r="C732" s="1"/>
      <c r="D732" s="2"/>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row>
    <row r="733">
      <c r="A733" s="1"/>
      <c r="B733" s="1"/>
      <c r="C733" s="1"/>
      <c r="D733" s="2"/>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row>
    <row r="734">
      <c r="A734" s="1"/>
      <c r="B734" s="1"/>
      <c r="C734" s="1"/>
      <c r="D734" s="2"/>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row>
    <row r="735">
      <c r="A735" s="1"/>
      <c r="B735" s="1"/>
      <c r="C735" s="1"/>
      <c r="D735" s="2"/>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row>
    <row r="736">
      <c r="A736" s="1"/>
      <c r="B736" s="1"/>
      <c r="C736" s="1"/>
      <c r="D736" s="2"/>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row>
    <row r="737">
      <c r="A737" s="1"/>
      <c r="B737" s="1"/>
      <c r="C737" s="1"/>
      <c r="D737" s="2"/>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row>
    <row r="738">
      <c r="A738" s="1"/>
      <c r="B738" s="1"/>
      <c r="C738" s="1"/>
      <c r="D738" s="2"/>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row>
    <row r="739">
      <c r="A739" s="1"/>
      <c r="B739" s="1"/>
      <c r="C739" s="1"/>
      <c r="D739" s="2"/>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row>
    <row r="740">
      <c r="A740" s="1"/>
      <c r="B740" s="1"/>
      <c r="C740" s="1"/>
      <c r="D740" s="2"/>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row>
    <row r="741">
      <c r="A741" s="1"/>
      <c r="B741" s="1"/>
      <c r="C741" s="1"/>
      <c r="D741" s="2"/>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row>
    <row r="742">
      <c r="A742" s="1"/>
      <c r="B742" s="1"/>
      <c r="C742" s="1"/>
      <c r="D742" s="2"/>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row>
    <row r="743">
      <c r="A743" s="1"/>
      <c r="B743" s="1"/>
      <c r="C743" s="1"/>
      <c r="D743" s="2"/>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row>
    <row r="744">
      <c r="A744" s="1"/>
      <c r="B744" s="1"/>
      <c r="C744" s="1"/>
      <c r="D744" s="2"/>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row>
    <row r="745">
      <c r="A745" s="1"/>
      <c r="B745" s="1"/>
      <c r="C745" s="1"/>
      <c r="D745" s="2"/>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row>
    <row r="746">
      <c r="A746" s="1"/>
      <c r="B746" s="1"/>
      <c r="C746" s="1"/>
      <c r="D746" s="2"/>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row>
    <row r="747">
      <c r="A747" s="1"/>
      <c r="B747" s="1"/>
      <c r="C747" s="1"/>
      <c r="D747" s="2"/>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row>
    <row r="748">
      <c r="A748" s="1"/>
      <c r="B748" s="1"/>
      <c r="C748" s="1"/>
      <c r="D748" s="2"/>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row>
    <row r="749">
      <c r="A749" s="1"/>
      <c r="B749" s="1"/>
      <c r="C749" s="1"/>
      <c r="D749" s="2"/>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row>
    <row r="750">
      <c r="A750" s="1"/>
      <c r="B750" s="1"/>
      <c r="C750" s="1"/>
      <c r="D750" s="2"/>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row>
    <row r="751">
      <c r="A751" s="1"/>
      <c r="B751" s="1"/>
      <c r="C751" s="1"/>
      <c r="D751" s="2"/>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row>
    <row r="752">
      <c r="A752" s="1"/>
      <c r="B752" s="1"/>
      <c r="C752" s="1"/>
      <c r="D752" s="2"/>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row>
    <row r="753">
      <c r="A753" s="1"/>
      <c r="B753" s="1"/>
      <c r="C753" s="1"/>
      <c r="D753" s="2"/>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row>
    <row r="754">
      <c r="A754" s="1"/>
      <c r="B754" s="1"/>
      <c r="C754" s="1"/>
      <c r="D754" s="2"/>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row>
    <row r="755">
      <c r="A755" s="1"/>
      <c r="B755" s="1"/>
      <c r="C755" s="1"/>
      <c r="D755" s="2"/>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row>
    <row r="756">
      <c r="A756" s="1"/>
      <c r="B756" s="1"/>
      <c r="C756" s="1"/>
      <c r="D756" s="2"/>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row>
    <row r="757">
      <c r="A757" s="1"/>
      <c r="B757" s="1"/>
      <c r="C757" s="1"/>
      <c r="D757" s="2"/>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row>
    <row r="758">
      <c r="A758" s="1"/>
      <c r="B758" s="1"/>
      <c r="C758" s="1"/>
      <c r="D758" s="2"/>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row>
    <row r="759">
      <c r="A759" s="1"/>
      <c r="B759" s="1"/>
      <c r="C759" s="1"/>
      <c r="D759" s="2"/>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row>
    <row r="760">
      <c r="A760" s="1"/>
      <c r="B760" s="1"/>
      <c r="C760" s="1"/>
      <c r="D760" s="2"/>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row>
    <row r="761">
      <c r="A761" s="1"/>
      <c r="B761" s="1"/>
      <c r="C761" s="1"/>
      <c r="D761" s="2"/>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row>
    <row r="762">
      <c r="A762" s="1"/>
      <c r="B762" s="1"/>
      <c r="C762" s="1"/>
      <c r="D762" s="2"/>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row>
    <row r="763">
      <c r="A763" s="1"/>
      <c r="B763" s="1"/>
      <c r="C763" s="1"/>
      <c r="D763" s="2"/>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row>
    <row r="764">
      <c r="A764" s="1"/>
      <c r="B764" s="1"/>
      <c r="C764" s="1"/>
      <c r="D764" s="2"/>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row>
    <row r="765">
      <c r="A765" s="1"/>
      <c r="B765" s="1"/>
      <c r="C765" s="1"/>
      <c r="D765" s="2"/>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row>
    <row r="766">
      <c r="A766" s="1"/>
      <c r="B766" s="1"/>
      <c r="C766" s="1"/>
      <c r="D766" s="2"/>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row>
    <row r="767">
      <c r="A767" s="1"/>
      <c r="B767" s="1"/>
      <c r="C767" s="1"/>
      <c r="D767" s="2"/>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row>
    <row r="768">
      <c r="A768" s="1"/>
      <c r="B768" s="1"/>
      <c r="C768" s="1"/>
      <c r="D768" s="2"/>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row>
    <row r="769">
      <c r="A769" s="1"/>
      <c r="B769" s="1"/>
      <c r="C769" s="1"/>
      <c r="D769" s="2"/>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row>
    <row r="770">
      <c r="A770" s="1"/>
      <c r="B770" s="1"/>
      <c r="C770" s="1"/>
      <c r="D770" s="2"/>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row>
    <row r="771">
      <c r="A771" s="1"/>
      <c r="B771" s="1"/>
      <c r="C771" s="1"/>
      <c r="D771" s="2"/>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row>
    <row r="772">
      <c r="A772" s="1"/>
      <c r="B772" s="1"/>
      <c r="C772" s="1"/>
      <c r="D772" s="2"/>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row>
    <row r="773">
      <c r="A773" s="1"/>
      <c r="B773" s="1"/>
      <c r="C773" s="1"/>
      <c r="D773" s="2"/>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row>
    <row r="774">
      <c r="A774" s="1"/>
      <c r="B774" s="1"/>
      <c r="C774" s="1"/>
      <c r="D774" s="2"/>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row>
    <row r="775">
      <c r="A775" s="1"/>
      <c r="B775" s="1"/>
      <c r="C775" s="1"/>
      <c r="D775" s="2"/>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row>
    <row r="776">
      <c r="A776" s="1"/>
      <c r="B776" s="1"/>
      <c r="C776" s="1"/>
      <c r="D776" s="2"/>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row>
    <row r="777">
      <c r="A777" s="1"/>
      <c r="B777" s="1"/>
      <c r="C777" s="1"/>
      <c r="D777" s="2"/>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row>
    <row r="778">
      <c r="A778" s="1"/>
      <c r="B778" s="1"/>
      <c r="C778" s="1"/>
      <c r="D778" s="2"/>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row>
    <row r="779">
      <c r="A779" s="1"/>
      <c r="B779" s="1"/>
      <c r="C779" s="1"/>
      <c r="D779" s="2"/>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row>
    <row r="780">
      <c r="A780" s="1"/>
      <c r="B780" s="1"/>
      <c r="C780" s="1"/>
      <c r="D780" s="2"/>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row>
    <row r="781">
      <c r="A781" s="1"/>
      <c r="B781" s="1"/>
      <c r="C781" s="1"/>
      <c r="D781" s="2"/>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row>
    <row r="782">
      <c r="A782" s="1"/>
      <c r="B782" s="1"/>
      <c r="C782" s="1"/>
      <c r="D782" s="2"/>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row>
    <row r="783">
      <c r="A783" s="1"/>
      <c r="B783" s="1"/>
      <c r="C783" s="1"/>
      <c r="D783" s="2"/>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row>
    <row r="784">
      <c r="A784" s="1"/>
      <c r="B784" s="1"/>
      <c r="C784" s="1"/>
      <c r="D784" s="2"/>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row>
    <row r="785">
      <c r="A785" s="1"/>
      <c r="B785" s="1"/>
      <c r="C785" s="1"/>
      <c r="D785" s="2"/>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row>
    <row r="786">
      <c r="A786" s="1"/>
      <c r="B786" s="1"/>
      <c r="C786" s="1"/>
      <c r="D786" s="2"/>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row>
    <row r="787">
      <c r="A787" s="1"/>
      <c r="B787" s="1"/>
      <c r="C787" s="1"/>
      <c r="D787" s="2"/>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row>
    <row r="788">
      <c r="A788" s="1"/>
      <c r="B788" s="1"/>
      <c r="C788" s="1"/>
      <c r="D788" s="2"/>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row>
    <row r="789">
      <c r="A789" s="1"/>
      <c r="B789" s="1"/>
      <c r="C789" s="1"/>
      <c r="D789" s="2"/>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row>
    <row r="790">
      <c r="A790" s="1"/>
      <c r="B790" s="1"/>
      <c r="C790" s="1"/>
      <c r="D790" s="2"/>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row>
    <row r="791">
      <c r="A791" s="1"/>
      <c r="B791" s="1"/>
      <c r="C791" s="1"/>
      <c r="D791" s="2"/>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row>
    <row r="792">
      <c r="A792" s="1"/>
      <c r="B792" s="1"/>
      <c r="C792" s="1"/>
      <c r="D792" s="2"/>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row>
    <row r="793">
      <c r="A793" s="1"/>
      <c r="B793" s="1"/>
      <c r="C793" s="1"/>
      <c r="D793" s="2"/>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row>
    <row r="794">
      <c r="A794" s="1"/>
      <c r="B794" s="1"/>
      <c r="C794" s="1"/>
      <c r="D794" s="2"/>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row>
    <row r="795">
      <c r="A795" s="1"/>
      <c r="B795" s="1"/>
      <c r="C795" s="1"/>
      <c r="D795" s="2"/>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row>
    <row r="796">
      <c r="A796" s="1"/>
      <c r="B796" s="1"/>
      <c r="C796" s="1"/>
      <c r="D796" s="2"/>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row>
    <row r="797">
      <c r="A797" s="1"/>
      <c r="B797" s="1"/>
      <c r="C797" s="1"/>
      <c r="D797" s="2"/>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row>
    <row r="798">
      <c r="A798" s="1"/>
      <c r="B798" s="1"/>
      <c r="C798" s="1"/>
      <c r="D798" s="2"/>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row>
    <row r="799">
      <c r="A799" s="1"/>
      <c r="B799" s="1"/>
      <c r="C799" s="1"/>
      <c r="D799" s="2"/>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row>
    <row r="800">
      <c r="A800" s="1"/>
      <c r="B800" s="1"/>
      <c r="C800" s="1"/>
      <c r="D800" s="2"/>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row>
    <row r="801">
      <c r="A801" s="1"/>
      <c r="B801" s="1"/>
      <c r="C801" s="1"/>
      <c r="D801" s="2"/>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row>
    <row r="802">
      <c r="A802" s="1"/>
      <c r="B802" s="1"/>
      <c r="C802" s="1"/>
      <c r="D802" s="2"/>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row>
    <row r="803">
      <c r="A803" s="1"/>
      <c r="B803" s="1"/>
      <c r="C803" s="1"/>
      <c r="D803" s="2"/>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row>
    <row r="804">
      <c r="A804" s="1"/>
      <c r="B804" s="1"/>
      <c r="C804" s="1"/>
      <c r="D804" s="2"/>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row>
    <row r="805">
      <c r="A805" s="1"/>
      <c r="B805" s="1"/>
      <c r="C805" s="1"/>
      <c r="D805" s="2"/>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row>
    <row r="806">
      <c r="A806" s="1"/>
      <c r="B806" s="1"/>
      <c r="C806" s="1"/>
      <c r="D806" s="2"/>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row>
    <row r="807">
      <c r="A807" s="1"/>
      <c r="B807" s="1"/>
      <c r="C807" s="1"/>
      <c r="D807" s="2"/>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row>
    <row r="808">
      <c r="A808" s="1"/>
      <c r="B808" s="1"/>
      <c r="C808" s="1"/>
      <c r="D808" s="2"/>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row>
    <row r="809">
      <c r="A809" s="1"/>
      <c r="B809" s="1"/>
      <c r="C809" s="1"/>
      <c r="D809" s="2"/>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row>
    <row r="810">
      <c r="A810" s="1"/>
      <c r="B810" s="1"/>
      <c r="C810" s="1"/>
      <c r="D810" s="2"/>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row>
    <row r="811">
      <c r="A811" s="1"/>
      <c r="B811" s="1"/>
      <c r="C811" s="1"/>
      <c r="D811" s="2"/>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row>
    <row r="812">
      <c r="A812" s="1"/>
      <c r="B812" s="1"/>
      <c r="C812" s="1"/>
      <c r="D812" s="2"/>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row>
    <row r="813">
      <c r="A813" s="1"/>
      <c r="B813" s="1"/>
      <c r="C813" s="1"/>
      <c r="D813" s="2"/>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row>
    <row r="814">
      <c r="A814" s="1"/>
      <c r="B814" s="1"/>
      <c r="C814" s="1"/>
      <c r="D814" s="2"/>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row>
    <row r="815">
      <c r="A815" s="1"/>
      <c r="B815" s="1"/>
      <c r="C815" s="1"/>
      <c r="D815" s="2"/>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row>
    <row r="816">
      <c r="A816" s="1"/>
      <c r="B816" s="1"/>
      <c r="C816" s="1"/>
      <c r="D816" s="2"/>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row>
    <row r="817">
      <c r="A817" s="1"/>
      <c r="B817" s="1"/>
      <c r="C817" s="1"/>
      <c r="D817" s="2"/>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row>
    <row r="818">
      <c r="A818" s="1"/>
      <c r="B818" s="1"/>
      <c r="C818" s="1"/>
      <c r="D818" s="2"/>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row>
    <row r="819">
      <c r="A819" s="1"/>
      <c r="B819" s="1"/>
      <c r="C819" s="1"/>
      <c r="D819" s="2"/>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row>
    <row r="820">
      <c r="A820" s="1"/>
      <c r="B820" s="1"/>
      <c r="C820" s="1"/>
      <c r="D820" s="2"/>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row>
    <row r="821">
      <c r="A821" s="1"/>
      <c r="B821" s="1"/>
      <c r="C821" s="1"/>
      <c r="D821" s="2"/>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row>
    <row r="822">
      <c r="A822" s="1"/>
      <c r="B822" s="1"/>
      <c r="C822" s="1"/>
      <c r="D822" s="2"/>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row>
    <row r="823">
      <c r="A823" s="1"/>
      <c r="B823" s="1"/>
      <c r="C823" s="1"/>
      <c r="D823" s="2"/>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row>
    <row r="824">
      <c r="A824" s="1"/>
      <c r="B824" s="1"/>
      <c r="C824" s="1"/>
      <c r="D824" s="2"/>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row>
    <row r="825">
      <c r="A825" s="1"/>
      <c r="B825" s="1"/>
      <c r="C825" s="1"/>
      <c r="D825" s="2"/>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row>
    <row r="826">
      <c r="A826" s="1"/>
      <c r="B826" s="1"/>
      <c r="C826" s="1"/>
      <c r="D826" s="2"/>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row>
    <row r="827">
      <c r="A827" s="1"/>
      <c r="B827" s="1"/>
      <c r="C827" s="1"/>
      <c r="D827" s="2"/>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row>
    <row r="828">
      <c r="A828" s="1"/>
      <c r="B828" s="1"/>
      <c r="C828" s="1"/>
      <c r="D828" s="2"/>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row>
    <row r="829">
      <c r="A829" s="1"/>
      <c r="B829" s="1"/>
      <c r="C829" s="1"/>
      <c r="D829" s="2"/>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row>
    <row r="830">
      <c r="A830" s="1"/>
      <c r="B830" s="1"/>
      <c r="C830" s="1"/>
      <c r="D830" s="2"/>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row>
    <row r="831">
      <c r="A831" s="1"/>
      <c r="B831" s="1"/>
      <c r="C831" s="1"/>
      <c r="D831" s="2"/>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row>
    <row r="832">
      <c r="A832" s="1"/>
      <c r="B832" s="1"/>
      <c r="C832" s="1"/>
      <c r="D832" s="2"/>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row>
    <row r="833">
      <c r="A833" s="1"/>
      <c r="B833" s="1"/>
      <c r="C833" s="1"/>
      <c r="D833" s="2"/>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row>
    <row r="834">
      <c r="A834" s="1"/>
      <c r="B834" s="1"/>
      <c r="C834" s="1"/>
      <c r="D834" s="2"/>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row>
    <row r="835">
      <c r="A835" s="1"/>
      <c r="B835" s="1"/>
      <c r="C835" s="1"/>
      <c r="D835" s="2"/>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row>
    <row r="836">
      <c r="A836" s="1"/>
      <c r="B836" s="1"/>
      <c r="C836" s="1"/>
      <c r="D836" s="2"/>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row>
    <row r="837">
      <c r="A837" s="1"/>
      <c r="B837" s="1"/>
      <c r="C837" s="1"/>
      <c r="D837" s="2"/>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row>
    <row r="838">
      <c r="A838" s="1"/>
      <c r="B838" s="1"/>
      <c r="C838" s="1"/>
      <c r="D838" s="2"/>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row>
    <row r="839">
      <c r="A839" s="1"/>
      <c r="B839" s="1"/>
      <c r="C839" s="1"/>
      <c r="D839" s="2"/>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row>
    <row r="840">
      <c r="A840" s="1"/>
      <c r="B840" s="1"/>
      <c r="C840" s="1"/>
      <c r="D840" s="2"/>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row>
    <row r="841">
      <c r="A841" s="1"/>
      <c r="B841" s="1"/>
      <c r="C841" s="1"/>
      <c r="D841" s="2"/>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row>
    <row r="842">
      <c r="A842" s="1"/>
      <c r="B842" s="1"/>
      <c r="C842" s="1"/>
      <c r="D842" s="2"/>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row>
    <row r="843">
      <c r="A843" s="1"/>
      <c r="B843" s="1"/>
      <c r="C843" s="1"/>
      <c r="D843" s="2"/>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row>
    <row r="844">
      <c r="A844" s="1"/>
      <c r="B844" s="1"/>
      <c r="C844" s="1"/>
      <c r="D844" s="2"/>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row>
    <row r="845">
      <c r="A845" s="1"/>
      <c r="B845" s="1"/>
      <c r="C845" s="1"/>
      <c r="D845" s="2"/>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row>
    <row r="846">
      <c r="A846" s="1"/>
      <c r="B846" s="1"/>
      <c r="C846" s="1"/>
      <c r="D846" s="2"/>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row>
    <row r="847">
      <c r="A847" s="1"/>
      <c r="B847" s="1"/>
      <c r="C847" s="1"/>
      <c r="D847" s="2"/>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row>
    <row r="848">
      <c r="A848" s="1"/>
      <c r="B848" s="1"/>
      <c r="C848" s="1"/>
      <c r="D848" s="2"/>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row>
    <row r="849">
      <c r="A849" s="1"/>
      <c r="B849" s="1"/>
      <c r="C849" s="1"/>
      <c r="D849" s="2"/>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row>
    <row r="850">
      <c r="A850" s="1"/>
      <c r="B850" s="1"/>
      <c r="C850" s="1"/>
      <c r="D850" s="2"/>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row>
    <row r="851">
      <c r="A851" s="1"/>
      <c r="B851" s="1"/>
      <c r="C851" s="1"/>
      <c r="D851" s="2"/>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row>
    <row r="852">
      <c r="A852" s="1"/>
      <c r="B852" s="1"/>
      <c r="C852" s="1"/>
      <c r="D852" s="2"/>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row>
    <row r="853">
      <c r="A853" s="1"/>
      <c r="B853" s="1"/>
      <c r="C853" s="1"/>
      <c r="D853" s="2"/>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row>
    <row r="854">
      <c r="A854" s="1"/>
      <c r="B854" s="1"/>
      <c r="C854" s="1"/>
      <c r="D854" s="2"/>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row>
    <row r="855">
      <c r="A855" s="1"/>
      <c r="B855" s="1"/>
      <c r="C855" s="1"/>
      <c r="D855" s="2"/>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row>
    <row r="856">
      <c r="A856" s="1"/>
      <c r="B856" s="1"/>
      <c r="C856" s="1"/>
      <c r="D856" s="2"/>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row>
    <row r="857">
      <c r="A857" s="1"/>
      <c r="B857" s="1"/>
      <c r="C857" s="1"/>
      <c r="D857" s="2"/>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row>
    <row r="858">
      <c r="A858" s="1"/>
      <c r="B858" s="1"/>
      <c r="C858" s="1"/>
      <c r="D858" s="2"/>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row>
    <row r="859">
      <c r="A859" s="1"/>
      <c r="B859" s="1"/>
      <c r="C859" s="1"/>
      <c r="D859" s="2"/>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row>
    <row r="860">
      <c r="A860" s="1"/>
      <c r="B860" s="1"/>
      <c r="C860" s="1"/>
      <c r="D860" s="2"/>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row>
    <row r="861">
      <c r="A861" s="1"/>
      <c r="B861" s="1"/>
      <c r="C861" s="1"/>
      <c r="D861" s="2"/>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row>
    <row r="862">
      <c r="A862" s="1"/>
      <c r="B862" s="1"/>
      <c r="C862" s="1"/>
      <c r="D862" s="2"/>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row>
    <row r="863">
      <c r="A863" s="1"/>
      <c r="B863" s="1"/>
      <c r="C863" s="1"/>
      <c r="D863" s="2"/>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row>
    <row r="864">
      <c r="A864" s="1"/>
      <c r="B864" s="1"/>
      <c r="C864" s="1"/>
      <c r="D864" s="2"/>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row>
    <row r="865">
      <c r="A865" s="1"/>
      <c r="B865" s="1"/>
      <c r="C865" s="1"/>
      <c r="D865" s="2"/>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row>
    <row r="866">
      <c r="A866" s="1"/>
      <c r="B866" s="1"/>
      <c r="C866" s="1"/>
      <c r="D866" s="2"/>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row>
    <row r="867">
      <c r="A867" s="1"/>
      <c r="B867" s="1"/>
      <c r="C867" s="1"/>
      <c r="D867" s="2"/>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row>
    <row r="868">
      <c r="A868" s="1"/>
      <c r="B868" s="1"/>
      <c r="C868" s="1"/>
      <c r="D868" s="2"/>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row>
    <row r="869">
      <c r="A869" s="1"/>
      <c r="B869" s="1"/>
      <c r="C869" s="1"/>
      <c r="D869" s="2"/>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row>
    <row r="870">
      <c r="A870" s="1"/>
      <c r="B870" s="1"/>
      <c r="C870" s="1"/>
      <c r="D870" s="2"/>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row>
    <row r="871">
      <c r="A871" s="1"/>
      <c r="B871" s="1"/>
      <c r="C871" s="1"/>
      <c r="D871" s="2"/>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row>
    <row r="872">
      <c r="A872" s="1"/>
      <c r="B872" s="1"/>
      <c r="C872" s="1"/>
      <c r="D872" s="2"/>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row>
    <row r="873">
      <c r="A873" s="1"/>
      <c r="B873" s="1"/>
      <c r="C873" s="1"/>
      <c r="D873" s="2"/>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row>
    <row r="874">
      <c r="A874" s="1"/>
      <c r="B874" s="1"/>
      <c r="C874" s="1"/>
      <c r="D874" s="2"/>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row>
    <row r="875">
      <c r="A875" s="1"/>
      <c r="B875" s="1"/>
      <c r="C875" s="1"/>
      <c r="D875" s="2"/>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row>
    <row r="876">
      <c r="A876" s="1"/>
      <c r="B876" s="1"/>
      <c r="C876" s="1"/>
      <c r="D876" s="2"/>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row>
    <row r="877">
      <c r="A877" s="1"/>
      <c r="B877" s="1"/>
      <c r="C877" s="1"/>
      <c r="D877" s="2"/>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row>
    <row r="878">
      <c r="A878" s="1"/>
      <c r="B878" s="1"/>
      <c r="C878" s="1"/>
      <c r="D878" s="2"/>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row>
    <row r="879">
      <c r="A879" s="1"/>
      <c r="B879" s="1"/>
      <c r="C879" s="1"/>
      <c r="D879" s="2"/>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row>
    <row r="880">
      <c r="A880" s="1"/>
      <c r="B880" s="1"/>
      <c r="C880" s="1"/>
      <c r="D880" s="2"/>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row>
    <row r="881">
      <c r="A881" s="1"/>
      <c r="B881" s="1"/>
      <c r="C881" s="1"/>
      <c r="D881" s="2"/>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row>
    <row r="882">
      <c r="A882" s="1"/>
      <c r="B882" s="1"/>
      <c r="C882" s="1"/>
      <c r="D882" s="2"/>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row>
    <row r="883">
      <c r="A883" s="1"/>
      <c r="B883" s="1"/>
      <c r="C883" s="1"/>
      <c r="D883" s="2"/>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row>
    <row r="884">
      <c r="A884" s="1"/>
      <c r="B884" s="1"/>
      <c r="C884" s="1"/>
      <c r="D884" s="2"/>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row>
    <row r="885">
      <c r="A885" s="1"/>
      <c r="B885" s="1"/>
      <c r="C885" s="1"/>
      <c r="D885" s="2"/>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row>
    <row r="886">
      <c r="A886" s="1"/>
      <c r="B886" s="1"/>
      <c r="C886" s="1"/>
      <c r="D886" s="2"/>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row>
    <row r="887">
      <c r="A887" s="1"/>
      <c r="B887" s="1"/>
      <c r="C887" s="1"/>
      <c r="D887" s="2"/>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row>
    <row r="888">
      <c r="A888" s="1"/>
      <c r="B888" s="1"/>
      <c r="C888" s="1"/>
      <c r="D888" s="2"/>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row>
    <row r="889">
      <c r="A889" s="1"/>
      <c r="B889" s="1"/>
      <c r="C889" s="1"/>
      <c r="D889" s="2"/>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row>
    <row r="890">
      <c r="A890" s="1"/>
      <c r="B890" s="1"/>
      <c r="C890" s="1"/>
      <c r="D890" s="2"/>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row>
    <row r="891">
      <c r="A891" s="1"/>
      <c r="B891" s="1"/>
      <c r="C891" s="1"/>
      <c r="D891" s="2"/>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row>
    <row r="892">
      <c r="A892" s="1"/>
      <c r="B892" s="1"/>
      <c r="C892" s="1"/>
      <c r="D892" s="2"/>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row>
    <row r="893">
      <c r="A893" s="1"/>
      <c r="B893" s="1"/>
      <c r="C893" s="1"/>
      <c r="D893" s="2"/>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row>
    <row r="894">
      <c r="A894" s="1"/>
      <c r="B894" s="1"/>
      <c r="C894" s="1"/>
      <c r="D894" s="2"/>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row>
    <row r="895">
      <c r="A895" s="1"/>
      <c r="B895" s="1"/>
      <c r="C895" s="1"/>
      <c r="D895" s="2"/>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row>
    <row r="896">
      <c r="A896" s="1"/>
      <c r="B896" s="1"/>
      <c r="C896" s="1"/>
      <c r="D896" s="2"/>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row>
    <row r="897">
      <c r="A897" s="1"/>
      <c r="B897" s="1"/>
      <c r="C897" s="1"/>
      <c r="D897" s="2"/>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row>
    <row r="898">
      <c r="A898" s="1"/>
      <c r="B898" s="1"/>
      <c r="C898" s="1"/>
      <c r="D898" s="2"/>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row>
    <row r="899">
      <c r="A899" s="1"/>
      <c r="B899" s="1"/>
      <c r="C899" s="1"/>
      <c r="D899" s="2"/>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row>
    <row r="900">
      <c r="A900" s="1"/>
      <c r="B900" s="1"/>
      <c r="C900" s="1"/>
      <c r="D900" s="2"/>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row>
    <row r="901">
      <c r="A901" s="1"/>
      <c r="B901" s="1"/>
      <c r="C901" s="1"/>
      <c r="D901" s="2"/>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row>
    <row r="902">
      <c r="A902" s="1"/>
      <c r="B902" s="1"/>
      <c r="C902" s="1"/>
      <c r="D902" s="2"/>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row>
    <row r="903">
      <c r="A903" s="1"/>
      <c r="B903" s="1"/>
      <c r="C903" s="1"/>
      <c r="D903" s="2"/>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row>
    <row r="904">
      <c r="A904" s="1"/>
      <c r="B904" s="1"/>
      <c r="C904" s="1"/>
      <c r="D904" s="2"/>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row>
    <row r="905">
      <c r="A905" s="1"/>
      <c r="B905" s="1"/>
      <c r="C905" s="1"/>
      <c r="D905" s="2"/>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row>
    <row r="906">
      <c r="A906" s="1"/>
      <c r="B906" s="1"/>
      <c r="C906" s="1"/>
      <c r="D906" s="2"/>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row>
    <row r="907">
      <c r="A907" s="1"/>
      <c r="B907" s="1"/>
      <c r="C907" s="1"/>
      <c r="D907" s="2"/>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row>
    <row r="908">
      <c r="A908" s="1"/>
      <c r="B908" s="1"/>
      <c r="C908" s="1"/>
      <c r="D908" s="2"/>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row>
    <row r="909">
      <c r="A909" s="1"/>
      <c r="B909" s="1"/>
      <c r="C909" s="1"/>
      <c r="D909" s="2"/>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row>
    <row r="910">
      <c r="A910" s="1"/>
      <c r="B910" s="1"/>
      <c r="C910" s="1"/>
      <c r="D910" s="2"/>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row>
    <row r="911">
      <c r="A911" s="1"/>
      <c r="B911" s="1"/>
      <c r="C911" s="1"/>
      <c r="D911" s="2"/>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row>
    <row r="912">
      <c r="A912" s="1"/>
      <c r="B912" s="1"/>
      <c r="C912" s="1"/>
      <c r="D912" s="2"/>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row>
    <row r="913">
      <c r="A913" s="1"/>
      <c r="B913" s="1"/>
      <c r="C913" s="1"/>
      <c r="D913" s="2"/>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row>
    <row r="914">
      <c r="A914" s="1"/>
      <c r="B914" s="1"/>
      <c r="C914" s="1"/>
      <c r="D914" s="2"/>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row>
    <row r="915">
      <c r="A915" s="1"/>
      <c r="B915" s="1"/>
      <c r="C915" s="1"/>
      <c r="D915" s="2"/>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row>
    <row r="916">
      <c r="A916" s="1"/>
      <c r="B916" s="1"/>
      <c r="C916" s="1"/>
      <c r="D916" s="2"/>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row>
    <row r="917">
      <c r="A917" s="1"/>
      <c r="B917" s="1"/>
      <c r="C917" s="1"/>
      <c r="D917" s="2"/>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row>
    <row r="918">
      <c r="A918" s="1"/>
      <c r="B918" s="1"/>
      <c r="C918" s="1"/>
      <c r="D918" s="2"/>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row>
    <row r="919">
      <c r="A919" s="1"/>
      <c r="B919" s="1"/>
      <c r="C919" s="1"/>
      <c r="D919" s="2"/>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row>
    <row r="920">
      <c r="A920" s="1"/>
      <c r="B920" s="1"/>
      <c r="C920" s="1"/>
      <c r="D920" s="2"/>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row>
    <row r="921">
      <c r="A921" s="1"/>
      <c r="B921" s="1"/>
      <c r="C921" s="1"/>
      <c r="D921" s="2"/>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row>
    <row r="922">
      <c r="A922" s="1"/>
      <c r="B922" s="1"/>
      <c r="C922" s="1"/>
      <c r="D922" s="2"/>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row>
    <row r="923">
      <c r="A923" s="1"/>
      <c r="B923" s="1"/>
      <c r="C923" s="1"/>
      <c r="D923" s="2"/>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row>
    <row r="924">
      <c r="A924" s="1"/>
      <c r="B924" s="1"/>
      <c r="C924" s="1"/>
      <c r="D924" s="2"/>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row>
    <row r="925">
      <c r="A925" s="1"/>
      <c r="B925" s="1"/>
      <c r="C925" s="1"/>
      <c r="D925" s="2"/>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row>
    <row r="926">
      <c r="A926" s="1"/>
      <c r="B926" s="1"/>
      <c r="C926" s="1"/>
      <c r="D926" s="2"/>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row>
    <row r="927">
      <c r="A927" s="1"/>
      <c r="B927" s="1"/>
      <c r="C927" s="1"/>
      <c r="D927" s="2"/>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row>
    <row r="928">
      <c r="A928" s="1"/>
      <c r="B928" s="1"/>
      <c r="C928" s="1"/>
      <c r="D928" s="2"/>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row>
    <row r="929">
      <c r="A929" s="1"/>
      <c r="B929" s="1"/>
      <c r="C929" s="1"/>
      <c r="D929" s="2"/>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row>
    <row r="930">
      <c r="A930" s="1"/>
      <c r="B930" s="1"/>
      <c r="C930" s="1"/>
      <c r="D930" s="2"/>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row>
    <row r="931">
      <c r="A931" s="1"/>
      <c r="B931" s="1"/>
      <c r="C931" s="1"/>
      <c r="D931" s="2"/>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row>
    <row r="932">
      <c r="A932" s="1"/>
      <c r="B932" s="1"/>
      <c r="C932" s="1"/>
      <c r="D932" s="2"/>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row>
    <row r="933">
      <c r="A933" s="1"/>
      <c r="B933" s="1"/>
      <c r="C933" s="1"/>
      <c r="D933" s="2"/>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row>
    <row r="934">
      <c r="A934" s="1"/>
      <c r="B934" s="1"/>
      <c r="C934" s="1"/>
      <c r="D934" s="2"/>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row>
    <row r="935">
      <c r="A935" s="1"/>
      <c r="B935" s="1"/>
      <c r="C935" s="1"/>
      <c r="D935" s="2"/>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row>
    <row r="936">
      <c r="A936" s="1"/>
      <c r="B936" s="1"/>
      <c r="C936" s="1"/>
      <c r="D936" s="2"/>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row>
    <row r="937">
      <c r="A937" s="1"/>
      <c r="B937" s="1"/>
      <c r="C937" s="1"/>
      <c r="D937" s="2"/>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row>
    <row r="938">
      <c r="A938" s="1"/>
      <c r="B938" s="1"/>
      <c r="C938" s="1"/>
      <c r="D938" s="2"/>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row>
    <row r="939">
      <c r="A939" s="1"/>
      <c r="B939" s="1"/>
      <c r="C939" s="1"/>
      <c r="D939" s="2"/>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row>
    <row r="940">
      <c r="A940" s="1"/>
      <c r="B940" s="1"/>
      <c r="C940" s="1"/>
      <c r="D940" s="2"/>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row>
    <row r="941">
      <c r="A941" s="1"/>
      <c r="B941" s="1"/>
      <c r="C941" s="1"/>
      <c r="D941" s="2"/>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row>
    <row r="942">
      <c r="A942" s="1"/>
      <c r="B942" s="1"/>
      <c r="C942" s="1"/>
      <c r="D942" s="2"/>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row>
    <row r="943">
      <c r="A943" s="1"/>
      <c r="B943" s="1"/>
      <c r="C943" s="1"/>
      <c r="D943" s="2"/>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row>
    <row r="944">
      <c r="A944" s="1"/>
      <c r="B944" s="1"/>
      <c r="C944" s="1"/>
      <c r="D944" s="2"/>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row>
    <row r="945">
      <c r="A945" s="1"/>
      <c r="B945" s="1"/>
      <c r="C945" s="1"/>
      <c r="D945" s="2"/>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row>
    <row r="946">
      <c r="A946" s="1"/>
      <c r="B946" s="1"/>
      <c r="C946" s="1"/>
      <c r="D946" s="2"/>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row>
    <row r="947">
      <c r="A947" s="1"/>
      <c r="B947" s="1"/>
      <c r="C947" s="1"/>
      <c r="D947" s="2"/>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row>
    <row r="948">
      <c r="A948" s="1"/>
      <c r="B948" s="1"/>
      <c r="C948" s="1"/>
      <c r="D948" s="2"/>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row>
    <row r="949">
      <c r="A949" s="1"/>
      <c r="B949" s="1"/>
      <c r="C949" s="1"/>
      <c r="D949" s="2"/>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row>
    <row r="950">
      <c r="A950" s="1"/>
      <c r="B950" s="1"/>
      <c r="C950" s="1"/>
      <c r="D950" s="2"/>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row>
    <row r="951">
      <c r="A951" s="1"/>
      <c r="B951" s="1"/>
      <c r="C951" s="1"/>
      <c r="D951" s="2"/>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row>
    <row r="952">
      <c r="A952" s="1"/>
      <c r="B952" s="1"/>
      <c r="C952" s="1"/>
      <c r="D952" s="2"/>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row>
  </sheetData>
  <mergeCells count="140">
    <mergeCell ref="B43:B46"/>
    <mergeCell ref="C43:C46"/>
    <mergeCell ref="B48:B50"/>
    <mergeCell ref="C49:E49"/>
    <mergeCell ref="F49:O49"/>
    <mergeCell ref="B51:B53"/>
    <mergeCell ref="C51:C53"/>
    <mergeCell ref="B55:B56"/>
    <mergeCell ref="C55:C56"/>
    <mergeCell ref="B57:B59"/>
    <mergeCell ref="C58:E58"/>
    <mergeCell ref="F58:O58"/>
    <mergeCell ref="B60:B61"/>
    <mergeCell ref="C60:C61"/>
    <mergeCell ref="B62:B64"/>
    <mergeCell ref="C62:C64"/>
    <mergeCell ref="B65:B66"/>
    <mergeCell ref="C65:C66"/>
    <mergeCell ref="B67:B69"/>
    <mergeCell ref="C68:E68"/>
    <mergeCell ref="F68:O68"/>
    <mergeCell ref="B70:B71"/>
    <mergeCell ref="C70:C71"/>
    <mergeCell ref="B74:B76"/>
    <mergeCell ref="C75:E75"/>
    <mergeCell ref="F75:O75"/>
    <mergeCell ref="B77:B78"/>
    <mergeCell ref="C77:C78"/>
    <mergeCell ref="B79:B81"/>
    <mergeCell ref="C79:C81"/>
    <mergeCell ref="B83:B85"/>
    <mergeCell ref="C84:E84"/>
    <mergeCell ref="F84:O84"/>
    <mergeCell ref="B86:B87"/>
    <mergeCell ref="C86:C87"/>
    <mergeCell ref="B88:B89"/>
    <mergeCell ref="C88:C89"/>
    <mergeCell ref="B90:B91"/>
    <mergeCell ref="C90:C91"/>
    <mergeCell ref="B92:B94"/>
    <mergeCell ref="C93:E93"/>
    <mergeCell ref="F93:O93"/>
    <mergeCell ref="B96:B100"/>
    <mergeCell ref="C96:C100"/>
    <mergeCell ref="B102:B104"/>
    <mergeCell ref="C103:E103"/>
    <mergeCell ref="F103:O103"/>
    <mergeCell ref="B105:B108"/>
    <mergeCell ref="C105:C108"/>
    <mergeCell ref="B109:B110"/>
    <mergeCell ref="C109:C110"/>
    <mergeCell ref="B112:B114"/>
    <mergeCell ref="C113:E113"/>
    <mergeCell ref="F113:O113"/>
    <mergeCell ref="B115:B117"/>
    <mergeCell ref="C115:C117"/>
    <mergeCell ref="R2:T6"/>
    <mergeCell ref="R15:W21"/>
    <mergeCell ref="B2:C3"/>
    <mergeCell ref="E2:E6"/>
    <mergeCell ref="M3:M6"/>
    <mergeCell ref="N3:N6"/>
    <mergeCell ref="P3:P6"/>
    <mergeCell ref="F9:L9"/>
    <mergeCell ref="F11:O11"/>
    <mergeCell ref="B19:B20"/>
    <mergeCell ref="C19:C20"/>
    <mergeCell ref="B21:B23"/>
    <mergeCell ref="C22:E22"/>
    <mergeCell ref="F22:O22"/>
    <mergeCell ref="B4:C6"/>
    <mergeCell ref="B10:B12"/>
    <mergeCell ref="C11:E11"/>
    <mergeCell ref="B13:B16"/>
    <mergeCell ref="C13:C16"/>
    <mergeCell ref="B17:B18"/>
    <mergeCell ref="C17:C18"/>
    <mergeCell ref="B24:B25"/>
    <mergeCell ref="C24:C25"/>
    <mergeCell ref="B26:B28"/>
    <mergeCell ref="C26:C28"/>
    <mergeCell ref="B30:B32"/>
    <mergeCell ref="C31:E31"/>
    <mergeCell ref="F31:O31"/>
    <mergeCell ref="B34:B36"/>
    <mergeCell ref="C34:C36"/>
    <mergeCell ref="B38:B40"/>
    <mergeCell ref="C39:E39"/>
    <mergeCell ref="F39:O39"/>
    <mergeCell ref="B41:B42"/>
    <mergeCell ref="C41:C42"/>
    <mergeCell ref="B118:B119"/>
    <mergeCell ref="C118:C119"/>
    <mergeCell ref="B120:B121"/>
    <mergeCell ref="C120:C121"/>
    <mergeCell ref="B122:B124"/>
    <mergeCell ref="C123:E123"/>
    <mergeCell ref="F123:O123"/>
    <mergeCell ref="F137:L137"/>
    <mergeCell ref="M137:N137"/>
    <mergeCell ref="F138:L138"/>
    <mergeCell ref="M138:N138"/>
    <mergeCell ref="F139:L139"/>
    <mergeCell ref="M139:N139"/>
    <mergeCell ref="F141:L141"/>
    <mergeCell ref="M141:N141"/>
    <mergeCell ref="F143:L143"/>
    <mergeCell ref="M143:N143"/>
    <mergeCell ref="F145:L145"/>
    <mergeCell ref="M145:N145"/>
    <mergeCell ref="F147:L147"/>
    <mergeCell ref="M147:N147"/>
    <mergeCell ref="M158:N158"/>
    <mergeCell ref="F159:L159"/>
    <mergeCell ref="M159:N159"/>
    <mergeCell ref="M160:N160"/>
    <mergeCell ref="F161:L161"/>
    <mergeCell ref="M161:N161"/>
    <mergeCell ref="B125:B129"/>
    <mergeCell ref="C125:C129"/>
    <mergeCell ref="B130:B131"/>
    <mergeCell ref="C130:C131"/>
    <mergeCell ref="B133:P134"/>
    <mergeCell ref="R133:T163"/>
    <mergeCell ref="F135:N135"/>
    <mergeCell ref="F163:L163"/>
    <mergeCell ref="F149:L149"/>
    <mergeCell ref="M149:N149"/>
    <mergeCell ref="F150:L150"/>
    <mergeCell ref="F151:L151"/>
    <mergeCell ref="M151:N151"/>
    <mergeCell ref="F152:L152"/>
    <mergeCell ref="F153:L153"/>
    <mergeCell ref="M153:N153"/>
    <mergeCell ref="F154:L154"/>
    <mergeCell ref="F155:L155"/>
    <mergeCell ref="M155:N155"/>
    <mergeCell ref="F156:L156"/>
    <mergeCell ref="F157:L157"/>
    <mergeCell ref="M157:N157"/>
  </mergeCells>
  <conditionalFormatting sqref="B2:B3 M2:N2">
    <cfRule type="cellIs" dxfId="0" priority="1" operator="equal">
      <formula>"Basic"</formula>
    </cfRule>
  </conditionalFormatting>
  <conditionalFormatting sqref="B2:B3 M2:N2">
    <cfRule type="cellIs" dxfId="1" priority="2" operator="equal">
      <formula>"Basic+"</formula>
    </cfRule>
  </conditionalFormatting>
  <conditionalFormatting sqref="B2:B3 M2:N2">
    <cfRule type="cellIs" dxfId="2" priority="3" operator="equal">
      <formula>"Advanced"</formula>
    </cfRule>
  </conditionalFormatting>
  <conditionalFormatting sqref="B2:B3 M2:N2">
    <cfRule type="cellIs" dxfId="3" priority="4" operator="equal">
      <formula>"Expert"</formula>
    </cfRule>
  </conditionalFormatting>
  <conditionalFormatting sqref="B2:B3 M2:N2">
    <cfRule type="cellIs" dxfId="4" priority="5" operator="equal">
      <formula>"Champion"</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pageSetUpPr fitToPage="1"/>
  </sheetPr>
  <sheetViews>
    <sheetView showGridLines="0" workbookViewId="0">
      <pane xSplit="5.0" ySplit="9.0" topLeftCell="F10" activePane="bottomRight" state="frozen"/>
      <selection activeCell="F1" sqref="F1" pane="topRight"/>
      <selection activeCell="A10" sqref="A10" pane="bottomLeft"/>
      <selection activeCell="F10" sqref="F10" pane="bottomRight"/>
    </sheetView>
  </sheetViews>
  <sheetFormatPr customHeight="1" defaultColWidth="12.63" defaultRowHeight="15.75"/>
  <cols>
    <col customWidth="1" min="1" max="1" width="2.63"/>
    <col customWidth="1" min="2" max="2" width="8.63"/>
    <col customWidth="1" min="3" max="3" width="13.13"/>
    <col customWidth="1" min="4" max="4" width="2.88"/>
    <col customWidth="1" min="5" max="5" width="66.38"/>
    <col customWidth="1" min="6" max="6" width="4.0"/>
    <col customWidth="1" min="7" max="7" width="4.13"/>
    <col customWidth="1" min="8" max="8" width="3.75"/>
    <col customWidth="1" min="9" max="9" width="3.38"/>
    <col customWidth="1" min="10" max="10" width="3.13"/>
    <col customWidth="1" min="11" max="11" width="3.25"/>
    <col customWidth="1" min="12" max="12" width="3.75"/>
    <col customWidth="1" min="13" max="13" width="36.88"/>
    <col customWidth="1" min="14" max="14" width="46.63"/>
    <col customWidth="1" min="15" max="15" width="31.5"/>
    <col customWidth="1" min="16" max="16" width="13.88"/>
    <col customWidth="1" min="17" max="17" width="12.88"/>
    <col customWidth="1" min="18" max="18" width="13.63"/>
  </cols>
  <sheetData>
    <row r="1" ht="15.0" customHeight="1">
      <c r="A1" s="305"/>
      <c r="B1" s="306"/>
      <c r="C1" s="306"/>
      <c r="D1" s="307"/>
      <c r="E1" s="308"/>
      <c r="F1" s="306"/>
      <c r="G1" s="306"/>
      <c r="H1" s="306"/>
      <c r="I1" s="306"/>
      <c r="J1" s="306"/>
      <c r="K1" s="306"/>
      <c r="L1" s="306"/>
      <c r="M1" s="308"/>
      <c r="N1" s="309"/>
      <c r="O1" s="306"/>
      <c r="P1" s="306"/>
      <c r="Q1" s="306"/>
      <c r="S1" s="306"/>
      <c r="T1" s="306"/>
      <c r="U1" s="306"/>
      <c r="V1" s="306"/>
      <c r="W1" s="306"/>
      <c r="X1" s="306"/>
      <c r="Y1" s="306"/>
      <c r="Z1" s="306"/>
      <c r="AA1" s="306"/>
      <c r="AB1" s="306"/>
      <c r="AC1" s="306"/>
      <c r="AD1" s="306"/>
      <c r="AE1" s="306"/>
      <c r="AF1" s="306"/>
      <c r="AG1" s="306"/>
      <c r="AH1" s="306"/>
      <c r="AI1" s="306"/>
      <c r="AJ1" s="306"/>
      <c r="AK1" s="306"/>
    </row>
    <row r="2">
      <c r="A2" s="306"/>
      <c r="B2" s="277" t="s">
        <v>511</v>
      </c>
      <c r="C2" s="4"/>
      <c r="D2" s="310"/>
      <c r="E2" s="311" t="s">
        <v>512</v>
      </c>
      <c r="F2" s="7" t="s">
        <v>1</v>
      </c>
      <c r="G2" s="7" t="s">
        <v>2</v>
      </c>
      <c r="H2" s="7" t="s">
        <v>3</v>
      </c>
      <c r="I2" s="7" t="s">
        <v>90</v>
      </c>
      <c r="J2" s="7" t="s">
        <v>4</v>
      </c>
      <c r="K2" s="7" t="s">
        <v>91</v>
      </c>
      <c r="L2" s="7" t="s">
        <v>92</v>
      </c>
      <c r="M2" s="312" t="s">
        <v>513</v>
      </c>
      <c r="N2" s="313" t="s">
        <v>514</v>
      </c>
      <c r="O2" s="306"/>
      <c r="P2" s="306"/>
      <c r="Q2" s="306"/>
      <c r="S2" s="306"/>
      <c r="T2" s="306"/>
      <c r="U2" s="306"/>
      <c r="V2" s="306"/>
      <c r="W2" s="306"/>
      <c r="X2" s="306"/>
      <c r="Y2" s="306"/>
      <c r="Z2" s="306"/>
      <c r="AA2" s="306"/>
      <c r="AB2" s="306"/>
      <c r="AC2" s="306"/>
      <c r="AD2" s="306"/>
      <c r="AE2" s="306"/>
      <c r="AF2" s="306"/>
      <c r="AG2" s="306"/>
      <c r="AH2" s="306"/>
      <c r="AI2" s="306"/>
      <c r="AJ2" s="306"/>
      <c r="AK2" s="306"/>
    </row>
    <row r="3">
      <c r="A3" s="306"/>
      <c r="B3" s="10"/>
      <c r="C3" s="11"/>
      <c r="D3" s="310"/>
      <c r="E3" s="12"/>
      <c r="F3" s="13" t="b">
        <v>1</v>
      </c>
      <c r="G3" s="13" t="b">
        <v>1</v>
      </c>
      <c r="H3" s="13" t="b">
        <v>1</v>
      </c>
      <c r="I3" s="13" t="b">
        <v>1</v>
      </c>
      <c r="J3" s="13" t="b">
        <v>1</v>
      </c>
      <c r="K3" s="13" t="b">
        <v>1</v>
      </c>
      <c r="L3" s="13" t="b">
        <v>1</v>
      </c>
      <c r="M3" s="314">
        <f>(COUNTIF(F:L,TRUE))-COUNTIF(F3:L3,true)</f>
        <v>0</v>
      </c>
      <c r="N3" s="315">
        <f>COUNTIF(F:L,FALSE)</f>
        <v>287</v>
      </c>
      <c r="O3" s="306"/>
      <c r="P3" s="306"/>
      <c r="Q3" s="306"/>
      <c r="S3" s="306"/>
      <c r="T3" s="306"/>
      <c r="U3" s="306"/>
      <c r="V3" s="306"/>
      <c r="W3" s="306"/>
      <c r="X3" s="306"/>
      <c r="Y3" s="306"/>
      <c r="Z3" s="306"/>
      <c r="AA3" s="306"/>
      <c r="AB3" s="306"/>
      <c r="AC3" s="306"/>
      <c r="AD3" s="306"/>
      <c r="AE3" s="306"/>
      <c r="AF3" s="306"/>
      <c r="AG3" s="306"/>
      <c r="AH3" s="306"/>
      <c r="AI3" s="306"/>
      <c r="AJ3" s="306"/>
      <c r="AK3" s="306"/>
    </row>
    <row r="4">
      <c r="A4" s="306"/>
      <c r="B4" s="16">
        <f>N79</f>
        <v>0</v>
      </c>
      <c r="C4" s="11"/>
      <c r="D4" s="310"/>
      <c r="E4" s="12"/>
      <c r="F4" s="17">
        <f t="shared" ref="F4:L4" si="1">COUNTIF(F:F,TRUE)-1</f>
        <v>0</v>
      </c>
      <c r="G4" s="17">
        <f t="shared" si="1"/>
        <v>0</v>
      </c>
      <c r="H4" s="17">
        <f t="shared" si="1"/>
        <v>0</v>
      </c>
      <c r="I4" s="17">
        <f t="shared" si="1"/>
        <v>0</v>
      </c>
      <c r="J4" s="17">
        <f t="shared" si="1"/>
        <v>0</v>
      </c>
      <c r="K4" s="17">
        <f t="shared" si="1"/>
        <v>0</v>
      </c>
      <c r="L4" s="17">
        <f t="shared" si="1"/>
        <v>0</v>
      </c>
      <c r="N4" s="11"/>
      <c r="O4" s="306"/>
      <c r="P4" s="306"/>
      <c r="Q4" s="306"/>
      <c r="S4" s="306"/>
      <c r="T4" s="306"/>
      <c r="U4" s="306"/>
      <c r="V4" s="306"/>
      <c r="W4" s="306"/>
      <c r="X4" s="306"/>
      <c r="Y4" s="306"/>
      <c r="Z4" s="306"/>
      <c r="AA4" s="306"/>
      <c r="AB4" s="306"/>
      <c r="AC4" s="306"/>
      <c r="AD4" s="306"/>
      <c r="AE4" s="306"/>
      <c r="AF4" s="306"/>
      <c r="AG4" s="306"/>
      <c r="AH4" s="306"/>
      <c r="AI4" s="306"/>
      <c r="AJ4" s="306"/>
      <c r="AK4" s="306"/>
    </row>
    <row r="5">
      <c r="A5" s="306"/>
      <c r="B5" s="10"/>
      <c r="C5" s="11"/>
      <c r="D5" s="310"/>
      <c r="E5" s="12"/>
      <c r="F5" s="18"/>
      <c r="G5" s="18"/>
      <c r="H5" s="18"/>
      <c r="I5" s="18"/>
      <c r="J5" s="18"/>
      <c r="K5" s="18"/>
      <c r="L5" s="18"/>
      <c r="N5" s="11"/>
      <c r="O5" s="306"/>
      <c r="P5" s="306"/>
      <c r="Q5" s="306"/>
      <c r="S5" s="306"/>
      <c r="T5" s="306"/>
      <c r="U5" s="306"/>
      <c r="V5" s="306"/>
      <c r="W5" s="306"/>
      <c r="X5" s="306"/>
      <c r="Y5" s="306"/>
      <c r="Z5" s="306"/>
      <c r="AA5" s="306"/>
      <c r="AB5" s="306"/>
      <c r="AC5" s="306"/>
      <c r="AD5" s="306"/>
      <c r="AE5" s="306"/>
      <c r="AF5" s="306"/>
      <c r="AG5" s="306"/>
      <c r="AH5" s="306"/>
      <c r="AI5" s="306"/>
      <c r="AJ5" s="306"/>
      <c r="AK5" s="306"/>
    </row>
    <row r="6">
      <c r="A6" s="306"/>
      <c r="B6" s="19"/>
      <c r="C6" s="20"/>
      <c r="D6" s="310"/>
      <c r="E6" s="21"/>
      <c r="F6" s="316">
        <f t="shared" ref="F6:L6" si="2">COUNTIF(F:F,FALSE)</f>
        <v>41</v>
      </c>
      <c r="G6" s="316">
        <f t="shared" si="2"/>
        <v>41</v>
      </c>
      <c r="H6" s="316">
        <f t="shared" si="2"/>
        <v>41</v>
      </c>
      <c r="I6" s="316">
        <f t="shared" si="2"/>
        <v>41</v>
      </c>
      <c r="J6" s="316">
        <f t="shared" si="2"/>
        <v>41</v>
      </c>
      <c r="K6" s="316">
        <f t="shared" si="2"/>
        <v>41</v>
      </c>
      <c r="L6" s="316">
        <f t="shared" si="2"/>
        <v>41</v>
      </c>
      <c r="N6" s="11"/>
      <c r="O6" s="306"/>
      <c r="P6" s="306"/>
      <c r="Q6" s="306"/>
      <c r="S6" s="306"/>
      <c r="T6" s="306"/>
      <c r="U6" s="306"/>
      <c r="V6" s="306"/>
      <c r="W6" s="306"/>
      <c r="X6" s="306"/>
      <c r="Y6" s="306"/>
      <c r="Z6" s="306"/>
      <c r="AA6" s="306"/>
      <c r="AB6" s="306"/>
      <c r="AC6" s="306"/>
      <c r="AD6" s="306"/>
      <c r="AE6" s="306"/>
      <c r="AF6" s="306"/>
      <c r="AG6" s="306"/>
      <c r="AH6" s="306"/>
      <c r="AI6" s="306"/>
      <c r="AJ6" s="306"/>
      <c r="AK6" s="306"/>
    </row>
    <row r="7">
      <c r="A7" s="306"/>
      <c r="B7" s="306"/>
      <c r="D7" s="307"/>
      <c r="E7" s="308"/>
      <c r="F7" s="306"/>
      <c r="G7" s="306"/>
      <c r="H7" s="306"/>
      <c r="I7" s="306"/>
      <c r="J7" s="306"/>
      <c r="K7" s="306"/>
      <c r="L7" s="306"/>
      <c r="M7" s="308"/>
      <c r="N7" s="309"/>
      <c r="O7" s="306"/>
      <c r="P7" s="306"/>
      <c r="Q7" s="306"/>
      <c r="S7" s="306"/>
      <c r="T7" s="306"/>
      <c r="U7" s="306"/>
      <c r="V7" s="306"/>
      <c r="W7" s="306"/>
      <c r="X7" s="306"/>
      <c r="Y7" s="306"/>
      <c r="Z7" s="306"/>
      <c r="AA7" s="306"/>
      <c r="AB7" s="306"/>
      <c r="AC7" s="306"/>
      <c r="AD7" s="306"/>
      <c r="AE7" s="306"/>
      <c r="AF7" s="306"/>
      <c r="AG7" s="306"/>
      <c r="AH7" s="306"/>
      <c r="AI7" s="306"/>
      <c r="AJ7" s="306"/>
      <c r="AK7" s="306"/>
    </row>
    <row r="8" ht="18.75" customHeight="1">
      <c r="A8" s="306"/>
      <c r="B8" s="317"/>
      <c r="C8" s="318" t="s">
        <v>7</v>
      </c>
      <c r="D8" s="319" t="s">
        <v>8</v>
      </c>
      <c r="E8" s="320" t="s">
        <v>9</v>
      </c>
      <c r="F8" s="321"/>
      <c r="G8" s="321"/>
      <c r="H8" s="321"/>
      <c r="I8" s="321"/>
      <c r="J8" s="321"/>
      <c r="K8" s="321"/>
      <c r="L8" s="321"/>
      <c r="M8" s="24" t="s">
        <v>10</v>
      </c>
      <c r="N8" s="187" t="s">
        <v>206</v>
      </c>
      <c r="O8" s="320" t="s">
        <v>515</v>
      </c>
      <c r="P8" s="320" t="s">
        <v>516</v>
      </c>
      <c r="Q8" s="320" t="s">
        <v>517</v>
      </c>
      <c r="R8" s="322"/>
      <c r="S8" s="306"/>
      <c r="T8" s="306"/>
      <c r="U8" s="306"/>
      <c r="V8" s="306"/>
      <c r="W8" s="306"/>
      <c r="X8" s="306"/>
      <c r="Y8" s="306"/>
      <c r="Z8" s="306"/>
      <c r="AA8" s="306"/>
      <c r="AB8" s="306"/>
      <c r="AC8" s="306"/>
      <c r="AD8" s="306"/>
      <c r="AE8" s="306"/>
      <c r="AF8" s="306"/>
      <c r="AG8" s="306"/>
      <c r="AH8" s="306"/>
      <c r="AI8" s="306"/>
      <c r="AJ8" s="306"/>
      <c r="AK8" s="306"/>
    </row>
    <row r="9" ht="18.75" customHeight="1">
      <c r="A9" s="306"/>
      <c r="B9" s="323"/>
      <c r="C9" s="324"/>
      <c r="D9" s="325"/>
      <c r="E9" s="28" t="s">
        <v>12</v>
      </c>
      <c r="F9" s="28" t="s">
        <v>13</v>
      </c>
      <c r="G9" s="28"/>
      <c r="H9" s="28"/>
      <c r="I9" s="28"/>
      <c r="J9" s="28"/>
      <c r="K9" s="28"/>
      <c r="L9" s="28"/>
      <c r="M9" s="28" t="s">
        <v>14</v>
      </c>
      <c r="N9" s="29" t="s">
        <v>15</v>
      </c>
      <c r="O9" s="29"/>
      <c r="P9" s="28"/>
      <c r="Q9" s="28"/>
      <c r="R9" s="326"/>
      <c r="S9" s="306"/>
      <c r="T9" s="306"/>
      <c r="U9" s="306"/>
      <c r="V9" s="306"/>
      <c r="W9" s="306"/>
      <c r="X9" s="306"/>
      <c r="Y9" s="306"/>
      <c r="Z9" s="306"/>
      <c r="AA9" s="306"/>
      <c r="AB9" s="306"/>
      <c r="AC9" s="306"/>
      <c r="AD9" s="306"/>
      <c r="AE9" s="306"/>
      <c r="AF9" s="306"/>
      <c r="AG9" s="306"/>
      <c r="AH9" s="306"/>
      <c r="AI9" s="306"/>
      <c r="AJ9" s="306"/>
      <c r="AK9" s="306"/>
    </row>
    <row r="10" ht="3.0" customHeight="1">
      <c r="A10" s="306"/>
      <c r="B10" s="327">
        <v>1.0</v>
      </c>
      <c r="C10" s="328"/>
      <c r="D10" s="328"/>
      <c r="E10" s="329"/>
      <c r="F10" s="330"/>
      <c r="G10" s="330"/>
      <c r="H10" s="330"/>
      <c r="I10" s="330"/>
      <c r="J10" s="330"/>
      <c r="K10" s="330"/>
      <c r="L10" s="330"/>
      <c r="M10" s="331"/>
      <c r="N10" s="332"/>
      <c r="O10" s="333"/>
      <c r="P10" s="333"/>
      <c r="Q10" s="333"/>
      <c r="R10" s="334"/>
      <c r="S10" s="306"/>
      <c r="T10" s="306"/>
      <c r="U10" s="306"/>
      <c r="V10" s="306"/>
      <c r="W10" s="306"/>
      <c r="X10" s="306"/>
      <c r="Y10" s="306"/>
      <c r="Z10" s="306"/>
      <c r="AA10" s="306"/>
      <c r="AB10" s="306"/>
      <c r="AC10" s="306"/>
      <c r="AD10" s="306"/>
      <c r="AE10" s="306"/>
      <c r="AF10" s="306"/>
      <c r="AG10" s="306"/>
      <c r="AH10" s="306"/>
      <c r="AI10" s="306"/>
      <c r="AJ10" s="306"/>
      <c r="AK10" s="306"/>
    </row>
    <row r="11" ht="28.5" customHeight="1">
      <c r="A11" s="306"/>
      <c r="B11" s="10"/>
      <c r="C11" s="335"/>
      <c r="D11" s="335"/>
      <c r="E11" s="336" t="s">
        <v>518</v>
      </c>
      <c r="F11" s="337" t="str">
        <f>IFERROR(__xludf.DUMMYFUNCTION("SPARKLINE(COUNTIF(F13:F24,TRUE),{""charttype"",""bar"";""max"",COUNTA(F13:F24);""color1"",""green""})"),"")</f>
        <v/>
      </c>
      <c r="G11" s="37"/>
      <c r="H11" s="37"/>
      <c r="I11" s="37"/>
      <c r="J11" s="37"/>
      <c r="K11" s="37"/>
      <c r="L11" s="37"/>
      <c r="M11" s="38"/>
      <c r="N11" s="338">
        <f>COUNTIF(F13:L24,TRUE)/COUNTA(F13:L24)</f>
        <v>0</v>
      </c>
      <c r="O11" s="335"/>
      <c r="P11" s="335"/>
      <c r="Q11" s="335"/>
      <c r="R11" s="339"/>
      <c r="S11" s="306"/>
      <c r="T11" s="306"/>
      <c r="U11" s="306"/>
      <c r="V11" s="306"/>
      <c r="W11" s="306"/>
      <c r="X11" s="306"/>
      <c r="Y11" s="306"/>
      <c r="Z11" s="306"/>
      <c r="AA11" s="306"/>
      <c r="AB11" s="306"/>
      <c r="AC11" s="306"/>
      <c r="AD11" s="306"/>
      <c r="AE11" s="306"/>
      <c r="AF11" s="306"/>
      <c r="AG11" s="306"/>
      <c r="AH11" s="306"/>
      <c r="AI11" s="306"/>
      <c r="AJ11" s="306"/>
      <c r="AK11" s="306"/>
    </row>
    <row r="12" ht="3.0" customHeight="1">
      <c r="A12" s="306"/>
      <c r="B12" s="19"/>
      <c r="C12" s="340"/>
      <c r="D12" s="340"/>
      <c r="E12" s="341"/>
      <c r="F12" s="342"/>
      <c r="G12" s="342"/>
      <c r="H12" s="342"/>
      <c r="I12" s="342"/>
      <c r="J12" s="342"/>
      <c r="K12" s="342"/>
      <c r="L12" s="342"/>
      <c r="M12" s="343"/>
      <c r="N12" s="344"/>
      <c r="O12" s="333"/>
      <c r="P12" s="333"/>
      <c r="Q12" s="333"/>
      <c r="R12" s="334"/>
      <c r="S12" s="306"/>
      <c r="T12" s="306"/>
      <c r="U12" s="306"/>
      <c r="V12" s="306"/>
      <c r="W12" s="306"/>
      <c r="X12" s="306"/>
      <c r="Y12" s="306"/>
      <c r="Z12" s="306"/>
      <c r="AA12" s="306"/>
      <c r="AB12" s="306"/>
      <c r="AC12" s="306"/>
      <c r="AD12" s="306"/>
      <c r="AE12" s="306"/>
      <c r="AF12" s="306"/>
      <c r="AG12" s="306"/>
      <c r="AH12" s="306"/>
      <c r="AI12" s="306"/>
      <c r="AJ12" s="306"/>
      <c r="AK12" s="306"/>
    </row>
    <row r="13">
      <c r="A13" s="306"/>
      <c r="B13" s="43">
        <f>COUNTIF(F13:L16,TRUE)/COUNTA(F13:L16)</f>
        <v>0</v>
      </c>
      <c r="C13" s="345" t="s">
        <v>17</v>
      </c>
      <c r="D13" s="346">
        <v>1.0</v>
      </c>
      <c r="E13" s="347" t="s">
        <v>519</v>
      </c>
      <c r="F13" s="204" t="b">
        <v>0</v>
      </c>
      <c r="G13" s="253" t="b">
        <v>0</v>
      </c>
      <c r="H13" s="253" t="b">
        <v>0</v>
      </c>
      <c r="I13" s="253" t="b">
        <v>0</v>
      </c>
      <c r="J13" s="253" t="b">
        <v>0</v>
      </c>
      <c r="K13" s="253" t="b">
        <v>0</v>
      </c>
      <c r="L13" s="253" t="b">
        <v>0</v>
      </c>
      <c r="M13" s="348"/>
      <c r="N13" s="349"/>
      <c r="O13" s="350"/>
      <c r="P13" s="306"/>
      <c r="Q13" s="306"/>
      <c r="R13" s="339"/>
      <c r="S13" s="155" t="s">
        <v>121</v>
      </c>
      <c r="Y13" s="306"/>
      <c r="Z13" s="306"/>
      <c r="AA13" s="306"/>
      <c r="AB13" s="306"/>
      <c r="AC13" s="306"/>
      <c r="AD13" s="306"/>
      <c r="AE13" s="306"/>
      <c r="AF13" s="306"/>
      <c r="AG13" s="306"/>
      <c r="AH13" s="306"/>
      <c r="AI13" s="306"/>
      <c r="AJ13" s="306"/>
      <c r="AK13" s="306"/>
    </row>
    <row r="14">
      <c r="A14" s="306"/>
      <c r="B14" s="11"/>
      <c r="C14" s="11"/>
      <c r="D14" s="351">
        <v>2.0</v>
      </c>
      <c r="E14" s="352" t="s">
        <v>361</v>
      </c>
      <c r="F14" s="204" t="b">
        <v>0</v>
      </c>
      <c r="G14" s="204" t="b">
        <v>0</v>
      </c>
      <c r="H14" s="204" t="b">
        <v>0</v>
      </c>
      <c r="I14" s="204" t="b">
        <v>0</v>
      </c>
      <c r="J14" s="204" t="b">
        <v>0</v>
      </c>
      <c r="K14" s="204" t="b">
        <v>0</v>
      </c>
      <c r="L14" s="204" t="b">
        <v>0</v>
      </c>
      <c r="M14" s="348"/>
      <c r="N14" s="353"/>
      <c r="O14" s="350"/>
      <c r="P14" s="306"/>
      <c r="Q14" s="306"/>
      <c r="S14" s="156"/>
      <c r="Y14" s="306"/>
      <c r="Z14" s="306"/>
      <c r="AA14" s="306"/>
      <c r="AB14" s="306"/>
      <c r="AC14" s="306"/>
      <c r="AD14" s="306"/>
      <c r="AE14" s="306"/>
      <c r="AF14" s="306"/>
      <c r="AG14" s="306"/>
      <c r="AH14" s="306"/>
      <c r="AI14" s="306"/>
      <c r="AJ14" s="306"/>
      <c r="AK14" s="306"/>
    </row>
    <row r="15">
      <c r="A15" s="306"/>
      <c r="B15" s="11"/>
      <c r="C15" s="11"/>
      <c r="D15" s="351">
        <v>3.0</v>
      </c>
      <c r="E15" s="354" t="s">
        <v>520</v>
      </c>
      <c r="F15" s="204" t="b">
        <v>0</v>
      </c>
      <c r="G15" s="204" t="b">
        <v>0</v>
      </c>
      <c r="H15" s="204" t="b">
        <v>0</v>
      </c>
      <c r="I15" s="204" t="b">
        <v>0</v>
      </c>
      <c r="J15" s="204" t="b">
        <v>0</v>
      </c>
      <c r="K15" s="204" t="b">
        <v>0</v>
      </c>
      <c r="L15" s="204" t="b">
        <v>0</v>
      </c>
      <c r="M15" s="348"/>
      <c r="N15" s="353"/>
      <c r="O15" s="350"/>
      <c r="P15" s="306"/>
      <c r="Q15" s="306"/>
      <c r="Y15" s="306"/>
      <c r="Z15" s="306"/>
      <c r="AA15" s="306"/>
      <c r="AB15" s="306"/>
      <c r="AC15" s="306"/>
      <c r="AD15" s="306"/>
      <c r="AE15" s="306"/>
      <c r="AF15" s="306"/>
      <c r="AG15" s="306"/>
      <c r="AH15" s="306"/>
      <c r="AI15" s="306"/>
      <c r="AJ15" s="306"/>
      <c r="AK15" s="306"/>
    </row>
    <row r="16">
      <c r="A16" s="306"/>
      <c r="B16" s="11"/>
      <c r="C16" s="345"/>
      <c r="D16" s="351">
        <v>4.0</v>
      </c>
      <c r="E16" s="354" t="s">
        <v>521</v>
      </c>
      <c r="F16" s="204" t="b">
        <v>0</v>
      </c>
      <c r="G16" s="204" t="b">
        <v>0</v>
      </c>
      <c r="H16" s="204" t="b">
        <v>0</v>
      </c>
      <c r="I16" s="204" t="b">
        <v>0</v>
      </c>
      <c r="J16" s="204" t="b">
        <v>0</v>
      </c>
      <c r="K16" s="204" t="b">
        <v>0</v>
      </c>
      <c r="L16" s="204" t="b">
        <v>0</v>
      </c>
      <c r="M16" s="348"/>
      <c r="N16" s="349"/>
      <c r="O16" s="350"/>
      <c r="P16" s="306"/>
      <c r="Q16" s="306"/>
      <c r="Y16" s="306"/>
      <c r="Z16" s="306"/>
      <c r="AA16" s="306"/>
      <c r="AB16" s="306"/>
      <c r="AC16" s="306"/>
      <c r="AD16" s="306"/>
      <c r="AE16" s="306"/>
      <c r="AF16" s="306"/>
      <c r="AG16" s="306"/>
      <c r="AH16" s="306"/>
      <c r="AI16" s="306"/>
      <c r="AJ16" s="306"/>
      <c r="AK16" s="306"/>
    </row>
    <row r="17">
      <c r="A17" s="306"/>
      <c r="B17" s="56">
        <f>COUNTIF(F17:L23,TRUE)/COUNTA(F17:L23)</f>
        <v>0</v>
      </c>
      <c r="C17" s="355" t="s">
        <v>31</v>
      </c>
      <c r="D17" s="351">
        <v>5.0</v>
      </c>
      <c r="E17" s="352" t="s">
        <v>522</v>
      </c>
      <c r="F17" s="204" t="b">
        <v>0</v>
      </c>
      <c r="G17" s="204" t="b">
        <v>0</v>
      </c>
      <c r="H17" s="204" t="b">
        <v>0</v>
      </c>
      <c r="I17" s="204" t="b">
        <v>0</v>
      </c>
      <c r="J17" s="204" t="b">
        <v>0</v>
      </c>
      <c r="K17" s="204" t="b">
        <v>0</v>
      </c>
      <c r="L17" s="204" t="b">
        <v>0</v>
      </c>
      <c r="M17" s="348"/>
      <c r="N17" s="349"/>
      <c r="O17" s="350"/>
      <c r="P17" s="306"/>
      <c r="Q17" s="306"/>
      <c r="Y17" s="306"/>
      <c r="Z17" s="306"/>
      <c r="AA17" s="306"/>
      <c r="AB17" s="306"/>
      <c r="AC17" s="306"/>
      <c r="AD17" s="306"/>
      <c r="AE17" s="306"/>
      <c r="AF17" s="306"/>
      <c r="AG17" s="306"/>
      <c r="AH17" s="306"/>
      <c r="AI17" s="306"/>
      <c r="AJ17" s="306"/>
      <c r="AK17" s="306"/>
    </row>
    <row r="18">
      <c r="A18" s="306"/>
      <c r="B18" s="11"/>
      <c r="C18" s="11"/>
      <c r="D18" s="351">
        <v>6.0</v>
      </c>
      <c r="E18" s="354" t="s">
        <v>523</v>
      </c>
      <c r="F18" s="204" t="b">
        <v>0</v>
      </c>
      <c r="G18" s="204" t="b">
        <v>0</v>
      </c>
      <c r="H18" s="204" t="b">
        <v>0</v>
      </c>
      <c r="I18" s="204" t="b">
        <v>0</v>
      </c>
      <c r="J18" s="204" t="b">
        <v>0</v>
      </c>
      <c r="K18" s="204" t="b">
        <v>0</v>
      </c>
      <c r="L18" s="204" t="b">
        <v>0</v>
      </c>
      <c r="M18" s="348"/>
      <c r="N18" s="349"/>
      <c r="O18" s="350"/>
      <c r="P18" s="306"/>
      <c r="Q18" s="306"/>
      <c r="Y18" s="306"/>
      <c r="Z18" s="306"/>
      <c r="AA18" s="306"/>
      <c r="AB18" s="306"/>
      <c r="AC18" s="306"/>
      <c r="AD18" s="306"/>
      <c r="AE18" s="306"/>
      <c r="AF18" s="306"/>
      <c r="AG18" s="306"/>
      <c r="AH18" s="306"/>
      <c r="AI18" s="306"/>
      <c r="AJ18" s="306"/>
      <c r="AK18" s="306"/>
    </row>
    <row r="19">
      <c r="A19" s="306"/>
      <c r="B19" s="11"/>
      <c r="C19" s="11"/>
      <c r="D19" s="351">
        <v>7.0</v>
      </c>
      <c r="E19" s="354" t="s">
        <v>524</v>
      </c>
      <c r="F19" s="204" t="b">
        <v>0</v>
      </c>
      <c r="G19" s="204" t="b">
        <v>0</v>
      </c>
      <c r="H19" s="204" t="b">
        <v>0</v>
      </c>
      <c r="I19" s="204" t="b">
        <v>0</v>
      </c>
      <c r="J19" s="204" t="b">
        <v>0</v>
      </c>
      <c r="K19" s="204" t="b">
        <v>0</v>
      </c>
      <c r="L19" s="204" t="b">
        <v>0</v>
      </c>
      <c r="M19" s="348"/>
      <c r="N19" s="349"/>
      <c r="O19" s="350"/>
      <c r="P19" s="306"/>
      <c r="Q19" s="306"/>
      <c r="Y19" s="306"/>
      <c r="Z19" s="306"/>
      <c r="AA19" s="306"/>
      <c r="AB19" s="306"/>
      <c r="AC19" s="306"/>
      <c r="AD19" s="306"/>
      <c r="AE19" s="306"/>
      <c r="AF19" s="306"/>
      <c r="AG19" s="306"/>
      <c r="AH19" s="306"/>
      <c r="AI19" s="306"/>
      <c r="AJ19" s="306"/>
      <c r="AK19" s="306"/>
    </row>
    <row r="20">
      <c r="A20" s="306"/>
      <c r="B20" s="11"/>
      <c r="C20" s="11"/>
      <c r="D20" s="351">
        <v>8.0</v>
      </c>
      <c r="E20" s="352" t="s">
        <v>525</v>
      </c>
      <c r="F20" s="204" t="b">
        <v>0</v>
      </c>
      <c r="G20" s="204" t="b">
        <v>0</v>
      </c>
      <c r="H20" s="204" t="b">
        <v>0</v>
      </c>
      <c r="I20" s="204" t="b">
        <v>0</v>
      </c>
      <c r="J20" s="204" t="b">
        <v>0</v>
      </c>
      <c r="K20" s="204" t="b">
        <v>0</v>
      </c>
      <c r="L20" s="204" t="b">
        <v>0</v>
      </c>
      <c r="M20" s="348"/>
      <c r="N20" s="349"/>
      <c r="O20" s="350"/>
      <c r="P20" s="306"/>
      <c r="Q20" s="306"/>
      <c r="Y20" s="306"/>
      <c r="Z20" s="306"/>
      <c r="AA20" s="306"/>
      <c r="AB20" s="306"/>
      <c r="AC20" s="306"/>
      <c r="AD20" s="306"/>
      <c r="AE20" s="306"/>
      <c r="AF20" s="306"/>
      <c r="AG20" s="306"/>
      <c r="AH20" s="306"/>
      <c r="AI20" s="306"/>
      <c r="AJ20" s="306"/>
      <c r="AK20" s="306"/>
    </row>
    <row r="21">
      <c r="A21" s="306"/>
      <c r="B21" s="11"/>
      <c r="C21" s="11"/>
      <c r="D21" s="356">
        <v>9.0</v>
      </c>
      <c r="E21" s="352" t="s">
        <v>526</v>
      </c>
      <c r="F21" s="204" t="b">
        <v>0</v>
      </c>
      <c r="G21" s="204" t="b">
        <v>0</v>
      </c>
      <c r="H21" s="204" t="b">
        <v>0</v>
      </c>
      <c r="I21" s="204" t="b">
        <v>0</v>
      </c>
      <c r="J21" s="204" t="b">
        <v>0</v>
      </c>
      <c r="K21" s="204" t="b">
        <v>0</v>
      </c>
      <c r="L21" s="204" t="b">
        <v>0</v>
      </c>
      <c r="M21" s="348"/>
      <c r="N21" s="349"/>
      <c r="O21" s="350"/>
      <c r="P21" s="306"/>
      <c r="Q21" s="306"/>
      <c r="Y21" s="306"/>
      <c r="Z21" s="306"/>
      <c r="AA21" s="306"/>
      <c r="AB21" s="306"/>
      <c r="AC21" s="306"/>
      <c r="AD21" s="306"/>
      <c r="AE21" s="306"/>
      <c r="AF21" s="306"/>
      <c r="AG21" s="306"/>
      <c r="AH21" s="306"/>
      <c r="AI21" s="306"/>
      <c r="AJ21" s="306"/>
      <c r="AK21" s="306"/>
    </row>
    <row r="22">
      <c r="A22" s="306"/>
      <c r="B22" s="11"/>
      <c r="C22" s="355"/>
      <c r="D22" s="356">
        <v>10.0</v>
      </c>
      <c r="E22" s="347" t="s">
        <v>527</v>
      </c>
      <c r="F22" s="204" t="b">
        <v>0</v>
      </c>
      <c r="G22" s="204" t="b">
        <v>0</v>
      </c>
      <c r="H22" s="204" t="b">
        <v>0</v>
      </c>
      <c r="I22" s="204" t="b">
        <v>0</v>
      </c>
      <c r="J22" s="204" t="b">
        <v>0</v>
      </c>
      <c r="K22" s="204" t="b">
        <v>0</v>
      </c>
      <c r="L22" s="204" t="b">
        <v>0</v>
      </c>
      <c r="M22" s="348"/>
      <c r="N22" s="357"/>
      <c r="O22" s="350"/>
      <c r="P22" s="306"/>
      <c r="Q22" s="306"/>
      <c r="Y22" s="306"/>
      <c r="Z22" s="306"/>
      <c r="AA22" s="306"/>
      <c r="AB22" s="306"/>
      <c r="AC22" s="306"/>
      <c r="AD22" s="306"/>
      <c r="AE22" s="306"/>
      <c r="AF22" s="306"/>
      <c r="AG22" s="306"/>
      <c r="AH22" s="306"/>
      <c r="AI22" s="306"/>
      <c r="AJ22" s="306"/>
      <c r="AK22" s="306"/>
    </row>
    <row r="23">
      <c r="A23" s="306"/>
      <c r="B23" s="11"/>
      <c r="C23" s="355"/>
      <c r="D23" s="356">
        <v>11.0</v>
      </c>
      <c r="E23" s="352" t="s">
        <v>528</v>
      </c>
      <c r="F23" s="204" t="b">
        <v>0</v>
      </c>
      <c r="G23" s="204" t="b">
        <v>0</v>
      </c>
      <c r="H23" s="204" t="b">
        <v>0</v>
      </c>
      <c r="I23" s="204" t="b">
        <v>0</v>
      </c>
      <c r="J23" s="204" t="b">
        <v>0</v>
      </c>
      <c r="K23" s="204" t="b">
        <v>0</v>
      </c>
      <c r="L23" s="204" t="b">
        <v>0</v>
      </c>
      <c r="M23" s="348"/>
      <c r="N23" s="357"/>
      <c r="O23" s="349"/>
      <c r="P23" s="306"/>
      <c r="Q23" s="306"/>
      <c r="Y23" s="306"/>
      <c r="Z23" s="306"/>
      <c r="AA23" s="306"/>
      <c r="AB23" s="306"/>
      <c r="AC23" s="306"/>
      <c r="AD23" s="306"/>
      <c r="AE23" s="306"/>
      <c r="AF23" s="306"/>
      <c r="AG23" s="306"/>
      <c r="AH23" s="306"/>
      <c r="AI23" s="306"/>
      <c r="AJ23" s="306"/>
      <c r="AK23" s="306"/>
    </row>
    <row r="24" ht="27.0" customHeight="1">
      <c r="A24" s="306"/>
      <c r="B24" s="57">
        <f>COUNTIF(F24:L24,TRUE)/COUNTA(F24:L24)</f>
        <v>0</v>
      </c>
      <c r="C24" s="358" t="s">
        <v>36</v>
      </c>
      <c r="D24" s="356">
        <v>12.0</v>
      </c>
      <c r="E24" s="354" t="s">
        <v>529</v>
      </c>
      <c r="F24" s="204" t="b">
        <v>0</v>
      </c>
      <c r="G24" s="204" t="b">
        <v>0</v>
      </c>
      <c r="H24" s="204" t="b">
        <v>0</v>
      </c>
      <c r="I24" s="204" t="b">
        <v>0</v>
      </c>
      <c r="J24" s="204" t="b">
        <v>0</v>
      </c>
      <c r="K24" s="204" t="b">
        <v>0</v>
      </c>
      <c r="L24" s="204" t="b">
        <v>0</v>
      </c>
      <c r="M24" s="348"/>
      <c r="N24" s="357"/>
      <c r="O24" s="208"/>
      <c r="P24" s="306"/>
      <c r="Q24" s="306"/>
      <c r="Y24" s="306"/>
      <c r="Z24" s="306"/>
      <c r="AA24" s="306"/>
      <c r="AB24" s="306"/>
      <c r="AC24" s="306"/>
      <c r="AD24" s="306"/>
      <c r="AE24" s="306"/>
      <c r="AF24" s="306"/>
      <c r="AG24" s="306"/>
      <c r="AH24" s="306"/>
      <c r="AI24" s="306"/>
      <c r="AJ24" s="306"/>
      <c r="AK24" s="306"/>
    </row>
    <row r="25" ht="3.0" customHeight="1">
      <c r="A25" s="306"/>
      <c r="B25" s="327">
        <v>2.0</v>
      </c>
      <c r="C25" s="328"/>
      <c r="D25" s="328"/>
      <c r="E25" s="329"/>
      <c r="F25" s="330"/>
      <c r="G25" s="330"/>
      <c r="H25" s="330"/>
      <c r="I25" s="330"/>
      <c r="J25" s="330"/>
      <c r="K25" s="330"/>
      <c r="L25" s="330"/>
      <c r="M25" s="331"/>
      <c r="N25" s="332"/>
      <c r="O25" s="333"/>
      <c r="P25" s="306"/>
      <c r="Q25" s="306"/>
      <c r="R25" s="334"/>
      <c r="Y25" s="306"/>
      <c r="Z25" s="306"/>
      <c r="AA25" s="306"/>
      <c r="AB25" s="306"/>
      <c r="AC25" s="306"/>
      <c r="AD25" s="306"/>
      <c r="AE25" s="306"/>
      <c r="AF25" s="306"/>
      <c r="AG25" s="306"/>
      <c r="AH25" s="306"/>
      <c r="AI25" s="306"/>
      <c r="AJ25" s="306"/>
      <c r="AK25" s="306"/>
    </row>
    <row r="26" ht="28.5" customHeight="1">
      <c r="A26" s="306"/>
      <c r="B26" s="10"/>
      <c r="C26" s="335"/>
      <c r="D26" s="335"/>
      <c r="E26" s="336" t="s">
        <v>385</v>
      </c>
      <c r="F26" s="359" t="str">
        <f>IFERROR(__xludf.DUMMYFUNCTION("SPARKLINE(COUNTIF(F28:F35,TRUE),{""charttype"",""bar"";""max"",COUNTA(F28:F35);""color1"",""green""})"),"")</f>
        <v/>
      </c>
      <c r="G26" s="37"/>
      <c r="H26" s="37"/>
      <c r="I26" s="37"/>
      <c r="J26" s="37"/>
      <c r="K26" s="37"/>
      <c r="L26" s="37"/>
      <c r="M26" s="38"/>
      <c r="N26" s="338">
        <f>COUNTIF(F28:L35,TRUE)/COUNTA(F28:L35)</f>
        <v>0</v>
      </c>
      <c r="O26" s="335"/>
      <c r="P26" s="335"/>
      <c r="Q26" s="335"/>
      <c r="R26" s="339"/>
      <c r="S26" s="306"/>
      <c r="T26" s="306"/>
      <c r="U26" s="306"/>
      <c r="V26" s="306"/>
      <c r="W26" s="306"/>
      <c r="X26" s="306"/>
      <c r="Y26" s="306"/>
      <c r="Z26" s="306"/>
      <c r="AA26" s="306"/>
      <c r="AB26" s="306"/>
      <c r="AC26" s="306"/>
      <c r="AD26" s="306"/>
      <c r="AE26" s="306"/>
      <c r="AF26" s="306"/>
      <c r="AG26" s="306"/>
      <c r="AH26" s="306"/>
      <c r="AI26" s="306"/>
      <c r="AJ26" s="306"/>
      <c r="AK26" s="306"/>
    </row>
    <row r="27" ht="3.0" customHeight="1">
      <c r="A27" s="306"/>
      <c r="B27" s="19"/>
      <c r="C27" s="340"/>
      <c r="D27" s="340"/>
      <c r="E27" s="341"/>
      <c r="F27" s="342"/>
      <c r="G27" s="342"/>
      <c r="H27" s="342"/>
      <c r="I27" s="342"/>
      <c r="J27" s="342"/>
      <c r="K27" s="342"/>
      <c r="L27" s="342"/>
      <c r="M27" s="343"/>
      <c r="N27" s="344"/>
      <c r="O27" s="333"/>
      <c r="P27" s="333"/>
      <c r="Q27" s="333"/>
      <c r="R27" s="334"/>
      <c r="S27" s="306"/>
      <c r="T27" s="306"/>
      <c r="U27" s="306"/>
      <c r="V27" s="306"/>
      <c r="W27" s="306"/>
      <c r="X27" s="306"/>
      <c r="Y27" s="306"/>
      <c r="Z27" s="306"/>
      <c r="AA27" s="306"/>
      <c r="AB27" s="306"/>
      <c r="AC27" s="306"/>
      <c r="AD27" s="306"/>
      <c r="AE27" s="306"/>
      <c r="AF27" s="306"/>
      <c r="AG27" s="306"/>
      <c r="AH27" s="306"/>
      <c r="AI27" s="306"/>
      <c r="AJ27" s="306"/>
      <c r="AK27" s="306"/>
    </row>
    <row r="28">
      <c r="A28" s="306"/>
      <c r="B28" s="43">
        <f>COUNTIF(F28:L29,TRUE)/COUNTA(F28:L29)</f>
        <v>0</v>
      </c>
      <c r="C28" s="345" t="s">
        <v>17</v>
      </c>
      <c r="D28" s="346">
        <v>1.0</v>
      </c>
      <c r="E28" s="360" t="s">
        <v>530</v>
      </c>
      <c r="F28" s="204" t="b">
        <v>0</v>
      </c>
      <c r="G28" s="204" t="b">
        <v>0</v>
      </c>
      <c r="H28" s="204" t="b">
        <v>0</v>
      </c>
      <c r="I28" s="204" t="b">
        <v>0</v>
      </c>
      <c r="J28" s="204" t="b">
        <v>0</v>
      </c>
      <c r="K28" s="204" t="b">
        <v>0</v>
      </c>
      <c r="L28" s="204" t="b">
        <v>0</v>
      </c>
      <c r="M28" s="348"/>
      <c r="N28" s="361"/>
      <c r="O28" s="362"/>
      <c r="P28" s="306"/>
      <c r="Q28" s="306"/>
      <c r="S28" s="306"/>
      <c r="T28" s="306"/>
      <c r="U28" s="306"/>
      <c r="V28" s="306"/>
      <c r="W28" s="306"/>
      <c r="X28" s="306"/>
      <c r="Y28" s="306"/>
      <c r="Z28" s="306"/>
      <c r="AA28" s="306"/>
      <c r="AB28" s="306"/>
      <c r="AC28" s="306"/>
      <c r="AD28" s="306"/>
      <c r="AE28" s="306"/>
      <c r="AF28" s="306"/>
      <c r="AG28" s="306"/>
      <c r="AH28" s="306"/>
      <c r="AI28" s="306"/>
      <c r="AJ28" s="306"/>
      <c r="AK28" s="306"/>
    </row>
    <row r="29">
      <c r="A29" s="306"/>
      <c r="B29" s="11"/>
      <c r="C29" s="11"/>
      <c r="D29" s="351">
        <v>2.0</v>
      </c>
      <c r="E29" s="363" t="s">
        <v>531</v>
      </c>
      <c r="F29" s="351" t="b">
        <v>0</v>
      </c>
      <c r="G29" s="351" t="b">
        <v>0</v>
      </c>
      <c r="H29" s="351" t="b">
        <v>0</v>
      </c>
      <c r="I29" s="351" t="b">
        <v>0</v>
      </c>
      <c r="J29" s="351" t="b">
        <v>0</v>
      </c>
      <c r="K29" s="351" t="b">
        <v>0</v>
      </c>
      <c r="L29" s="351" t="b">
        <v>0</v>
      </c>
      <c r="M29" s="348"/>
      <c r="N29" s="349"/>
      <c r="O29" s="362"/>
      <c r="P29" s="306"/>
      <c r="Q29" s="306"/>
      <c r="S29" s="306"/>
      <c r="T29" s="306"/>
      <c r="U29" s="306"/>
      <c r="V29" s="306"/>
      <c r="W29" s="306"/>
      <c r="X29" s="306"/>
      <c r="Y29" s="306"/>
      <c r="Z29" s="306"/>
      <c r="AA29" s="306"/>
      <c r="AB29" s="306"/>
      <c r="AC29" s="306"/>
      <c r="AD29" s="306"/>
      <c r="AE29" s="306"/>
      <c r="AF29" s="306"/>
      <c r="AG29" s="306"/>
      <c r="AH29" s="306"/>
      <c r="AI29" s="306"/>
      <c r="AJ29" s="306"/>
      <c r="AK29" s="306"/>
    </row>
    <row r="30">
      <c r="A30" s="306"/>
      <c r="B30" s="56">
        <f>COUNTIF(F30:L33,TRUE)/COUNTA(F30:L33)</f>
        <v>0</v>
      </c>
      <c r="C30" s="355" t="s">
        <v>31</v>
      </c>
      <c r="D30" s="351">
        <v>3.0</v>
      </c>
      <c r="E30" s="363" t="s">
        <v>532</v>
      </c>
      <c r="F30" s="351" t="b">
        <v>0</v>
      </c>
      <c r="G30" s="351" t="b">
        <v>0</v>
      </c>
      <c r="H30" s="351" t="b">
        <v>0</v>
      </c>
      <c r="I30" s="351" t="b">
        <v>0</v>
      </c>
      <c r="J30" s="351" t="b">
        <v>0</v>
      </c>
      <c r="K30" s="351" t="b">
        <v>0</v>
      </c>
      <c r="L30" s="351" t="b">
        <v>0</v>
      </c>
      <c r="M30" s="349"/>
      <c r="N30" s="349"/>
      <c r="O30" s="362"/>
      <c r="P30" s="306"/>
      <c r="Q30" s="306"/>
      <c r="R30" s="339"/>
      <c r="S30" s="306"/>
      <c r="T30" s="306"/>
      <c r="U30" s="306"/>
      <c r="V30" s="306"/>
      <c r="W30" s="306"/>
      <c r="X30" s="306"/>
      <c r="Y30" s="306"/>
      <c r="Z30" s="306"/>
      <c r="AA30" s="306"/>
      <c r="AB30" s="306"/>
      <c r="AC30" s="306"/>
      <c r="AD30" s="306"/>
      <c r="AE30" s="306"/>
      <c r="AF30" s="306"/>
      <c r="AG30" s="306"/>
      <c r="AH30" s="306"/>
      <c r="AI30" s="306"/>
      <c r="AJ30" s="306"/>
      <c r="AK30" s="306"/>
    </row>
    <row r="31">
      <c r="A31" s="306"/>
      <c r="B31" s="11"/>
      <c r="C31" s="11"/>
      <c r="D31" s="351">
        <v>4.0</v>
      </c>
      <c r="E31" s="363" t="s">
        <v>533</v>
      </c>
      <c r="F31" s="351" t="b">
        <v>0</v>
      </c>
      <c r="G31" s="351" t="b">
        <v>0</v>
      </c>
      <c r="H31" s="351" t="b">
        <v>0</v>
      </c>
      <c r="I31" s="351" t="b">
        <v>0</v>
      </c>
      <c r="J31" s="351" t="b">
        <v>0</v>
      </c>
      <c r="K31" s="351" t="b">
        <v>0</v>
      </c>
      <c r="L31" s="351" t="b">
        <v>0</v>
      </c>
      <c r="M31" s="348"/>
      <c r="N31" s="349"/>
      <c r="O31" s="362"/>
      <c r="P31" s="306"/>
      <c r="Q31" s="306"/>
      <c r="S31" s="306"/>
      <c r="T31" s="306"/>
      <c r="U31" s="306"/>
      <c r="V31" s="306"/>
      <c r="W31" s="306"/>
      <c r="X31" s="306"/>
      <c r="Y31" s="306"/>
      <c r="Z31" s="306"/>
      <c r="AA31" s="306"/>
      <c r="AB31" s="306"/>
      <c r="AC31" s="306"/>
      <c r="AD31" s="306"/>
      <c r="AE31" s="306"/>
      <c r="AF31" s="306"/>
      <c r="AG31" s="306"/>
      <c r="AH31" s="306"/>
      <c r="AI31" s="306"/>
      <c r="AJ31" s="306"/>
      <c r="AK31" s="306"/>
    </row>
    <row r="32">
      <c r="A32" s="306"/>
      <c r="B32" s="11"/>
      <c r="C32" s="11"/>
      <c r="D32" s="351">
        <v>5.0</v>
      </c>
      <c r="E32" s="364" t="s">
        <v>534</v>
      </c>
      <c r="F32" s="351" t="b">
        <v>0</v>
      </c>
      <c r="G32" s="351" t="b">
        <v>0</v>
      </c>
      <c r="H32" s="351" t="b">
        <v>0</v>
      </c>
      <c r="I32" s="351" t="b">
        <v>0</v>
      </c>
      <c r="J32" s="351" t="b">
        <v>0</v>
      </c>
      <c r="K32" s="351" t="b">
        <v>0</v>
      </c>
      <c r="L32" s="351" t="b">
        <v>0</v>
      </c>
      <c r="M32" s="348"/>
      <c r="N32" s="349"/>
      <c r="O32" s="365"/>
      <c r="P32" s="306"/>
      <c r="Q32" s="306"/>
      <c r="S32" s="306"/>
      <c r="T32" s="306"/>
      <c r="U32" s="306"/>
      <c r="V32" s="306"/>
      <c r="W32" s="306"/>
      <c r="X32" s="306"/>
      <c r="Y32" s="306"/>
      <c r="Z32" s="306"/>
      <c r="AA32" s="306"/>
      <c r="AB32" s="306"/>
      <c r="AC32" s="306"/>
      <c r="AD32" s="306"/>
      <c r="AE32" s="306"/>
      <c r="AF32" s="306"/>
      <c r="AG32" s="306"/>
      <c r="AH32" s="306"/>
      <c r="AI32" s="306"/>
      <c r="AJ32" s="306"/>
      <c r="AK32" s="306"/>
    </row>
    <row r="33">
      <c r="A33" s="306"/>
      <c r="B33" s="11"/>
      <c r="C33" s="11"/>
      <c r="D33" s="351">
        <v>7.0</v>
      </c>
      <c r="E33" s="364" t="s">
        <v>535</v>
      </c>
      <c r="F33" s="351" t="b">
        <v>0</v>
      </c>
      <c r="G33" s="351" t="b">
        <v>0</v>
      </c>
      <c r="H33" s="351" t="b">
        <v>0</v>
      </c>
      <c r="I33" s="351" t="b">
        <v>0</v>
      </c>
      <c r="J33" s="351" t="b">
        <v>0</v>
      </c>
      <c r="K33" s="351" t="b">
        <v>0</v>
      </c>
      <c r="L33" s="351" t="b">
        <v>0</v>
      </c>
      <c r="M33" s="349"/>
      <c r="N33" s="349"/>
      <c r="O33" s="362"/>
      <c r="P33" s="306"/>
      <c r="Q33" s="306"/>
      <c r="R33" s="339"/>
      <c r="S33" s="306"/>
      <c r="T33" s="306"/>
      <c r="U33" s="306"/>
      <c r="V33" s="306"/>
      <c r="W33" s="306"/>
      <c r="X33" s="306"/>
      <c r="Y33" s="306"/>
      <c r="Z33" s="306"/>
      <c r="AA33" s="306"/>
      <c r="AB33" s="306"/>
      <c r="AC33" s="306"/>
      <c r="AD33" s="306"/>
      <c r="AE33" s="306"/>
      <c r="AF33" s="306"/>
      <c r="AG33" s="306"/>
      <c r="AH33" s="306"/>
      <c r="AI33" s="306"/>
      <c r="AJ33" s="306"/>
      <c r="AK33" s="306"/>
    </row>
    <row r="34">
      <c r="A34" s="306"/>
      <c r="B34" s="57">
        <f t="shared" ref="B34:B35" si="3">COUNTIF(F34:L34,TRUE)/COUNTA(F34:L34)</f>
        <v>0</v>
      </c>
      <c r="C34" s="358" t="s">
        <v>36</v>
      </c>
      <c r="D34" s="351">
        <v>8.0</v>
      </c>
      <c r="E34" s="364" t="s">
        <v>536</v>
      </c>
      <c r="F34" s="351" t="b">
        <v>0</v>
      </c>
      <c r="G34" s="351" t="b">
        <v>0</v>
      </c>
      <c r="H34" s="351" t="b">
        <v>0</v>
      </c>
      <c r="I34" s="351" t="b">
        <v>0</v>
      </c>
      <c r="J34" s="351" t="b">
        <v>0</v>
      </c>
      <c r="K34" s="351" t="b">
        <v>0</v>
      </c>
      <c r="L34" s="351" t="b">
        <v>0</v>
      </c>
      <c r="M34" s="349"/>
      <c r="N34" s="349"/>
      <c r="O34" s="362"/>
      <c r="P34" s="306"/>
      <c r="Q34" s="306"/>
      <c r="R34" s="339"/>
      <c r="S34" s="306"/>
      <c r="T34" s="306"/>
      <c r="U34" s="306"/>
      <c r="V34" s="306"/>
      <c r="W34" s="306"/>
      <c r="X34" s="306"/>
      <c r="Y34" s="306"/>
      <c r="Z34" s="306"/>
      <c r="AA34" s="306"/>
      <c r="AB34" s="306"/>
      <c r="AC34" s="306"/>
      <c r="AD34" s="306"/>
      <c r="AE34" s="306"/>
      <c r="AF34" s="306"/>
      <c r="AG34" s="306"/>
      <c r="AH34" s="306"/>
      <c r="AI34" s="306"/>
      <c r="AJ34" s="306"/>
      <c r="AK34" s="306"/>
    </row>
    <row r="35">
      <c r="A35" s="306"/>
      <c r="B35" s="59">
        <f t="shared" si="3"/>
        <v>0</v>
      </c>
      <c r="C35" s="366" t="s">
        <v>43</v>
      </c>
      <c r="D35" s="356">
        <v>10.0</v>
      </c>
      <c r="E35" s="364" t="s">
        <v>537</v>
      </c>
      <c r="F35" s="351" t="b">
        <v>0</v>
      </c>
      <c r="G35" s="351" t="b">
        <v>0</v>
      </c>
      <c r="H35" s="351" t="b">
        <v>0</v>
      </c>
      <c r="I35" s="351" t="b">
        <v>0</v>
      </c>
      <c r="J35" s="351" t="b">
        <v>0</v>
      </c>
      <c r="K35" s="351" t="b">
        <v>0</v>
      </c>
      <c r="L35" s="351" t="b">
        <v>0</v>
      </c>
      <c r="M35" s="349"/>
      <c r="N35" s="357"/>
      <c r="O35" s="362"/>
      <c r="P35" s="306"/>
      <c r="Q35" s="306"/>
      <c r="S35" s="306"/>
      <c r="T35" s="306"/>
      <c r="U35" s="306"/>
      <c r="V35" s="306"/>
      <c r="W35" s="306"/>
      <c r="X35" s="306"/>
      <c r="Y35" s="306"/>
      <c r="Z35" s="306"/>
      <c r="AA35" s="306"/>
      <c r="AB35" s="306"/>
      <c r="AC35" s="306"/>
      <c r="AD35" s="306"/>
      <c r="AE35" s="306"/>
      <c r="AF35" s="306"/>
      <c r="AG35" s="306"/>
      <c r="AH35" s="306"/>
      <c r="AI35" s="306"/>
      <c r="AJ35" s="306"/>
      <c r="AK35" s="306"/>
    </row>
    <row r="36" ht="3.0" customHeight="1">
      <c r="A36" s="306"/>
      <c r="B36" s="327">
        <v>3.0</v>
      </c>
      <c r="C36" s="328"/>
      <c r="D36" s="328"/>
      <c r="E36" s="329"/>
      <c r="F36" s="330"/>
      <c r="G36" s="330"/>
      <c r="H36" s="330"/>
      <c r="I36" s="330"/>
      <c r="J36" s="330"/>
      <c r="K36" s="330"/>
      <c r="L36" s="330"/>
      <c r="M36" s="331"/>
      <c r="N36" s="331"/>
      <c r="O36" s="333"/>
      <c r="P36" s="333"/>
      <c r="Q36" s="333"/>
      <c r="R36" s="334"/>
      <c r="S36" s="306"/>
      <c r="T36" s="306"/>
      <c r="U36" s="306"/>
      <c r="V36" s="306"/>
      <c r="W36" s="306"/>
      <c r="X36" s="306"/>
      <c r="Y36" s="306"/>
      <c r="Z36" s="306"/>
      <c r="AA36" s="306"/>
      <c r="AB36" s="306"/>
      <c r="AC36" s="306"/>
      <c r="AD36" s="306"/>
      <c r="AE36" s="306"/>
      <c r="AF36" s="306"/>
      <c r="AG36" s="306"/>
      <c r="AH36" s="306"/>
      <c r="AI36" s="306"/>
      <c r="AJ36" s="306"/>
      <c r="AK36" s="306"/>
    </row>
    <row r="37">
      <c r="A37" s="306"/>
      <c r="B37" s="10"/>
      <c r="C37" s="335"/>
      <c r="D37" s="335"/>
      <c r="E37" s="336" t="s">
        <v>538</v>
      </c>
      <c r="F37" s="337" t="str">
        <f>IFERROR(__xludf.DUMMYFUNCTION("SPARKLINE(COUNTIF(F39:F46,TRUE),{""charttype"",""bar"";""max"",COUNTA(F39:F46);""color1"",""green""})"),"")</f>
        <v/>
      </c>
      <c r="G37" s="37"/>
      <c r="H37" s="37"/>
      <c r="I37" s="37"/>
      <c r="J37" s="37"/>
      <c r="K37" s="37"/>
      <c r="L37" s="37"/>
      <c r="M37" s="38"/>
      <c r="N37" s="338">
        <f>COUNTIF(F39:L46,TRUE)/COUNTA(F39:L46)</f>
        <v>0</v>
      </c>
      <c r="O37" s="335"/>
      <c r="P37" s="335"/>
      <c r="Q37" s="335"/>
      <c r="R37" s="339"/>
      <c r="S37" s="306"/>
      <c r="T37" s="306"/>
      <c r="U37" s="306"/>
      <c r="V37" s="306"/>
      <c r="W37" s="306"/>
      <c r="X37" s="306"/>
      <c r="Y37" s="306"/>
      <c r="Z37" s="306"/>
      <c r="AA37" s="306"/>
      <c r="AB37" s="306"/>
      <c r="AC37" s="306"/>
      <c r="AD37" s="306"/>
      <c r="AE37" s="306"/>
      <c r="AF37" s="306"/>
      <c r="AG37" s="306"/>
      <c r="AH37" s="306"/>
      <c r="AI37" s="306"/>
      <c r="AJ37" s="306"/>
      <c r="AK37" s="306"/>
    </row>
    <row r="38" ht="3.0" customHeight="1">
      <c r="A38" s="306"/>
      <c r="B38" s="19"/>
      <c r="C38" s="340"/>
      <c r="D38" s="340"/>
      <c r="E38" s="341"/>
      <c r="F38" s="342"/>
      <c r="G38" s="342"/>
      <c r="H38" s="342"/>
      <c r="I38" s="342"/>
      <c r="J38" s="342"/>
      <c r="K38" s="342"/>
      <c r="L38" s="342"/>
      <c r="M38" s="343"/>
      <c r="N38" s="343"/>
      <c r="O38" s="333"/>
      <c r="P38" s="333"/>
      <c r="Q38" s="333"/>
      <c r="R38" s="334"/>
      <c r="S38" s="306"/>
      <c r="T38" s="306"/>
      <c r="U38" s="306"/>
      <c r="V38" s="306"/>
      <c r="W38" s="306"/>
      <c r="X38" s="306"/>
      <c r="Y38" s="306"/>
      <c r="Z38" s="306"/>
      <c r="AA38" s="306"/>
      <c r="AB38" s="306"/>
      <c r="AC38" s="306"/>
      <c r="AD38" s="306"/>
      <c r="AE38" s="306"/>
      <c r="AF38" s="306"/>
      <c r="AG38" s="306"/>
      <c r="AH38" s="306"/>
      <c r="AI38" s="306"/>
      <c r="AJ38" s="306"/>
      <c r="AK38" s="306"/>
    </row>
    <row r="39">
      <c r="A39" s="306"/>
      <c r="B39" s="43">
        <f>COUNTIF(F39:L44,TRUE)/COUNTA(F39:L44)</f>
        <v>0</v>
      </c>
      <c r="C39" s="345" t="s">
        <v>17</v>
      </c>
      <c r="D39" s="346">
        <v>1.0</v>
      </c>
      <c r="E39" s="360" t="s">
        <v>539</v>
      </c>
      <c r="F39" s="351" t="b">
        <v>0</v>
      </c>
      <c r="G39" s="351" t="b">
        <v>0</v>
      </c>
      <c r="H39" s="351" t="b">
        <v>0</v>
      </c>
      <c r="I39" s="351" t="b">
        <v>0</v>
      </c>
      <c r="J39" s="351" t="b">
        <v>0</v>
      </c>
      <c r="K39" s="351" t="b">
        <v>0</v>
      </c>
      <c r="L39" s="351" t="b">
        <v>0</v>
      </c>
      <c r="M39" s="361"/>
      <c r="N39" s="367"/>
      <c r="O39" s="362"/>
      <c r="P39" s="306"/>
      <c r="Q39" s="306"/>
      <c r="R39" s="339"/>
      <c r="S39" s="306"/>
      <c r="T39" s="306"/>
      <c r="U39" s="306"/>
      <c r="V39" s="306"/>
      <c r="W39" s="306"/>
      <c r="X39" s="306"/>
      <c r="Y39" s="306"/>
      <c r="Z39" s="306"/>
      <c r="AA39" s="306"/>
      <c r="AB39" s="306"/>
      <c r="AC39" s="306"/>
      <c r="AD39" s="306"/>
      <c r="AE39" s="306"/>
      <c r="AF39" s="306"/>
      <c r="AG39" s="306"/>
      <c r="AH39" s="306"/>
      <c r="AI39" s="306"/>
      <c r="AJ39" s="306"/>
      <c r="AK39" s="306"/>
    </row>
    <row r="40">
      <c r="A40" s="306"/>
      <c r="B40" s="11"/>
      <c r="C40" s="11"/>
      <c r="D40" s="339">
        <v>2.0</v>
      </c>
      <c r="E40" s="360" t="s">
        <v>540</v>
      </c>
      <c r="F40" s="351" t="b">
        <v>0</v>
      </c>
      <c r="G40" s="351" t="b">
        <v>0</v>
      </c>
      <c r="H40" s="351" t="b">
        <v>0</v>
      </c>
      <c r="I40" s="351" t="b">
        <v>0</v>
      </c>
      <c r="J40" s="351" t="b">
        <v>0</v>
      </c>
      <c r="K40" s="351" t="b">
        <v>0</v>
      </c>
      <c r="L40" s="351" t="b">
        <v>0</v>
      </c>
      <c r="M40" s="361"/>
      <c r="N40" s="367"/>
      <c r="O40" s="362"/>
      <c r="P40" s="306"/>
      <c r="Q40" s="306"/>
      <c r="R40" s="339"/>
      <c r="S40" s="306"/>
      <c r="T40" s="306"/>
      <c r="U40" s="306"/>
      <c r="V40" s="306"/>
      <c r="W40" s="306"/>
      <c r="X40" s="306"/>
      <c r="Y40" s="306"/>
      <c r="Z40" s="306"/>
      <c r="AA40" s="306"/>
      <c r="AB40" s="306"/>
      <c r="AC40" s="306"/>
      <c r="AD40" s="306"/>
      <c r="AE40" s="306"/>
      <c r="AF40" s="306"/>
      <c r="AG40" s="306"/>
      <c r="AH40" s="306"/>
      <c r="AI40" s="306"/>
      <c r="AJ40" s="306"/>
      <c r="AK40" s="306"/>
    </row>
    <row r="41">
      <c r="A41" s="306"/>
      <c r="B41" s="11"/>
      <c r="C41" s="11"/>
      <c r="D41" s="351">
        <v>3.0</v>
      </c>
      <c r="E41" s="357" t="s">
        <v>541</v>
      </c>
      <c r="F41" s="351" t="b">
        <v>0</v>
      </c>
      <c r="G41" s="351" t="b">
        <v>0</v>
      </c>
      <c r="H41" s="351" t="b">
        <v>0</v>
      </c>
      <c r="I41" s="351" t="b">
        <v>0</v>
      </c>
      <c r="J41" s="351" t="b">
        <v>0</v>
      </c>
      <c r="K41" s="351" t="b">
        <v>0</v>
      </c>
      <c r="L41" s="351" t="b">
        <v>0</v>
      </c>
      <c r="M41" s="361"/>
      <c r="N41" s="368"/>
      <c r="O41" s="362"/>
      <c r="P41" s="306"/>
      <c r="Q41" s="306"/>
      <c r="R41" s="339"/>
      <c r="S41" s="306"/>
      <c r="T41" s="306"/>
      <c r="U41" s="306"/>
      <c r="V41" s="306"/>
      <c r="W41" s="306"/>
      <c r="X41" s="306"/>
      <c r="Y41" s="306"/>
      <c r="Z41" s="306"/>
      <c r="AA41" s="306"/>
      <c r="AB41" s="306"/>
      <c r="AC41" s="306"/>
      <c r="AD41" s="306"/>
      <c r="AE41" s="306"/>
      <c r="AF41" s="306"/>
      <c r="AG41" s="306"/>
      <c r="AH41" s="306"/>
      <c r="AI41" s="306"/>
      <c r="AJ41" s="306"/>
      <c r="AK41" s="306"/>
    </row>
    <row r="42">
      <c r="A42" s="306"/>
      <c r="B42" s="11"/>
      <c r="C42" s="11"/>
      <c r="D42" s="351">
        <v>4.0</v>
      </c>
      <c r="E42" s="363" t="s">
        <v>542</v>
      </c>
      <c r="F42" s="351" t="b">
        <v>0</v>
      </c>
      <c r="G42" s="351" t="b">
        <v>0</v>
      </c>
      <c r="H42" s="351" t="b">
        <v>0</v>
      </c>
      <c r="I42" s="351" t="b">
        <v>0</v>
      </c>
      <c r="J42" s="351" t="b">
        <v>0</v>
      </c>
      <c r="K42" s="351" t="b">
        <v>0</v>
      </c>
      <c r="L42" s="351" t="b">
        <v>0</v>
      </c>
      <c r="M42" s="369"/>
      <c r="N42" s="369"/>
      <c r="O42" s="362"/>
      <c r="P42" s="306"/>
      <c r="Q42" s="306"/>
      <c r="R42" s="339"/>
      <c r="S42" s="306"/>
      <c r="T42" s="306"/>
      <c r="U42" s="306"/>
      <c r="V42" s="306"/>
      <c r="W42" s="306"/>
      <c r="X42" s="306"/>
      <c r="Y42" s="306"/>
      <c r="Z42" s="306"/>
      <c r="AA42" s="306"/>
      <c r="AB42" s="306"/>
      <c r="AC42" s="306"/>
      <c r="AD42" s="306"/>
      <c r="AE42" s="306"/>
      <c r="AF42" s="306"/>
      <c r="AG42" s="306"/>
      <c r="AH42" s="306"/>
      <c r="AI42" s="306"/>
      <c r="AJ42" s="306"/>
      <c r="AK42" s="306"/>
    </row>
    <row r="43">
      <c r="A43" s="306"/>
      <c r="B43" s="11"/>
      <c r="C43" s="11"/>
      <c r="D43" s="346">
        <v>5.0</v>
      </c>
      <c r="E43" s="363" t="s">
        <v>543</v>
      </c>
      <c r="F43" s="351" t="b">
        <v>0</v>
      </c>
      <c r="G43" s="351" t="b">
        <v>0</v>
      </c>
      <c r="H43" s="351" t="b">
        <v>0</v>
      </c>
      <c r="I43" s="351" t="b">
        <v>0</v>
      </c>
      <c r="J43" s="351" t="b">
        <v>0</v>
      </c>
      <c r="K43" s="351" t="b">
        <v>0</v>
      </c>
      <c r="L43" s="351" t="b">
        <v>0</v>
      </c>
      <c r="M43" s="349"/>
      <c r="N43" s="349"/>
      <c r="O43" s="362"/>
      <c r="P43" s="306"/>
      <c r="Q43" s="306"/>
      <c r="R43" s="339"/>
      <c r="S43" s="306"/>
      <c r="T43" s="306"/>
      <c r="U43" s="306"/>
      <c r="V43" s="306"/>
      <c r="W43" s="306"/>
      <c r="X43" s="306"/>
      <c r="Y43" s="306"/>
      <c r="Z43" s="306"/>
      <c r="AA43" s="306"/>
      <c r="AB43" s="306"/>
      <c r="AC43" s="306"/>
      <c r="AD43" s="306"/>
      <c r="AE43" s="306"/>
      <c r="AF43" s="306"/>
      <c r="AG43" s="306"/>
      <c r="AH43" s="306"/>
      <c r="AI43" s="306"/>
      <c r="AJ43" s="306"/>
      <c r="AK43" s="306"/>
    </row>
    <row r="44">
      <c r="A44" s="306"/>
      <c r="B44" s="11"/>
      <c r="C44" s="345"/>
      <c r="D44" s="346">
        <v>6.0</v>
      </c>
      <c r="E44" s="370" t="s">
        <v>544</v>
      </c>
      <c r="F44" s="351" t="b">
        <v>0</v>
      </c>
      <c r="G44" s="351" t="b">
        <v>0</v>
      </c>
      <c r="H44" s="351" t="b">
        <v>0</v>
      </c>
      <c r="I44" s="351" t="b">
        <v>0</v>
      </c>
      <c r="J44" s="351" t="b">
        <v>0</v>
      </c>
      <c r="K44" s="351" t="b">
        <v>0</v>
      </c>
      <c r="L44" s="351" t="b">
        <v>0</v>
      </c>
      <c r="M44" s="357"/>
      <c r="N44" s="357"/>
      <c r="O44" s="362"/>
      <c r="P44" s="306"/>
      <c r="Q44" s="306"/>
      <c r="R44" s="339"/>
      <c r="S44" s="306"/>
      <c r="T44" s="306"/>
      <c r="U44" s="306"/>
      <c r="V44" s="306"/>
      <c r="W44" s="306"/>
      <c r="X44" s="306"/>
      <c r="Y44" s="306"/>
      <c r="Z44" s="306"/>
      <c r="AA44" s="306"/>
      <c r="AB44" s="306"/>
      <c r="AC44" s="306"/>
      <c r="AD44" s="306"/>
      <c r="AE44" s="306"/>
      <c r="AF44" s="306"/>
      <c r="AG44" s="306"/>
      <c r="AH44" s="306"/>
      <c r="AI44" s="306"/>
      <c r="AJ44" s="306"/>
      <c r="AK44" s="306"/>
    </row>
    <row r="45">
      <c r="A45" s="306"/>
      <c r="B45" s="56">
        <v>0.0</v>
      </c>
      <c r="C45" s="355" t="s">
        <v>31</v>
      </c>
      <c r="D45" s="351">
        <v>7.0</v>
      </c>
      <c r="E45" s="370" t="s">
        <v>545</v>
      </c>
      <c r="F45" s="351" t="b">
        <v>0</v>
      </c>
      <c r="G45" s="351" t="b">
        <v>0</v>
      </c>
      <c r="H45" s="351" t="b">
        <v>0</v>
      </c>
      <c r="I45" s="351" t="b">
        <v>0</v>
      </c>
      <c r="J45" s="351" t="b">
        <v>0</v>
      </c>
      <c r="K45" s="351" t="b">
        <v>0</v>
      </c>
      <c r="L45" s="351" t="b">
        <v>0</v>
      </c>
      <c r="M45" s="357"/>
      <c r="N45" s="357"/>
      <c r="O45" s="362"/>
      <c r="P45" s="306"/>
      <c r="Q45" s="306"/>
      <c r="R45" s="339"/>
      <c r="S45" s="306"/>
      <c r="T45" s="306"/>
      <c r="U45" s="306"/>
      <c r="V45" s="306"/>
      <c r="W45" s="306"/>
      <c r="X45" s="306"/>
      <c r="Y45" s="306"/>
      <c r="Z45" s="306"/>
      <c r="AA45" s="306"/>
      <c r="AB45" s="306"/>
      <c r="AC45" s="306"/>
      <c r="AD45" s="306"/>
      <c r="AE45" s="306"/>
      <c r="AF45" s="306"/>
      <c r="AG45" s="306"/>
      <c r="AH45" s="306"/>
      <c r="AI45" s="306"/>
      <c r="AJ45" s="306"/>
      <c r="AK45" s="306"/>
    </row>
    <row r="46" ht="26.25" customHeight="1">
      <c r="A46" s="306"/>
      <c r="B46" s="57">
        <f>COUNTIF(F46:L46,TRUE)/COUNTA(F46:L46)</f>
        <v>0</v>
      </c>
      <c r="C46" s="358" t="s">
        <v>36</v>
      </c>
      <c r="D46" s="351">
        <v>8.0</v>
      </c>
      <c r="E46" s="370" t="s">
        <v>546</v>
      </c>
      <c r="F46" s="351" t="b">
        <v>0</v>
      </c>
      <c r="G46" s="351" t="b">
        <v>0</v>
      </c>
      <c r="H46" s="351" t="b">
        <v>0</v>
      </c>
      <c r="I46" s="351" t="b">
        <v>0</v>
      </c>
      <c r="J46" s="351" t="b">
        <v>0</v>
      </c>
      <c r="K46" s="351" t="b">
        <v>0</v>
      </c>
      <c r="L46" s="351" t="b">
        <v>0</v>
      </c>
      <c r="M46" s="357"/>
      <c r="N46" s="357"/>
      <c r="O46" s="362"/>
      <c r="P46" s="306"/>
      <c r="Q46" s="306"/>
      <c r="R46" s="339"/>
      <c r="S46" s="306"/>
      <c r="T46" s="306"/>
      <c r="U46" s="306"/>
      <c r="V46" s="306"/>
      <c r="W46" s="306"/>
      <c r="X46" s="306"/>
      <c r="Y46" s="306"/>
      <c r="Z46" s="306"/>
      <c r="AA46" s="306"/>
      <c r="AB46" s="306"/>
      <c r="AC46" s="306"/>
      <c r="AD46" s="306"/>
      <c r="AE46" s="306"/>
      <c r="AF46" s="306"/>
      <c r="AG46" s="306"/>
      <c r="AH46" s="306"/>
      <c r="AI46" s="306"/>
      <c r="AJ46" s="306"/>
      <c r="AK46" s="306"/>
    </row>
    <row r="47" ht="6.75" customHeight="1">
      <c r="A47" s="306"/>
      <c r="B47" s="35"/>
      <c r="C47" s="335"/>
      <c r="D47" s="335"/>
      <c r="E47" s="336"/>
      <c r="F47" s="336"/>
      <c r="G47" s="336"/>
      <c r="H47" s="336"/>
      <c r="I47" s="336"/>
      <c r="J47" s="336"/>
      <c r="K47" s="336"/>
      <c r="L47" s="336"/>
      <c r="M47" s="336"/>
      <c r="N47" s="336"/>
      <c r="O47" s="335"/>
      <c r="P47" s="335"/>
      <c r="Q47" s="335"/>
      <c r="R47" s="339"/>
      <c r="S47" s="306"/>
      <c r="T47" s="306"/>
      <c r="U47" s="306"/>
      <c r="V47" s="306"/>
      <c r="W47" s="306"/>
      <c r="X47" s="306"/>
      <c r="Y47" s="306"/>
      <c r="Z47" s="306"/>
      <c r="AA47" s="306"/>
      <c r="AB47" s="306"/>
      <c r="AC47" s="306"/>
      <c r="AD47" s="306"/>
      <c r="AE47" s="306"/>
      <c r="AF47" s="306"/>
      <c r="AG47" s="306"/>
      <c r="AH47" s="306"/>
      <c r="AI47" s="306"/>
      <c r="AJ47" s="306"/>
      <c r="AK47" s="306"/>
    </row>
    <row r="48" ht="34.5" customHeight="1">
      <c r="A48" s="306"/>
      <c r="B48" s="35">
        <v>4.0</v>
      </c>
      <c r="C48" s="335"/>
      <c r="D48" s="335"/>
      <c r="E48" s="336" t="s">
        <v>547</v>
      </c>
      <c r="F48" s="371" t="str">
        <f>IFERROR(__xludf.DUMMYFUNCTION("SPARKLINE(COUNTIF(F50:F58,TRUE),{""charttype"",""bar"";""max"",COUNTA(F50:F58);""color1"",""green""})"),"")</f>
        <v/>
      </c>
      <c r="G48" s="372"/>
      <c r="H48" s="372"/>
      <c r="I48" s="372"/>
      <c r="J48" s="372"/>
      <c r="K48" s="372"/>
      <c r="L48" s="372"/>
      <c r="M48" s="373"/>
      <c r="N48" s="338">
        <f>COUNTIF(F50:L58,TRUE)/COUNTA(F50:L58)</f>
        <v>0</v>
      </c>
      <c r="O48" s="335"/>
      <c r="P48" s="335"/>
      <c r="Q48" s="335"/>
      <c r="R48" s="339"/>
      <c r="S48" s="306"/>
      <c r="T48" s="306"/>
      <c r="U48" s="306"/>
      <c r="V48" s="306"/>
      <c r="W48" s="306"/>
      <c r="X48" s="306"/>
      <c r="Y48" s="306"/>
      <c r="Z48" s="306"/>
      <c r="AA48" s="306"/>
      <c r="AB48" s="306"/>
      <c r="AC48" s="306"/>
      <c r="AD48" s="306"/>
      <c r="AE48" s="306"/>
      <c r="AF48" s="306"/>
      <c r="AG48" s="306"/>
      <c r="AH48" s="306"/>
      <c r="AI48" s="306"/>
      <c r="AJ48" s="306"/>
      <c r="AK48" s="306"/>
    </row>
    <row r="49" ht="5.25" customHeight="1">
      <c r="A49" s="306"/>
      <c r="B49" s="35"/>
      <c r="C49" s="335"/>
      <c r="D49" s="335"/>
      <c r="E49" s="336"/>
      <c r="F49" s="374"/>
      <c r="G49" s="374"/>
      <c r="H49" s="374"/>
      <c r="I49" s="374"/>
      <c r="J49" s="374"/>
      <c r="K49" s="374"/>
      <c r="L49" s="374"/>
      <c r="M49" s="338"/>
      <c r="N49" s="338"/>
      <c r="O49" s="335"/>
      <c r="P49" s="335"/>
      <c r="Q49" s="335"/>
      <c r="R49" s="339"/>
      <c r="S49" s="306"/>
      <c r="T49" s="306"/>
      <c r="U49" s="306"/>
      <c r="V49" s="306"/>
      <c r="W49" s="306"/>
      <c r="X49" s="306"/>
      <c r="Y49" s="306"/>
      <c r="Z49" s="306"/>
      <c r="AA49" s="306"/>
      <c r="AB49" s="306"/>
      <c r="AC49" s="306"/>
      <c r="AD49" s="306"/>
      <c r="AE49" s="306"/>
      <c r="AF49" s="306"/>
      <c r="AG49" s="306"/>
      <c r="AH49" s="306"/>
      <c r="AI49" s="306"/>
      <c r="AJ49" s="306"/>
      <c r="AK49" s="306"/>
    </row>
    <row r="50">
      <c r="A50" s="306"/>
      <c r="B50" s="43">
        <f>COUNTIF(F50:L56,TRUE)/COUNTA(F50:L56)</f>
        <v>0</v>
      </c>
      <c r="C50" s="345" t="s">
        <v>17</v>
      </c>
      <c r="D50" s="346">
        <v>1.0</v>
      </c>
      <c r="E50" s="360" t="s">
        <v>548</v>
      </c>
      <c r="F50" s="346" t="b">
        <v>0</v>
      </c>
      <c r="G50" s="346" t="b">
        <v>0</v>
      </c>
      <c r="H50" s="346" t="b">
        <v>0</v>
      </c>
      <c r="I50" s="346" t="b">
        <v>0</v>
      </c>
      <c r="J50" s="346" t="b">
        <v>0</v>
      </c>
      <c r="K50" s="346" t="b">
        <v>0</v>
      </c>
      <c r="L50" s="346" t="b">
        <v>0</v>
      </c>
      <c r="M50" s="361"/>
      <c r="N50" s="367"/>
      <c r="O50" s="362"/>
      <c r="P50" s="306"/>
      <c r="Q50" s="306"/>
      <c r="R50" s="339"/>
      <c r="S50" s="306"/>
      <c r="T50" s="306"/>
      <c r="U50" s="306"/>
      <c r="V50" s="306"/>
      <c r="W50" s="306"/>
      <c r="X50" s="306"/>
      <c r="Y50" s="306"/>
      <c r="Z50" s="306"/>
      <c r="AA50" s="306"/>
      <c r="AB50" s="306"/>
      <c r="AC50" s="306"/>
      <c r="AD50" s="306"/>
      <c r="AE50" s="306"/>
      <c r="AF50" s="306"/>
      <c r="AG50" s="306"/>
      <c r="AH50" s="306"/>
      <c r="AI50" s="306"/>
      <c r="AJ50" s="306"/>
      <c r="AK50" s="306"/>
    </row>
    <row r="51" ht="16.5" customHeight="1">
      <c r="A51" s="306"/>
      <c r="B51" s="11"/>
      <c r="C51" s="11"/>
      <c r="D51" s="351">
        <v>2.0</v>
      </c>
      <c r="E51" s="357" t="s">
        <v>549</v>
      </c>
      <c r="F51" s="351" t="b">
        <v>0</v>
      </c>
      <c r="G51" s="351" t="b">
        <v>0</v>
      </c>
      <c r="H51" s="351" t="b">
        <v>0</v>
      </c>
      <c r="I51" s="351" t="b">
        <v>0</v>
      </c>
      <c r="J51" s="351" t="b">
        <v>0</v>
      </c>
      <c r="K51" s="351" t="b">
        <v>0</v>
      </c>
      <c r="L51" s="351" t="b">
        <v>0</v>
      </c>
      <c r="M51" s="361"/>
      <c r="N51" s="367"/>
      <c r="O51" s="362"/>
      <c r="P51" s="306"/>
      <c r="Q51" s="306"/>
      <c r="R51" s="339"/>
      <c r="S51" s="306"/>
      <c r="T51" s="306"/>
      <c r="U51" s="306"/>
      <c r="V51" s="306"/>
      <c r="W51" s="306"/>
      <c r="X51" s="306"/>
      <c r="Y51" s="306"/>
      <c r="Z51" s="306"/>
      <c r="AA51" s="306"/>
      <c r="AB51" s="306"/>
      <c r="AC51" s="306"/>
      <c r="AD51" s="306"/>
      <c r="AE51" s="306"/>
      <c r="AF51" s="306"/>
      <c r="AG51" s="306"/>
      <c r="AH51" s="306"/>
      <c r="AI51" s="306"/>
      <c r="AJ51" s="306"/>
      <c r="AK51" s="306"/>
    </row>
    <row r="52">
      <c r="A52" s="306"/>
      <c r="B52" s="11"/>
      <c r="C52" s="11"/>
      <c r="D52" s="351">
        <v>3.0</v>
      </c>
      <c r="E52" s="363" t="s">
        <v>550</v>
      </c>
      <c r="F52" s="351" t="b">
        <v>0</v>
      </c>
      <c r="G52" s="351" t="b">
        <v>0</v>
      </c>
      <c r="H52" s="351" t="b">
        <v>0</v>
      </c>
      <c r="I52" s="351" t="b">
        <v>0</v>
      </c>
      <c r="J52" s="351" t="b">
        <v>0</v>
      </c>
      <c r="K52" s="351" t="b">
        <v>0</v>
      </c>
      <c r="L52" s="351" t="b">
        <v>0</v>
      </c>
      <c r="M52" s="369"/>
      <c r="N52" s="369"/>
      <c r="O52" s="362"/>
      <c r="P52" s="306"/>
      <c r="Q52" s="306"/>
      <c r="R52" s="339"/>
      <c r="S52" s="306"/>
      <c r="T52" s="306"/>
      <c r="U52" s="306"/>
      <c r="V52" s="306"/>
      <c r="W52" s="306"/>
      <c r="X52" s="306"/>
      <c r="Y52" s="306"/>
      <c r="Z52" s="306"/>
      <c r="AA52" s="306"/>
      <c r="AB52" s="306"/>
      <c r="AC52" s="306"/>
      <c r="AD52" s="306"/>
      <c r="AE52" s="306"/>
      <c r="AF52" s="306"/>
      <c r="AG52" s="306"/>
      <c r="AH52" s="306"/>
      <c r="AI52" s="306"/>
      <c r="AJ52" s="306"/>
      <c r="AK52" s="306"/>
    </row>
    <row r="53">
      <c r="A53" s="306"/>
      <c r="B53" s="11"/>
      <c r="C53" s="11"/>
      <c r="D53" s="351">
        <v>4.0</v>
      </c>
      <c r="E53" s="363" t="s">
        <v>551</v>
      </c>
      <c r="F53" s="351" t="b">
        <v>0</v>
      </c>
      <c r="G53" s="351" t="b">
        <v>0</v>
      </c>
      <c r="H53" s="351" t="b">
        <v>0</v>
      </c>
      <c r="I53" s="351" t="b">
        <v>0</v>
      </c>
      <c r="J53" s="351" t="b">
        <v>0</v>
      </c>
      <c r="K53" s="351" t="b">
        <v>0</v>
      </c>
      <c r="L53" s="351" t="b">
        <v>0</v>
      </c>
      <c r="M53" s="369"/>
      <c r="N53" s="369"/>
      <c r="O53" s="362"/>
      <c r="P53" s="306"/>
      <c r="Q53" s="306"/>
      <c r="R53" s="339"/>
      <c r="S53" s="306"/>
      <c r="T53" s="306"/>
      <c r="U53" s="306"/>
      <c r="V53" s="306"/>
      <c r="W53" s="306"/>
      <c r="X53" s="306"/>
      <c r="Y53" s="306"/>
      <c r="Z53" s="306"/>
      <c r="AA53" s="306"/>
      <c r="AB53" s="306"/>
      <c r="AC53" s="306"/>
      <c r="AD53" s="306"/>
      <c r="AE53" s="306"/>
      <c r="AF53" s="306"/>
      <c r="AG53" s="306"/>
      <c r="AH53" s="306"/>
      <c r="AI53" s="306"/>
      <c r="AJ53" s="306"/>
      <c r="AK53" s="306"/>
    </row>
    <row r="54">
      <c r="A54" s="306"/>
      <c r="B54" s="11"/>
      <c r="C54" s="11"/>
      <c r="D54" s="346">
        <v>5.0</v>
      </c>
      <c r="E54" s="363" t="s">
        <v>552</v>
      </c>
      <c r="F54" s="351" t="b">
        <v>0</v>
      </c>
      <c r="G54" s="351" t="b">
        <v>0</v>
      </c>
      <c r="H54" s="351" t="b">
        <v>0</v>
      </c>
      <c r="I54" s="351" t="b">
        <v>0</v>
      </c>
      <c r="J54" s="351" t="b">
        <v>0</v>
      </c>
      <c r="K54" s="351" t="b">
        <v>0</v>
      </c>
      <c r="L54" s="351" t="b">
        <v>0</v>
      </c>
      <c r="M54" s="349"/>
      <c r="N54" s="349"/>
      <c r="O54" s="362"/>
      <c r="P54" s="306"/>
      <c r="Q54" s="306"/>
      <c r="R54" s="339"/>
      <c r="S54" s="306"/>
      <c r="T54" s="306"/>
      <c r="U54" s="306"/>
      <c r="V54" s="306"/>
      <c r="W54" s="306"/>
      <c r="X54" s="306"/>
      <c r="Y54" s="306"/>
      <c r="Z54" s="306"/>
      <c r="AA54" s="306"/>
      <c r="AB54" s="306"/>
      <c r="AC54" s="306"/>
      <c r="AD54" s="306"/>
      <c r="AE54" s="306"/>
      <c r="AF54" s="306"/>
      <c r="AG54" s="306"/>
      <c r="AH54" s="306"/>
      <c r="AI54" s="306"/>
      <c r="AJ54" s="306"/>
      <c r="AK54" s="306"/>
    </row>
    <row r="55">
      <c r="A55" s="306"/>
      <c r="B55" s="11"/>
      <c r="C55" s="345"/>
      <c r="D55" s="351">
        <v>6.0</v>
      </c>
      <c r="E55" s="370" t="s">
        <v>553</v>
      </c>
      <c r="F55" s="351" t="b">
        <v>0</v>
      </c>
      <c r="G55" s="351" t="b">
        <v>0</v>
      </c>
      <c r="H55" s="351" t="b">
        <v>0</v>
      </c>
      <c r="I55" s="351" t="b">
        <v>0</v>
      </c>
      <c r="J55" s="351" t="b">
        <v>0</v>
      </c>
      <c r="K55" s="351" t="b">
        <v>0</v>
      </c>
      <c r="L55" s="351" t="b">
        <v>0</v>
      </c>
      <c r="M55" s="349"/>
      <c r="N55" s="349"/>
      <c r="O55" s="362"/>
      <c r="P55" s="306"/>
      <c r="Q55" s="306"/>
      <c r="R55" s="339"/>
      <c r="S55" s="306"/>
      <c r="T55" s="306"/>
      <c r="U55" s="306"/>
      <c r="V55" s="306"/>
      <c r="W55" s="306"/>
      <c r="X55" s="306"/>
      <c r="Y55" s="306"/>
      <c r="Z55" s="306"/>
      <c r="AA55" s="306"/>
      <c r="AB55" s="306"/>
      <c r="AC55" s="306"/>
      <c r="AD55" s="306"/>
      <c r="AE55" s="306"/>
      <c r="AF55" s="306"/>
      <c r="AG55" s="306"/>
      <c r="AH55" s="306"/>
      <c r="AI55" s="306"/>
      <c r="AJ55" s="306"/>
      <c r="AK55" s="306"/>
    </row>
    <row r="56">
      <c r="A56" s="306"/>
      <c r="B56" s="11"/>
      <c r="C56" s="345"/>
      <c r="D56" s="351">
        <v>7.0</v>
      </c>
      <c r="E56" s="370" t="s">
        <v>554</v>
      </c>
      <c r="F56" s="351" t="b">
        <v>0</v>
      </c>
      <c r="G56" s="351" t="b">
        <v>0</v>
      </c>
      <c r="H56" s="351" t="b">
        <v>0</v>
      </c>
      <c r="I56" s="351" t="b">
        <v>0</v>
      </c>
      <c r="J56" s="351" t="b">
        <v>0</v>
      </c>
      <c r="K56" s="351" t="b">
        <v>0</v>
      </c>
      <c r="L56" s="351" t="b">
        <v>0</v>
      </c>
      <c r="M56" s="357"/>
      <c r="N56" s="357"/>
      <c r="O56" s="362"/>
      <c r="P56" s="306"/>
      <c r="Q56" s="306"/>
      <c r="R56" s="339"/>
      <c r="S56" s="306"/>
      <c r="T56" s="306"/>
      <c r="U56" s="306"/>
      <c r="V56" s="306"/>
      <c r="W56" s="306"/>
      <c r="X56" s="306"/>
      <c r="Y56" s="306"/>
      <c r="Z56" s="306"/>
      <c r="AA56" s="306"/>
      <c r="AB56" s="306"/>
      <c r="AC56" s="306"/>
      <c r="AD56" s="306"/>
      <c r="AE56" s="306"/>
      <c r="AF56" s="306"/>
      <c r="AG56" s="306"/>
      <c r="AH56" s="306"/>
      <c r="AI56" s="306"/>
      <c r="AJ56" s="306"/>
      <c r="AK56" s="306"/>
    </row>
    <row r="57">
      <c r="A57" s="306"/>
      <c r="B57" s="59">
        <f>COUNTIF(F57:L58,TRUE)/COUNTA(F57:L58)</f>
        <v>0</v>
      </c>
      <c r="C57" s="366" t="s">
        <v>43</v>
      </c>
      <c r="D57" s="351">
        <v>8.0</v>
      </c>
      <c r="E57" s="370" t="s">
        <v>555</v>
      </c>
      <c r="F57" s="351" t="b">
        <v>0</v>
      </c>
      <c r="G57" s="351" t="b">
        <v>0</v>
      </c>
      <c r="H57" s="351" t="b">
        <v>0</v>
      </c>
      <c r="I57" s="351" t="b">
        <v>0</v>
      </c>
      <c r="J57" s="351" t="b">
        <v>0</v>
      </c>
      <c r="K57" s="351" t="b">
        <v>0</v>
      </c>
      <c r="L57" s="351" t="b">
        <v>0</v>
      </c>
      <c r="M57" s="349"/>
      <c r="N57" s="357"/>
      <c r="O57" s="362"/>
      <c r="P57" s="306"/>
      <c r="Q57" s="306"/>
      <c r="R57" s="339"/>
      <c r="S57" s="306"/>
      <c r="T57" s="306"/>
      <c r="U57" s="306"/>
      <c r="V57" s="306"/>
      <c r="W57" s="306"/>
      <c r="X57" s="306"/>
      <c r="Y57" s="306"/>
      <c r="Z57" s="306"/>
      <c r="AA57" s="306"/>
      <c r="AB57" s="306"/>
      <c r="AC57" s="306"/>
      <c r="AD57" s="306"/>
      <c r="AE57" s="306"/>
      <c r="AF57" s="306"/>
      <c r="AG57" s="306"/>
      <c r="AH57" s="306"/>
      <c r="AI57" s="306"/>
      <c r="AJ57" s="306"/>
      <c r="AK57" s="306"/>
    </row>
    <row r="58" ht="33.0" customHeight="1">
      <c r="A58" s="306"/>
      <c r="B58" s="11"/>
      <c r="C58" s="11"/>
      <c r="D58" s="346">
        <v>9.0</v>
      </c>
      <c r="E58" s="363" t="s">
        <v>556</v>
      </c>
      <c r="F58" s="351" t="b">
        <v>0</v>
      </c>
      <c r="G58" s="351" t="b">
        <v>0</v>
      </c>
      <c r="H58" s="351" t="b">
        <v>0</v>
      </c>
      <c r="I58" s="351" t="b">
        <v>0</v>
      </c>
      <c r="J58" s="351" t="b">
        <v>0</v>
      </c>
      <c r="K58" s="351" t="b">
        <v>0</v>
      </c>
      <c r="L58" s="351" t="b">
        <v>0</v>
      </c>
      <c r="M58" s="349"/>
      <c r="N58" s="349"/>
      <c r="O58" s="362"/>
      <c r="P58" s="306"/>
      <c r="Q58" s="306"/>
      <c r="S58" s="306"/>
      <c r="T58" s="306"/>
      <c r="U58" s="306"/>
      <c r="V58" s="306"/>
      <c r="W58" s="306"/>
      <c r="X58" s="306"/>
      <c r="Y58" s="306"/>
      <c r="Z58" s="306"/>
      <c r="AA58" s="306"/>
      <c r="AB58" s="306"/>
      <c r="AC58" s="306"/>
      <c r="AD58" s="306"/>
      <c r="AE58" s="306"/>
      <c r="AF58" s="306"/>
      <c r="AG58" s="306"/>
      <c r="AH58" s="306"/>
      <c r="AI58" s="306"/>
      <c r="AJ58" s="306"/>
      <c r="AK58" s="306"/>
    </row>
    <row r="59" ht="6.0" customHeight="1">
      <c r="A59" s="306"/>
      <c r="B59" s="35"/>
      <c r="C59" s="335"/>
      <c r="D59" s="335"/>
      <c r="E59" s="336"/>
      <c r="F59" s="336"/>
      <c r="G59" s="336"/>
      <c r="H59" s="336"/>
      <c r="I59" s="336"/>
      <c r="J59" s="336"/>
      <c r="K59" s="336"/>
      <c r="L59" s="336"/>
      <c r="M59" s="336"/>
      <c r="N59" s="336"/>
      <c r="O59" s="335"/>
      <c r="P59" s="335"/>
      <c r="Q59" s="335"/>
      <c r="R59" s="339"/>
      <c r="S59" s="306"/>
      <c r="T59" s="306"/>
      <c r="U59" s="306"/>
      <c r="V59" s="306"/>
      <c r="W59" s="306"/>
      <c r="X59" s="306"/>
      <c r="Y59" s="306"/>
      <c r="Z59" s="306"/>
      <c r="AA59" s="306"/>
      <c r="AB59" s="306"/>
      <c r="AC59" s="306"/>
      <c r="AD59" s="306"/>
      <c r="AE59" s="306"/>
      <c r="AF59" s="306"/>
      <c r="AG59" s="306"/>
      <c r="AH59" s="306"/>
      <c r="AI59" s="306"/>
      <c r="AJ59" s="306"/>
      <c r="AK59" s="306"/>
    </row>
    <row r="60" ht="33.0" customHeight="1">
      <c r="A60" s="306"/>
      <c r="B60" s="35">
        <v>5.0</v>
      </c>
      <c r="C60" s="335"/>
      <c r="D60" s="335"/>
      <c r="E60" s="336" t="s">
        <v>557</v>
      </c>
      <c r="F60" s="337" t="str">
        <f>IFERROR(__xludf.DUMMYFUNCTION("SPARKLINE(COUNTIF(F62:L65,TRUE),{""charttype"",""bar"";""max"",COUNTA(F62:L65);""color1"",""green""})"),"")</f>
        <v/>
      </c>
      <c r="G60" s="37"/>
      <c r="H60" s="37"/>
      <c r="I60" s="37"/>
      <c r="J60" s="37"/>
      <c r="K60" s="37"/>
      <c r="L60" s="37"/>
      <c r="M60" s="38"/>
      <c r="N60" s="338">
        <f>COUNTIF(F62:L65,TRUE)/COUNTA(F62:L65)</f>
        <v>0</v>
      </c>
      <c r="O60" s="335"/>
      <c r="P60" s="335"/>
      <c r="Q60" s="335"/>
      <c r="R60" s="339"/>
      <c r="S60" s="306"/>
      <c r="T60" s="306"/>
      <c r="U60" s="306"/>
      <c r="V60" s="306"/>
      <c r="W60" s="306"/>
      <c r="X60" s="306"/>
      <c r="Y60" s="306"/>
      <c r="Z60" s="306"/>
      <c r="AA60" s="306"/>
      <c r="AB60" s="306"/>
      <c r="AC60" s="306"/>
      <c r="AD60" s="306"/>
      <c r="AE60" s="306"/>
      <c r="AF60" s="306"/>
      <c r="AG60" s="306"/>
      <c r="AH60" s="306"/>
      <c r="AI60" s="306"/>
      <c r="AJ60" s="306"/>
      <c r="AK60" s="306"/>
    </row>
    <row r="61" ht="6.75" customHeight="1">
      <c r="A61" s="306"/>
      <c r="B61" s="35"/>
      <c r="C61" s="335"/>
      <c r="D61" s="335"/>
      <c r="E61" s="336"/>
      <c r="F61" s="336"/>
      <c r="G61" s="336"/>
      <c r="H61" s="336"/>
      <c r="I61" s="336"/>
      <c r="J61" s="336"/>
      <c r="K61" s="336"/>
      <c r="L61" s="336"/>
      <c r="M61" s="336"/>
      <c r="N61" s="336"/>
      <c r="O61" s="335"/>
      <c r="P61" s="335"/>
      <c r="Q61" s="335"/>
      <c r="R61" s="339"/>
      <c r="S61" s="306"/>
      <c r="T61" s="306"/>
      <c r="U61" s="306"/>
      <c r="V61" s="306"/>
      <c r="W61" s="306"/>
      <c r="X61" s="306"/>
      <c r="Y61" s="306"/>
      <c r="Z61" s="306"/>
      <c r="AA61" s="306"/>
      <c r="AB61" s="306"/>
      <c r="AC61" s="306"/>
      <c r="AD61" s="306"/>
      <c r="AE61" s="306"/>
      <c r="AF61" s="306"/>
      <c r="AG61" s="306"/>
      <c r="AH61" s="306"/>
      <c r="AI61" s="306"/>
      <c r="AJ61" s="306"/>
      <c r="AK61" s="306"/>
    </row>
    <row r="62">
      <c r="A62" s="306"/>
      <c r="B62" s="43">
        <f>COUNTIF(F62:L64,TRUE)/COUNTA(F62:L64)</f>
        <v>0</v>
      </c>
      <c r="C62" s="345" t="s">
        <v>17</v>
      </c>
      <c r="D62" s="375">
        <v>1.0</v>
      </c>
      <c r="E62" s="376" t="s">
        <v>558</v>
      </c>
      <c r="F62" s="351" t="b">
        <v>0</v>
      </c>
      <c r="G62" s="351" t="b">
        <v>0</v>
      </c>
      <c r="H62" s="351" t="b">
        <v>0</v>
      </c>
      <c r="I62" s="351" t="b">
        <v>0</v>
      </c>
      <c r="J62" s="351" t="b">
        <v>0</v>
      </c>
      <c r="K62" s="351" t="b">
        <v>0</v>
      </c>
      <c r="L62" s="351" t="b">
        <v>0</v>
      </c>
      <c r="M62" s="348"/>
      <c r="N62" s="377" t="s">
        <v>559</v>
      </c>
      <c r="O62" s="362"/>
      <c r="P62" s="306"/>
      <c r="Q62" s="306"/>
      <c r="S62" s="306"/>
      <c r="T62" s="306"/>
      <c r="U62" s="306"/>
      <c r="V62" s="306"/>
      <c r="W62" s="306"/>
      <c r="X62" s="306"/>
      <c r="Y62" s="306"/>
      <c r="Z62" s="306"/>
      <c r="AA62" s="306"/>
      <c r="AB62" s="306"/>
      <c r="AC62" s="306"/>
      <c r="AD62" s="306"/>
      <c r="AE62" s="306"/>
      <c r="AF62" s="306"/>
      <c r="AG62" s="306"/>
      <c r="AH62" s="306"/>
      <c r="AI62" s="306"/>
      <c r="AJ62" s="306"/>
      <c r="AK62" s="306"/>
    </row>
    <row r="63">
      <c r="A63" s="306"/>
      <c r="B63" s="11"/>
      <c r="C63" s="11"/>
      <c r="D63" s="378">
        <v>2.0</v>
      </c>
      <c r="E63" s="379" t="s">
        <v>560</v>
      </c>
      <c r="F63" s="351" t="b">
        <v>0</v>
      </c>
      <c r="G63" s="351" t="b">
        <v>0</v>
      </c>
      <c r="H63" s="351" t="b">
        <v>0</v>
      </c>
      <c r="I63" s="351" t="b">
        <v>0</v>
      </c>
      <c r="J63" s="351" t="b">
        <v>0</v>
      </c>
      <c r="K63" s="351" t="b">
        <v>0</v>
      </c>
      <c r="L63" s="351" t="b">
        <v>0</v>
      </c>
      <c r="M63" s="377" t="s">
        <v>561</v>
      </c>
      <c r="N63" s="349"/>
      <c r="O63" s="362"/>
      <c r="P63" s="306"/>
      <c r="Q63" s="306"/>
      <c r="R63" s="339"/>
      <c r="S63" s="306"/>
      <c r="T63" s="306"/>
      <c r="U63" s="306"/>
      <c r="V63" s="306"/>
      <c r="W63" s="306"/>
      <c r="X63" s="306"/>
      <c r="Y63" s="306"/>
      <c r="Z63" s="306"/>
      <c r="AA63" s="306"/>
      <c r="AB63" s="306"/>
      <c r="AC63" s="306"/>
      <c r="AD63" s="306"/>
      <c r="AE63" s="306"/>
      <c r="AF63" s="306"/>
      <c r="AG63" s="306"/>
      <c r="AH63" s="306"/>
      <c r="AI63" s="306"/>
      <c r="AJ63" s="306"/>
      <c r="AK63" s="306"/>
    </row>
    <row r="64">
      <c r="A64" s="306"/>
      <c r="B64" s="11"/>
      <c r="C64" s="11"/>
      <c r="D64" s="378">
        <v>3.0</v>
      </c>
      <c r="E64" s="380" t="s">
        <v>562</v>
      </c>
      <c r="F64" s="351" t="b">
        <v>0</v>
      </c>
      <c r="G64" s="351" t="b">
        <v>0</v>
      </c>
      <c r="H64" s="351" t="b">
        <v>0</v>
      </c>
      <c r="I64" s="351" t="b">
        <v>0</v>
      </c>
      <c r="J64" s="351" t="b">
        <v>0</v>
      </c>
      <c r="K64" s="351" t="b">
        <v>0</v>
      </c>
      <c r="L64" s="351" t="b">
        <v>0</v>
      </c>
      <c r="M64" s="348"/>
      <c r="N64" s="349"/>
      <c r="O64" s="362"/>
      <c r="P64" s="306"/>
      <c r="Q64" s="306"/>
      <c r="S64" s="306"/>
      <c r="T64" s="306"/>
      <c r="U64" s="306"/>
      <c r="V64" s="306"/>
      <c r="W64" s="306"/>
      <c r="X64" s="306"/>
      <c r="Y64" s="306"/>
      <c r="Z64" s="306"/>
      <c r="AA64" s="306"/>
      <c r="AB64" s="306"/>
      <c r="AC64" s="306"/>
      <c r="AD64" s="306"/>
      <c r="AE64" s="306"/>
      <c r="AF64" s="306"/>
      <c r="AG64" s="306"/>
      <c r="AH64" s="306"/>
      <c r="AI64" s="306"/>
      <c r="AJ64" s="306"/>
      <c r="AK64" s="306"/>
    </row>
    <row r="65">
      <c r="A65" s="306"/>
      <c r="B65" s="381"/>
      <c r="C65" s="382"/>
      <c r="D65" s="378">
        <v>4.0</v>
      </c>
      <c r="E65" s="380" t="s">
        <v>563</v>
      </c>
      <c r="F65" s="351" t="b">
        <v>0</v>
      </c>
      <c r="G65" s="351" t="b">
        <v>0</v>
      </c>
      <c r="H65" s="351" t="b">
        <v>0</v>
      </c>
      <c r="I65" s="351" t="b">
        <v>0</v>
      </c>
      <c r="J65" s="351" t="b">
        <v>0</v>
      </c>
      <c r="K65" s="351" t="b">
        <v>0</v>
      </c>
      <c r="L65" s="351" t="b">
        <v>0</v>
      </c>
      <c r="M65" s="383"/>
      <c r="N65" s="349"/>
      <c r="O65" s="362"/>
      <c r="P65" s="384"/>
      <c r="Q65" s="384"/>
      <c r="R65" s="339"/>
      <c r="S65" s="306"/>
      <c r="T65" s="306"/>
      <c r="U65" s="306"/>
      <c r="V65" s="306"/>
      <c r="W65" s="306"/>
      <c r="X65" s="306"/>
      <c r="Y65" s="306"/>
      <c r="Z65" s="306"/>
      <c r="AA65" s="306"/>
      <c r="AB65" s="306"/>
      <c r="AC65" s="306"/>
      <c r="AD65" s="306"/>
      <c r="AE65" s="306"/>
      <c r="AF65" s="306"/>
      <c r="AG65" s="306"/>
      <c r="AH65" s="306"/>
      <c r="AI65" s="306"/>
      <c r="AJ65" s="306"/>
      <c r="AK65" s="306"/>
    </row>
    <row r="66">
      <c r="A66" s="306"/>
      <c r="B66" s="385"/>
      <c r="C66" s="385"/>
      <c r="D66" s="385"/>
      <c r="E66" s="386"/>
      <c r="F66" s="385" t="s">
        <v>564</v>
      </c>
      <c r="N66" s="385"/>
      <c r="O66" s="387" t="s">
        <v>58</v>
      </c>
      <c r="P66" s="63"/>
      <c r="Q66" s="4"/>
      <c r="S66" s="306"/>
      <c r="T66" s="306"/>
      <c r="U66" s="306"/>
      <c r="V66" s="306"/>
      <c r="W66" s="306"/>
      <c r="X66" s="306"/>
      <c r="Y66" s="306"/>
      <c r="Z66" s="306"/>
      <c r="AA66" s="306"/>
      <c r="AB66" s="306"/>
      <c r="AC66" s="306"/>
      <c r="AD66" s="306"/>
      <c r="AE66" s="306"/>
      <c r="AF66" s="306"/>
      <c r="AG66" s="306"/>
      <c r="AH66" s="306"/>
      <c r="AI66" s="306"/>
      <c r="AJ66" s="306"/>
      <c r="AK66" s="306"/>
    </row>
    <row r="67">
      <c r="A67" s="306"/>
      <c r="B67" s="385"/>
      <c r="C67" s="385"/>
      <c r="D67" s="385"/>
      <c r="E67" s="386"/>
      <c r="F67" s="385"/>
      <c r="G67" s="385"/>
      <c r="H67" s="385"/>
      <c r="I67" s="385"/>
      <c r="J67" s="385"/>
      <c r="K67" s="385"/>
      <c r="L67" s="385"/>
      <c r="M67" s="386"/>
      <c r="N67" s="385"/>
      <c r="O67" s="10"/>
      <c r="Q67" s="11"/>
      <c r="S67" s="306"/>
      <c r="T67" s="306"/>
      <c r="U67" s="306"/>
      <c r="V67" s="306"/>
      <c r="W67" s="306"/>
      <c r="X67" s="306"/>
      <c r="Y67" s="306"/>
      <c r="Z67" s="306"/>
      <c r="AA67" s="306"/>
      <c r="AB67" s="306"/>
      <c r="AC67" s="306"/>
      <c r="AD67" s="306"/>
      <c r="AE67" s="306"/>
      <c r="AF67" s="306"/>
      <c r="AG67" s="306"/>
      <c r="AH67" s="306"/>
      <c r="AI67" s="306"/>
      <c r="AJ67" s="306"/>
      <c r="AK67" s="306"/>
    </row>
    <row r="68">
      <c r="A68" s="306"/>
      <c r="B68" s="388"/>
      <c r="C68" s="388"/>
      <c r="D68" s="388"/>
      <c r="E68" s="389" t="s">
        <v>59</v>
      </c>
      <c r="F68" s="390"/>
      <c r="M68" s="391" t="s">
        <v>60</v>
      </c>
      <c r="N68" s="392" t="s">
        <v>61</v>
      </c>
      <c r="O68" s="10"/>
      <c r="Q68" s="11"/>
      <c r="S68" s="306"/>
      <c r="T68" s="306"/>
      <c r="U68" s="306"/>
      <c r="V68" s="306"/>
      <c r="W68" s="306"/>
      <c r="X68" s="306"/>
      <c r="Y68" s="306"/>
      <c r="Z68" s="306"/>
      <c r="AA68" s="306"/>
      <c r="AB68" s="306"/>
      <c r="AC68" s="306"/>
      <c r="AD68" s="306"/>
      <c r="AE68" s="306"/>
      <c r="AF68" s="306"/>
      <c r="AG68" s="306"/>
      <c r="AH68" s="306"/>
      <c r="AI68" s="306"/>
      <c r="AJ68" s="306"/>
      <c r="AK68" s="306"/>
    </row>
    <row r="69" ht="1.5" customHeight="1">
      <c r="A69" s="306"/>
      <c r="B69" s="393"/>
      <c r="C69" s="393"/>
      <c r="D69" s="394"/>
      <c r="E69" s="395"/>
      <c r="F69" s="396"/>
      <c r="G69" s="396"/>
      <c r="H69" s="396"/>
      <c r="I69" s="396"/>
      <c r="J69" s="396"/>
      <c r="K69" s="396"/>
      <c r="L69" s="396"/>
      <c r="M69" s="397"/>
      <c r="N69" s="393"/>
      <c r="O69" s="10"/>
      <c r="Q69" s="11"/>
      <c r="S69" s="306"/>
      <c r="T69" s="306"/>
      <c r="U69" s="306"/>
      <c r="V69" s="306"/>
      <c r="W69" s="306"/>
      <c r="X69" s="306"/>
      <c r="Y69" s="306"/>
      <c r="Z69" s="306"/>
      <c r="AA69" s="306"/>
      <c r="AB69" s="306"/>
      <c r="AC69" s="306"/>
      <c r="AD69" s="306"/>
      <c r="AE69" s="306"/>
      <c r="AF69" s="306"/>
      <c r="AG69" s="306"/>
      <c r="AH69" s="306"/>
      <c r="AI69" s="306"/>
      <c r="AJ69" s="306"/>
      <c r="AK69" s="306"/>
    </row>
    <row r="70">
      <c r="A70" s="306"/>
      <c r="B70" s="393"/>
      <c r="C70" s="393">
        <v>1.0</v>
      </c>
      <c r="D70" s="394"/>
      <c r="E70" s="398" t="s">
        <v>518</v>
      </c>
      <c r="F70" s="393"/>
      <c r="G70" s="393"/>
      <c r="H70" s="393"/>
      <c r="I70" s="393"/>
      <c r="J70" s="393"/>
      <c r="K70" s="393"/>
      <c r="L70" s="393"/>
      <c r="M70" s="399" t="str">
        <f>IFERROR(__xludf.DUMMYFUNCTION("F11"),"")</f>
        <v/>
      </c>
      <c r="N70" s="72">
        <f>N11</f>
        <v>0</v>
      </c>
      <c r="O70" s="10"/>
      <c r="Q70" s="11"/>
      <c r="S70" s="306"/>
      <c r="T70" s="306"/>
      <c r="U70" s="306"/>
      <c r="V70" s="306"/>
      <c r="W70" s="306"/>
      <c r="X70" s="306"/>
      <c r="Y70" s="306"/>
      <c r="Z70" s="306"/>
      <c r="AA70" s="306"/>
      <c r="AB70" s="306"/>
      <c r="AC70" s="306"/>
      <c r="AD70" s="306"/>
      <c r="AE70" s="306"/>
      <c r="AF70" s="306"/>
      <c r="AG70" s="306"/>
      <c r="AH70" s="306"/>
      <c r="AI70" s="306"/>
      <c r="AJ70" s="306"/>
      <c r="AK70" s="306"/>
    </row>
    <row r="71" ht="1.5" customHeight="1">
      <c r="A71" s="306"/>
      <c r="B71" s="393"/>
      <c r="C71" s="393"/>
      <c r="D71" s="394"/>
      <c r="E71" s="400"/>
      <c r="F71" s="393"/>
      <c r="G71" s="393"/>
      <c r="H71" s="393"/>
      <c r="I71" s="393"/>
      <c r="J71" s="393"/>
      <c r="K71" s="393"/>
      <c r="L71" s="393"/>
      <c r="M71" s="397"/>
      <c r="N71" s="401"/>
      <c r="O71" s="10"/>
      <c r="Q71" s="11"/>
      <c r="S71" s="306"/>
      <c r="T71" s="306"/>
      <c r="U71" s="306"/>
      <c r="V71" s="306"/>
      <c r="W71" s="306"/>
      <c r="X71" s="306"/>
      <c r="Y71" s="306"/>
      <c r="Z71" s="306"/>
      <c r="AA71" s="306"/>
      <c r="AB71" s="306"/>
      <c r="AC71" s="306"/>
      <c r="AD71" s="306"/>
      <c r="AE71" s="306"/>
      <c r="AF71" s="306"/>
      <c r="AG71" s="306"/>
      <c r="AH71" s="306"/>
      <c r="AI71" s="306"/>
      <c r="AJ71" s="306"/>
      <c r="AK71" s="306"/>
    </row>
    <row r="72">
      <c r="A72" s="306"/>
      <c r="B72" s="393"/>
      <c r="C72" s="393">
        <v>2.0</v>
      </c>
      <c r="D72" s="394"/>
      <c r="E72" s="398" t="s">
        <v>385</v>
      </c>
      <c r="F72" s="393"/>
      <c r="G72" s="393"/>
      <c r="H72" s="393"/>
      <c r="I72" s="393"/>
      <c r="J72" s="393"/>
      <c r="K72" s="393"/>
      <c r="L72" s="393"/>
      <c r="M72" s="402" t="str">
        <f>IFERROR(__xludf.DUMMYFUNCTION("F26"),"")</f>
        <v/>
      </c>
      <c r="N72" s="72">
        <f>N26</f>
        <v>0</v>
      </c>
      <c r="O72" s="10"/>
      <c r="Q72" s="11"/>
      <c r="S72" s="306"/>
      <c r="T72" s="306"/>
      <c r="U72" s="306"/>
      <c r="V72" s="306"/>
      <c r="W72" s="306"/>
      <c r="X72" s="306"/>
      <c r="Y72" s="306"/>
      <c r="Z72" s="306"/>
      <c r="AA72" s="306"/>
      <c r="AB72" s="306"/>
      <c r="AC72" s="306"/>
      <c r="AD72" s="306"/>
      <c r="AE72" s="306"/>
      <c r="AF72" s="306"/>
      <c r="AG72" s="306"/>
      <c r="AH72" s="306"/>
      <c r="AI72" s="306"/>
      <c r="AJ72" s="306"/>
      <c r="AK72" s="306"/>
    </row>
    <row r="73" ht="1.5" customHeight="1">
      <c r="A73" s="306"/>
      <c r="B73" s="393"/>
      <c r="C73" s="393"/>
      <c r="D73" s="394"/>
      <c r="E73" s="400"/>
      <c r="F73" s="393"/>
      <c r="G73" s="393"/>
      <c r="H73" s="393"/>
      <c r="I73" s="393"/>
      <c r="J73" s="393"/>
      <c r="K73" s="393"/>
      <c r="L73" s="393"/>
      <c r="M73" s="397"/>
      <c r="N73" s="401"/>
      <c r="O73" s="10"/>
      <c r="Q73" s="11"/>
      <c r="S73" s="306"/>
      <c r="T73" s="306"/>
      <c r="U73" s="306"/>
      <c r="V73" s="306"/>
      <c r="W73" s="306"/>
      <c r="X73" s="306"/>
      <c r="Y73" s="306"/>
      <c r="Z73" s="306"/>
      <c r="AA73" s="306"/>
      <c r="AB73" s="306"/>
      <c r="AC73" s="306"/>
      <c r="AD73" s="306"/>
      <c r="AE73" s="306"/>
      <c r="AF73" s="306"/>
      <c r="AG73" s="306"/>
      <c r="AH73" s="306"/>
      <c r="AI73" s="306"/>
      <c r="AJ73" s="306"/>
      <c r="AK73" s="306"/>
    </row>
    <row r="74" ht="17.25" customHeight="1">
      <c r="A74" s="306"/>
      <c r="B74" s="393"/>
      <c r="C74" s="393">
        <v>3.0</v>
      </c>
      <c r="D74" s="394"/>
      <c r="E74" s="398" t="s">
        <v>565</v>
      </c>
      <c r="F74" s="393"/>
      <c r="G74" s="393"/>
      <c r="H74" s="393"/>
      <c r="I74" s="393"/>
      <c r="J74" s="393"/>
      <c r="K74" s="393"/>
      <c r="L74" s="393"/>
      <c r="M74" s="402" t="str">
        <f>IFERROR(__xludf.DUMMYFUNCTION("F37"),"")</f>
        <v/>
      </c>
      <c r="N74" s="72">
        <f>N37</f>
        <v>0</v>
      </c>
      <c r="O74" s="10"/>
      <c r="Q74" s="11"/>
      <c r="S74" s="306"/>
      <c r="T74" s="306"/>
      <c r="U74" s="306"/>
      <c r="V74" s="306"/>
      <c r="W74" s="306"/>
      <c r="X74" s="306"/>
      <c r="Y74" s="306"/>
      <c r="Z74" s="306"/>
      <c r="AA74" s="306"/>
      <c r="AB74" s="306"/>
      <c r="AC74" s="306"/>
      <c r="AD74" s="306"/>
      <c r="AE74" s="306"/>
      <c r="AF74" s="306"/>
      <c r="AG74" s="306"/>
      <c r="AH74" s="306"/>
      <c r="AI74" s="306"/>
      <c r="AJ74" s="306"/>
      <c r="AK74" s="306"/>
    </row>
    <row r="75" ht="1.5" customHeight="1">
      <c r="A75" s="306"/>
      <c r="B75" s="393"/>
      <c r="C75" s="393"/>
      <c r="D75" s="394"/>
      <c r="E75" s="398"/>
      <c r="F75" s="393"/>
      <c r="G75" s="393"/>
      <c r="H75" s="393"/>
      <c r="I75" s="393"/>
      <c r="J75" s="393"/>
      <c r="K75" s="393"/>
      <c r="L75" s="393"/>
      <c r="M75" s="393"/>
      <c r="N75" s="72"/>
      <c r="O75" s="10"/>
      <c r="Q75" s="11"/>
      <c r="S75" s="306"/>
      <c r="T75" s="306"/>
      <c r="U75" s="306"/>
      <c r="V75" s="306"/>
      <c r="W75" s="306"/>
      <c r="X75" s="306"/>
      <c r="Y75" s="306"/>
      <c r="Z75" s="306"/>
      <c r="AA75" s="306"/>
      <c r="AB75" s="306"/>
      <c r="AC75" s="306"/>
      <c r="AD75" s="306"/>
      <c r="AE75" s="306"/>
      <c r="AF75" s="306"/>
      <c r="AG75" s="306"/>
      <c r="AH75" s="306"/>
      <c r="AI75" s="306"/>
      <c r="AJ75" s="306"/>
      <c r="AK75" s="306"/>
    </row>
    <row r="76" ht="17.25" customHeight="1">
      <c r="A76" s="306"/>
      <c r="B76" s="393"/>
      <c r="C76" s="393">
        <v>4.0</v>
      </c>
      <c r="D76" s="394"/>
      <c r="E76" s="398" t="s">
        <v>547</v>
      </c>
      <c r="F76" s="393"/>
      <c r="G76" s="393"/>
      <c r="H76" s="393"/>
      <c r="I76" s="393"/>
      <c r="J76" s="393"/>
      <c r="K76" s="393"/>
      <c r="L76" s="393"/>
      <c r="M76" s="402" t="str">
        <f>IFERROR(__xludf.DUMMYFUNCTION("F48"),"")</f>
        <v/>
      </c>
      <c r="N76" s="72">
        <f>N48</f>
        <v>0</v>
      </c>
      <c r="O76" s="10"/>
      <c r="Q76" s="11"/>
      <c r="S76" s="306"/>
      <c r="T76" s="306"/>
      <c r="U76" s="306"/>
      <c r="V76" s="306"/>
      <c r="W76" s="306"/>
      <c r="X76" s="306"/>
      <c r="Y76" s="306"/>
      <c r="Z76" s="306"/>
      <c r="AA76" s="306"/>
      <c r="AB76" s="306"/>
      <c r="AC76" s="306"/>
      <c r="AD76" s="306"/>
      <c r="AE76" s="306"/>
      <c r="AF76" s="306"/>
      <c r="AG76" s="306"/>
      <c r="AH76" s="306"/>
      <c r="AI76" s="306"/>
      <c r="AJ76" s="306"/>
      <c r="AK76" s="306"/>
    </row>
    <row r="77" ht="1.5" customHeight="1">
      <c r="A77" s="306"/>
      <c r="B77" s="393"/>
      <c r="C77" s="393"/>
      <c r="D77" s="394"/>
      <c r="E77" s="395"/>
      <c r="F77" s="396"/>
      <c r="G77" s="396"/>
      <c r="H77" s="396"/>
      <c r="I77" s="396"/>
      <c r="J77" s="396"/>
      <c r="K77" s="396"/>
      <c r="L77" s="396"/>
      <c r="M77" s="397"/>
      <c r="N77" s="393"/>
      <c r="O77" s="10"/>
      <c r="Q77" s="11"/>
      <c r="S77" s="306"/>
      <c r="T77" s="306"/>
      <c r="U77" s="306"/>
      <c r="V77" s="306"/>
      <c r="W77" s="306"/>
      <c r="X77" s="306"/>
      <c r="Y77" s="306"/>
      <c r="Z77" s="306"/>
      <c r="AA77" s="306"/>
      <c r="AB77" s="306"/>
      <c r="AC77" s="306"/>
      <c r="AD77" s="306"/>
      <c r="AE77" s="306"/>
      <c r="AF77" s="306"/>
      <c r="AG77" s="306"/>
      <c r="AH77" s="306"/>
      <c r="AI77" s="306"/>
      <c r="AJ77" s="306"/>
      <c r="AK77" s="306"/>
    </row>
    <row r="78" ht="16.5" customHeight="1">
      <c r="A78" s="306"/>
      <c r="B78" s="393"/>
      <c r="C78" s="69">
        <v>5.0</v>
      </c>
      <c r="D78" s="394"/>
      <c r="E78" s="398" t="str">
        <f>E60</f>
        <v>Baseline check</v>
      </c>
      <c r="F78" s="393"/>
      <c r="G78" s="393"/>
      <c r="H78" s="393"/>
      <c r="I78" s="393"/>
      <c r="J78" s="393"/>
      <c r="K78" s="393"/>
      <c r="L78" s="393"/>
      <c r="M78" s="402" t="str">
        <f>IFERROR(__xludf.DUMMYFUNCTION("F60"),"")</f>
        <v/>
      </c>
      <c r="N78" s="403">
        <f>N60</f>
        <v>0</v>
      </c>
      <c r="O78" s="10"/>
      <c r="Q78" s="11"/>
      <c r="S78" s="306"/>
      <c r="T78" s="306"/>
      <c r="U78" s="306"/>
      <c r="V78" s="306"/>
      <c r="W78" s="306"/>
      <c r="X78" s="306"/>
      <c r="Y78" s="306"/>
      <c r="Z78" s="306"/>
      <c r="AA78" s="306"/>
      <c r="AB78" s="306"/>
      <c r="AC78" s="306"/>
      <c r="AD78" s="306"/>
      <c r="AE78" s="306"/>
      <c r="AF78" s="306"/>
      <c r="AG78" s="306"/>
      <c r="AH78" s="306"/>
      <c r="AI78" s="306"/>
      <c r="AJ78" s="306"/>
      <c r="AK78" s="306"/>
    </row>
    <row r="79" ht="26.25" customHeight="1">
      <c r="A79" s="306"/>
      <c r="B79" s="388"/>
      <c r="C79" s="388"/>
      <c r="D79" s="388"/>
      <c r="E79" s="404"/>
      <c r="F79" s="388"/>
      <c r="M79" s="389" t="s">
        <v>62</v>
      </c>
      <c r="N79" s="80">
        <f>AVERAGE(N70:N78)</f>
        <v>0</v>
      </c>
      <c r="O79" s="10"/>
      <c r="Q79" s="11"/>
      <c r="S79" s="306"/>
      <c r="T79" s="306"/>
      <c r="U79" s="306"/>
      <c r="V79" s="306"/>
      <c r="W79" s="306"/>
      <c r="X79" s="306"/>
      <c r="Y79" s="306"/>
      <c r="Z79" s="306"/>
      <c r="AA79" s="306"/>
      <c r="AB79" s="306"/>
      <c r="AC79" s="306"/>
      <c r="AD79" s="306"/>
      <c r="AE79" s="306"/>
      <c r="AF79" s="306"/>
      <c r="AG79" s="306"/>
      <c r="AH79" s="306"/>
      <c r="AI79" s="306"/>
      <c r="AJ79" s="306"/>
      <c r="AK79" s="306"/>
    </row>
    <row r="80">
      <c r="A80" s="306"/>
      <c r="B80" s="306"/>
      <c r="C80" s="306"/>
      <c r="D80" s="307"/>
      <c r="E80" s="308"/>
      <c r="F80" s="306"/>
      <c r="G80" s="306"/>
      <c r="H80" s="306"/>
      <c r="I80" s="306"/>
      <c r="J80" s="306"/>
      <c r="K80" s="306"/>
      <c r="L80" s="306"/>
      <c r="M80" s="308"/>
      <c r="N80" s="308"/>
      <c r="O80" s="10"/>
      <c r="Q80" s="11"/>
      <c r="S80" s="306"/>
      <c r="T80" s="306"/>
      <c r="U80" s="306"/>
      <c r="V80" s="306"/>
      <c r="W80" s="306"/>
      <c r="X80" s="306"/>
      <c r="Y80" s="306"/>
      <c r="Z80" s="306"/>
      <c r="AA80" s="306"/>
      <c r="AB80" s="306"/>
      <c r="AC80" s="306"/>
      <c r="AD80" s="306"/>
      <c r="AE80" s="306"/>
      <c r="AF80" s="306"/>
      <c r="AG80" s="306"/>
      <c r="AH80" s="306"/>
      <c r="AI80" s="306"/>
      <c r="AJ80" s="306"/>
      <c r="AK80" s="306"/>
    </row>
    <row r="81">
      <c r="A81" s="306"/>
      <c r="B81" s="306"/>
      <c r="C81" s="306"/>
      <c r="D81" s="307"/>
      <c r="E81" s="308"/>
      <c r="F81" s="306"/>
      <c r="G81" s="306"/>
      <c r="H81" s="306"/>
      <c r="I81" s="306"/>
      <c r="J81" s="306"/>
      <c r="K81" s="306"/>
      <c r="L81" s="306"/>
      <c r="M81" s="308"/>
      <c r="N81" s="308"/>
      <c r="O81" s="10"/>
      <c r="Q81" s="11"/>
      <c r="S81" s="306"/>
      <c r="T81" s="306"/>
      <c r="U81" s="306"/>
      <c r="V81" s="306"/>
      <c r="W81" s="306"/>
      <c r="X81" s="306"/>
      <c r="Y81" s="306"/>
      <c r="Z81" s="306"/>
      <c r="AA81" s="306"/>
      <c r="AB81" s="306"/>
      <c r="AC81" s="306"/>
      <c r="AD81" s="306"/>
      <c r="AE81" s="306"/>
      <c r="AF81" s="306"/>
      <c r="AG81" s="306"/>
      <c r="AH81" s="306"/>
      <c r="AI81" s="306"/>
      <c r="AJ81" s="306"/>
      <c r="AK81" s="306"/>
    </row>
    <row r="82">
      <c r="A82" s="306"/>
      <c r="B82" s="306"/>
      <c r="C82" s="306"/>
      <c r="D82" s="307"/>
      <c r="E82" s="308"/>
      <c r="F82" s="306"/>
      <c r="G82" s="306"/>
      <c r="H82" s="306"/>
      <c r="I82" s="306"/>
      <c r="J82" s="306"/>
      <c r="K82" s="306"/>
      <c r="L82" s="306"/>
      <c r="M82" s="308"/>
      <c r="N82" s="308"/>
      <c r="O82" s="19"/>
      <c r="P82" s="81"/>
      <c r="Q82" s="20"/>
      <c r="S82" s="306"/>
      <c r="T82" s="306"/>
      <c r="U82" s="306"/>
      <c r="V82" s="306"/>
      <c r="W82" s="306"/>
      <c r="X82" s="306"/>
      <c r="Y82" s="306"/>
      <c r="Z82" s="306"/>
      <c r="AA82" s="306"/>
      <c r="AB82" s="306"/>
      <c r="AC82" s="306"/>
      <c r="AD82" s="306"/>
      <c r="AE82" s="306"/>
      <c r="AF82" s="306"/>
      <c r="AG82" s="306"/>
      <c r="AH82" s="306"/>
      <c r="AI82" s="306"/>
      <c r="AJ82" s="306"/>
      <c r="AK82" s="306"/>
    </row>
    <row r="83">
      <c r="A83" s="306"/>
      <c r="B83" s="306"/>
      <c r="C83" s="306"/>
      <c r="D83" s="307"/>
      <c r="E83" s="308"/>
      <c r="F83" s="306"/>
      <c r="G83" s="306"/>
      <c r="H83" s="306"/>
      <c r="I83" s="306"/>
      <c r="J83" s="306"/>
      <c r="K83" s="306"/>
      <c r="L83" s="306"/>
      <c r="M83" s="308"/>
      <c r="N83" s="308"/>
      <c r="O83" s="306"/>
      <c r="P83" s="306"/>
      <c r="Q83" s="306"/>
      <c r="S83" s="306"/>
      <c r="T83" s="306"/>
      <c r="U83" s="306"/>
      <c r="V83" s="306"/>
      <c r="W83" s="306"/>
      <c r="X83" s="306"/>
      <c r="Y83" s="306"/>
      <c r="Z83" s="306"/>
      <c r="AA83" s="306"/>
      <c r="AB83" s="306"/>
      <c r="AC83" s="306"/>
      <c r="AD83" s="306"/>
      <c r="AE83" s="306"/>
      <c r="AF83" s="306"/>
      <c r="AG83" s="306"/>
      <c r="AH83" s="306"/>
      <c r="AI83" s="306"/>
      <c r="AJ83" s="306"/>
      <c r="AK83" s="306"/>
    </row>
    <row r="84">
      <c r="A84" s="306"/>
      <c r="B84" s="306"/>
      <c r="C84" s="306"/>
      <c r="D84" s="307"/>
      <c r="E84" s="308"/>
      <c r="F84" s="306"/>
      <c r="G84" s="306"/>
      <c r="H84" s="306"/>
      <c r="I84" s="306"/>
      <c r="J84" s="306"/>
      <c r="K84" s="306"/>
      <c r="L84" s="306"/>
      <c r="M84" s="308"/>
      <c r="N84" s="308"/>
      <c r="O84" s="306"/>
      <c r="P84" s="306"/>
      <c r="Q84" s="306"/>
      <c r="S84" s="306"/>
      <c r="T84" s="306"/>
      <c r="U84" s="306"/>
      <c r="V84" s="306"/>
      <c r="W84" s="306"/>
      <c r="X84" s="306"/>
      <c r="Y84" s="306"/>
      <c r="Z84" s="306"/>
      <c r="AA84" s="306"/>
      <c r="AB84" s="306"/>
      <c r="AC84" s="306"/>
      <c r="AD84" s="306"/>
      <c r="AE84" s="306"/>
      <c r="AF84" s="306"/>
      <c r="AG84" s="306"/>
      <c r="AH84" s="306"/>
      <c r="AI84" s="306"/>
      <c r="AJ84" s="306"/>
      <c r="AK84" s="306"/>
    </row>
    <row r="85">
      <c r="A85" s="306"/>
      <c r="B85" s="306"/>
      <c r="C85" s="306"/>
      <c r="D85" s="307"/>
      <c r="E85" s="308"/>
      <c r="F85" s="306"/>
      <c r="G85" s="306"/>
      <c r="H85" s="306"/>
      <c r="I85" s="306"/>
      <c r="J85" s="306"/>
      <c r="K85" s="306"/>
      <c r="L85" s="306"/>
      <c r="M85" s="308"/>
      <c r="N85" s="308"/>
      <c r="O85" s="306"/>
      <c r="P85" s="306"/>
      <c r="Q85" s="306"/>
      <c r="S85" s="306"/>
      <c r="T85" s="306"/>
      <c r="U85" s="306"/>
      <c r="V85" s="306"/>
      <c r="W85" s="306"/>
      <c r="X85" s="306"/>
      <c r="Y85" s="306"/>
      <c r="Z85" s="306"/>
      <c r="AA85" s="306"/>
      <c r="AB85" s="306"/>
      <c r="AC85" s="306"/>
      <c r="AD85" s="306"/>
      <c r="AE85" s="306"/>
      <c r="AF85" s="306"/>
      <c r="AG85" s="306"/>
      <c r="AH85" s="306"/>
      <c r="AI85" s="306"/>
      <c r="AJ85" s="306"/>
      <c r="AK85" s="306"/>
    </row>
    <row r="86">
      <c r="A86" s="306"/>
      <c r="B86" s="306"/>
      <c r="C86" s="306"/>
      <c r="D86" s="307"/>
      <c r="E86" s="308"/>
      <c r="F86" s="306"/>
      <c r="G86" s="306"/>
      <c r="H86" s="306"/>
      <c r="I86" s="306"/>
      <c r="J86" s="306"/>
      <c r="K86" s="306"/>
      <c r="L86" s="306"/>
      <c r="M86" s="308"/>
      <c r="N86" s="308"/>
      <c r="O86" s="306"/>
      <c r="P86" s="306"/>
      <c r="Q86" s="306"/>
      <c r="S86" s="306"/>
      <c r="T86" s="306"/>
      <c r="U86" s="306"/>
      <c r="V86" s="306"/>
      <c r="W86" s="306"/>
      <c r="X86" s="306"/>
      <c r="Y86" s="306"/>
      <c r="Z86" s="306"/>
      <c r="AA86" s="306"/>
      <c r="AB86" s="306"/>
      <c r="AC86" s="306"/>
      <c r="AD86" s="306"/>
      <c r="AE86" s="306"/>
      <c r="AF86" s="306"/>
      <c r="AG86" s="306"/>
      <c r="AH86" s="306"/>
      <c r="AI86" s="306"/>
      <c r="AJ86" s="306"/>
      <c r="AK86" s="306"/>
    </row>
    <row r="87">
      <c r="A87" s="306"/>
      <c r="B87" s="306"/>
      <c r="C87" s="306"/>
      <c r="D87" s="307"/>
      <c r="E87" s="405"/>
      <c r="F87" s="306"/>
      <c r="G87" s="306"/>
      <c r="H87" s="306"/>
      <c r="I87" s="306"/>
      <c r="J87" s="306"/>
      <c r="K87" s="306"/>
      <c r="L87" s="306"/>
      <c r="M87" s="308"/>
      <c r="N87" s="308"/>
      <c r="O87" s="306"/>
      <c r="P87" s="306"/>
      <c r="Q87" s="306"/>
      <c r="S87" s="306"/>
      <c r="T87" s="306"/>
      <c r="U87" s="306"/>
      <c r="V87" s="306"/>
      <c r="W87" s="306"/>
      <c r="X87" s="306"/>
      <c r="Y87" s="306"/>
      <c r="Z87" s="306"/>
      <c r="AA87" s="306"/>
      <c r="AB87" s="306"/>
      <c r="AC87" s="306"/>
      <c r="AD87" s="306"/>
      <c r="AE87" s="306"/>
      <c r="AF87" s="306"/>
      <c r="AG87" s="306"/>
      <c r="AH87" s="306"/>
      <c r="AI87" s="306"/>
      <c r="AJ87" s="306"/>
      <c r="AK87" s="306"/>
    </row>
    <row r="88">
      <c r="A88" s="306"/>
      <c r="B88" s="306"/>
      <c r="C88" s="306"/>
      <c r="D88" s="307"/>
      <c r="E88" s="308"/>
      <c r="F88" s="306"/>
      <c r="G88" s="306"/>
      <c r="H88" s="306"/>
      <c r="I88" s="306"/>
      <c r="J88" s="306"/>
      <c r="K88" s="306"/>
      <c r="L88" s="306"/>
      <c r="M88" s="308"/>
      <c r="N88" s="308"/>
      <c r="O88" s="306"/>
      <c r="P88" s="306"/>
      <c r="Q88" s="306"/>
      <c r="S88" s="306"/>
      <c r="T88" s="306"/>
      <c r="U88" s="306"/>
      <c r="V88" s="306"/>
      <c r="W88" s="306"/>
      <c r="X88" s="306"/>
      <c r="Y88" s="306"/>
      <c r="Z88" s="306"/>
      <c r="AA88" s="306"/>
      <c r="AB88" s="306"/>
      <c r="AC88" s="306"/>
      <c r="AD88" s="306"/>
      <c r="AE88" s="306"/>
      <c r="AF88" s="306"/>
      <c r="AG88" s="306"/>
      <c r="AH88" s="306"/>
      <c r="AI88" s="306"/>
      <c r="AJ88" s="306"/>
      <c r="AK88" s="306"/>
    </row>
    <row r="89">
      <c r="A89" s="306"/>
      <c r="B89" s="306"/>
      <c r="C89" s="306"/>
      <c r="D89" s="307"/>
      <c r="E89" s="308"/>
      <c r="F89" s="306"/>
      <c r="G89" s="306"/>
      <c r="H89" s="306"/>
      <c r="I89" s="306"/>
      <c r="J89" s="306"/>
      <c r="K89" s="306"/>
      <c r="L89" s="306"/>
      <c r="M89" s="308"/>
      <c r="N89" s="308"/>
      <c r="O89" s="306"/>
      <c r="P89" s="306"/>
      <c r="Q89" s="306"/>
      <c r="S89" s="306"/>
      <c r="T89" s="306"/>
      <c r="U89" s="306"/>
      <c r="V89" s="306"/>
      <c r="W89" s="306"/>
      <c r="X89" s="306"/>
      <c r="Y89" s="306"/>
      <c r="Z89" s="306"/>
      <c r="AA89" s="306"/>
      <c r="AB89" s="306"/>
      <c r="AC89" s="306"/>
      <c r="AD89" s="306"/>
      <c r="AE89" s="306"/>
      <c r="AF89" s="306"/>
      <c r="AG89" s="306"/>
      <c r="AH89" s="306"/>
      <c r="AI89" s="306"/>
      <c r="AJ89" s="306"/>
      <c r="AK89" s="306"/>
    </row>
    <row r="90">
      <c r="A90" s="306"/>
      <c r="B90" s="306"/>
      <c r="C90" s="306"/>
      <c r="D90" s="307"/>
      <c r="E90" s="308"/>
      <c r="F90" s="306"/>
      <c r="G90" s="306"/>
      <c r="H90" s="306"/>
      <c r="I90" s="306"/>
      <c r="J90" s="306"/>
      <c r="K90" s="306"/>
      <c r="L90" s="306"/>
      <c r="M90" s="308"/>
      <c r="N90" s="308"/>
      <c r="O90" s="306"/>
      <c r="P90" s="306"/>
      <c r="Q90" s="306"/>
      <c r="S90" s="306"/>
      <c r="T90" s="306"/>
      <c r="U90" s="306"/>
      <c r="V90" s="306"/>
      <c r="W90" s="306"/>
      <c r="X90" s="306"/>
      <c r="Y90" s="306"/>
      <c r="Z90" s="306"/>
      <c r="AA90" s="306"/>
      <c r="AB90" s="306"/>
      <c r="AC90" s="306"/>
      <c r="AD90" s="306"/>
      <c r="AE90" s="306"/>
      <c r="AF90" s="306"/>
      <c r="AG90" s="306"/>
      <c r="AH90" s="306"/>
      <c r="AI90" s="306"/>
      <c r="AJ90" s="306"/>
      <c r="AK90" s="306"/>
    </row>
    <row r="91">
      <c r="A91" s="306"/>
      <c r="B91" s="306"/>
      <c r="C91" s="306"/>
      <c r="D91" s="307"/>
      <c r="E91" s="308"/>
      <c r="F91" s="306"/>
      <c r="G91" s="306"/>
      <c r="H91" s="306"/>
      <c r="I91" s="306"/>
      <c r="J91" s="306"/>
      <c r="K91" s="306"/>
      <c r="L91" s="306"/>
      <c r="M91" s="308"/>
      <c r="N91" s="308"/>
      <c r="O91" s="306"/>
      <c r="P91" s="306"/>
      <c r="Q91" s="306"/>
      <c r="S91" s="306"/>
      <c r="T91" s="306"/>
      <c r="U91" s="306"/>
      <c r="V91" s="306"/>
      <c r="W91" s="306"/>
      <c r="X91" s="306"/>
      <c r="Y91" s="306"/>
      <c r="Z91" s="306"/>
      <c r="AA91" s="306"/>
      <c r="AB91" s="306"/>
      <c r="AC91" s="306"/>
      <c r="AD91" s="306"/>
      <c r="AE91" s="306"/>
      <c r="AF91" s="306"/>
      <c r="AG91" s="306"/>
      <c r="AH91" s="306"/>
      <c r="AI91" s="306"/>
      <c r="AJ91" s="306"/>
      <c r="AK91" s="306"/>
    </row>
    <row r="92">
      <c r="A92" s="306"/>
      <c r="B92" s="306"/>
      <c r="C92" s="306"/>
      <c r="D92" s="307"/>
      <c r="E92" s="308"/>
      <c r="F92" s="306"/>
      <c r="G92" s="306"/>
      <c r="H92" s="306"/>
      <c r="I92" s="306"/>
      <c r="J92" s="306"/>
      <c r="K92" s="306"/>
      <c r="L92" s="306"/>
      <c r="M92" s="308"/>
      <c r="N92" s="308"/>
      <c r="O92" s="306"/>
      <c r="P92" s="306"/>
      <c r="Q92" s="306"/>
      <c r="S92" s="306"/>
      <c r="T92" s="306"/>
      <c r="U92" s="306"/>
      <c r="V92" s="306"/>
      <c r="W92" s="306"/>
      <c r="X92" s="306"/>
      <c r="Y92" s="306"/>
      <c r="Z92" s="306"/>
      <c r="AA92" s="306"/>
      <c r="AB92" s="306"/>
      <c r="AC92" s="306"/>
      <c r="AD92" s="306"/>
      <c r="AE92" s="306"/>
      <c r="AF92" s="306"/>
      <c r="AG92" s="306"/>
      <c r="AH92" s="306"/>
      <c r="AI92" s="306"/>
      <c r="AJ92" s="306"/>
      <c r="AK92" s="306"/>
    </row>
    <row r="93">
      <c r="A93" s="306"/>
      <c r="B93" s="306"/>
      <c r="C93" s="306"/>
      <c r="D93" s="307"/>
      <c r="E93" s="308"/>
      <c r="F93" s="306"/>
      <c r="G93" s="306"/>
      <c r="H93" s="306"/>
      <c r="I93" s="306"/>
      <c r="J93" s="306"/>
      <c r="K93" s="306"/>
      <c r="L93" s="306"/>
      <c r="M93" s="308"/>
      <c r="N93" s="308"/>
      <c r="O93" s="306"/>
      <c r="P93" s="306"/>
      <c r="Q93" s="306"/>
      <c r="S93" s="306"/>
      <c r="T93" s="306"/>
      <c r="U93" s="306"/>
      <c r="V93" s="306"/>
      <c r="W93" s="306"/>
      <c r="X93" s="306"/>
      <c r="Y93" s="306"/>
      <c r="Z93" s="306"/>
      <c r="AA93" s="306"/>
      <c r="AB93" s="306"/>
      <c r="AC93" s="306"/>
      <c r="AD93" s="306"/>
      <c r="AE93" s="306"/>
      <c r="AF93" s="306"/>
      <c r="AG93" s="306"/>
      <c r="AH93" s="306"/>
      <c r="AI93" s="306"/>
      <c r="AJ93" s="306"/>
      <c r="AK93" s="306"/>
    </row>
    <row r="94">
      <c r="A94" s="306"/>
      <c r="B94" s="306"/>
      <c r="C94" s="306"/>
      <c r="D94" s="307"/>
      <c r="E94" s="308"/>
      <c r="F94" s="306"/>
      <c r="G94" s="306"/>
      <c r="H94" s="306"/>
      <c r="I94" s="306"/>
      <c r="J94" s="306"/>
      <c r="K94" s="306"/>
      <c r="L94" s="306"/>
      <c r="M94" s="308"/>
      <c r="N94" s="308"/>
      <c r="O94" s="306"/>
      <c r="P94" s="306"/>
      <c r="Q94" s="306"/>
      <c r="S94" s="306"/>
      <c r="T94" s="306"/>
      <c r="U94" s="306"/>
      <c r="V94" s="306"/>
      <c r="W94" s="306"/>
      <c r="X94" s="306"/>
      <c r="Y94" s="306"/>
      <c r="Z94" s="306"/>
      <c r="AA94" s="306"/>
      <c r="AB94" s="306"/>
      <c r="AC94" s="306"/>
      <c r="AD94" s="306"/>
      <c r="AE94" s="306"/>
      <c r="AF94" s="306"/>
      <c r="AG94" s="306"/>
      <c r="AH94" s="306"/>
      <c r="AI94" s="306"/>
      <c r="AJ94" s="306"/>
      <c r="AK94" s="306"/>
    </row>
    <row r="95">
      <c r="A95" s="306"/>
      <c r="B95" s="306"/>
      <c r="C95" s="306"/>
      <c r="D95" s="307"/>
      <c r="E95" s="308"/>
      <c r="F95" s="306"/>
      <c r="G95" s="306"/>
      <c r="H95" s="306"/>
      <c r="I95" s="306"/>
      <c r="J95" s="306"/>
      <c r="K95" s="306"/>
      <c r="L95" s="306"/>
      <c r="M95" s="308"/>
      <c r="N95" s="308"/>
      <c r="O95" s="306"/>
      <c r="P95" s="306"/>
      <c r="Q95" s="306"/>
      <c r="S95" s="306"/>
      <c r="T95" s="306"/>
      <c r="U95" s="306"/>
      <c r="V95" s="306"/>
      <c r="W95" s="306"/>
      <c r="X95" s="306"/>
      <c r="Y95" s="306"/>
      <c r="Z95" s="306"/>
      <c r="AA95" s="306"/>
      <c r="AB95" s="306"/>
      <c r="AC95" s="306"/>
      <c r="AD95" s="306"/>
      <c r="AE95" s="306"/>
      <c r="AF95" s="306"/>
      <c r="AG95" s="306"/>
      <c r="AH95" s="306"/>
      <c r="AI95" s="306"/>
      <c r="AJ95" s="306"/>
      <c r="AK95" s="306"/>
    </row>
    <row r="96">
      <c r="A96" s="306"/>
      <c r="B96" s="306"/>
      <c r="C96" s="306"/>
      <c r="D96" s="307"/>
      <c r="E96" s="308"/>
      <c r="F96" s="306"/>
      <c r="G96" s="306"/>
      <c r="H96" s="306"/>
      <c r="I96" s="306"/>
      <c r="J96" s="306"/>
      <c r="K96" s="306"/>
      <c r="L96" s="306"/>
      <c r="M96" s="308"/>
      <c r="N96" s="308"/>
      <c r="O96" s="306"/>
      <c r="P96" s="306"/>
      <c r="Q96" s="306"/>
      <c r="S96" s="306"/>
      <c r="T96" s="306"/>
      <c r="U96" s="306"/>
      <c r="V96" s="306"/>
      <c r="W96" s="306"/>
      <c r="X96" s="306"/>
      <c r="Y96" s="306"/>
      <c r="Z96" s="306"/>
      <c r="AA96" s="306"/>
      <c r="AB96" s="306"/>
      <c r="AC96" s="306"/>
      <c r="AD96" s="306"/>
      <c r="AE96" s="306"/>
      <c r="AF96" s="306"/>
      <c r="AG96" s="306"/>
      <c r="AH96" s="306"/>
      <c r="AI96" s="306"/>
      <c r="AJ96" s="306"/>
      <c r="AK96" s="306"/>
    </row>
    <row r="97">
      <c r="A97" s="306"/>
      <c r="B97" s="306"/>
      <c r="C97" s="306"/>
      <c r="D97" s="307"/>
      <c r="E97" s="308"/>
      <c r="F97" s="306"/>
      <c r="G97" s="306"/>
      <c r="H97" s="306"/>
      <c r="I97" s="306"/>
      <c r="J97" s="306"/>
      <c r="K97" s="306"/>
      <c r="L97" s="306"/>
      <c r="M97" s="308"/>
      <c r="N97" s="308"/>
      <c r="O97" s="306"/>
      <c r="P97" s="306"/>
      <c r="Q97" s="306"/>
      <c r="S97" s="306"/>
      <c r="T97" s="306"/>
      <c r="U97" s="306"/>
      <c r="V97" s="306"/>
      <c r="W97" s="306"/>
      <c r="X97" s="306"/>
      <c r="Y97" s="306"/>
      <c r="Z97" s="306"/>
      <c r="AA97" s="306"/>
      <c r="AB97" s="306"/>
      <c r="AC97" s="306"/>
      <c r="AD97" s="306"/>
      <c r="AE97" s="306"/>
      <c r="AF97" s="306"/>
      <c r="AG97" s="306"/>
      <c r="AH97" s="306"/>
      <c r="AI97" s="306"/>
      <c r="AJ97" s="306"/>
      <c r="AK97" s="306"/>
    </row>
    <row r="98">
      <c r="A98" s="306"/>
      <c r="B98" s="306"/>
      <c r="C98" s="306"/>
      <c r="D98" s="307"/>
      <c r="E98" s="308"/>
      <c r="F98" s="306"/>
      <c r="G98" s="306"/>
      <c r="H98" s="306"/>
      <c r="I98" s="306"/>
      <c r="J98" s="306"/>
      <c r="K98" s="306"/>
      <c r="L98" s="306"/>
      <c r="M98" s="308"/>
      <c r="N98" s="308"/>
      <c r="O98" s="306"/>
      <c r="P98" s="306"/>
      <c r="Q98" s="306"/>
      <c r="S98" s="306"/>
      <c r="T98" s="306"/>
      <c r="U98" s="306"/>
      <c r="V98" s="306"/>
      <c r="W98" s="306"/>
      <c r="X98" s="306"/>
      <c r="Y98" s="306"/>
      <c r="Z98" s="306"/>
      <c r="AA98" s="306"/>
      <c r="AB98" s="306"/>
      <c r="AC98" s="306"/>
      <c r="AD98" s="306"/>
      <c r="AE98" s="306"/>
      <c r="AF98" s="306"/>
      <c r="AG98" s="306"/>
      <c r="AH98" s="306"/>
      <c r="AI98" s="306"/>
      <c r="AJ98" s="306"/>
      <c r="AK98" s="306"/>
    </row>
    <row r="99">
      <c r="A99" s="306"/>
      <c r="B99" s="306"/>
      <c r="C99" s="306"/>
      <c r="D99" s="307"/>
      <c r="E99" s="308"/>
      <c r="F99" s="306"/>
      <c r="G99" s="306"/>
      <c r="H99" s="306"/>
      <c r="I99" s="306"/>
      <c r="J99" s="306"/>
      <c r="K99" s="306"/>
      <c r="L99" s="306"/>
      <c r="M99" s="308"/>
      <c r="N99" s="308"/>
      <c r="O99" s="306"/>
      <c r="P99" s="306"/>
      <c r="Q99" s="306"/>
      <c r="S99" s="306"/>
      <c r="T99" s="306"/>
      <c r="U99" s="306"/>
      <c r="V99" s="306"/>
      <c r="W99" s="306"/>
      <c r="X99" s="306"/>
      <c r="Y99" s="306"/>
      <c r="Z99" s="306"/>
      <c r="AA99" s="306"/>
      <c r="AB99" s="306"/>
      <c r="AC99" s="306"/>
      <c r="AD99" s="306"/>
      <c r="AE99" s="306"/>
      <c r="AF99" s="306"/>
      <c r="AG99" s="306"/>
      <c r="AH99" s="306"/>
      <c r="AI99" s="306"/>
      <c r="AJ99" s="306"/>
      <c r="AK99" s="306"/>
    </row>
    <row r="100">
      <c r="A100" s="306"/>
      <c r="B100" s="306"/>
      <c r="C100" s="306"/>
      <c r="D100" s="307"/>
      <c r="E100" s="308"/>
      <c r="F100" s="306"/>
      <c r="G100" s="306"/>
      <c r="H100" s="306"/>
      <c r="I100" s="306"/>
      <c r="J100" s="306"/>
      <c r="K100" s="306"/>
      <c r="L100" s="306"/>
      <c r="M100" s="308"/>
      <c r="N100" s="308"/>
      <c r="O100" s="306"/>
      <c r="P100" s="306"/>
      <c r="Q100" s="306"/>
      <c r="S100" s="306"/>
      <c r="T100" s="306"/>
      <c r="U100" s="306"/>
      <c r="V100" s="306"/>
      <c r="W100" s="306"/>
      <c r="X100" s="306"/>
      <c r="Y100" s="306"/>
      <c r="Z100" s="306"/>
      <c r="AA100" s="306"/>
      <c r="AB100" s="306"/>
      <c r="AC100" s="306"/>
      <c r="AD100" s="306"/>
      <c r="AE100" s="306"/>
      <c r="AF100" s="306"/>
      <c r="AG100" s="306"/>
      <c r="AH100" s="306"/>
      <c r="AI100" s="306"/>
      <c r="AJ100" s="306"/>
      <c r="AK100" s="306"/>
    </row>
    <row r="101">
      <c r="A101" s="306"/>
      <c r="B101" s="306"/>
      <c r="C101" s="306"/>
      <c r="D101" s="307"/>
      <c r="E101" s="308"/>
      <c r="F101" s="306"/>
      <c r="G101" s="306"/>
      <c r="H101" s="306"/>
      <c r="I101" s="306"/>
      <c r="J101" s="306"/>
      <c r="K101" s="306"/>
      <c r="L101" s="306"/>
      <c r="M101" s="308"/>
      <c r="N101" s="308"/>
      <c r="O101" s="306"/>
      <c r="P101" s="306"/>
      <c r="Q101" s="306"/>
      <c r="S101" s="306"/>
      <c r="T101" s="306"/>
      <c r="U101" s="306"/>
      <c r="V101" s="306"/>
      <c r="W101" s="306"/>
      <c r="X101" s="306"/>
      <c r="Y101" s="306"/>
      <c r="Z101" s="306"/>
      <c r="AA101" s="306"/>
      <c r="AB101" s="306"/>
      <c r="AC101" s="306"/>
      <c r="AD101" s="306"/>
      <c r="AE101" s="306"/>
      <c r="AF101" s="306"/>
      <c r="AG101" s="306"/>
      <c r="AH101" s="306"/>
      <c r="AI101" s="306"/>
      <c r="AJ101" s="306"/>
      <c r="AK101" s="306"/>
    </row>
    <row r="102">
      <c r="A102" s="306"/>
      <c r="B102" s="306"/>
      <c r="C102" s="306"/>
      <c r="D102" s="307"/>
      <c r="E102" s="308"/>
      <c r="F102" s="306"/>
      <c r="G102" s="306"/>
      <c r="H102" s="306"/>
      <c r="I102" s="306"/>
      <c r="J102" s="306"/>
      <c r="K102" s="306"/>
      <c r="L102" s="306"/>
      <c r="M102" s="308"/>
      <c r="N102" s="308"/>
      <c r="O102" s="306"/>
      <c r="P102" s="306"/>
      <c r="Q102" s="306"/>
      <c r="S102" s="306"/>
      <c r="T102" s="306"/>
      <c r="U102" s="306"/>
      <c r="V102" s="306"/>
      <c r="W102" s="306"/>
      <c r="X102" s="306"/>
      <c r="Y102" s="306"/>
      <c r="Z102" s="306"/>
      <c r="AA102" s="306"/>
      <c r="AB102" s="306"/>
      <c r="AC102" s="306"/>
      <c r="AD102" s="306"/>
      <c r="AE102" s="306"/>
      <c r="AF102" s="306"/>
      <c r="AG102" s="306"/>
      <c r="AH102" s="306"/>
      <c r="AI102" s="306"/>
      <c r="AJ102" s="306"/>
      <c r="AK102" s="306"/>
    </row>
    <row r="103">
      <c r="A103" s="306"/>
      <c r="B103" s="306"/>
      <c r="C103" s="306"/>
      <c r="D103" s="307"/>
      <c r="E103" s="308"/>
      <c r="F103" s="306"/>
      <c r="G103" s="306"/>
      <c r="H103" s="306"/>
      <c r="I103" s="306"/>
      <c r="J103" s="306"/>
      <c r="K103" s="306"/>
      <c r="L103" s="306"/>
      <c r="M103" s="308"/>
      <c r="N103" s="308"/>
      <c r="O103" s="306"/>
      <c r="P103" s="306"/>
      <c r="Q103" s="306"/>
      <c r="S103" s="306"/>
      <c r="T103" s="306"/>
      <c r="U103" s="306"/>
      <c r="V103" s="306"/>
      <c r="W103" s="306"/>
      <c r="X103" s="306"/>
      <c r="Y103" s="306"/>
      <c r="Z103" s="306"/>
      <c r="AA103" s="306"/>
      <c r="AB103" s="306"/>
      <c r="AC103" s="306"/>
      <c r="AD103" s="306"/>
      <c r="AE103" s="306"/>
      <c r="AF103" s="306"/>
      <c r="AG103" s="306"/>
      <c r="AH103" s="306"/>
      <c r="AI103" s="306"/>
      <c r="AJ103" s="306"/>
      <c r="AK103" s="306"/>
    </row>
    <row r="104">
      <c r="A104" s="306"/>
      <c r="B104" s="306"/>
      <c r="C104" s="306"/>
      <c r="D104" s="307"/>
      <c r="E104" s="308"/>
      <c r="F104" s="306"/>
      <c r="G104" s="306"/>
      <c r="H104" s="306"/>
      <c r="I104" s="306"/>
      <c r="J104" s="306"/>
      <c r="K104" s="306"/>
      <c r="L104" s="306"/>
      <c r="M104" s="308"/>
      <c r="N104" s="308"/>
      <c r="O104" s="306"/>
      <c r="P104" s="306"/>
      <c r="Q104" s="306"/>
      <c r="S104" s="306"/>
      <c r="T104" s="306"/>
      <c r="U104" s="306"/>
      <c r="V104" s="306"/>
      <c r="W104" s="306"/>
      <c r="X104" s="306"/>
      <c r="Y104" s="306"/>
      <c r="Z104" s="306"/>
      <c r="AA104" s="306"/>
      <c r="AB104" s="306"/>
      <c r="AC104" s="306"/>
      <c r="AD104" s="306"/>
      <c r="AE104" s="306"/>
      <c r="AF104" s="306"/>
      <c r="AG104" s="306"/>
      <c r="AH104" s="306"/>
      <c r="AI104" s="306"/>
      <c r="AJ104" s="306"/>
      <c r="AK104" s="306"/>
    </row>
    <row r="105">
      <c r="A105" s="306"/>
      <c r="B105" s="306"/>
      <c r="C105" s="306"/>
      <c r="D105" s="307"/>
      <c r="E105" s="308"/>
      <c r="F105" s="306"/>
      <c r="G105" s="306"/>
      <c r="H105" s="306"/>
      <c r="I105" s="306"/>
      <c r="J105" s="306"/>
      <c r="K105" s="306"/>
      <c r="L105" s="306"/>
      <c r="M105" s="308"/>
      <c r="N105" s="308"/>
      <c r="O105" s="306"/>
      <c r="P105" s="306"/>
      <c r="Q105" s="306"/>
      <c r="S105" s="306"/>
      <c r="T105" s="306"/>
      <c r="U105" s="306"/>
      <c r="V105" s="306"/>
      <c r="W105" s="306"/>
      <c r="X105" s="306"/>
      <c r="Y105" s="306"/>
      <c r="Z105" s="306"/>
      <c r="AA105" s="306"/>
      <c r="AB105" s="306"/>
      <c r="AC105" s="306"/>
      <c r="AD105" s="306"/>
      <c r="AE105" s="306"/>
      <c r="AF105" s="306"/>
      <c r="AG105" s="306"/>
      <c r="AH105" s="306"/>
      <c r="AI105" s="306"/>
      <c r="AJ105" s="306"/>
      <c r="AK105" s="306"/>
    </row>
    <row r="106">
      <c r="A106" s="306"/>
      <c r="B106" s="306"/>
      <c r="C106" s="306"/>
      <c r="D106" s="307"/>
      <c r="E106" s="308"/>
      <c r="F106" s="306"/>
      <c r="G106" s="306"/>
      <c r="H106" s="306"/>
      <c r="I106" s="306"/>
      <c r="J106" s="306"/>
      <c r="K106" s="306"/>
      <c r="L106" s="306"/>
      <c r="M106" s="308"/>
      <c r="N106" s="308"/>
      <c r="O106" s="306"/>
      <c r="P106" s="306"/>
      <c r="Q106" s="306"/>
      <c r="S106" s="306"/>
      <c r="T106" s="306"/>
      <c r="U106" s="306"/>
      <c r="V106" s="306"/>
      <c r="W106" s="306"/>
      <c r="X106" s="306"/>
      <c r="Y106" s="306"/>
      <c r="Z106" s="306"/>
      <c r="AA106" s="306"/>
      <c r="AB106" s="306"/>
      <c r="AC106" s="306"/>
      <c r="AD106" s="306"/>
      <c r="AE106" s="306"/>
      <c r="AF106" s="306"/>
      <c r="AG106" s="306"/>
      <c r="AH106" s="306"/>
      <c r="AI106" s="306"/>
      <c r="AJ106" s="306"/>
      <c r="AK106" s="306"/>
    </row>
    <row r="107">
      <c r="A107" s="306"/>
      <c r="B107" s="306"/>
      <c r="C107" s="306"/>
      <c r="D107" s="307"/>
      <c r="E107" s="308"/>
      <c r="F107" s="306"/>
      <c r="G107" s="306"/>
      <c r="H107" s="306"/>
      <c r="I107" s="306"/>
      <c r="J107" s="306"/>
      <c r="K107" s="306"/>
      <c r="L107" s="306"/>
      <c r="M107" s="308"/>
      <c r="N107" s="308"/>
      <c r="O107" s="306"/>
      <c r="P107" s="306"/>
      <c r="Q107" s="306"/>
      <c r="S107" s="306"/>
      <c r="T107" s="306"/>
      <c r="U107" s="306"/>
      <c r="V107" s="306"/>
      <c r="W107" s="306"/>
      <c r="X107" s="306"/>
      <c r="Y107" s="306"/>
      <c r="Z107" s="306"/>
      <c r="AA107" s="306"/>
      <c r="AB107" s="306"/>
      <c r="AC107" s="306"/>
      <c r="AD107" s="306"/>
      <c r="AE107" s="306"/>
      <c r="AF107" s="306"/>
      <c r="AG107" s="306"/>
      <c r="AH107" s="306"/>
      <c r="AI107" s="306"/>
      <c r="AJ107" s="306"/>
      <c r="AK107" s="306"/>
    </row>
    <row r="108">
      <c r="A108" s="306"/>
      <c r="B108" s="306"/>
      <c r="C108" s="306"/>
      <c r="D108" s="307"/>
      <c r="E108" s="308"/>
      <c r="F108" s="306"/>
      <c r="G108" s="306"/>
      <c r="H108" s="306"/>
      <c r="I108" s="306"/>
      <c r="J108" s="306"/>
      <c r="K108" s="306"/>
      <c r="L108" s="306"/>
      <c r="M108" s="308"/>
      <c r="N108" s="308"/>
      <c r="O108" s="306"/>
      <c r="P108" s="306"/>
      <c r="Q108" s="306"/>
      <c r="S108" s="306"/>
      <c r="T108" s="306"/>
      <c r="U108" s="306"/>
      <c r="V108" s="306"/>
      <c r="W108" s="306"/>
      <c r="X108" s="306"/>
      <c r="Y108" s="306"/>
      <c r="Z108" s="306"/>
      <c r="AA108" s="306"/>
      <c r="AB108" s="306"/>
      <c r="AC108" s="306"/>
      <c r="AD108" s="306"/>
      <c r="AE108" s="306"/>
      <c r="AF108" s="306"/>
      <c r="AG108" s="306"/>
      <c r="AH108" s="306"/>
      <c r="AI108" s="306"/>
      <c r="AJ108" s="306"/>
      <c r="AK108" s="306"/>
    </row>
    <row r="109">
      <c r="A109" s="306"/>
      <c r="B109" s="306"/>
      <c r="C109" s="306"/>
      <c r="D109" s="307"/>
      <c r="E109" s="308"/>
      <c r="F109" s="306"/>
      <c r="G109" s="306"/>
      <c r="H109" s="306"/>
      <c r="I109" s="306"/>
      <c r="J109" s="306"/>
      <c r="K109" s="306"/>
      <c r="L109" s="306"/>
      <c r="M109" s="308"/>
      <c r="N109" s="308"/>
      <c r="O109" s="306"/>
      <c r="P109" s="306"/>
      <c r="Q109" s="306"/>
      <c r="S109" s="306"/>
      <c r="T109" s="306"/>
      <c r="U109" s="306"/>
      <c r="V109" s="306"/>
      <c r="W109" s="306"/>
      <c r="X109" s="306"/>
      <c r="Y109" s="306"/>
      <c r="Z109" s="306"/>
      <c r="AA109" s="306"/>
      <c r="AB109" s="306"/>
      <c r="AC109" s="306"/>
      <c r="AD109" s="306"/>
      <c r="AE109" s="306"/>
      <c r="AF109" s="306"/>
      <c r="AG109" s="306"/>
      <c r="AH109" s="306"/>
      <c r="AI109" s="306"/>
      <c r="AJ109" s="306"/>
      <c r="AK109" s="306"/>
    </row>
    <row r="110">
      <c r="A110" s="306"/>
      <c r="B110" s="306"/>
      <c r="C110" s="306"/>
      <c r="D110" s="307"/>
      <c r="E110" s="308"/>
      <c r="F110" s="306"/>
      <c r="G110" s="306"/>
      <c r="H110" s="306"/>
      <c r="I110" s="306"/>
      <c r="J110" s="306"/>
      <c r="K110" s="306"/>
      <c r="L110" s="306"/>
      <c r="M110" s="308"/>
      <c r="N110" s="308"/>
      <c r="O110" s="306"/>
      <c r="P110" s="306"/>
      <c r="Q110" s="306"/>
      <c r="S110" s="306"/>
      <c r="T110" s="306"/>
      <c r="U110" s="306"/>
      <c r="V110" s="306"/>
      <c r="W110" s="306"/>
      <c r="X110" s="306"/>
      <c r="Y110" s="306"/>
      <c r="Z110" s="306"/>
      <c r="AA110" s="306"/>
      <c r="AB110" s="306"/>
      <c r="AC110" s="306"/>
      <c r="AD110" s="306"/>
      <c r="AE110" s="306"/>
      <c r="AF110" s="306"/>
      <c r="AG110" s="306"/>
      <c r="AH110" s="306"/>
      <c r="AI110" s="306"/>
      <c r="AJ110" s="306"/>
      <c r="AK110" s="306"/>
    </row>
    <row r="111">
      <c r="A111" s="306"/>
      <c r="B111" s="306"/>
      <c r="C111" s="306"/>
      <c r="D111" s="307"/>
      <c r="E111" s="308"/>
      <c r="F111" s="306"/>
      <c r="G111" s="306"/>
      <c r="H111" s="306"/>
      <c r="I111" s="306"/>
      <c r="J111" s="306"/>
      <c r="K111" s="306"/>
      <c r="L111" s="306"/>
      <c r="M111" s="308"/>
      <c r="N111" s="308"/>
      <c r="O111" s="306"/>
      <c r="P111" s="306"/>
      <c r="Q111" s="306"/>
      <c r="S111" s="306"/>
      <c r="T111" s="306"/>
      <c r="U111" s="306"/>
      <c r="V111" s="306"/>
      <c r="W111" s="306"/>
      <c r="X111" s="306"/>
      <c r="Y111" s="306"/>
      <c r="Z111" s="306"/>
      <c r="AA111" s="306"/>
      <c r="AB111" s="306"/>
      <c r="AC111" s="306"/>
      <c r="AD111" s="306"/>
      <c r="AE111" s="306"/>
      <c r="AF111" s="306"/>
      <c r="AG111" s="306"/>
      <c r="AH111" s="306"/>
      <c r="AI111" s="306"/>
      <c r="AJ111" s="306"/>
      <c r="AK111" s="306"/>
    </row>
    <row r="112">
      <c r="A112" s="306"/>
      <c r="B112" s="306"/>
      <c r="C112" s="306"/>
      <c r="D112" s="307"/>
      <c r="E112" s="308"/>
      <c r="F112" s="306"/>
      <c r="G112" s="306"/>
      <c r="H112" s="306"/>
      <c r="I112" s="306"/>
      <c r="J112" s="306"/>
      <c r="K112" s="306"/>
      <c r="L112" s="306"/>
      <c r="M112" s="308"/>
      <c r="N112" s="308"/>
      <c r="O112" s="306"/>
      <c r="P112" s="306"/>
      <c r="Q112" s="306"/>
      <c r="S112" s="306"/>
      <c r="T112" s="306"/>
      <c r="U112" s="306"/>
      <c r="V112" s="306"/>
      <c r="W112" s="306"/>
      <c r="X112" s="306"/>
      <c r="Y112" s="306"/>
      <c r="Z112" s="306"/>
      <c r="AA112" s="306"/>
      <c r="AB112" s="306"/>
      <c r="AC112" s="306"/>
      <c r="AD112" s="306"/>
      <c r="AE112" s="306"/>
      <c r="AF112" s="306"/>
      <c r="AG112" s="306"/>
      <c r="AH112" s="306"/>
      <c r="AI112" s="306"/>
      <c r="AJ112" s="306"/>
      <c r="AK112" s="306"/>
    </row>
    <row r="113">
      <c r="A113" s="306"/>
      <c r="B113" s="306"/>
      <c r="C113" s="306"/>
      <c r="D113" s="307"/>
      <c r="E113" s="308"/>
      <c r="F113" s="306"/>
      <c r="G113" s="306"/>
      <c r="H113" s="306"/>
      <c r="I113" s="306"/>
      <c r="J113" s="306"/>
      <c r="K113" s="306"/>
      <c r="L113" s="306"/>
      <c r="M113" s="308"/>
      <c r="N113" s="308"/>
      <c r="O113" s="306"/>
      <c r="P113" s="306"/>
      <c r="Q113" s="306"/>
      <c r="S113" s="306"/>
      <c r="T113" s="306"/>
      <c r="U113" s="306"/>
      <c r="V113" s="306"/>
      <c r="W113" s="306"/>
      <c r="X113" s="306"/>
      <c r="Y113" s="306"/>
      <c r="Z113" s="306"/>
      <c r="AA113" s="306"/>
      <c r="AB113" s="306"/>
      <c r="AC113" s="306"/>
      <c r="AD113" s="306"/>
      <c r="AE113" s="306"/>
      <c r="AF113" s="306"/>
      <c r="AG113" s="306"/>
      <c r="AH113" s="306"/>
      <c r="AI113" s="306"/>
      <c r="AJ113" s="306"/>
      <c r="AK113" s="306"/>
    </row>
    <row r="114">
      <c r="A114" s="306"/>
      <c r="B114" s="306"/>
      <c r="C114" s="306"/>
      <c r="D114" s="307"/>
      <c r="E114" s="308"/>
      <c r="F114" s="306"/>
      <c r="G114" s="306"/>
      <c r="H114" s="306"/>
      <c r="I114" s="306"/>
      <c r="J114" s="306"/>
      <c r="K114" s="306"/>
      <c r="L114" s="306"/>
      <c r="M114" s="308"/>
      <c r="N114" s="308"/>
      <c r="O114" s="306"/>
      <c r="P114" s="306"/>
      <c r="Q114" s="306"/>
      <c r="S114" s="306"/>
      <c r="T114" s="306"/>
      <c r="U114" s="306"/>
      <c r="V114" s="306"/>
      <c r="W114" s="306"/>
      <c r="X114" s="306"/>
      <c r="Y114" s="306"/>
      <c r="Z114" s="306"/>
      <c r="AA114" s="306"/>
      <c r="AB114" s="306"/>
      <c r="AC114" s="306"/>
      <c r="AD114" s="306"/>
      <c r="AE114" s="306"/>
      <c r="AF114" s="306"/>
      <c r="AG114" s="306"/>
      <c r="AH114" s="306"/>
      <c r="AI114" s="306"/>
      <c r="AJ114" s="306"/>
      <c r="AK114" s="306"/>
    </row>
    <row r="115">
      <c r="A115" s="306"/>
      <c r="B115" s="306"/>
      <c r="C115" s="306"/>
      <c r="D115" s="307"/>
      <c r="E115" s="308"/>
      <c r="F115" s="306"/>
      <c r="G115" s="306"/>
      <c r="H115" s="306"/>
      <c r="I115" s="306"/>
      <c r="J115" s="306"/>
      <c r="K115" s="306"/>
      <c r="L115" s="306"/>
      <c r="M115" s="308"/>
      <c r="N115" s="308"/>
      <c r="O115" s="306"/>
      <c r="P115" s="306"/>
      <c r="Q115" s="306"/>
      <c r="S115" s="306"/>
      <c r="T115" s="306"/>
      <c r="U115" s="306"/>
      <c r="V115" s="306"/>
      <c r="W115" s="306"/>
      <c r="X115" s="306"/>
      <c r="Y115" s="306"/>
      <c r="Z115" s="306"/>
      <c r="AA115" s="306"/>
      <c r="AB115" s="306"/>
      <c r="AC115" s="306"/>
      <c r="AD115" s="306"/>
      <c r="AE115" s="306"/>
      <c r="AF115" s="306"/>
      <c r="AG115" s="306"/>
      <c r="AH115" s="306"/>
      <c r="AI115" s="306"/>
      <c r="AJ115" s="306"/>
      <c r="AK115" s="306"/>
    </row>
    <row r="116">
      <c r="A116" s="306"/>
      <c r="B116" s="306"/>
      <c r="C116" s="306"/>
      <c r="D116" s="307"/>
      <c r="E116" s="308"/>
      <c r="F116" s="306"/>
      <c r="G116" s="306"/>
      <c r="H116" s="306"/>
      <c r="I116" s="306"/>
      <c r="J116" s="306"/>
      <c r="K116" s="306"/>
      <c r="L116" s="306"/>
      <c r="M116" s="308"/>
      <c r="N116" s="308"/>
      <c r="O116" s="306"/>
      <c r="P116" s="306"/>
      <c r="Q116" s="306"/>
      <c r="S116" s="306"/>
      <c r="T116" s="306"/>
      <c r="U116" s="306"/>
      <c r="V116" s="306"/>
      <c r="W116" s="306"/>
      <c r="X116" s="306"/>
      <c r="Y116" s="306"/>
      <c r="Z116" s="306"/>
      <c r="AA116" s="306"/>
      <c r="AB116" s="306"/>
      <c r="AC116" s="306"/>
      <c r="AD116" s="306"/>
      <c r="AE116" s="306"/>
      <c r="AF116" s="306"/>
      <c r="AG116" s="306"/>
      <c r="AH116" s="306"/>
      <c r="AI116" s="306"/>
      <c r="AJ116" s="306"/>
      <c r="AK116" s="306"/>
    </row>
    <row r="117">
      <c r="A117" s="306"/>
      <c r="B117" s="306"/>
      <c r="C117" s="306"/>
      <c r="D117" s="307"/>
      <c r="E117" s="308"/>
      <c r="F117" s="306"/>
      <c r="G117" s="306"/>
      <c r="H117" s="306"/>
      <c r="I117" s="306"/>
      <c r="J117" s="306"/>
      <c r="K117" s="306"/>
      <c r="L117" s="306"/>
      <c r="M117" s="308"/>
      <c r="N117" s="308"/>
      <c r="O117" s="306"/>
      <c r="P117" s="306"/>
      <c r="Q117" s="306"/>
      <c r="S117" s="306"/>
      <c r="T117" s="306"/>
      <c r="U117" s="306"/>
      <c r="V117" s="306"/>
      <c r="W117" s="306"/>
      <c r="X117" s="306"/>
      <c r="Y117" s="306"/>
      <c r="Z117" s="306"/>
      <c r="AA117" s="306"/>
      <c r="AB117" s="306"/>
      <c r="AC117" s="306"/>
      <c r="AD117" s="306"/>
      <c r="AE117" s="306"/>
      <c r="AF117" s="306"/>
      <c r="AG117" s="306"/>
      <c r="AH117" s="306"/>
      <c r="AI117" s="306"/>
      <c r="AJ117" s="306"/>
      <c r="AK117" s="306"/>
    </row>
    <row r="118">
      <c r="A118" s="306"/>
      <c r="B118" s="306"/>
      <c r="C118" s="306"/>
      <c r="D118" s="307"/>
      <c r="E118" s="308"/>
      <c r="F118" s="306"/>
      <c r="G118" s="306"/>
      <c r="H118" s="306"/>
      <c r="I118" s="306"/>
      <c r="J118" s="306"/>
      <c r="K118" s="306"/>
      <c r="L118" s="306"/>
      <c r="M118" s="308"/>
      <c r="N118" s="308"/>
      <c r="O118" s="306"/>
      <c r="P118" s="306"/>
      <c r="Q118" s="306"/>
      <c r="S118" s="306"/>
      <c r="T118" s="306"/>
      <c r="U118" s="306"/>
      <c r="V118" s="306"/>
      <c r="W118" s="306"/>
      <c r="X118" s="306"/>
      <c r="Y118" s="306"/>
      <c r="Z118" s="306"/>
      <c r="AA118" s="306"/>
      <c r="AB118" s="306"/>
      <c r="AC118" s="306"/>
      <c r="AD118" s="306"/>
      <c r="AE118" s="306"/>
      <c r="AF118" s="306"/>
      <c r="AG118" s="306"/>
      <c r="AH118" s="306"/>
      <c r="AI118" s="306"/>
      <c r="AJ118" s="306"/>
      <c r="AK118" s="306"/>
    </row>
    <row r="119">
      <c r="A119" s="306"/>
      <c r="B119" s="306"/>
      <c r="C119" s="306"/>
      <c r="D119" s="307"/>
      <c r="E119" s="308"/>
      <c r="F119" s="306"/>
      <c r="G119" s="306"/>
      <c r="H119" s="306"/>
      <c r="I119" s="306"/>
      <c r="J119" s="306"/>
      <c r="K119" s="306"/>
      <c r="L119" s="306"/>
      <c r="M119" s="308"/>
      <c r="N119" s="308"/>
      <c r="O119" s="306"/>
      <c r="P119" s="306"/>
      <c r="Q119" s="306"/>
      <c r="S119" s="306"/>
      <c r="T119" s="306"/>
      <c r="U119" s="306"/>
      <c r="V119" s="306"/>
      <c r="W119" s="306"/>
      <c r="X119" s="306"/>
      <c r="Y119" s="306"/>
      <c r="Z119" s="306"/>
      <c r="AA119" s="306"/>
      <c r="AB119" s="306"/>
      <c r="AC119" s="306"/>
      <c r="AD119" s="306"/>
      <c r="AE119" s="306"/>
      <c r="AF119" s="306"/>
      <c r="AG119" s="306"/>
      <c r="AH119" s="306"/>
      <c r="AI119" s="306"/>
      <c r="AJ119" s="306"/>
      <c r="AK119" s="306"/>
    </row>
    <row r="120">
      <c r="A120" s="306"/>
      <c r="B120" s="306"/>
      <c r="C120" s="306"/>
      <c r="D120" s="307"/>
      <c r="E120" s="308"/>
      <c r="F120" s="306"/>
      <c r="G120" s="306"/>
      <c r="H120" s="306"/>
      <c r="I120" s="306"/>
      <c r="J120" s="306"/>
      <c r="K120" s="306"/>
      <c r="L120" s="306"/>
      <c r="M120" s="308"/>
      <c r="N120" s="308"/>
      <c r="O120" s="306"/>
      <c r="P120" s="306"/>
      <c r="Q120" s="306"/>
      <c r="S120" s="306"/>
      <c r="T120" s="306"/>
      <c r="U120" s="306"/>
      <c r="V120" s="306"/>
      <c r="W120" s="306"/>
      <c r="X120" s="306"/>
      <c r="Y120" s="306"/>
      <c r="Z120" s="306"/>
      <c r="AA120" s="306"/>
      <c r="AB120" s="306"/>
      <c r="AC120" s="306"/>
      <c r="AD120" s="306"/>
      <c r="AE120" s="306"/>
      <c r="AF120" s="306"/>
      <c r="AG120" s="306"/>
      <c r="AH120" s="306"/>
      <c r="AI120" s="306"/>
      <c r="AJ120" s="306"/>
      <c r="AK120" s="306"/>
    </row>
    <row r="121">
      <c r="A121" s="306"/>
      <c r="B121" s="306"/>
      <c r="C121" s="306"/>
      <c r="D121" s="307"/>
      <c r="E121" s="308"/>
      <c r="F121" s="306"/>
      <c r="G121" s="306"/>
      <c r="H121" s="306"/>
      <c r="I121" s="306"/>
      <c r="J121" s="306"/>
      <c r="K121" s="306"/>
      <c r="L121" s="306"/>
      <c r="M121" s="308"/>
      <c r="N121" s="308"/>
      <c r="O121" s="306"/>
      <c r="P121" s="306"/>
      <c r="Q121" s="306"/>
      <c r="S121" s="306"/>
      <c r="T121" s="306"/>
      <c r="U121" s="306"/>
      <c r="V121" s="306"/>
      <c r="W121" s="306"/>
      <c r="X121" s="306"/>
      <c r="Y121" s="306"/>
      <c r="Z121" s="306"/>
      <c r="AA121" s="306"/>
      <c r="AB121" s="306"/>
      <c r="AC121" s="306"/>
      <c r="AD121" s="306"/>
      <c r="AE121" s="306"/>
      <c r="AF121" s="306"/>
      <c r="AG121" s="306"/>
      <c r="AH121" s="306"/>
      <c r="AI121" s="306"/>
      <c r="AJ121" s="306"/>
      <c r="AK121" s="306"/>
    </row>
    <row r="122">
      <c r="A122" s="306"/>
      <c r="B122" s="306"/>
      <c r="C122" s="306"/>
      <c r="D122" s="307"/>
      <c r="E122" s="308"/>
      <c r="F122" s="306"/>
      <c r="G122" s="306"/>
      <c r="H122" s="306"/>
      <c r="I122" s="306"/>
      <c r="J122" s="306"/>
      <c r="K122" s="306"/>
      <c r="L122" s="306"/>
      <c r="M122" s="308"/>
      <c r="N122" s="308"/>
      <c r="O122" s="306"/>
      <c r="P122" s="306"/>
      <c r="Q122" s="306"/>
      <c r="S122" s="306"/>
      <c r="T122" s="306"/>
      <c r="U122" s="306"/>
      <c r="V122" s="306"/>
      <c r="W122" s="306"/>
      <c r="X122" s="306"/>
      <c r="Y122" s="306"/>
      <c r="Z122" s="306"/>
      <c r="AA122" s="306"/>
      <c r="AB122" s="306"/>
      <c r="AC122" s="306"/>
      <c r="AD122" s="306"/>
      <c r="AE122" s="306"/>
      <c r="AF122" s="306"/>
      <c r="AG122" s="306"/>
      <c r="AH122" s="306"/>
      <c r="AI122" s="306"/>
      <c r="AJ122" s="306"/>
      <c r="AK122" s="306"/>
    </row>
    <row r="123">
      <c r="A123" s="306"/>
      <c r="B123" s="306"/>
      <c r="C123" s="306"/>
      <c r="D123" s="307"/>
      <c r="E123" s="308"/>
      <c r="F123" s="306"/>
      <c r="G123" s="306"/>
      <c r="H123" s="306"/>
      <c r="I123" s="306"/>
      <c r="J123" s="306"/>
      <c r="K123" s="306"/>
      <c r="L123" s="306"/>
      <c r="M123" s="308"/>
      <c r="N123" s="308"/>
      <c r="O123" s="306"/>
      <c r="P123" s="306"/>
      <c r="Q123" s="306"/>
      <c r="S123" s="306"/>
      <c r="T123" s="306"/>
      <c r="U123" s="306"/>
      <c r="V123" s="306"/>
      <c r="W123" s="306"/>
      <c r="X123" s="306"/>
      <c r="Y123" s="306"/>
      <c r="Z123" s="306"/>
      <c r="AA123" s="306"/>
      <c r="AB123" s="306"/>
      <c r="AC123" s="306"/>
      <c r="AD123" s="306"/>
      <c r="AE123" s="306"/>
      <c r="AF123" s="306"/>
      <c r="AG123" s="306"/>
      <c r="AH123" s="306"/>
      <c r="AI123" s="306"/>
      <c r="AJ123" s="306"/>
      <c r="AK123" s="306"/>
    </row>
    <row r="124">
      <c r="A124" s="306"/>
      <c r="B124" s="306"/>
      <c r="C124" s="306"/>
      <c r="D124" s="307"/>
      <c r="E124" s="308"/>
      <c r="F124" s="306"/>
      <c r="G124" s="306"/>
      <c r="H124" s="306"/>
      <c r="I124" s="306"/>
      <c r="J124" s="306"/>
      <c r="K124" s="306"/>
      <c r="L124" s="306"/>
      <c r="M124" s="308"/>
      <c r="N124" s="308"/>
      <c r="O124" s="306"/>
      <c r="P124" s="306"/>
      <c r="Q124" s="306"/>
      <c r="S124" s="306"/>
      <c r="T124" s="306"/>
      <c r="U124" s="306"/>
      <c r="V124" s="306"/>
      <c r="W124" s="306"/>
      <c r="X124" s="306"/>
      <c r="Y124" s="306"/>
      <c r="Z124" s="306"/>
      <c r="AA124" s="306"/>
      <c r="AB124" s="306"/>
      <c r="AC124" s="306"/>
      <c r="AD124" s="306"/>
      <c r="AE124" s="306"/>
      <c r="AF124" s="306"/>
      <c r="AG124" s="306"/>
      <c r="AH124" s="306"/>
      <c r="AI124" s="306"/>
      <c r="AJ124" s="306"/>
      <c r="AK124" s="306"/>
    </row>
    <row r="125">
      <c r="A125" s="306"/>
      <c r="B125" s="306"/>
      <c r="C125" s="306"/>
      <c r="D125" s="307"/>
      <c r="E125" s="308"/>
      <c r="F125" s="306"/>
      <c r="G125" s="306"/>
      <c r="H125" s="306"/>
      <c r="I125" s="306"/>
      <c r="J125" s="306"/>
      <c r="K125" s="306"/>
      <c r="L125" s="306"/>
      <c r="M125" s="308"/>
      <c r="N125" s="308"/>
      <c r="O125" s="306"/>
      <c r="P125" s="306"/>
      <c r="Q125" s="306"/>
      <c r="S125" s="306"/>
      <c r="T125" s="306"/>
      <c r="U125" s="306"/>
      <c r="V125" s="306"/>
      <c r="W125" s="306"/>
      <c r="X125" s="306"/>
      <c r="Y125" s="306"/>
      <c r="Z125" s="306"/>
      <c r="AA125" s="306"/>
      <c r="AB125" s="306"/>
      <c r="AC125" s="306"/>
      <c r="AD125" s="306"/>
      <c r="AE125" s="306"/>
      <c r="AF125" s="306"/>
      <c r="AG125" s="306"/>
      <c r="AH125" s="306"/>
      <c r="AI125" s="306"/>
      <c r="AJ125" s="306"/>
      <c r="AK125" s="306"/>
    </row>
    <row r="126">
      <c r="A126" s="306"/>
      <c r="B126" s="306"/>
      <c r="C126" s="306"/>
      <c r="D126" s="307"/>
      <c r="E126" s="308"/>
      <c r="F126" s="306"/>
      <c r="G126" s="306"/>
      <c r="H126" s="306"/>
      <c r="I126" s="306"/>
      <c r="J126" s="306"/>
      <c r="K126" s="306"/>
      <c r="L126" s="306"/>
      <c r="M126" s="308"/>
      <c r="N126" s="308"/>
      <c r="O126" s="306"/>
      <c r="P126" s="306"/>
      <c r="Q126" s="306"/>
      <c r="S126" s="306"/>
      <c r="T126" s="306"/>
      <c r="U126" s="306"/>
      <c r="V126" s="306"/>
      <c r="W126" s="306"/>
      <c r="X126" s="306"/>
      <c r="Y126" s="306"/>
      <c r="Z126" s="306"/>
      <c r="AA126" s="306"/>
      <c r="AB126" s="306"/>
      <c r="AC126" s="306"/>
      <c r="AD126" s="306"/>
      <c r="AE126" s="306"/>
      <c r="AF126" s="306"/>
      <c r="AG126" s="306"/>
      <c r="AH126" s="306"/>
      <c r="AI126" s="306"/>
      <c r="AJ126" s="306"/>
      <c r="AK126" s="306"/>
    </row>
    <row r="127">
      <c r="A127" s="306"/>
      <c r="B127" s="306"/>
      <c r="C127" s="306"/>
      <c r="D127" s="307"/>
      <c r="E127" s="308"/>
      <c r="F127" s="306"/>
      <c r="G127" s="306"/>
      <c r="H127" s="306"/>
      <c r="I127" s="306"/>
      <c r="J127" s="306"/>
      <c r="K127" s="306"/>
      <c r="L127" s="306"/>
      <c r="M127" s="308"/>
      <c r="N127" s="308"/>
      <c r="O127" s="306"/>
      <c r="P127" s="306"/>
      <c r="Q127" s="306"/>
      <c r="S127" s="306"/>
      <c r="T127" s="306"/>
      <c r="U127" s="306"/>
      <c r="V127" s="306"/>
      <c r="W127" s="306"/>
      <c r="X127" s="306"/>
      <c r="Y127" s="306"/>
      <c r="Z127" s="306"/>
      <c r="AA127" s="306"/>
      <c r="AB127" s="306"/>
      <c r="AC127" s="306"/>
      <c r="AD127" s="306"/>
      <c r="AE127" s="306"/>
      <c r="AF127" s="306"/>
      <c r="AG127" s="306"/>
      <c r="AH127" s="306"/>
      <c r="AI127" s="306"/>
      <c r="AJ127" s="306"/>
      <c r="AK127" s="306"/>
    </row>
    <row r="128">
      <c r="A128" s="306"/>
      <c r="B128" s="306"/>
      <c r="C128" s="306"/>
      <c r="D128" s="307"/>
      <c r="E128" s="308"/>
      <c r="F128" s="306"/>
      <c r="G128" s="306"/>
      <c r="H128" s="306"/>
      <c r="I128" s="306"/>
      <c r="J128" s="306"/>
      <c r="K128" s="306"/>
      <c r="L128" s="306"/>
      <c r="M128" s="308"/>
      <c r="N128" s="308"/>
      <c r="O128" s="306"/>
      <c r="P128" s="306"/>
      <c r="Q128" s="306"/>
      <c r="S128" s="306"/>
      <c r="T128" s="306"/>
      <c r="U128" s="306"/>
      <c r="V128" s="306"/>
      <c r="W128" s="306"/>
      <c r="X128" s="306"/>
      <c r="Y128" s="306"/>
      <c r="Z128" s="306"/>
      <c r="AA128" s="306"/>
      <c r="AB128" s="306"/>
      <c r="AC128" s="306"/>
      <c r="AD128" s="306"/>
      <c r="AE128" s="306"/>
      <c r="AF128" s="306"/>
      <c r="AG128" s="306"/>
      <c r="AH128" s="306"/>
      <c r="AI128" s="306"/>
      <c r="AJ128" s="306"/>
      <c r="AK128" s="306"/>
    </row>
    <row r="129">
      <c r="A129" s="306"/>
      <c r="B129" s="306"/>
      <c r="C129" s="306"/>
      <c r="D129" s="307"/>
      <c r="E129" s="308"/>
      <c r="F129" s="306"/>
      <c r="G129" s="306"/>
      <c r="H129" s="306"/>
      <c r="I129" s="306"/>
      <c r="J129" s="306"/>
      <c r="K129" s="306"/>
      <c r="L129" s="306"/>
      <c r="M129" s="308"/>
      <c r="N129" s="308"/>
      <c r="O129" s="306"/>
      <c r="P129" s="306"/>
      <c r="Q129" s="306"/>
      <c r="S129" s="306"/>
      <c r="T129" s="306"/>
      <c r="U129" s="306"/>
      <c r="V129" s="306"/>
      <c r="W129" s="306"/>
      <c r="X129" s="306"/>
      <c r="Y129" s="306"/>
      <c r="Z129" s="306"/>
      <c r="AA129" s="306"/>
      <c r="AB129" s="306"/>
      <c r="AC129" s="306"/>
      <c r="AD129" s="306"/>
      <c r="AE129" s="306"/>
      <c r="AF129" s="306"/>
      <c r="AG129" s="306"/>
      <c r="AH129" s="306"/>
      <c r="AI129" s="306"/>
      <c r="AJ129" s="306"/>
      <c r="AK129" s="306"/>
    </row>
    <row r="130">
      <c r="A130" s="306"/>
      <c r="B130" s="306"/>
      <c r="C130" s="306"/>
      <c r="D130" s="307"/>
      <c r="E130" s="308"/>
      <c r="F130" s="306"/>
      <c r="G130" s="306"/>
      <c r="H130" s="306"/>
      <c r="I130" s="306"/>
      <c r="J130" s="306"/>
      <c r="K130" s="306"/>
      <c r="L130" s="306"/>
      <c r="M130" s="308"/>
      <c r="N130" s="308"/>
      <c r="O130" s="306"/>
      <c r="P130" s="306"/>
      <c r="Q130" s="306"/>
      <c r="S130" s="306"/>
      <c r="T130" s="306"/>
      <c r="U130" s="306"/>
      <c r="V130" s="306"/>
      <c r="W130" s="306"/>
      <c r="X130" s="306"/>
      <c r="Y130" s="306"/>
      <c r="Z130" s="306"/>
      <c r="AA130" s="306"/>
      <c r="AB130" s="306"/>
      <c r="AC130" s="306"/>
      <c r="AD130" s="306"/>
      <c r="AE130" s="306"/>
      <c r="AF130" s="306"/>
      <c r="AG130" s="306"/>
      <c r="AH130" s="306"/>
      <c r="AI130" s="306"/>
      <c r="AJ130" s="306"/>
      <c r="AK130" s="306"/>
    </row>
    <row r="131">
      <c r="A131" s="306"/>
      <c r="B131" s="306"/>
      <c r="C131" s="306"/>
      <c r="D131" s="307"/>
      <c r="E131" s="308"/>
      <c r="F131" s="306"/>
      <c r="G131" s="306"/>
      <c r="H131" s="306"/>
      <c r="I131" s="306"/>
      <c r="J131" s="306"/>
      <c r="K131" s="306"/>
      <c r="L131" s="306"/>
      <c r="M131" s="308"/>
      <c r="N131" s="308"/>
      <c r="O131" s="306"/>
      <c r="P131" s="306"/>
      <c r="Q131" s="306"/>
      <c r="S131" s="306"/>
      <c r="T131" s="306"/>
      <c r="U131" s="306"/>
      <c r="V131" s="306"/>
      <c r="W131" s="306"/>
      <c r="X131" s="306"/>
      <c r="Y131" s="306"/>
      <c r="Z131" s="306"/>
      <c r="AA131" s="306"/>
      <c r="AB131" s="306"/>
      <c r="AC131" s="306"/>
      <c r="AD131" s="306"/>
      <c r="AE131" s="306"/>
      <c r="AF131" s="306"/>
      <c r="AG131" s="306"/>
      <c r="AH131" s="306"/>
      <c r="AI131" s="306"/>
      <c r="AJ131" s="306"/>
      <c r="AK131" s="306"/>
    </row>
    <row r="132">
      <c r="A132" s="306"/>
      <c r="B132" s="306"/>
      <c r="C132" s="306"/>
      <c r="D132" s="307"/>
      <c r="E132" s="308"/>
      <c r="F132" s="306"/>
      <c r="G132" s="306"/>
      <c r="H132" s="306"/>
      <c r="I132" s="306"/>
      <c r="J132" s="306"/>
      <c r="K132" s="306"/>
      <c r="L132" s="306"/>
      <c r="M132" s="308"/>
      <c r="N132" s="308"/>
      <c r="O132" s="306"/>
      <c r="P132" s="306"/>
      <c r="Q132" s="306"/>
      <c r="S132" s="306"/>
      <c r="T132" s="306"/>
      <c r="U132" s="306"/>
      <c r="V132" s="306"/>
      <c r="W132" s="306"/>
      <c r="X132" s="306"/>
      <c r="Y132" s="306"/>
      <c r="Z132" s="306"/>
      <c r="AA132" s="306"/>
      <c r="AB132" s="306"/>
      <c r="AC132" s="306"/>
      <c r="AD132" s="306"/>
      <c r="AE132" s="306"/>
      <c r="AF132" s="306"/>
      <c r="AG132" s="306"/>
      <c r="AH132" s="306"/>
      <c r="AI132" s="306"/>
      <c r="AJ132" s="306"/>
      <c r="AK132" s="306"/>
    </row>
    <row r="133">
      <c r="A133" s="306"/>
      <c r="B133" s="306"/>
      <c r="C133" s="306"/>
      <c r="D133" s="307"/>
      <c r="E133" s="308"/>
      <c r="F133" s="306"/>
      <c r="G133" s="306"/>
      <c r="H133" s="306"/>
      <c r="I133" s="306"/>
      <c r="J133" s="306"/>
      <c r="K133" s="306"/>
      <c r="L133" s="306"/>
      <c r="M133" s="308"/>
      <c r="N133" s="308"/>
      <c r="O133" s="306"/>
      <c r="P133" s="306"/>
      <c r="Q133" s="306"/>
      <c r="S133" s="306"/>
      <c r="T133" s="306"/>
      <c r="U133" s="306"/>
      <c r="V133" s="306"/>
      <c r="W133" s="306"/>
      <c r="X133" s="306"/>
      <c r="Y133" s="306"/>
      <c r="Z133" s="306"/>
      <c r="AA133" s="306"/>
      <c r="AB133" s="306"/>
      <c r="AC133" s="306"/>
      <c r="AD133" s="306"/>
      <c r="AE133" s="306"/>
      <c r="AF133" s="306"/>
      <c r="AG133" s="306"/>
      <c r="AH133" s="306"/>
      <c r="AI133" s="306"/>
      <c r="AJ133" s="306"/>
      <c r="AK133" s="306"/>
    </row>
    <row r="134">
      <c r="A134" s="306"/>
      <c r="B134" s="306"/>
      <c r="C134" s="306"/>
      <c r="D134" s="307"/>
      <c r="E134" s="308"/>
      <c r="F134" s="306"/>
      <c r="G134" s="306"/>
      <c r="H134" s="306"/>
      <c r="I134" s="306"/>
      <c r="J134" s="306"/>
      <c r="K134" s="306"/>
      <c r="L134" s="306"/>
      <c r="M134" s="308"/>
      <c r="N134" s="308"/>
      <c r="O134" s="306"/>
      <c r="P134" s="306"/>
      <c r="Q134" s="306"/>
      <c r="S134" s="306"/>
      <c r="T134" s="306"/>
      <c r="U134" s="306"/>
      <c r="V134" s="306"/>
      <c r="W134" s="306"/>
      <c r="X134" s="306"/>
      <c r="Y134" s="306"/>
      <c r="Z134" s="306"/>
      <c r="AA134" s="306"/>
      <c r="AB134" s="306"/>
      <c r="AC134" s="306"/>
      <c r="AD134" s="306"/>
      <c r="AE134" s="306"/>
      <c r="AF134" s="306"/>
      <c r="AG134" s="306"/>
      <c r="AH134" s="306"/>
      <c r="AI134" s="306"/>
      <c r="AJ134" s="306"/>
      <c r="AK134" s="306"/>
    </row>
    <row r="135">
      <c r="A135" s="306"/>
      <c r="B135" s="306"/>
      <c r="C135" s="306"/>
      <c r="D135" s="307"/>
      <c r="E135" s="308"/>
      <c r="F135" s="306"/>
      <c r="G135" s="306"/>
      <c r="H135" s="306"/>
      <c r="I135" s="306"/>
      <c r="J135" s="306"/>
      <c r="K135" s="306"/>
      <c r="L135" s="306"/>
      <c r="M135" s="308"/>
      <c r="N135" s="308"/>
      <c r="O135" s="306"/>
      <c r="P135" s="306"/>
      <c r="Q135" s="306"/>
      <c r="S135" s="306"/>
      <c r="T135" s="306"/>
      <c r="U135" s="306"/>
      <c r="V135" s="306"/>
      <c r="W135" s="306"/>
      <c r="X135" s="306"/>
      <c r="Y135" s="306"/>
      <c r="Z135" s="306"/>
      <c r="AA135" s="306"/>
      <c r="AB135" s="306"/>
      <c r="AC135" s="306"/>
      <c r="AD135" s="306"/>
      <c r="AE135" s="306"/>
      <c r="AF135" s="306"/>
      <c r="AG135" s="306"/>
      <c r="AH135" s="306"/>
      <c r="AI135" s="306"/>
      <c r="AJ135" s="306"/>
      <c r="AK135" s="306"/>
    </row>
    <row r="136">
      <c r="A136" s="306"/>
      <c r="B136" s="306"/>
      <c r="C136" s="306"/>
      <c r="D136" s="307"/>
      <c r="E136" s="308"/>
      <c r="F136" s="306"/>
      <c r="G136" s="306"/>
      <c r="H136" s="306"/>
      <c r="I136" s="306"/>
      <c r="J136" s="306"/>
      <c r="K136" s="306"/>
      <c r="L136" s="306"/>
      <c r="M136" s="308"/>
      <c r="N136" s="308"/>
      <c r="O136" s="306"/>
      <c r="P136" s="306"/>
      <c r="Q136" s="306"/>
      <c r="S136" s="306"/>
      <c r="T136" s="306"/>
      <c r="U136" s="306"/>
      <c r="V136" s="306"/>
      <c r="W136" s="306"/>
      <c r="X136" s="306"/>
      <c r="Y136" s="306"/>
      <c r="Z136" s="306"/>
      <c r="AA136" s="306"/>
      <c r="AB136" s="306"/>
      <c r="AC136" s="306"/>
      <c r="AD136" s="306"/>
      <c r="AE136" s="306"/>
      <c r="AF136" s="306"/>
      <c r="AG136" s="306"/>
      <c r="AH136" s="306"/>
      <c r="AI136" s="306"/>
      <c r="AJ136" s="306"/>
      <c r="AK136" s="306"/>
    </row>
    <row r="137">
      <c r="A137" s="306"/>
      <c r="B137" s="306"/>
      <c r="C137" s="306"/>
      <c r="D137" s="307"/>
      <c r="E137" s="308"/>
      <c r="F137" s="306"/>
      <c r="G137" s="306"/>
      <c r="H137" s="306"/>
      <c r="I137" s="306"/>
      <c r="J137" s="306"/>
      <c r="K137" s="306"/>
      <c r="L137" s="306"/>
      <c r="M137" s="308"/>
      <c r="N137" s="308"/>
      <c r="O137" s="306"/>
      <c r="P137" s="306"/>
      <c r="Q137" s="306"/>
      <c r="S137" s="306"/>
      <c r="T137" s="306"/>
      <c r="U137" s="306"/>
      <c r="V137" s="306"/>
      <c r="W137" s="306"/>
      <c r="X137" s="306"/>
      <c r="Y137" s="306"/>
      <c r="Z137" s="306"/>
      <c r="AA137" s="306"/>
      <c r="AB137" s="306"/>
      <c r="AC137" s="306"/>
      <c r="AD137" s="306"/>
      <c r="AE137" s="306"/>
      <c r="AF137" s="306"/>
      <c r="AG137" s="306"/>
      <c r="AH137" s="306"/>
      <c r="AI137" s="306"/>
      <c r="AJ137" s="306"/>
      <c r="AK137" s="306"/>
    </row>
    <row r="138">
      <c r="A138" s="306"/>
      <c r="B138" s="306"/>
      <c r="C138" s="306"/>
      <c r="D138" s="307"/>
      <c r="E138" s="308"/>
      <c r="F138" s="306"/>
      <c r="G138" s="306"/>
      <c r="H138" s="306"/>
      <c r="I138" s="306"/>
      <c r="J138" s="306"/>
      <c r="K138" s="306"/>
      <c r="L138" s="306"/>
      <c r="M138" s="308"/>
      <c r="N138" s="308"/>
      <c r="O138" s="306"/>
      <c r="P138" s="306"/>
      <c r="Q138" s="306"/>
      <c r="S138" s="306"/>
      <c r="T138" s="306"/>
      <c r="U138" s="306"/>
      <c r="V138" s="306"/>
      <c r="W138" s="306"/>
      <c r="X138" s="306"/>
      <c r="Y138" s="306"/>
      <c r="Z138" s="306"/>
      <c r="AA138" s="306"/>
      <c r="AB138" s="306"/>
      <c r="AC138" s="306"/>
      <c r="AD138" s="306"/>
      <c r="AE138" s="306"/>
      <c r="AF138" s="306"/>
      <c r="AG138" s="306"/>
      <c r="AH138" s="306"/>
      <c r="AI138" s="306"/>
      <c r="AJ138" s="306"/>
      <c r="AK138" s="306"/>
    </row>
    <row r="139">
      <c r="A139" s="306"/>
      <c r="B139" s="306"/>
      <c r="C139" s="306"/>
      <c r="D139" s="307"/>
      <c r="E139" s="308"/>
      <c r="F139" s="306"/>
      <c r="G139" s="306"/>
      <c r="H139" s="306"/>
      <c r="I139" s="306"/>
      <c r="J139" s="306"/>
      <c r="K139" s="306"/>
      <c r="L139" s="306"/>
      <c r="M139" s="308"/>
      <c r="N139" s="308"/>
      <c r="O139" s="306"/>
      <c r="P139" s="306"/>
      <c r="Q139" s="306"/>
      <c r="S139" s="306"/>
      <c r="T139" s="306"/>
      <c r="U139" s="306"/>
      <c r="V139" s="306"/>
      <c r="W139" s="306"/>
      <c r="X139" s="306"/>
      <c r="Y139" s="306"/>
      <c r="Z139" s="306"/>
      <c r="AA139" s="306"/>
      <c r="AB139" s="306"/>
      <c r="AC139" s="306"/>
      <c r="AD139" s="306"/>
      <c r="AE139" s="306"/>
      <c r="AF139" s="306"/>
      <c r="AG139" s="306"/>
      <c r="AH139" s="306"/>
      <c r="AI139" s="306"/>
      <c r="AJ139" s="306"/>
      <c r="AK139" s="306"/>
    </row>
    <row r="140">
      <c r="A140" s="306"/>
      <c r="B140" s="306"/>
      <c r="C140" s="306"/>
      <c r="D140" s="307"/>
      <c r="E140" s="308"/>
      <c r="F140" s="306"/>
      <c r="G140" s="306"/>
      <c r="H140" s="306"/>
      <c r="I140" s="306"/>
      <c r="J140" s="306"/>
      <c r="K140" s="306"/>
      <c r="L140" s="306"/>
      <c r="M140" s="308"/>
      <c r="N140" s="308"/>
      <c r="O140" s="306"/>
      <c r="P140" s="306"/>
      <c r="Q140" s="306"/>
      <c r="S140" s="306"/>
      <c r="T140" s="306"/>
      <c r="U140" s="306"/>
      <c r="V140" s="306"/>
      <c r="W140" s="306"/>
      <c r="X140" s="306"/>
      <c r="Y140" s="306"/>
      <c r="Z140" s="306"/>
      <c r="AA140" s="306"/>
      <c r="AB140" s="306"/>
      <c r="AC140" s="306"/>
      <c r="AD140" s="306"/>
      <c r="AE140" s="306"/>
      <c r="AF140" s="306"/>
      <c r="AG140" s="306"/>
      <c r="AH140" s="306"/>
      <c r="AI140" s="306"/>
      <c r="AJ140" s="306"/>
      <c r="AK140" s="306"/>
    </row>
    <row r="141">
      <c r="A141" s="306"/>
      <c r="B141" s="306"/>
      <c r="C141" s="306"/>
      <c r="D141" s="307"/>
      <c r="E141" s="308"/>
      <c r="F141" s="306"/>
      <c r="G141" s="306"/>
      <c r="H141" s="306"/>
      <c r="I141" s="306"/>
      <c r="J141" s="306"/>
      <c r="K141" s="306"/>
      <c r="L141" s="306"/>
      <c r="M141" s="308"/>
      <c r="N141" s="308"/>
      <c r="O141" s="306"/>
      <c r="P141" s="306"/>
      <c r="Q141" s="306"/>
      <c r="S141" s="306"/>
      <c r="T141" s="306"/>
      <c r="U141" s="306"/>
      <c r="V141" s="306"/>
      <c r="W141" s="306"/>
      <c r="X141" s="306"/>
      <c r="Y141" s="306"/>
      <c r="Z141" s="306"/>
      <c r="AA141" s="306"/>
      <c r="AB141" s="306"/>
      <c r="AC141" s="306"/>
      <c r="AD141" s="306"/>
      <c r="AE141" s="306"/>
      <c r="AF141" s="306"/>
      <c r="AG141" s="306"/>
      <c r="AH141" s="306"/>
      <c r="AI141" s="306"/>
      <c r="AJ141" s="306"/>
      <c r="AK141" s="306"/>
    </row>
    <row r="142">
      <c r="A142" s="306"/>
      <c r="B142" s="306"/>
      <c r="C142" s="306"/>
      <c r="D142" s="307"/>
      <c r="E142" s="308"/>
      <c r="F142" s="306"/>
      <c r="G142" s="306"/>
      <c r="H142" s="306"/>
      <c r="I142" s="306"/>
      <c r="J142" s="306"/>
      <c r="K142" s="306"/>
      <c r="L142" s="306"/>
      <c r="M142" s="308"/>
      <c r="N142" s="308"/>
      <c r="O142" s="306"/>
      <c r="P142" s="306"/>
      <c r="Q142" s="306"/>
      <c r="S142" s="306"/>
      <c r="T142" s="306"/>
      <c r="U142" s="306"/>
      <c r="V142" s="306"/>
      <c r="W142" s="306"/>
      <c r="X142" s="306"/>
      <c r="Y142" s="306"/>
      <c r="Z142" s="306"/>
      <c r="AA142" s="306"/>
      <c r="AB142" s="306"/>
      <c r="AC142" s="306"/>
      <c r="AD142" s="306"/>
      <c r="AE142" s="306"/>
      <c r="AF142" s="306"/>
      <c r="AG142" s="306"/>
      <c r="AH142" s="306"/>
      <c r="AI142" s="306"/>
      <c r="AJ142" s="306"/>
      <c r="AK142" s="306"/>
    </row>
    <row r="143">
      <c r="A143" s="306"/>
      <c r="B143" s="306"/>
      <c r="C143" s="306"/>
      <c r="D143" s="307"/>
      <c r="E143" s="308"/>
      <c r="F143" s="306"/>
      <c r="G143" s="306"/>
      <c r="H143" s="306"/>
      <c r="I143" s="306"/>
      <c r="J143" s="306"/>
      <c r="K143" s="306"/>
      <c r="L143" s="306"/>
      <c r="M143" s="308"/>
      <c r="N143" s="308"/>
      <c r="O143" s="306"/>
      <c r="P143" s="306"/>
      <c r="Q143" s="306"/>
      <c r="S143" s="306"/>
      <c r="T143" s="306"/>
      <c r="U143" s="306"/>
      <c r="V143" s="306"/>
      <c r="W143" s="306"/>
      <c r="X143" s="306"/>
      <c r="Y143" s="306"/>
      <c r="Z143" s="306"/>
      <c r="AA143" s="306"/>
      <c r="AB143" s="306"/>
      <c r="AC143" s="306"/>
      <c r="AD143" s="306"/>
      <c r="AE143" s="306"/>
      <c r="AF143" s="306"/>
      <c r="AG143" s="306"/>
      <c r="AH143" s="306"/>
      <c r="AI143" s="306"/>
      <c r="AJ143" s="306"/>
      <c r="AK143" s="306"/>
    </row>
    <row r="144">
      <c r="A144" s="306"/>
      <c r="B144" s="306"/>
      <c r="C144" s="306"/>
      <c r="D144" s="307"/>
      <c r="E144" s="308"/>
      <c r="F144" s="306"/>
      <c r="G144" s="306"/>
      <c r="H144" s="306"/>
      <c r="I144" s="306"/>
      <c r="J144" s="306"/>
      <c r="K144" s="306"/>
      <c r="L144" s="306"/>
      <c r="M144" s="308"/>
      <c r="N144" s="308"/>
      <c r="O144" s="306"/>
      <c r="P144" s="306"/>
      <c r="Q144" s="306"/>
      <c r="S144" s="306"/>
      <c r="T144" s="306"/>
      <c r="U144" s="306"/>
      <c r="V144" s="306"/>
      <c r="W144" s="306"/>
      <c r="X144" s="306"/>
      <c r="Y144" s="306"/>
      <c r="Z144" s="306"/>
      <c r="AA144" s="306"/>
      <c r="AB144" s="306"/>
      <c r="AC144" s="306"/>
      <c r="AD144" s="306"/>
      <c r="AE144" s="306"/>
      <c r="AF144" s="306"/>
      <c r="AG144" s="306"/>
      <c r="AH144" s="306"/>
      <c r="AI144" s="306"/>
      <c r="AJ144" s="306"/>
      <c r="AK144" s="306"/>
    </row>
    <row r="145">
      <c r="A145" s="306"/>
      <c r="B145" s="306"/>
      <c r="C145" s="306"/>
      <c r="D145" s="307"/>
      <c r="E145" s="308"/>
      <c r="F145" s="306"/>
      <c r="G145" s="306"/>
      <c r="H145" s="306"/>
      <c r="I145" s="306"/>
      <c r="J145" s="306"/>
      <c r="K145" s="306"/>
      <c r="L145" s="306"/>
      <c r="M145" s="308"/>
      <c r="N145" s="308"/>
      <c r="O145" s="306"/>
      <c r="P145" s="306"/>
      <c r="Q145" s="306"/>
      <c r="S145" s="306"/>
      <c r="T145" s="306"/>
      <c r="U145" s="306"/>
      <c r="V145" s="306"/>
      <c r="W145" s="306"/>
      <c r="X145" s="306"/>
      <c r="Y145" s="306"/>
      <c r="Z145" s="306"/>
      <c r="AA145" s="306"/>
      <c r="AB145" s="306"/>
      <c r="AC145" s="306"/>
      <c r="AD145" s="306"/>
      <c r="AE145" s="306"/>
      <c r="AF145" s="306"/>
      <c r="AG145" s="306"/>
      <c r="AH145" s="306"/>
      <c r="AI145" s="306"/>
      <c r="AJ145" s="306"/>
      <c r="AK145" s="306"/>
    </row>
    <row r="146">
      <c r="A146" s="306"/>
      <c r="B146" s="306"/>
      <c r="C146" s="306"/>
      <c r="D146" s="307"/>
      <c r="E146" s="308"/>
      <c r="F146" s="306"/>
      <c r="G146" s="306"/>
      <c r="H146" s="306"/>
      <c r="I146" s="306"/>
      <c r="J146" s="306"/>
      <c r="K146" s="306"/>
      <c r="L146" s="306"/>
      <c r="M146" s="308"/>
      <c r="N146" s="308"/>
      <c r="O146" s="306"/>
      <c r="P146" s="306"/>
      <c r="Q146" s="306"/>
      <c r="S146" s="306"/>
      <c r="T146" s="306"/>
      <c r="U146" s="306"/>
      <c r="V146" s="306"/>
      <c r="W146" s="306"/>
      <c r="X146" s="306"/>
      <c r="Y146" s="306"/>
      <c r="Z146" s="306"/>
      <c r="AA146" s="306"/>
      <c r="AB146" s="306"/>
      <c r="AC146" s="306"/>
      <c r="AD146" s="306"/>
      <c r="AE146" s="306"/>
      <c r="AF146" s="306"/>
      <c r="AG146" s="306"/>
      <c r="AH146" s="306"/>
      <c r="AI146" s="306"/>
      <c r="AJ146" s="306"/>
      <c r="AK146" s="306"/>
    </row>
    <row r="147">
      <c r="A147" s="306"/>
      <c r="B147" s="306"/>
      <c r="C147" s="306"/>
      <c r="D147" s="307"/>
      <c r="E147" s="308"/>
      <c r="F147" s="306"/>
      <c r="G147" s="306"/>
      <c r="H147" s="306"/>
      <c r="I147" s="306"/>
      <c r="J147" s="306"/>
      <c r="K147" s="306"/>
      <c r="L147" s="306"/>
      <c r="M147" s="308"/>
      <c r="N147" s="308"/>
      <c r="O147" s="306"/>
      <c r="P147" s="306"/>
      <c r="Q147" s="306"/>
      <c r="S147" s="306"/>
      <c r="T147" s="306"/>
      <c r="U147" s="306"/>
      <c r="V147" s="306"/>
      <c r="W147" s="306"/>
      <c r="X147" s="306"/>
      <c r="Y147" s="306"/>
      <c r="Z147" s="306"/>
      <c r="AA147" s="306"/>
      <c r="AB147" s="306"/>
      <c r="AC147" s="306"/>
      <c r="AD147" s="306"/>
      <c r="AE147" s="306"/>
      <c r="AF147" s="306"/>
      <c r="AG147" s="306"/>
      <c r="AH147" s="306"/>
      <c r="AI147" s="306"/>
      <c r="AJ147" s="306"/>
      <c r="AK147" s="306"/>
    </row>
    <row r="148">
      <c r="A148" s="306"/>
      <c r="B148" s="306"/>
      <c r="C148" s="306"/>
      <c r="D148" s="307"/>
      <c r="E148" s="308"/>
      <c r="F148" s="306"/>
      <c r="G148" s="306"/>
      <c r="H148" s="306"/>
      <c r="I148" s="306"/>
      <c r="J148" s="306"/>
      <c r="K148" s="306"/>
      <c r="L148" s="306"/>
      <c r="M148" s="308"/>
      <c r="N148" s="308"/>
      <c r="O148" s="306"/>
      <c r="P148" s="306"/>
      <c r="Q148" s="306"/>
      <c r="S148" s="306"/>
      <c r="T148" s="306"/>
      <c r="U148" s="306"/>
      <c r="V148" s="306"/>
      <c r="W148" s="306"/>
      <c r="X148" s="306"/>
      <c r="Y148" s="306"/>
      <c r="Z148" s="306"/>
      <c r="AA148" s="306"/>
      <c r="AB148" s="306"/>
      <c r="AC148" s="306"/>
      <c r="AD148" s="306"/>
      <c r="AE148" s="306"/>
      <c r="AF148" s="306"/>
      <c r="AG148" s="306"/>
      <c r="AH148" s="306"/>
      <c r="AI148" s="306"/>
      <c r="AJ148" s="306"/>
      <c r="AK148" s="306"/>
    </row>
    <row r="149">
      <c r="A149" s="306"/>
      <c r="B149" s="306"/>
      <c r="C149" s="306"/>
      <c r="D149" s="307"/>
      <c r="E149" s="308"/>
      <c r="F149" s="306"/>
      <c r="G149" s="306"/>
      <c r="H149" s="306"/>
      <c r="I149" s="306"/>
      <c r="J149" s="306"/>
      <c r="K149" s="306"/>
      <c r="L149" s="306"/>
      <c r="M149" s="308"/>
      <c r="N149" s="308"/>
      <c r="O149" s="306"/>
      <c r="P149" s="306"/>
      <c r="Q149" s="306"/>
      <c r="S149" s="306"/>
      <c r="T149" s="306"/>
      <c r="U149" s="306"/>
      <c r="V149" s="306"/>
      <c r="W149" s="306"/>
      <c r="X149" s="306"/>
      <c r="Y149" s="306"/>
      <c r="Z149" s="306"/>
      <c r="AA149" s="306"/>
      <c r="AB149" s="306"/>
      <c r="AC149" s="306"/>
      <c r="AD149" s="306"/>
      <c r="AE149" s="306"/>
      <c r="AF149" s="306"/>
      <c r="AG149" s="306"/>
      <c r="AH149" s="306"/>
      <c r="AI149" s="306"/>
      <c r="AJ149" s="306"/>
      <c r="AK149" s="306"/>
    </row>
    <row r="150">
      <c r="A150" s="306"/>
      <c r="B150" s="306"/>
      <c r="C150" s="306"/>
      <c r="D150" s="307"/>
      <c r="E150" s="308"/>
      <c r="F150" s="306"/>
      <c r="G150" s="306"/>
      <c r="H150" s="306"/>
      <c r="I150" s="306"/>
      <c r="J150" s="306"/>
      <c r="K150" s="306"/>
      <c r="L150" s="306"/>
      <c r="M150" s="308"/>
      <c r="N150" s="308"/>
      <c r="O150" s="306"/>
      <c r="P150" s="306"/>
      <c r="Q150" s="306"/>
      <c r="S150" s="306"/>
      <c r="T150" s="306"/>
      <c r="U150" s="306"/>
      <c r="V150" s="306"/>
      <c r="W150" s="306"/>
      <c r="X150" s="306"/>
      <c r="Y150" s="306"/>
      <c r="Z150" s="306"/>
      <c r="AA150" s="306"/>
      <c r="AB150" s="306"/>
      <c r="AC150" s="306"/>
      <c r="AD150" s="306"/>
      <c r="AE150" s="306"/>
      <c r="AF150" s="306"/>
      <c r="AG150" s="306"/>
      <c r="AH150" s="306"/>
      <c r="AI150" s="306"/>
      <c r="AJ150" s="306"/>
      <c r="AK150" s="306"/>
    </row>
    <row r="151">
      <c r="A151" s="306"/>
      <c r="B151" s="306"/>
      <c r="C151" s="306"/>
      <c r="D151" s="307"/>
      <c r="E151" s="308"/>
      <c r="F151" s="306"/>
      <c r="G151" s="306"/>
      <c r="H151" s="306"/>
      <c r="I151" s="306"/>
      <c r="J151" s="306"/>
      <c r="K151" s="306"/>
      <c r="L151" s="306"/>
      <c r="M151" s="308"/>
      <c r="N151" s="308"/>
      <c r="O151" s="306"/>
      <c r="P151" s="306"/>
      <c r="Q151" s="306"/>
      <c r="S151" s="306"/>
      <c r="T151" s="306"/>
      <c r="U151" s="306"/>
      <c r="V151" s="306"/>
      <c r="W151" s="306"/>
      <c r="X151" s="306"/>
      <c r="Y151" s="306"/>
      <c r="Z151" s="306"/>
      <c r="AA151" s="306"/>
      <c r="AB151" s="306"/>
      <c r="AC151" s="306"/>
      <c r="AD151" s="306"/>
      <c r="AE151" s="306"/>
      <c r="AF151" s="306"/>
      <c r="AG151" s="306"/>
      <c r="AH151" s="306"/>
      <c r="AI151" s="306"/>
      <c r="AJ151" s="306"/>
      <c r="AK151" s="306"/>
    </row>
    <row r="152">
      <c r="A152" s="306"/>
      <c r="B152" s="306"/>
      <c r="C152" s="306"/>
      <c r="D152" s="307"/>
      <c r="E152" s="308"/>
      <c r="F152" s="306"/>
      <c r="G152" s="306"/>
      <c r="H152" s="306"/>
      <c r="I152" s="306"/>
      <c r="J152" s="306"/>
      <c r="K152" s="306"/>
      <c r="L152" s="306"/>
      <c r="M152" s="308"/>
      <c r="N152" s="308"/>
      <c r="O152" s="306"/>
      <c r="P152" s="306"/>
      <c r="Q152" s="306"/>
      <c r="S152" s="306"/>
      <c r="T152" s="306"/>
      <c r="U152" s="306"/>
      <c r="V152" s="306"/>
      <c r="W152" s="306"/>
      <c r="X152" s="306"/>
      <c r="Y152" s="306"/>
      <c r="Z152" s="306"/>
      <c r="AA152" s="306"/>
      <c r="AB152" s="306"/>
      <c r="AC152" s="306"/>
      <c r="AD152" s="306"/>
      <c r="AE152" s="306"/>
      <c r="AF152" s="306"/>
      <c r="AG152" s="306"/>
      <c r="AH152" s="306"/>
      <c r="AI152" s="306"/>
      <c r="AJ152" s="306"/>
      <c r="AK152" s="306"/>
    </row>
    <row r="153">
      <c r="A153" s="306"/>
      <c r="B153" s="306"/>
      <c r="C153" s="306"/>
      <c r="D153" s="307"/>
      <c r="E153" s="308"/>
      <c r="F153" s="306"/>
      <c r="G153" s="306"/>
      <c r="H153" s="306"/>
      <c r="I153" s="306"/>
      <c r="J153" s="306"/>
      <c r="K153" s="306"/>
      <c r="L153" s="306"/>
      <c r="M153" s="308"/>
      <c r="N153" s="308"/>
      <c r="O153" s="306"/>
      <c r="P153" s="306"/>
      <c r="Q153" s="306"/>
      <c r="S153" s="306"/>
      <c r="T153" s="306"/>
      <c r="U153" s="306"/>
      <c r="V153" s="306"/>
      <c r="W153" s="306"/>
      <c r="X153" s="306"/>
      <c r="Y153" s="306"/>
      <c r="Z153" s="306"/>
      <c r="AA153" s="306"/>
      <c r="AB153" s="306"/>
      <c r="AC153" s="306"/>
      <c r="AD153" s="306"/>
      <c r="AE153" s="306"/>
      <c r="AF153" s="306"/>
      <c r="AG153" s="306"/>
      <c r="AH153" s="306"/>
      <c r="AI153" s="306"/>
      <c r="AJ153" s="306"/>
      <c r="AK153" s="306"/>
    </row>
    <row r="154">
      <c r="A154" s="306"/>
      <c r="B154" s="306"/>
      <c r="C154" s="306"/>
      <c r="D154" s="307"/>
      <c r="E154" s="308"/>
      <c r="F154" s="306"/>
      <c r="G154" s="306"/>
      <c r="H154" s="306"/>
      <c r="I154" s="306"/>
      <c r="J154" s="306"/>
      <c r="K154" s="306"/>
      <c r="L154" s="306"/>
      <c r="M154" s="308"/>
      <c r="N154" s="308"/>
      <c r="O154" s="306"/>
      <c r="P154" s="306"/>
      <c r="Q154" s="306"/>
      <c r="S154" s="306"/>
      <c r="T154" s="306"/>
      <c r="U154" s="306"/>
      <c r="V154" s="306"/>
      <c r="W154" s="306"/>
      <c r="X154" s="306"/>
      <c r="Y154" s="306"/>
      <c r="Z154" s="306"/>
      <c r="AA154" s="306"/>
      <c r="AB154" s="306"/>
      <c r="AC154" s="306"/>
      <c r="AD154" s="306"/>
      <c r="AE154" s="306"/>
      <c r="AF154" s="306"/>
      <c r="AG154" s="306"/>
      <c r="AH154" s="306"/>
      <c r="AI154" s="306"/>
      <c r="AJ154" s="306"/>
      <c r="AK154" s="306"/>
    </row>
    <row r="155">
      <c r="A155" s="306"/>
      <c r="B155" s="306"/>
      <c r="C155" s="306"/>
      <c r="D155" s="307"/>
      <c r="E155" s="308"/>
      <c r="F155" s="306"/>
      <c r="G155" s="306"/>
      <c r="H155" s="306"/>
      <c r="I155" s="306"/>
      <c r="J155" s="306"/>
      <c r="K155" s="306"/>
      <c r="L155" s="306"/>
      <c r="M155" s="308"/>
      <c r="N155" s="308"/>
      <c r="O155" s="306"/>
      <c r="P155" s="306"/>
      <c r="Q155" s="306"/>
      <c r="S155" s="306"/>
      <c r="T155" s="306"/>
      <c r="U155" s="306"/>
      <c r="V155" s="306"/>
      <c r="W155" s="306"/>
      <c r="X155" s="306"/>
      <c r="Y155" s="306"/>
      <c r="Z155" s="306"/>
      <c r="AA155" s="306"/>
      <c r="AB155" s="306"/>
      <c r="AC155" s="306"/>
      <c r="AD155" s="306"/>
      <c r="AE155" s="306"/>
      <c r="AF155" s="306"/>
      <c r="AG155" s="306"/>
      <c r="AH155" s="306"/>
      <c r="AI155" s="306"/>
      <c r="AJ155" s="306"/>
      <c r="AK155" s="306"/>
    </row>
    <row r="156">
      <c r="A156" s="306"/>
      <c r="B156" s="306"/>
      <c r="C156" s="306"/>
      <c r="D156" s="307"/>
      <c r="E156" s="308"/>
      <c r="F156" s="306"/>
      <c r="G156" s="306"/>
      <c r="H156" s="306"/>
      <c r="I156" s="306"/>
      <c r="J156" s="306"/>
      <c r="K156" s="306"/>
      <c r="L156" s="306"/>
      <c r="M156" s="308"/>
      <c r="N156" s="308"/>
      <c r="O156" s="306"/>
      <c r="P156" s="306"/>
      <c r="Q156" s="306"/>
      <c r="S156" s="306"/>
      <c r="T156" s="306"/>
      <c r="U156" s="306"/>
      <c r="V156" s="306"/>
      <c r="W156" s="306"/>
      <c r="X156" s="306"/>
      <c r="Y156" s="306"/>
      <c r="Z156" s="306"/>
      <c r="AA156" s="306"/>
      <c r="AB156" s="306"/>
      <c r="AC156" s="306"/>
      <c r="AD156" s="306"/>
      <c r="AE156" s="306"/>
      <c r="AF156" s="306"/>
      <c r="AG156" s="306"/>
      <c r="AH156" s="306"/>
      <c r="AI156" s="306"/>
      <c r="AJ156" s="306"/>
      <c r="AK156" s="306"/>
    </row>
    <row r="157">
      <c r="A157" s="306"/>
      <c r="B157" s="306"/>
      <c r="C157" s="306"/>
      <c r="D157" s="307"/>
      <c r="E157" s="308"/>
      <c r="F157" s="306"/>
      <c r="G157" s="306"/>
      <c r="H157" s="306"/>
      <c r="I157" s="306"/>
      <c r="J157" s="306"/>
      <c r="K157" s="306"/>
      <c r="L157" s="306"/>
      <c r="M157" s="308"/>
      <c r="N157" s="308"/>
      <c r="O157" s="306"/>
      <c r="P157" s="306"/>
      <c r="Q157" s="306"/>
      <c r="S157" s="306"/>
      <c r="T157" s="306"/>
      <c r="U157" s="306"/>
      <c r="V157" s="306"/>
      <c r="W157" s="306"/>
      <c r="X157" s="306"/>
      <c r="Y157" s="306"/>
      <c r="Z157" s="306"/>
      <c r="AA157" s="306"/>
      <c r="AB157" s="306"/>
      <c r="AC157" s="306"/>
      <c r="AD157" s="306"/>
      <c r="AE157" s="306"/>
      <c r="AF157" s="306"/>
      <c r="AG157" s="306"/>
      <c r="AH157" s="306"/>
      <c r="AI157" s="306"/>
      <c r="AJ157" s="306"/>
      <c r="AK157" s="306"/>
    </row>
    <row r="158">
      <c r="A158" s="306"/>
      <c r="B158" s="306"/>
      <c r="C158" s="306"/>
      <c r="D158" s="307"/>
      <c r="E158" s="308"/>
      <c r="F158" s="306"/>
      <c r="G158" s="306"/>
      <c r="H158" s="306"/>
      <c r="I158" s="306"/>
      <c r="J158" s="306"/>
      <c r="K158" s="306"/>
      <c r="L158" s="306"/>
      <c r="M158" s="308"/>
      <c r="N158" s="308"/>
      <c r="O158" s="306"/>
      <c r="P158" s="306"/>
      <c r="Q158" s="306"/>
      <c r="S158" s="306"/>
      <c r="T158" s="306"/>
      <c r="U158" s="306"/>
      <c r="V158" s="306"/>
      <c r="W158" s="306"/>
      <c r="X158" s="306"/>
      <c r="Y158" s="306"/>
      <c r="Z158" s="306"/>
      <c r="AA158" s="306"/>
      <c r="AB158" s="306"/>
      <c r="AC158" s="306"/>
      <c r="AD158" s="306"/>
      <c r="AE158" s="306"/>
      <c r="AF158" s="306"/>
      <c r="AG158" s="306"/>
      <c r="AH158" s="306"/>
      <c r="AI158" s="306"/>
      <c r="AJ158" s="306"/>
      <c r="AK158" s="306"/>
    </row>
    <row r="159">
      <c r="A159" s="306"/>
      <c r="B159" s="306"/>
      <c r="C159" s="306"/>
      <c r="D159" s="307"/>
      <c r="E159" s="308"/>
      <c r="F159" s="306"/>
      <c r="G159" s="306"/>
      <c r="H159" s="306"/>
      <c r="I159" s="306"/>
      <c r="J159" s="306"/>
      <c r="K159" s="306"/>
      <c r="L159" s="306"/>
      <c r="M159" s="308"/>
      <c r="N159" s="308"/>
      <c r="O159" s="306"/>
      <c r="P159" s="306"/>
      <c r="Q159" s="306"/>
      <c r="S159" s="306"/>
      <c r="T159" s="306"/>
      <c r="U159" s="306"/>
      <c r="V159" s="306"/>
      <c r="W159" s="306"/>
      <c r="X159" s="306"/>
      <c r="Y159" s="306"/>
      <c r="Z159" s="306"/>
      <c r="AA159" s="306"/>
      <c r="AB159" s="306"/>
      <c r="AC159" s="306"/>
      <c r="AD159" s="306"/>
      <c r="AE159" s="306"/>
      <c r="AF159" s="306"/>
      <c r="AG159" s="306"/>
      <c r="AH159" s="306"/>
      <c r="AI159" s="306"/>
      <c r="AJ159" s="306"/>
      <c r="AK159" s="306"/>
    </row>
    <row r="160">
      <c r="A160" s="306"/>
      <c r="B160" s="306"/>
      <c r="C160" s="306"/>
      <c r="D160" s="307"/>
      <c r="E160" s="308"/>
      <c r="F160" s="306"/>
      <c r="G160" s="306"/>
      <c r="H160" s="306"/>
      <c r="I160" s="306"/>
      <c r="J160" s="306"/>
      <c r="K160" s="306"/>
      <c r="L160" s="306"/>
      <c r="M160" s="308"/>
      <c r="N160" s="308"/>
      <c r="O160" s="306"/>
      <c r="P160" s="306"/>
      <c r="Q160" s="306"/>
      <c r="S160" s="306"/>
      <c r="T160" s="306"/>
      <c r="U160" s="306"/>
      <c r="V160" s="306"/>
      <c r="W160" s="306"/>
      <c r="X160" s="306"/>
      <c r="Y160" s="306"/>
      <c r="Z160" s="306"/>
      <c r="AA160" s="306"/>
      <c r="AB160" s="306"/>
      <c r="AC160" s="306"/>
      <c r="AD160" s="306"/>
      <c r="AE160" s="306"/>
      <c r="AF160" s="306"/>
      <c r="AG160" s="306"/>
      <c r="AH160" s="306"/>
      <c r="AI160" s="306"/>
      <c r="AJ160" s="306"/>
      <c r="AK160" s="306"/>
    </row>
    <row r="161">
      <c r="A161" s="306"/>
      <c r="B161" s="306"/>
      <c r="C161" s="306"/>
      <c r="D161" s="307"/>
      <c r="E161" s="308"/>
      <c r="F161" s="306"/>
      <c r="G161" s="306"/>
      <c r="H161" s="306"/>
      <c r="I161" s="306"/>
      <c r="J161" s="306"/>
      <c r="K161" s="306"/>
      <c r="L161" s="306"/>
      <c r="M161" s="308"/>
      <c r="N161" s="308"/>
      <c r="O161" s="306"/>
      <c r="P161" s="306"/>
      <c r="Q161" s="306"/>
      <c r="S161" s="306"/>
      <c r="T161" s="306"/>
      <c r="U161" s="306"/>
      <c r="V161" s="306"/>
      <c r="W161" s="306"/>
      <c r="X161" s="306"/>
      <c r="Y161" s="306"/>
      <c r="Z161" s="306"/>
      <c r="AA161" s="306"/>
      <c r="AB161" s="306"/>
      <c r="AC161" s="306"/>
      <c r="AD161" s="306"/>
      <c r="AE161" s="306"/>
      <c r="AF161" s="306"/>
      <c r="AG161" s="306"/>
      <c r="AH161" s="306"/>
      <c r="AI161" s="306"/>
      <c r="AJ161" s="306"/>
      <c r="AK161" s="306"/>
    </row>
    <row r="162">
      <c r="A162" s="306"/>
      <c r="B162" s="306"/>
      <c r="C162" s="306"/>
      <c r="D162" s="307"/>
      <c r="E162" s="308"/>
      <c r="F162" s="306"/>
      <c r="G162" s="306"/>
      <c r="H162" s="306"/>
      <c r="I162" s="306"/>
      <c r="J162" s="306"/>
      <c r="K162" s="306"/>
      <c r="L162" s="306"/>
      <c r="M162" s="308"/>
      <c r="N162" s="308"/>
      <c r="O162" s="306"/>
      <c r="P162" s="306"/>
      <c r="Q162" s="306"/>
      <c r="S162" s="306"/>
      <c r="T162" s="306"/>
      <c r="U162" s="306"/>
      <c r="V162" s="306"/>
      <c r="W162" s="306"/>
      <c r="X162" s="306"/>
      <c r="Y162" s="306"/>
      <c r="Z162" s="306"/>
      <c r="AA162" s="306"/>
      <c r="AB162" s="306"/>
      <c r="AC162" s="306"/>
      <c r="AD162" s="306"/>
      <c r="AE162" s="306"/>
      <c r="AF162" s="306"/>
      <c r="AG162" s="306"/>
      <c r="AH162" s="306"/>
      <c r="AI162" s="306"/>
      <c r="AJ162" s="306"/>
      <c r="AK162" s="306"/>
    </row>
    <row r="163">
      <c r="A163" s="306"/>
      <c r="B163" s="306"/>
      <c r="C163" s="306"/>
      <c r="D163" s="307"/>
      <c r="E163" s="308"/>
      <c r="F163" s="306"/>
      <c r="G163" s="306"/>
      <c r="H163" s="306"/>
      <c r="I163" s="306"/>
      <c r="J163" s="306"/>
      <c r="K163" s="306"/>
      <c r="L163" s="306"/>
      <c r="M163" s="308"/>
      <c r="N163" s="308"/>
      <c r="O163" s="306"/>
      <c r="P163" s="306"/>
      <c r="Q163" s="306"/>
      <c r="S163" s="306"/>
      <c r="T163" s="306"/>
      <c r="U163" s="306"/>
      <c r="V163" s="306"/>
      <c r="W163" s="306"/>
      <c r="X163" s="306"/>
      <c r="Y163" s="306"/>
      <c r="Z163" s="306"/>
      <c r="AA163" s="306"/>
      <c r="AB163" s="306"/>
      <c r="AC163" s="306"/>
      <c r="AD163" s="306"/>
      <c r="AE163" s="306"/>
      <c r="AF163" s="306"/>
      <c r="AG163" s="306"/>
      <c r="AH163" s="306"/>
      <c r="AI163" s="306"/>
      <c r="AJ163" s="306"/>
      <c r="AK163" s="306"/>
    </row>
    <row r="164">
      <c r="A164" s="306"/>
      <c r="B164" s="306"/>
      <c r="C164" s="306"/>
      <c r="D164" s="307"/>
      <c r="E164" s="308"/>
      <c r="F164" s="306"/>
      <c r="G164" s="306"/>
      <c r="H164" s="306"/>
      <c r="I164" s="306"/>
      <c r="J164" s="306"/>
      <c r="K164" s="306"/>
      <c r="L164" s="306"/>
      <c r="M164" s="308"/>
      <c r="N164" s="308"/>
      <c r="O164" s="306"/>
      <c r="P164" s="306"/>
      <c r="Q164" s="306"/>
      <c r="S164" s="306"/>
      <c r="T164" s="306"/>
      <c r="U164" s="306"/>
      <c r="V164" s="306"/>
      <c r="W164" s="306"/>
      <c r="X164" s="306"/>
      <c r="Y164" s="306"/>
      <c r="Z164" s="306"/>
      <c r="AA164" s="306"/>
      <c r="AB164" s="306"/>
      <c r="AC164" s="306"/>
      <c r="AD164" s="306"/>
      <c r="AE164" s="306"/>
      <c r="AF164" s="306"/>
      <c r="AG164" s="306"/>
      <c r="AH164" s="306"/>
      <c r="AI164" s="306"/>
      <c r="AJ164" s="306"/>
      <c r="AK164" s="306"/>
    </row>
    <row r="165">
      <c r="A165" s="306"/>
      <c r="B165" s="306"/>
      <c r="C165" s="306"/>
      <c r="D165" s="307"/>
      <c r="E165" s="308"/>
      <c r="F165" s="306"/>
      <c r="G165" s="306"/>
      <c r="H165" s="306"/>
      <c r="I165" s="306"/>
      <c r="J165" s="306"/>
      <c r="K165" s="306"/>
      <c r="L165" s="306"/>
      <c r="M165" s="308"/>
      <c r="N165" s="308"/>
      <c r="O165" s="306"/>
      <c r="P165" s="306"/>
      <c r="Q165" s="306"/>
      <c r="S165" s="306"/>
      <c r="T165" s="306"/>
      <c r="U165" s="306"/>
      <c r="V165" s="306"/>
      <c r="W165" s="306"/>
      <c r="X165" s="306"/>
      <c r="Y165" s="306"/>
      <c r="Z165" s="306"/>
      <c r="AA165" s="306"/>
      <c r="AB165" s="306"/>
      <c r="AC165" s="306"/>
      <c r="AD165" s="306"/>
      <c r="AE165" s="306"/>
      <c r="AF165" s="306"/>
      <c r="AG165" s="306"/>
      <c r="AH165" s="306"/>
      <c r="AI165" s="306"/>
      <c r="AJ165" s="306"/>
      <c r="AK165" s="306"/>
    </row>
    <row r="166">
      <c r="A166" s="306"/>
      <c r="B166" s="306"/>
      <c r="C166" s="306"/>
      <c r="D166" s="307"/>
      <c r="E166" s="308"/>
      <c r="F166" s="306"/>
      <c r="G166" s="306"/>
      <c r="H166" s="306"/>
      <c r="I166" s="306"/>
      <c r="J166" s="306"/>
      <c r="K166" s="306"/>
      <c r="L166" s="306"/>
      <c r="M166" s="308"/>
      <c r="N166" s="308"/>
      <c r="O166" s="306"/>
      <c r="P166" s="306"/>
      <c r="Q166" s="306"/>
      <c r="S166" s="306"/>
      <c r="T166" s="306"/>
      <c r="U166" s="306"/>
      <c r="V166" s="306"/>
      <c r="W166" s="306"/>
      <c r="X166" s="306"/>
      <c r="Y166" s="306"/>
      <c r="Z166" s="306"/>
      <c r="AA166" s="306"/>
      <c r="AB166" s="306"/>
      <c r="AC166" s="306"/>
      <c r="AD166" s="306"/>
      <c r="AE166" s="306"/>
      <c r="AF166" s="306"/>
      <c r="AG166" s="306"/>
      <c r="AH166" s="306"/>
      <c r="AI166" s="306"/>
      <c r="AJ166" s="306"/>
      <c r="AK166" s="306"/>
    </row>
    <row r="167">
      <c r="A167" s="306"/>
      <c r="B167" s="306"/>
      <c r="C167" s="306"/>
      <c r="D167" s="307"/>
      <c r="E167" s="308"/>
      <c r="F167" s="306"/>
      <c r="G167" s="306"/>
      <c r="H167" s="306"/>
      <c r="I167" s="306"/>
      <c r="J167" s="306"/>
      <c r="K167" s="306"/>
      <c r="L167" s="306"/>
      <c r="M167" s="308"/>
      <c r="N167" s="308"/>
      <c r="O167" s="306"/>
      <c r="P167" s="306"/>
      <c r="Q167" s="306"/>
      <c r="S167" s="306"/>
      <c r="T167" s="306"/>
      <c r="U167" s="306"/>
      <c r="V167" s="306"/>
      <c r="W167" s="306"/>
      <c r="X167" s="306"/>
      <c r="Y167" s="306"/>
      <c r="Z167" s="306"/>
      <c r="AA167" s="306"/>
      <c r="AB167" s="306"/>
      <c r="AC167" s="306"/>
      <c r="AD167" s="306"/>
      <c r="AE167" s="306"/>
      <c r="AF167" s="306"/>
      <c r="AG167" s="306"/>
      <c r="AH167" s="306"/>
      <c r="AI167" s="306"/>
      <c r="AJ167" s="306"/>
      <c r="AK167" s="306"/>
    </row>
    <row r="168">
      <c r="A168" s="306"/>
      <c r="B168" s="306"/>
      <c r="C168" s="306"/>
      <c r="D168" s="307"/>
      <c r="E168" s="308"/>
      <c r="F168" s="306"/>
      <c r="G168" s="306"/>
      <c r="H168" s="306"/>
      <c r="I168" s="306"/>
      <c r="J168" s="306"/>
      <c r="K168" s="306"/>
      <c r="L168" s="306"/>
      <c r="M168" s="308"/>
      <c r="N168" s="308"/>
      <c r="O168" s="306"/>
      <c r="P168" s="306"/>
      <c r="Q168" s="306"/>
      <c r="S168" s="306"/>
      <c r="T168" s="306"/>
      <c r="U168" s="306"/>
      <c r="V168" s="306"/>
      <c r="W168" s="306"/>
      <c r="X168" s="306"/>
      <c r="Y168" s="306"/>
      <c r="Z168" s="306"/>
      <c r="AA168" s="306"/>
      <c r="AB168" s="306"/>
      <c r="AC168" s="306"/>
      <c r="AD168" s="306"/>
      <c r="AE168" s="306"/>
      <c r="AF168" s="306"/>
      <c r="AG168" s="306"/>
      <c r="AH168" s="306"/>
      <c r="AI168" s="306"/>
      <c r="AJ168" s="306"/>
      <c r="AK168" s="306"/>
    </row>
    <row r="169">
      <c r="A169" s="306"/>
      <c r="B169" s="306"/>
      <c r="C169" s="306"/>
      <c r="D169" s="307"/>
      <c r="E169" s="308"/>
      <c r="F169" s="306"/>
      <c r="G169" s="306"/>
      <c r="H169" s="306"/>
      <c r="I169" s="306"/>
      <c r="J169" s="306"/>
      <c r="K169" s="306"/>
      <c r="L169" s="306"/>
      <c r="M169" s="308"/>
      <c r="N169" s="308"/>
      <c r="O169" s="306"/>
      <c r="P169" s="306"/>
      <c r="Q169" s="306"/>
      <c r="S169" s="306"/>
      <c r="T169" s="306"/>
      <c r="U169" s="306"/>
      <c r="V169" s="306"/>
      <c r="W169" s="306"/>
      <c r="X169" s="306"/>
      <c r="Y169" s="306"/>
      <c r="Z169" s="306"/>
      <c r="AA169" s="306"/>
      <c r="AB169" s="306"/>
      <c r="AC169" s="306"/>
      <c r="AD169" s="306"/>
      <c r="AE169" s="306"/>
      <c r="AF169" s="306"/>
      <c r="AG169" s="306"/>
      <c r="AH169" s="306"/>
      <c r="AI169" s="306"/>
      <c r="AJ169" s="306"/>
      <c r="AK169" s="306"/>
    </row>
    <row r="170">
      <c r="A170" s="306"/>
      <c r="B170" s="306"/>
      <c r="C170" s="306"/>
      <c r="D170" s="307"/>
      <c r="E170" s="308"/>
      <c r="F170" s="306"/>
      <c r="G170" s="306"/>
      <c r="H170" s="306"/>
      <c r="I170" s="306"/>
      <c r="J170" s="306"/>
      <c r="K170" s="306"/>
      <c r="L170" s="306"/>
      <c r="M170" s="308"/>
      <c r="N170" s="308"/>
      <c r="O170" s="306"/>
      <c r="P170" s="306"/>
      <c r="Q170" s="306"/>
      <c r="S170" s="306"/>
      <c r="T170" s="306"/>
      <c r="U170" s="306"/>
      <c r="V170" s="306"/>
      <c r="W170" s="306"/>
      <c r="X170" s="306"/>
      <c r="Y170" s="306"/>
      <c r="Z170" s="306"/>
      <c r="AA170" s="306"/>
      <c r="AB170" s="306"/>
      <c r="AC170" s="306"/>
      <c r="AD170" s="306"/>
      <c r="AE170" s="306"/>
      <c r="AF170" s="306"/>
      <c r="AG170" s="306"/>
      <c r="AH170" s="306"/>
      <c r="AI170" s="306"/>
      <c r="AJ170" s="306"/>
      <c r="AK170" s="306"/>
    </row>
    <row r="171">
      <c r="A171" s="306"/>
      <c r="B171" s="306"/>
      <c r="C171" s="306"/>
      <c r="D171" s="307"/>
      <c r="E171" s="308"/>
      <c r="F171" s="306"/>
      <c r="G171" s="306"/>
      <c r="H171" s="306"/>
      <c r="I171" s="306"/>
      <c r="J171" s="306"/>
      <c r="K171" s="306"/>
      <c r="L171" s="306"/>
      <c r="M171" s="308"/>
      <c r="N171" s="308"/>
      <c r="O171" s="306"/>
      <c r="P171" s="306"/>
      <c r="Q171" s="306"/>
      <c r="S171" s="306"/>
      <c r="T171" s="306"/>
      <c r="U171" s="306"/>
      <c r="V171" s="306"/>
      <c r="W171" s="306"/>
      <c r="X171" s="306"/>
      <c r="Y171" s="306"/>
      <c r="Z171" s="306"/>
      <c r="AA171" s="306"/>
      <c r="AB171" s="306"/>
      <c r="AC171" s="306"/>
      <c r="AD171" s="306"/>
      <c r="AE171" s="306"/>
      <c r="AF171" s="306"/>
      <c r="AG171" s="306"/>
      <c r="AH171" s="306"/>
      <c r="AI171" s="306"/>
      <c r="AJ171" s="306"/>
      <c r="AK171" s="306"/>
    </row>
    <row r="172">
      <c r="A172" s="306"/>
      <c r="B172" s="306"/>
      <c r="C172" s="306"/>
      <c r="D172" s="307"/>
      <c r="E172" s="308"/>
      <c r="F172" s="306"/>
      <c r="G172" s="306"/>
      <c r="H172" s="306"/>
      <c r="I172" s="306"/>
      <c r="J172" s="306"/>
      <c r="K172" s="306"/>
      <c r="L172" s="306"/>
      <c r="M172" s="308"/>
      <c r="N172" s="308"/>
      <c r="O172" s="306"/>
      <c r="P172" s="306"/>
      <c r="Q172" s="306"/>
      <c r="S172" s="306"/>
      <c r="T172" s="306"/>
      <c r="U172" s="306"/>
      <c r="V172" s="306"/>
      <c r="W172" s="306"/>
      <c r="X172" s="306"/>
      <c r="Y172" s="306"/>
      <c r="Z172" s="306"/>
      <c r="AA172" s="306"/>
      <c r="AB172" s="306"/>
      <c r="AC172" s="306"/>
      <c r="AD172" s="306"/>
      <c r="AE172" s="306"/>
      <c r="AF172" s="306"/>
      <c r="AG172" s="306"/>
      <c r="AH172" s="306"/>
      <c r="AI172" s="306"/>
      <c r="AJ172" s="306"/>
      <c r="AK172" s="306"/>
    </row>
    <row r="173">
      <c r="A173" s="306"/>
      <c r="B173" s="306"/>
      <c r="C173" s="306"/>
      <c r="D173" s="307"/>
      <c r="E173" s="308"/>
      <c r="F173" s="306"/>
      <c r="G173" s="306"/>
      <c r="H173" s="306"/>
      <c r="I173" s="306"/>
      <c r="J173" s="306"/>
      <c r="K173" s="306"/>
      <c r="L173" s="306"/>
      <c r="M173" s="308"/>
      <c r="N173" s="308"/>
      <c r="O173" s="306"/>
      <c r="P173" s="306"/>
      <c r="Q173" s="306"/>
      <c r="S173" s="306"/>
      <c r="T173" s="306"/>
      <c r="U173" s="306"/>
      <c r="V173" s="306"/>
      <c r="W173" s="306"/>
      <c r="X173" s="306"/>
      <c r="Y173" s="306"/>
      <c r="Z173" s="306"/>
      <c r="AA173" s="306"/>
      <c r="AB173" s="306"/>
      <c r="AC173" s="306"/>
      <c r="AD173" s="306"/>
      <c r="AE173" s="306"/>
      <c r="AF173" s="306"/>
      <c r="AG173" s="306"/>
      <c r="AH173" s="306"/>
      <c r="AI173" s="306"/>
      <c r="AJ173" s="306"/>
      <c r="AK173" s="306"/>
    </row>
    <row r="174">
      <c r="A174" s="306"/>
      <c r="B174" s="306"/>
      <c r="C174" s="306"/>
      <c r="D174" s="307"/>
      <c r="E174" s="308"/>
      <c r="F174" s="306"/>
      <c r="G174" s="306"/>
      <c r="H174" s="306"/>
      <c r="I174" s="306"/>
      <c r="J174" s="306"/>
      <c r="K174" s="306"/>
      <c r="L174" s="306"/>
      <c r="M174" s="308"/>
      <c r="N174" s="308"/>
      <c r="O174" s="306"/>
      <c r="P174" s="306"/>
      <c r="Q174" s="306"/>
      <c r="S174" s="306"/>
      <c r="T174" s="306"/>
      <c r="U174" s="306"/>
      <c r="V174" s="306"/>
      <c r="W174" s="306"/>
      <c r="X174" s="306"/>
      <c r="Y174" s="306"/>
      <c r="Z174" s="306"/>
      <c r="AA174" s="306"/>
      <c r="AB174" s="306"/>
      <c r="AC174" s="306"/>
      <c r="AD174" s="306"/>
      <c r="AE174" s="306"/>
      <c r="AF174" s="306"/>
      <c r="AG174" s="306"/>
      <c r="AH174" s="306"/>
      <c r="AI174" s="306"/>
      <c r="AJ174" s="306"/>
      <c r="AK174" s="306"/>
    </row>
    <row r="175">
      <c r="A175" s="306"/>
      <c r="B175" s="306"/>
      <c r="C175" s="306"/>
      <c r="D175" s="307"/>
      <c r="E175" s="308"/>
      <c r="F175" s="306"/>
      <c r="G175" s="306"/>
      <c r="H175" s="306"/>
      <c r="I175" s="306"/>
      <c r="J175" s="306"/>
      <c r="K175" s="306"/>
      <c r="L175" s="306"/>
      <c r="M175" s="308"/>
      <c r="N175" s="308"/>
      <c r="O175" s="306"/>
      <c r="P175" s="306"/>
      <c r="Q175" s="306"/>
      <c r="S175" s="306"/>
      <c r="T175" s="306"/>
      <c r="U175" s="306"/>
      <c r="V175" s="306"/>
      <c r="W175" s="306"/>
      <c r="X175" s="306"/>
      <c r="Y175" s="306"/>
      <c r="Z175" s="306"/>
      <c r="AA175" s="306"/>
      <c r="AB175" s="306"/>
      <c r="AC175" s="306"/>
      <c r="AD175" s="306"/>
      <c r="AE175" s="306"/>
      <c r="AF175" s="306"/>
      <c r="AG175" s="306"/>
      <c r="AH175" s="306"/>
      <c r="AI175" s="306"/>
      <c r="AJ175" s="306"/>
      <c r="AK175" s="306"/>
    </row>
    <row r="176">
      <c r="A176" s="306"/>
      <c r="B176" s="306"/>
      <c r="C176" s="306"/>
      <c r="D176" s="307"/>
      <c r="E176" s="308"/>
      <c r="F176" s="306"/>
      <c r="G176" s="306"/>
      <c r="H176" s="306"/>
      <c r="I176" s="306"/>
      <c r="J176" s="306"/>
      <c r="K176" s="306"/>
      <c r="L176" s="306"/>
      <c r="M176" s="308"/>
      <c r="N176" s="308"/>
      <c r="O176" s="306"/>
      <c r="P176" s="306"/>
      <c r="Q176" s="306"/>
      <c r="S176" s="306"/>
      <c r="T176" s="306"/>
      <c r="U176" s="306"/>
      <c r="V176" s="306"/>
      <c r="W176" s="306"/>
      <c r="X176" s="306"/>
      <c r="Y176" s="306"/>
      <c r="Z176" s="306"/>
      <c r="AA176" s="306"/>
      <c r="AB176" s="306"/>
      <c r="AC176" s="306"/>
      <c r="AD176" s="306"/>
      <c r="AE176" s="306"/>
      <c r="AF176" s="306"/>
      <c r="AG176" s="306"/>
      <c r="AH176" s="306"/>
      <c r="AI176" s="306"/>
      <c r="AJ176" s="306"/>
      <c r="AK176" s="306"/>
    </row>
    <row r="177">
      <c r="A177" s="306"/>
      <c r="B177" s="306"/>
      <c r="C177" s="306"/>
      <c r="D177" s="307"/>
      <c r="E177" s="308"/>
      <c r="F177" s="306"/>
      <c r="G177" s="306"/>
      <c r="H177" s="306"/>
      <c r="I177" s="306"/>
      <c r="J177" s="306"/>
      <c r="K177" s="306"/>
      <c r="L177" s="306"/>
      <c r="M177" s="308"/>
      <c r="N177" s="308"/>
      <c r="O177" s="306"/>
      <c r="P177" s="306"/>
      <c r="Q177" s="306"/>
      <c r="S177" s="306"/>
      <c r="T177" s="306"/>
      <c r="U177" s="306"/>
      <c r="V177" s="306"/>
      <c r="W177" s="306"/>
      <c r="X177" s="306"/>
      <c r="Y177" s="306"/>
      <c r="Z177" s="306"/>
      <c r="AA177" s="306"/>
      <c r="AB177" s="306"/>
      <c r="AC177" s="306"/>
      <c r="AD177" s="306"/>
      <c r="AE177" s="306"/>
      <c r="AF177" s="306"/>
      <c r="AG177" s="306"/>
      <c r="AH177" s="306"/>
      <c r="AI177" s="306"/>
      <c r="AJ177" s="306"/>
      <c r="AK177" s="306"/>
    </row>
    <row r="178">
      <c r="A178" s="306"/>
      <c r="B178" s="306"/>
      <c r="C178" s="306"/>
      <c r="D178" s="307"/>
      <c r="E178" s="308"/>
      <c r="F178" s="306"/>
      <c r="G178" s="306"/>
      <c r="H178" s="306"/>
      <c r="I178" s="306"/>
      <c r="J178" s="306"/>
      <c r="K178" s="306"/>
      <c r="L178" s="306"/>
      <c r="M178" s="308"/>
      <c r="N178" s="308"/>
      <c r="O178" s="306"/>
      <c r="P178" s="306"/>
      <c r="Q178" s="306"/>
      <c r="S178" s="306"/>
      <c r="T178" s="306"/>
      <c r="U178" s="306"/>
      <c r="V178" s="306"/>
      <c r="W178" s="306"/>
      <c r="X178" s="306"/>
      <c r="Y178" s="306"/>
      <c r="Z178" s="306"/>
      <c r="AA178" s="306"/>
      <c r="AB178" s="306"/>
      <c r="AC178" s="306"/>
      <c r="AD178" s="306"/>
      <c r="AE178" s="306"/>
      <c r="AF178" s="306"/>
      <c r="AG178" s="306"/>
      <c r="AH178" s="306"/>
      <c r="AI178" s="306"/>
      <c r="AJ178" s="306"/>
      <c r="AK178" s="306"/>
    </row>
    <row r="179">
      <c r="A179" s="306"/>
      <c r="B179" s="306"/>
      <c r="C179" s="306"/>
      <c r="D179" s="307"/>
      <c r="E179" s="308"/>
      <c r="F179" s="306"/>
      <c r="G179" s="306"/>
      <c r="H179" s="306"/>
      <c r="I179" s="306"/>
      <c r="J179" s="306"/>
      <c r="K179" s="306"/>
      <c r="L179" s="306"/>
      <c r="M179" s="308"/>
      <c r="N179" s="308"/>
      <c r="O179" s="306"/>
      <c r="P179" s="306"/>
      <c r="Q179" s="306"/>
      <c r="S179" s="306"/>
      <c r="T179" s="306"/>
      <c r="U179" s="306"/>
      <c r="V179" s="306"/>
      <c r="W179" s="306"/>
      <c r="X179" s="306"/>
      <c r="Y179" s="306"/>
      <c r="Z179" s="306"/>
      <c r="AA179" s="306"/>
      <c r="AB179" s="306"/>
      <c r="AC179" s="306"/>
      <c r="AD179" s="306"/>
      <c r="AE179" s="306"/>
      <c r="AF179" s="306"/>
      <c r="AG179" s="306"/>
      <c r="AH179" s="306"/>
      <c r="AI179" s="306"/>
      <c r="AJ179" s="306"/>
      <c r="AK179" s="306"/>
    </row>
    <row r="180">
      <c r="A180" s="306"/>
      <c r="B180" s="306"/>
      <c r="C180" s="306"/>
      <c r="D180" s="307"/>
      <c r="E180" s="308"/>
      <c r="F180" s="306"/>
      <c r="G180" s="306"/>
      <c r="H180" s="306"/>
      <c r="I180" s="306"/>
      <c r="J180" s="306"/>
      <c r="K180" s="306"/>
      <c r="L180" s="306"/>
      <c r="M180" s="308"/>
      <c r="N180" s="308"/>
      <c r="O180" s="306"/>
      <c r="P180" s="306"/>
      <c r="Q180" s="306"/>
      <c r="S180" s="306"/>
      <c r="T180" s="306"/>
      <c r="U180" s="306"/>
      <c r="V180" s="306"/>
      <c r="W180" s="306"/>
      <c r="X180" s="306"/>
      <c r="Y180" s="306"/>
      <c r="Z180" s="306"/>
      <c r="AA180" s="306"/>
      <c r="AB180" s="306"/>
      <c r="AC180" s="306"/>
      <c r="AD180" s="306"/>
      <c r="AE180" s="306"/>
      <c r="AF180" s="306"/>
      <c r="AG180" s="306"/>
      <c r="AH180" s="306"/>
      <c r="AI180" s="306"/>
      <c r="AJ180" s="306"/>
      <c r="AK180" s="306"/>
    </row>
    <row r="181">
      <c r="A181" s="306"/>
      <c r="B181" s="306"/>
      <c r="C181" s="306"/>
      <c r="D181" s="307"/>
      <c r="E181" s="308"/>
      <c r="F181" s="306"/>
      <c r="G181" s="306"/>
      <c r="H181" s="306"/>
      <c r="I181" s="306"/>
      <c r="J181" s="306"/>
      <c r="K181" s="306"/>
      <c r="L181" s="306"/>
      <c r="M181" s="308"/>
      <c r="N181" s="308"/>
      <c r="O181" s="306"/>
      <c r="P181" s="306"/>
      <c r="Q181" s="306"/>
      <c r="S181" s="306"/>
      <c r="T181" s="306"/>
      <c r="U181" s="306"/>
      <c r="V181" s="306"/>
      <c r="W181" s="306"/>
      <c r="X181" s="306"/>
      <c r="Y181" s="306"/>
      <c r="Z181" s="306"/>
      <c r="AA181" s="306"/>
      <c r="AB181" s="306"/>
      <c r="AC181" s="306"/>
      <c r="AD181" s="306"/>
      <c r="AE181" s="306"/>
      <c r="AF181" s="306"/>
      <c r="AG181" s="306"/>
      <c r="AH181" s="306"/>
      <c r="AI181" s="306"/>
      <c r="AJ181" s="306"/>
      <c r="AK181" s="306"/>
    </row>
    <row r="182">
      <c r="A182" s="306"/>
      <c r="B182" s="306"/>
      <c r="C182" s="306"/>
      <c r="D182" s="307"/>
      <c r="E182" s="308"/>
      <c r="F182" s="306"/>
      <c r="G182" s="306"/>
      <c r="H182" s="306"/>
      <c r="I182" s="306"/>
      <c r="J182" s="306"/>
      <c r="K182" s="306"/>
      <c r="L182" s="306"/>
      <c r="M182" s="308"/>
      <c r="N182" s="308"/>
      <c r="O182" s="306"/>
      <c r="P182" s="306"/>
      <c r="Q182" s="306"/>
      <c r="S182" s="306"/>
      <c r="T182" s="306"/>
      <c r="U182" s="306"/>
      <c r="V182" s="306"/>
      <c r="W182" s="306"/>
      <c r="X182" s="306"/>
      <c r="Y182" s="306"/>
      <c r="Z182" s="306"/>
      <c r="AA182" s="306"/>
      <c r="AB182" s="306"/>
      <c r="AC182" s="306"/>
      <c r="AD182" s="306"/>
      <c r="AE182" s="306"/>
      <c r="AF182" s="306"/>
      <c r="AG182" s="306"/>
      <c r="AH182" s="306"/>
      <c r="AI182" s="306"/>
      <c r="AJ182" s="306"/>
      <c r="AK182" s="306"/>
    </row>
    <row r="183">
      <c r="A183" s="306"/>
      <c r="B183" s="306"/>
      <c r="C183" s="306"/>
      <c r="D183" s="307"/>
      <c r="E183" s="308"/>
      <c r="F183" s="306"/>
      <c r="G183" s="306"/>
      <c r="H183" s="306"/>
      <c r="I183" s="306"/>
      <c r="J183" s="306"/>
      <c r="K183" s="306"/>
      <c r="L183" s="306"/>
      <c r="M183" s="308"/>
      <c r="N183" s="308"/>
      <c r="O183" s="306"/>
      <c r="P183" s="306"/>
      <c r="Q183" s="306"/>
      <c r="S183" s="306"/>
      <c r="T183" s="306"/>
      <c r="U183" s="306"/>
      <c r="V183" s="306"/>
      <c r="W183" s="306"/>
      <c r="X183" s="306"/>
      <c r="Y183" s="306"/>
      <c r="Z183" s="306"/>
      <c r="AA183" s="306"/>
      <c r="AB183" s="306"/>
      <c r="AC183" s="306"/>
      <c r="AD183" s="306"/>
      <c r="AE183" s="306"/>
      <c r="AF183" s="306"/>
      <c r="AG183" s="306"/>
      <c r="AH183" s="306"/>
      <c r="AI183" s="306"/>
      <c r="AJ183" s="306"/>
      <c r="AK183" s="306"/>
    </row>
    <row r="184">
      <c r="A184" s="306"/>
      <c r="B184" s="306"/>
      <c r="C184" s="306"/>
      <c r="D184" s="307"/>
      <c r="E184" s="308"/>
      <c r="F184" s="306"/>
      <c r="G184" s="306"/>
      <c r="H184" s="306"/>
      <c r="I184" s="306"/>
      <c r="J184" s="306"/>
      <c r="K184" s="306"/>
      <c r="L184" s="306"/>
      <c r="M184" s="308"/>
      <c r="N184" s="308"/>
      <c r="O184" s="306"/>
      <c r="P184" s="306"/>
      <c r="Q184" s="306"/>
      <c r="S184" s="306"/>
      <c r="T184" s="306"/>
      <c r="U184" s="306"/>
      <c r="V184" s="306"/>
      <c r="W184" s="306"/>
      <c r="X184" s="306"/>
      <c r="Y184" s="306"/>
      <c r="Z184" s="306"/>
      <c r="AA184" s="306"/>
      <c r="AB184" s="306"/>
      <c r="AC184" s="306"/>
      <c r="AD184" s="306"/>
      <c r="AE184" s="306"/>
      <c r="AF184" s="306"/>
      <c r="AG184" s="306"/>
      <c r="AH184" s="306"/>
      <c r="AI184" s="306"/>
      <c r="AJ184" s="306"/>
      <c r="AK184" s="306"/>
    </row>
    <row r="185">
      <c r="A185" s="306"/>
      <c r="B185" s="306"/>
      <c r="C185" s="306"/>
      <c r="D185" s="307"/>
      <c r="E185" s="308"/>
      <c r="F185" s="306"/>
      <c r="G185" s="306"/>
      <c r="H185" s="306"/>
      <c r="I185" s="306"/>
      <c r="J185" s="306"/>
      <c r="K185" s="306"/>
      <c r="L185" s="306"/>
      <c r="M185" s="308"/>
      <c r="N185" s="308"/>
      <c r="O185" s="306"/>
      <c r="P185" s="306"/>
      <c r="Q185" s="306"/>
      <c r="S185" s="306"/>
      <c r="T185" s="306"/>
      <c r="U185" s="306"/>
      <c r="V185" s="306"/>
      <c r="W185" s="306"/>
      <c r="X185" s="306"/>
      <c r="Y185" s="306"/>
      <c r="Z185" s="306"/>
      <c r="AA185" s="306"/>
      <c r="AB185" s="306"/>
      <c r="AC185" s="306"/>
      <c r="AD185" s="306"/>
      <c r="AE185" s="306"/>
      <c r="AF185" s="306"/>
      <c r="AG185" s="306"/>
      <c r="AH185" s="306"/>
      <c r="AI185" s="306"/>
      <c r="AJ185" s="306"/>
      <c r="AK185" s="306"/>
    </row>
    <row r="186">
      <c r="A186" s="306"/>
      <c r="B186" s="306"/>
      <c r="C186" s="306"/>
      <c r="D186" s="307"/>
      <c r="E186" s="308"/>
      <c r="F186" s="306"/>
      <c r="G186" s="306"/>
      <c r="H186" s="306"/>
      <c r="I186" s="306"/>
      <c r="J186" s="306"/>
      <c r="K186" s="306"/>
      <c r="L186" s="306"/>
      <c r="M186" s="308"/>
      <c r="N186" s="308"/>
      <c r="O186" s="306"/>
      <c r="P186" s="306"/>
      <c r="Q186" s="306"/>
      <c r="S186" s="306"/>
      <c r="T186" s="306"/>
      <c r="U186" s="306"/>
      <c r="V186" s="306"/>
      <c r="W186" s="306"/>
      <c r="X186" s="306"/>
      <c r="Y186" s="306"/>
      <c r="Z186" s="306"/>
      <c r="AA186" s="306"/>
      <c r="AB186" s="306"/>
      <c r="AC186" s="306"/>
      <c r="AD186" s="306"/>
      <c r="AE186" s="306"/>
      <c r="AF186" s="306"/>
      <c r="AG186" s="306"/>
      <c r="AH186" s="306"/>
      <c r="AI186" s="306"/>
      <c r="AJ186" s="306"/>
      <c r="AK186" s="306"/>
    </row>
    <row r="187">
      <c r="A187" s="306"/>
      <c r="B187" s="306"/>
      <c r="C187" s="306"/>
      <c r="D187" s="307"/>
      <c r="E187" s="308"/>
      <c r="F187" s="306"/>
      <c r="G187" s="306"/>
      <c r="H187" s="306"/>
      <c r="I187" s="306"/>
      <c r="J187" s="306"/>
      <c r="K187" s="306"/>
      <c r="L187" s="306"/>
      <c r="M187" s="308"/>
      <c r="N187" s="308"/>
      <c r="O187" s="306"/>
      <c r="P187" s="306"/>
      <c r="Q187" s="306"/>
      <c r="S187" s="306"/>
      <c r="T187" s="306"/>
      <c r="U187" s="306"/>
      <c r="V187" s="306"/>
      <c r="W187" s="306"/>
      <c r="X187" s="306"/>
      <c r="Y187" s="306"/>
      <c r="Z187" s="306"/>
      <c r="AA187" s="306"/>
      <c r="AB187" s="306"/>
      <c r="AC187" s="306"/>
      <c r="AD187" s="306"/>
      <c r="AE187" s="306"/>
      <c r="AF187" s="306"/>
      <c r="AG187" s="306"/>
      <c r="AH187" s="306"/>
      <c r="AI187" s="306"/>
      <c r="AJ187" s="306"/>
      <c r="AK187" s="306"/>
    </row>
    <row r="188">
      <c r="A188" s="306"/>
      <c r="B188" s="306"/>
      <c r="C188" s="306"/>
      <c r="D188" s="307"/>
      <c r="E188" s="308"/>
      <c r="F188" s="306"/>
      <c r="G188" s="306"/>
      <c r="H188" s="306"/>
      <c r="I188" s="306"/>
      <c r="J188" s="306"/>
      <c r="K188" s="306"/>
      <c r="L188" s="306"/>
      <c r="M188" s="308"/>
      <c r="N188" s="308"/>
      <c r="O188" s="306"/>
      <c r="P188" s="306"/>
      <c r="Q188" s="306"/>
      <c r="S188" s="306"/>
      <c r="T188" s="306"/>
      <c r="U188" s="306"/>
      <c r="V188" s="306"/>
      <c r="W188" s="306"/>
      <c r="X188" s="306"/>
      <c r="Y188" s="306"/>
      <c r="Z188" s="306"/>
      <c r="AA188" s="306"/>
      <c r="AB188" s="306"/>
      <c r="AC188" s="306"/>
      <c r="AD188" s="306"/>
      <c r="AE188" s="306"/>
      <c r="AF188" s="306"/>
      <c r="AG188" s="306"/>
      <c r="AH188" s="306"/>
      <c r="AI188" s="306"/>
      <c r="AJ188" s="306"/>
      <c r="AK188" s="306"/>
    </row>
    <row r="189">
      <c r="A189" s="306"/>
      <c r="B189" s="306"/>
      <c r="C189" s="306"/>
      <c r="D189" s="307"/>
      <c r="E189" s="308"/>
      <c r="F189" s="306"/>
      <c r="G189" s="306"/>
      <c r="H189" s="306"/>
      <c r="I189" s="306"/>
      <c r="J189" s="306"/>
      <c r="K189" s="306"/>
      <c r="L189" s="306"/>
      <c r="M189" s="308"/>
      <c r="N189" s="308"/>
      <c r="O189" s="306"/>
      <c r="P189" s="306"/>
      <c r="Q189" s="306"/>
      <c r="S189" s="306"/>
      <c r="T189" s="306"/>
      <c r="U189" s="306"/>
      <c r="V189" s="306"/>
      <c r="W189" s="306"/>
      <c r="X189" s="306"/>
      <c r="Y189" s="306"/>
      <c r="Z189" s="306"/>
      <c r="AA189" s="306"/>
      <c r="AB189" s="306"/>
      <c r="AC189" s="306"/>
      <c r="AD189" s="306"/>
      <c r="AE189" s="306"/>
      <c r="AF189" s="306"/>
      <c r="AG189" s="306"/>
      <c r="AH189" s="306"/>
      <c r="AI189" s="306"/>
      <c r="AJ189" s="306"/>
      <c r="AK189" s="306"/>
    </row>
    <row r="190">
      <c r="A190" s="306"/>
      <c r="B190" s="306"/>
      <c r="C190" s="306"/>
      <c r="D190" s="307"/>
      <c r="E190" s="308"/>
      <c r="F190" s="306"/>
      <c r="G190" s="306"/>
      <c r="H190" s="306"/>
      <c r="I190" s="306"/>
      <c r="J190" s="306"/>
      <c r="K190" s="306"/>
      <c r="L190" s="306"/>
      <c r="M190" s="308"/>
      <c r="N190" s="308"/>
      <c r="O190" s="306"/>
      <c r="P190" s="306"/>
      <c r="Q190" s="306"/>
      <c r="S190" s="306"/>
      <c r="T190" s="306"/>
      <c r="U190" s="306"/>
      <c r="V190" s="306"/>
      <c r="W190" s="306"/>
      <c r="X190" s="306"/>
      <c r="Y190" s="306"/>
      <c r="Z190" s="306"/>
      <c r="AA190" s="306"/>
      <c r="AB190" s="306"/>
      <c r="AC190" s="306"/>
      <c r="AD190" s="306"/>
      <c r="AE190" s="306"/>
      <c r="AF190" s="306"/>
      <c r="AG190" s="306"/>
      <c r="AH190" s="306"/>
      <c r="AI190" s="306"/>
      <c r="AJ190" s="306"/>
      <c r="AK190" s="306"/>
    </row>
    <row r="191">
      <c r="A191" s="306"/>
      <c r="B191" s="306"/>
      <c r="C191" s="306"/>
      <c r="D191" s="307"/>
      <c r="E191" s="308"/>
      <c r="F191" s="306"/>
      <c r="G191" s="306"/>
      <c r="H191" s="306"/>
      <c r="I191" s="306"/>
      <c r="J191" s="306"/>
      <c r="K191" s="306"/>
      <c r="L191" s="306"/>
      <c r="M191" s="308"/>
      <c r="N191" s="308"/>
      <c r="O191" s="306"/>
      <c r="P191" s="306"/>
      <c r="Q191" s="306"/>
      <c r="S191" s="306"/>
      <c r="T191" s="306"/>
      <c r="U191" s="306"/>
      <c r="V191" s="306"/>
      <c r="W191" s="306"/>
      <c r="X191" s="306"/>
      <c r="Y191" s="306"/>
      <c r="Z191" s="306"/>
      <c r="AA191" s="306"/>
      <c r="AB191" s="306"/>
      <c r="AC191" s="306"/>
      <c r="AD191" s="306"/>
      <c r="AE191" s="306"/>
      <c r="AF191" s="306"/>
      <c r="AG191" s="306"/>
      <c r="AH191" s="306"/>
      <c r="AI191" s="306"/>
      <c r="AJ191" s="306"/>
      <c r="AK191" s="306"/>
    </row>
    <row r="192">
      <c r="A192" s="306"/>
      <c r="B192" s="306"/>
      <c r="C192" s="306"/>
      <c r="D192" s="307"/>
      <c r="E192" s="308"/>
      <c r="F192" s="306"/>
      <c r="G192" s="306"/>
      <c r="H192" s="306"/>
      <c r="I192" s="306"/>
      <c r="J192" s="306"/>
      <c r="K192" s="306"/>
      <c r="L192" s="306"/>
      <c r="M192" s="308"/>
      <c r="N192" s="308"/>
      <c r="O192" s="306"/>
      <c r="P192" s="306"/>
      <c r="Q192" s="306"/>
      <c r="S192" s="306"/>
      <c r="T192" s="306"/>
      <c r="U192" s="306"/>
      <c r="V192" s="306"/>
      <c r="W192" s="306"/>
      <c r="X192" s="306"/>
      <c r="Y192" s="306"/>
      <c r="Z192" s="306"/>
      <c r="AA192" s="306"/>
      <c r="AB192" s="306"/>
      <c r="AC192" s="306"/>
      <c r="AD192" s="306"/>
      <c r="AE192" s="306"/>
      <c r="AF192" s="306"/>
      <c r="AG192" s="306"/>
      <c r="AH192" s="306"/>
      <c r="AI192" s="306"/>
      <c r="AJ192" s="306"/>
      <c r="AK192" s="306"/>
    </row>
    <row r="193">
      <c r="A193" s="306"/>
      <c r="B193" s="306"/>
      <c r="C193" s="306"/>
      <c r="D193" s="307"/>
      <c r="E193" s="308"/>
      <c r="F193" s="306"/>
      <c r="G193" s="306"/>
      <c r="H193" s="306"/>
      <c r="I193" s="306"/>
      <c r="J193" s="306"/>
      <c r="K193" s="306"/>
      <c r="L193" s="306"/>
      <c r="M193" s="308"/>
      <c r="N193" s="308"/>
      <c r="O193" s="306"/>
      <c r="P193" s="306"/>
      <c r="Q193" s="306"/>
      <c r="S193" s="306"/>
      <c r="T193" s="306"/>
      <c r="U193" s="306"/>
      <c r="V193" s="306"/>
      <c r="W193" s="306"/>
      <c r="X193" s="306"/>
      <c r="Y193" s="306"/>
      <c r="Z193" s="306"/>
      <c r="AA193" s="306"/>
      <c r="AB193" s="306"/>
      <c r="AC193" s="306"/>
      <c r="AD193" s="306"/>
      <c r="AE193" s="306"/>
      <c r="AF193" s="306"/>
      <c r="AG193" s="306"/>
      <c r="AH193" s="306"/>
      <c r="AI193" s="306"/>
      <c r="AJ193" s="306"/>
      <c r="AK193" s="306"/>
    </row>
    <row r="194">
      <c r="A194" s="306"/>
      <c r="B194" s="306"/>
      <c r="C194" s="306"/>
      <c r="D194" s="307"/>
      <c r="E194" s="308"/>
      <c r="F194" s="306"/>
      <c r="G194" s="306"/>
      <c r="H194" s="306"/>
      <c r="I194" s="306"/>
      <c r="J194" s="306"/>
      <c r="K194" s="306"/>
      <c r="L194" s="306"/>
      <c r="M194" s="308"/>
      <c r="N194" s="308"/>
      <c r="O194" s="306"/>
      <c r="P194" s="306"/>
      <c r="Q194" s="306"/>
      <c r="S194" s="306"/>
      <c r="T194" s="306"/>
      <c r="U194" s="306"/>
      <c r="V194" s="306"/>
      <c r="W194" s="306"/>
      <c r="X194" s="306"/>
      <c r="Y194" s="306"/>
      <c r="Z194" s="306"/>
      <c r="AA194" s="306"/>
      <c r="AB194" s="306"/>
      <c r="AC194" s="306"/>
      <c r="AD194" s="306"/>
      <c r="AE194" s="306"/>
      <c r="AF194" s="306"/>
      <c r="AG194" s="306"/>
      <c r="AH194" s="306"/>
      <c r="AI194" s="306"/>
      <c r="AJ194" s="306"/>
      <c r="AK194" s="306"/>
    </row>
    <row r="195">
      <c r="A195" s="306"/>
      <c r="B195" s="306"/>
      <c r="C195" s="306"/>
      <c r="D195" s="307"/>
      <c r="E195" s="308"/>
      <c r="F195" s="306"/>
      <c r="G195" s="306"/>
      <c r="H195" s="306"/>
      <c r="I195" s="306"/>
      <c r="J195" s="306"/>
      <c r="K195" s="306"/>
      <c r="L195" s="306"/>
      <c r="M195" s="308"/>
      <c r="N195" s="308"/>
      <c r="O195" s="306"/>
      <c r="P195" s="306"/>
      <c r="Q195" s="306"/>
      <c r="S195" s="306"/>
      <c r="T195" s="306"/>
      <c r="U195" s="306"/>
      <c r="V195" s="306"/>
      <c r="W195" s="306"/>
      <c r="X195" s="306"/>
      <c r="Y195" s="306"/>
      <c r="Z195" s="306"/>
      <c r="AA195" s="306"/>
      <c r="AB195" s="306"/>
      <c r="AC195" s="306"/>
      <c r="AD195" s="306"/>
      <c r="AE195" s="306"/>
      <c r="AF195" s="306"/>
      <c r="AG195" s="306"/>
      <c r="AH195" s="306"/>
      <c r="AI195" s="306"/>
      <c r="AJ195" s="306"/>
      <c r="AK195" s="306"/>
    </row>
    <row r="196">
      <c r="A196" s="306"/>
      <c r="B196" s="306"/>
      <c r="C196" s="306"/>
      <c r="D196" s="307"/>
      <c r="E196" s="308"/>
      <c r="F196" s="306"/>
      <c r="G196" s="306"/>
      <c r="H196" s="306"/>
      <c r="I196" s="306"/>
      <c r="J196" s="306"/>
      <c r="K196" s="306"/>
      <c r="L196" s="306"/>
      <c r="M196" s="308"/>
      <c r="N196" s="308"/>
      <c r="O196" s="306"/>
      <c r="P196" s="306"/>
      <c r="Q196" s="306"/>
      <c r="S196" s="306"/>
      <c r="T196" s="306"/>
      <c r="U196" s="306"/>
      <c r="V196" s="306"/>
      <c r="W196" s="306"/>
      <c r="X196" s="306"/>
      <c r="Y196" s="306"/>
      <c r="Z196" s="306"/>
      <c r="AA196" s="306"/>
      <c r="AB196" s="306"/>
      <c r="AC196" s="306"/>
      <c r="AD196" s="306"/>
      <c r="AE196" s="306"/>
      <c r="AF196" s="306"/>
      <c r="AG196" s="306"/>
      <c r="AH196" s="306"/>
      <c r="AI196" s="306"/>
      <c r="AJ196" s="306"/>
      <c r="AK196" s="306"/>
    </row>
    <row r="197">
      <c r="A197" s="306"/>
      <c r="B197" s="306"/>
      <c r="C197" s="306"/>
      <c r="D197" s="307"/>
      <c r="E197" s="308"/>
      <c r="F197" s="306"/>
      <c r="G197" s="306"/>
      <c r="H197" s="306"/>
      <c r="I197" s="306"/>
      <c r="J197" s="306"/>
      <c r="K197" s="306"/>
      <c r="L197" s="306"/>
      <c r="M197" s="308"/>
      <c r="N197" s="308"/>
      <c r="O197" s="306"/>
      <c r="P197" s="306"/>
      <c r="Q197" s="306"/>
      <c r="S197" s="306"/>
      <c r="T197" s="306"/>
      <c r="U197" s="306"/>
      <c r="V197" s="306"/>
      <c r="W197" s="306"/>
      <c r="X197" s="306"/>
      <c r="Y197" s="306"/>
      <c r="Z197" s="306"/>
      <c r="AA197" s="306"/>
      <c r="AB197" s="306"/>
      <c r="AC197" s="306"/>
      <c r="AD197" s="306"/>
      <c r="AE197" s="306"/>
      <c r="AF197" s="306"/>
      <c r="AG197" s="306"/>
      <c r="AH197" s="306"/>
      <c r="AI197" s="306"/>
      <c r="AJ197" s="306"/>
      <c r="AK197" s="306"/>
    </row>
    <row r="198">
      <c r="A198" s="306"/>
      <c r="B198" s="306"/>
      <c r="C198" s="306"/>
      <c r="D198" s="307"/>
      <c r="E198" s="308"/>
      <c r="F198" s="306"/>
      <c r="G198" s="306"/>
      <c r="H198" s="306"/>
      <c r="I198" s="306"/>
      <c r="J198" s="306"/>
      <c r="K198" s="306"/>
      <c r="L198" s="306"/>
      <c r="M198" s="308"/>
      <c r="N198" s="308"/>
      <c r="O198" s="306"/>
      <c r="P198" s="306"/>
      <c r="Q198" s="306"/>
      <c r="S198" s="306"/>
      <c r="T198" s="306"/>
      <c r="U198" s="306"/>
      <c r="V198" s="306"/>
      <c r="W198" s="306"/>
      <c r="X198" s="306"/>
      <c r="Y198" s="306"/>
      <c r="Z198" s="306"/>
      <c r="AA198" s="306"/>
      <c r="AB198" s="306"/>
      <c r="AC198" s="306"/>
      <c r="AD198" s="306"/>
      <c r="AE198" s="306"/>
      <c r="AF198" s="306"/>
      <c r="AG198" s="306"/>
      <c r="AH198" s="306"/>
      <c r="AI198" s="306"/>
      <c r="AJ198" s="306"/>
      <c r="AK198" s="306"/>
    </row>
    <row r="199">
      <c r="A199" s="306"/>
      <c r="B199" s="306"/>
      <c r="C199" s="306"/>
      <c r="D199" s="307"/>
      <c r="E199" s="308"/>
      <c r="F199" s="306"/>
      <c r="G199" s="306"/>
      <c r="H199" s="306"/>
      <c r="I199" s="306"/>
      <c r="J199" s="306"/>
      <c r="K199" s="306"/>
      <c r="L199" s="306"/>
      <c r="M199" s="308"/>
      <c r="N199" s="308"/>
      <c r="O199" s="306"/>
      <c r="P199" s="306"/>
      <c r="Q199" s="306"/>
      <c r="S199" s="306"/>
      <c r="T199" s="306"/>
      <c r="U199" s="306"/>
      <c r="V199" s="306"/>
      <c r="W199" s="306"/>
      <c r="X199" s="306"/>
      <c r="Y199" s="306"/>
      <c r="Z199" s="306"/>
      <c r="AA199" s="306"/>
      <c r="AB199" s="306"/>
      <c r="AC199" s="306"/>
      <c r="AD199" s="306"/>
      <c r="AE199" s="306"/>
      <c r="AF199" s="306"/>
      <c r="AG199" s="306"/>
      <c r="AH199" s="306"/>
      <c r="AI199" s="306"/>
      <c r="AJ199" s="306"/>
      <c r="AK199" s="306"/>
    </row>
    <row r="200">
      <c r="A200" s="306"/>
      <c r="B200" s="306"/>
      <c r="C200" s="306"/>
      <c r="D200" s="307"/>
      <c r="E200" s="308"/>
      <c r="F200" s="306"/>
      <c r="G200" s="306"/>
      <c r="H200" s="306"/>
      <c r="I200" s="306"/>
      <c r="J200" s="306"/>
      <c r="K200" s="306"/>
      <c r="L200" s="306"/>
      <c r="M200" s="308"/>
      <c r="N200" s="308"/>
      <c r="O200" s="306"/>
      <c r="P200" s="306"/>
      <c r="Q200" s="306"/>
      <c r="S200" s="306"/>
      <c r="T200" s="306"/>
      <c r="U200" s="306"/>
      <c r="V200" s="306"/>
      <c r="W200" s="306"/>
      <c r="X200" s="306"/>
      <c r="Y200" s="306"/>
      <c r="Z200" s="306"/>
      <c r="AA200" s="306"/>
      <c r="AB200" s="306"/>
      <c r="AC200" s="306"/>
      <c r="AD200" s="306"/>
      <c r="AE200" s="306"/>
      <c r="AF200" s="306"/>
      <c r="AG200" s="306"/>
      <c r="AH200" s="306"/>
      <c r="AI200" s="306"/>
      <c r="AJ200" s="306"/>
      <c r="AK200" s="306"/>
    </row>
    <row r="201">
      <c r="A201" s="306"/>
      <c r="B201" s="306"/>
      <c r="C201" s="306"/>
      <c r="D201" s="307"/>
      <c r="E201" s="308"/>
      <c r="F201" s="306"/>
      <c r="G201" s="306"/>
      <c r="H201" s="306"/>
      <c r="I201" s="306"/>
      <c r="J201" s="306"/>
      <c r="K201" s="306"/>
      <c r="L201" s="306"/>
      <c r="M201" s="308"/>
      <c r="N201" s="308"/>
      <c r="O201" s="306"/>
      <c r="P201" s="306"/>
      <c r="Q201" s="306"/>
      <c r="S201" s="306"/>
      <c r="T201" s="306"/>
      <c r="U201" s="306"/>
      <c r="V201" s="306"/>
      <c r="W201" s="306"/>
      <c r="X201" s="306"/>
      <c r="Y201" s="306"/>
      <c r="Z201" s="306"/>
      <c r="AA201" s="306"/>
      <c r="AB201" s="306"/>
      <c r="AC201" s="306"/>
      <c r="AD201" s="306"/>
      <c r="AE201" s="306"/>
      <c r="AF201" s="306"/>
      <c r="AG201" s="306"/>
      <c r="AH201" s="306"/>
      <c r="AI201" s="306"/>
      <c r="AJ201" s="306"/>
      <c r="AK201" s="306"/>
    </row>
    <row r="202">
      <c r="A202" s="306"/>
      <c r="B202" s="306"/>
      <c r="C202" s="306"/>
      <c r="D202" s="307"/>
      <c r="E202" s="308"/>
      <c r="F202" s="306"/>
      <c r="G202" s="306"/>
      <c r="H202" s="306"/>
      <c r="I202" s="306"/>
      <c r="J202" s="306"/>
      <c r="K202" s="306"/>
      <c r="L202" s="306"/>
      <c r="M202" s="308"/>
      <c r="N202" s="308"/>
      <c r="O202" s="306"/>
      <c r="P202" s="306"/>
      <c r="Q202" s="306"/>
      <c r="S202" s="306"/>
      <c r="T202" s="306"/>
      <c r="U202" s="306"/>
      <c r="V202" s="306"/>
      <c r="W202" s="306"/>
      <c r="X202" s="306"/>
      <c r="Y202" s="306"/>
      <c r="Z202" s="306"/>
      <c r="AA202" s="306"/>
      <c r="AB202" s="306"/>
      <c r="AC202" s="306"/>
      <c r="AD202" s="306"/>
      <c r="AE202" s="306"/>
      <c r="AF202" s="306"/>
      <c r="AG202" s="306"/>
      <c r="AH202" s="306"/>
      <c r="AI202" s="306"/>
      <c r="AJ202" s="306"/>
      <c r="AK202" s="306"/>
    </row>
    <row r="203">
      <c r="A203" s="306"/>
      <c r="B203" s="306"/>
      <c r="C203" s="306"/>
      <c r="D203" s="307"/>
      <c r="E203" s="308"/>
      <c r="F203" s="306"/>
      <c r="G203" s="306"/>
      <c r="H203" s="306"/>
      <c r="I203" s="306"/>
      <c r="J203" s="306"/>
      <c r="K203" s="306"/>
      <c r="L203" s="306"/>
      <c r="M203" s="308"/>
      <c r="N203" s="308"/>
      <c r="O203" s="306"/>
      <c r="P203" s="306"/>
      <c r="Q203" s="306"/>
      <c r="S203" s="306"/>
      <c r="T203" s="306"/>
      <c r="U203" s="306"/>
      <c r="V203" s="306"/>
      <c r="W203" s="306"/>
      <c r="X203" s="306"/>
      <c r="Y203" s="306"/>
      <c r="Z203" s="306"/>
      <c r="AA203" s="306"/>
      <c r="AB203" s="306"/>
      <c r="AC203" s="306"/>
      <c r="AD203" s="306"/>
      <c r="AE203" s="306"/>
      <c r="AF203" s="306"/>
      <c r="AG203" s="306"/>
      <c r="AH203" s="306"/>
      <c r="AI203" s="306"/>
      <c r="AJ203" s="306"/>
      <c r="AK203" s="306"/>
    </row>
    <row r="204">
      <c r="A204" s="306"/>
      <c r="B204" s="306"/>
      <c r="C204" s="306"/>
      <c r="D204" s="307"/>
      <c r="E204" s="308"/>
      <c r="F204" s="306"/>
      <c r="G204" s="306"/>
      <c r="H204" s="306"/>
      <c r="I204" s="306"/>
      <c r="J204" s="306"/>
      <c r="K204" s="306"/>
      <c r="L204" s="306"/>
      <c r="M204" s="308"/>
      <c r="N204" s="308"/>
      <c r="O204" s="306"/>
      <c r="P204" s="306"/>
      <c r="Q204" s="306"/>
      <c r="S204" s="306"/>
      <c r="T204" s="306"/>
      <c r="U204" s="306"/>
      <c r="V204" s="306"/>
      <c r="W204" s="306"/>
      <c r="X204" s="306"/>
      <c r="Y204" s="306"/>
      <c r="Z204" s="306"/>
      <c r="AA204" s="306"/>
      <c r="AB204" s="306"/>
      <c r="AC204" s="306"/>
      <c r="AD204" s="306"/>
      <c r="AE204" s="306"/>
      <c r="AF204" s="306"/>
      <c r="AG204" s="306"/>
      <c r="AH204" s="306"/>
      <c r="AI204" s="306"/>
      <c r="AJ204" s="306"/>
      <c r="AK204" s="306"/>
    </row>
    <row r="205">
      <c r="A205" s="306"/>
      <c r="B205" s="306"/>
      <c r="C205" s="306"/>
      <c r="D205" s="307"/>
      <c r="E205" s="308"/>
      <c r="F205" s="306"/>
      <c r="G205" s="306"/>
      <c r="H205" s="306"/>
      <c r="I205" s="306"/>
      <c r="J205" s="306"/>
      <c r="K205" s="306"/>
      <c r="L205" s="306"/>
      <c r="M205" s="308"/>
      <c r="N205" s="308"/>
      <c r="O205" s="306"/>
      <c r="P205" s="306"/>
      <c r="Q205" s="306"/>
      <c r="S205" s="306"/>
      <c r="T205" s="306"/>
      <c r="U205" s="306"/>
      <c r="V205" s="306"/>
      <c r="W205" s="306"/>
      <c r="X205" s="306"/>
      <c r="Y205" s="306"/>
      <c r="Z205" s="306"/>
      <c r="AA205" s="306"/>
      <c r="AB205" s="306"/>
      <c r="AC205" s="306"/>
      <c r="AD205" s="306"/>
      <c r="AE205" s="306"/>
      <c r="AF205" s="306"/>
      <c r="AG205" s="306"/>
      <c r="AH205" s="306"/>
      <c r="AI205" s="306"/>
      <c r="AJ205" s="306"/>
      <c r="AK205" s="306"/>
    </row>
    <row r="206">
      <c r="A206" s="306"/>
      <c r="B206" s="306"/>
      <c r="C206" s="306"/>
      <c r="D206" s="307"/>
      <c r="E206" s="308"/>
      <c r="F206" s="306"/>
      <c r="G206" s="306"/>
      <c r="H206" s="306"/>
      <c r="I206" s="306"/>
      <c r="J206" s="306"/>
      <c r="K206" s="306"/>
      <c r="L206" s="306"/>
      <c r="M206" s="308"/>
      <c r="N206" s="308"/>
      <c r="O206" s="306"/>
      <c r="P206" s="306"/>
      <c r="Q206" s="306"/>
      <c r="S206" s="306"/>
      <c r="T206" s="306"/>
      <c r="U206" s="306"/>
      <c r="V206" s="306"/>
      <c r="W206" s="306"/>
      <c r="X206" s="306"/>
      <c r="Y206" s="306"/>
      <c r="Z206" s="306"/>
      <c r="AA206" s="306"/>
      <c r="AB206" s="306"/>
      <c r="AC206" s="306"/>
      <c r="AD206" s="306"/>
      <c r="AE206" s="306"/>
      <c r="AF206" s="306"/>
      <c r="AG206" s="306"/>
      <c r="AH206" s="306"/>
      <c r="AI206" s="306"/>
      <c r="AJ206" s="306"/>
      <c r="AK206" s="306"/>
    </row>
    <row r="207">
      <c r="A207" s="306"/>
      <c r="B207" s="306"/>
      <c r="C207" s="306"/>
      <c r="D207" s="307"/>
      <c r="E207" s="308"/>
      <c r="F207" s="306"/>
      <c r="G207" s="306"/>
      <c r="H207" s="306"/>
      <c r="I207" s="306"/>
      <c r="J207" s="306"/>
      <c r="K207" s="306"/>
      <c r="L207" s="306"/>
      <c r="M207" s="308"/>
      <c r="N207" s="308"/>
      <c r="O207" s="306"/>
      <c r="P207" s="306"/>
      <c r="Q207" s="306"/>
      <c r="S207" s="306"/>
      <c r="T207" s="306"/>
      <c r="U207" s="306"/>
      <c r="V207" s="306"/>
      <c r="W207" s="306"/>
      <c r="X207" s="306"/>
      <c r="Y207" s="306"/>
      <c r="Z207" s="306"/>
      <c r="AA207" s="306"/>
      <c r="AB207" s="306"/>
      <c r="AC207" s="306"/>
      <c r="AD207" s="306"/>
      <c r="AE207" s="306"/>
      <c r="AF207" s="306"/>
      <c r="AG207" s="306"/>
      <c r="AH207" s="306"/>
      <c r="AI207" s="306"/>
      <c r="AJ207" s="306"/>
      <c r="AK207" s="306"/>
    </row>
    <row r="208">
      <c r="A208" s="306"/>
      <c r="B208" s="306"/>
      <c r="C208" s="306"/>
      <c r="D208" s="307"/>
      <c r="E208" s="308"/>
      <c r="F208" s="306"/>
      <c r="G208" s="306"/>
      <c r="H208" s="306"/>
      <c r="I208" s="306"/>
      <c r="J208" s="306"/>
      <c r="K208" s="306"/>
      <c r="L208" s="306"/>
      <c r="M208" s="308"/>
      <c r="N208" s="308"/>
      <c r="O208" s="306"/>
      <c r="P208" s="306"/>
      <c r="Q208" s="306"/>
      <c r="S208" s="306"/>
      <c r="T208" s="306"/>
      <c r="U208" s="306"/>
      <c r="V208" s="306"/>
      <c r="W208" s="306"/>
      <c r="X208" s="306"/>
      <c r="Y208" s="306"/>
      <c r="Z208" s="306"/>
      <c r="AA208" s="306"/>
      <c r="AB208" s="306"/>
      <c r="AC208" s="306"/>
      <c r="AD208" s="306"/>
      <c r="AE208" s="306"/>
      <c r="AF208" s="306"/>
      <c r="AG208" s="306"/>
      <c r="AH208" s="306"/>
      <c r="AI208" s="306"/>
      <c r="AJ208" s="306"/>
      <c r="AK208" s="306"/>
    </row>
    <row r="209">
      <c r="A209" s="306"/>
      <c r="B209" s="306"/>
      <c r="C209" s="306"/>
      <c r="D209" s="307"/>
      <c r="E209" s="308"/>
      <c r="F209" s="306"/>
      <c r="G209" s="306"/>
      <c r="H209" s="306"/>
      <c r="I209" s="306"/>
      <c r="J209" s="306"/>
      <c r="K209" s="306"/>
      <c r="L209" s="306"/>
      <c r="M209" s="308"/>
      <c r="N209" s="308"/>
      <c r="O209" s="306"/>
      <c r="P209" s="306"/>
      <c r="Q209" s="306"/>
      <c r="S209" s="306"/>
      <c r="T209" s="306"/>
      <c r="U209" s="306"/>
      <c r="V209" s="306"/>
      <c r="W209" s="306"/>
      <c r="X209" s="306"/>
      <c r="Y209" s="306"/>
      <c r="Z209" s="306"/>
      <c r="AA209" s="306"/>
      <c r="AB209" s="306"/>
      <c r="AC209" s="306"/>
      <c r="AD209" s="306"/>
      <c r="AE209" s="306"/>
      <c r="AF209" s="306"/>
      <c r="AG209" s="306"/>
      <c r="AH209" s="306"/>
      <c r="AI209" s="306"/>
      <c r="AJ209" s="306"/>
      <c r="AK209" s="306"/>
    </row>
    <row r="210">
      <c r="A210" s="306"/>
      <c r="B210" s="306"/>
      <c r="C210" s="306"/>
      <c r="D210" s="307"/>
      <c r="E210" s="308"/>
      <c r="F210" s="306"/>
      <c r="G210" s="306"/>
      <c r="H210" s="306"/>
      <c r="I210" s="306"/>
      <c r="J210" s="306"/>
      <c r="K210" s="306"/>
      <c r="L210" s="306"/>
      <c r="M210" s="308"/>
      <c r="N210" s="308"/>
      <c r="O210" s="306"/>
      <c r="P210" s="306"/>
      <c r="Q210" s="306"/>
      <c r="S210" s="306"/>
      <c r="T210" s="306"/>
      <c r="U210" s="306"/>
      <c r="V210" s="306"/>
      <c r="W210" s="306"/>
      <c r="X210" s="306"/>
      <c r="Y210" s="306"/>
      <c r="Z210" s="306"/>
      <c r="AA210" s="306"/>
      <c r="AB210" s="306"/>
      <c r="AC210" s="306"/>
      <c r="AD210" s="306"/>
      <c r="AE210" s="306"/>
      <c r="AF210" s="306"/>
      <c r="AG210" s="306"/>
      <c r="AH210" s="306"/>
      <c r="AI210" s="306"/>
      <c r="AJ210" s="306"/>
      <c r="AK210" s="306"/>
    </row>
    <row r="211">
      <c r="A211" s="306"/>
      <c r="B211" s="306"/>
      <c r="C211" s="306"/>
      <c r="D211" s="307"/>
      <c r="E211" s="308"/>
      <c r="F211" s="306"/>
      <c r="G211" s="306"/>
      <c r="H211" s="306"/>
      <c r="I211" s="306"/>
      <c r="J211" s="306"/>
      <c r="K211" s="306"/>
      <c r="L211" s="306"/>
      <c r="M211" s="308"/>
      <c r="N211" s="308"/>
      <c r="O211" s="306"/>
      <c r="P211" s="306"/>
      <c r="Q211" s="306"/>
      <c r="S211" s="306"/>
      <c r="T211" s="306"/>
      <c r="U211" s="306"/>
      <c r="V211" s="306"/>
      <c r="W211" s="306"/>
      <c r="X211" s="306"/>
      <c r="Y211" s="306"/>
      <c r="Z211" s="306"/>
      <c r="AA211" s="306"/>
      <c r="AB211" s="306"/>
      <c r="AC211" s="306"/>
      <c r="AD211" s="306"/>
      <c r="AE211" s="306"/>
      <c r="AF211" s="306"/>
      <c r="AG211" s="306"/>
      <c r="AH211" s="306"/>
      <c r="AI211" s="306"/>
      <c r="AJ211" s="306"/>
      <c r="AK211" s="306"/>
    </row>
    <row r="212">
      <c r="A212" s="306"/>
      <c r="B212" s="306"/>
      <c r="C212" s="306"/>
      <c r="D212" s="307"/>
      <c r="E212" s="308"/>
      <c r="F212" s="306"/>
      <c r="G212" s="306"/>
      <c r="H212" s="306"/>
      <c r="I212" s="306"/>
      <c r="J212" s="306"/>
      <c r="K212" s="306"/>
      <c r="L212" s="306"/>
      <c r="M212" s="308"/>
      <c r="N212" s="308"/>
      <c r="O212" s="306"/>
      <c r="P212" s="306"/>
      <c r="Q212" s="306"/>
      <c r="S212" s="306"/>
      <c r="T212" s="306"/>
      <c r="U212" s="306"/>
      <c r="V212" s="306"/>
      <c r="W212" s="306"/>
      <c r="X212" s="306"/>
      <c r="Y212" s="306"/>
      <c r="Z212" s="306"/>
      <c r="AA212" s="306"/>
      <c r="AB212" s="306"/>
      <c r="AC212" s="306"/>
      <c r="AD212" s="306"/>
      <c r="AE212" s="306"/>
      <c r="AF212" s="306"/>
      <c r="AG212" s="306"/>
      <c r="AH212" s="306"/>
      <c r="AI212" s="306"/>
      <c r="AJ212" s="306"/>
      <c r="AK212" s="306"/>
    </row>
    <row r="213">
      <c r="A213" s="306"/>
      <c r="B213" s="306"/>
      <c r="C213" s="306"/>
      <c r="D213" s="307"/>
      <c r="E213" s="308"/>
      <c r="F213" s="306"/>
      <c r="G213" s="306"/>
      <c r="H213" s="306"/>
      <c r="I213" s="306"/>
      <c r="J213" s="306"/>
      <c r="K213" s="306"/>
      <c r="L213" s="306"/>
      <c r="M213" s="308"/>
      <c r="N213" s="308"/>
      <c r="O213" s="306"/>
      <c r="P213" s="306"/>
      <c r="Q213" s="306"/>
      <c r="S213" s="306"/>
      <c r="T213" s="306"/>
      <c r="U213" s="306"/>
      <c r="V213" s="306"/>
      <c r="W213" s="306"/>
      <c r="X213" s="306"/>
      <c r="Y213" s="306"/>
      <c r="Z213" s="306"/>
      <c r="AA213" s="306"/>
      <c r="AB213" s="306"/>
      <c r="AC213" s="306"/>
      <c r="AD213" s="306"/>
      <c r="AE213" s="306"/>
      <c r="AF213" s="306"/>
      <c r="AG213" s="306"/>
      <c r="AH213" s="306"/>
      <c r="AI213" s="306"/>
      <c r="AJ213" s="306"/>
      <c r="AK213" s="306"/>
    </row>
    <row r="214">
      <c r="A214" s="306"/>
      <c r="B214" s="306"/>
      <c r="C214" s="306"/>
      <c r="D214" s="307"/>
      <c r="E214" s="308"/>
      <c r="F214" s="306"/>
      <c r="G214" s="306"/>
      <c r="H214" s="306"/>
      <c r="I214" s="306"/>
      <c r="J214" s="306"/>
      <c r="K214" s="306"/>
      <c r="L214" s="306"/>
      <c r="M214" s="308"/>
      <c r="N214" s="308"/>
      <c r="O214" s="306"/>
      <c r="P214" s="306"/>
      <c r="Q214" s="306"/>
      <c r="S214" s="306"/>
      <c r="T214" s="306"/>
      <c r="U214" s="306"/>
      <c r="V214" s="306"/>
      <c r="W214" s="306"/>
      <c r="X214" s="306"/>
      <c r="Y214" s="306"/>
      <c r="Z214" s="306"/>
      <c r="AA214" s="306"/>
      <c r="AB214" s="306"/>
      <c r="AC214" s="306"/>
      <c r="AD214" s="306"/>
      <c r="AE214" s="306"/>
      <c r="AF214" s="306"/>
      <c r="AG214" s="306"/>
      <c r="AH214" s="306"/>
      <c r="AI214" s="306"/>
      <c r="AJ214" s="306"/>
      <c r="AK214" s="306"/>
    </row>
    <row r="215">
      <c r="A215" s="306"/>
      <c r="B215" s="306"/>
      <c r="C215" s="306"/>
      <c r="D215" s="307"/>
      <c r="E215" s="308"/>
      <c r="F215" s="306"/>
      <c r="G215" s="306"/>
      <c r="H215" s="306"/>
      <c r="I215" s="306"/>
      <c r="J215" s="306"/>
      <c r="K215" s="306"/>
      <c r="L215" s="306"/>
      <c r="M215" s="308"/>
      <c r="N215" s="308"/>
      <c r="O215" s="306"/>
      <c r="P215" s="306"/>
      <c r="Q215" s="306"/>
      <c r="S215" s="306"/>
      <c r="T215" s="306"/>
      <c r="U215" s="306"/>
      <c r="V215" s="306"/>
      <c r="W215" s="306"/>
      <c r="X215" s="306"/>
      <c r="Y215" s="306"/>
      <c r="Z215" s="306"/>
      <c r="AA215" s="306"/>
      <c r="AB215" s="306"/>
      <c r="AC215" s="306"/>
      <c r="AD215" s="306"/>
      <c r="AE215" s="306"/>
      <c r="AF215" s="306"/>
      <c r="AG215" s="306"/>
      <c r="AH215" s="306"/>
      <c r="AI215" s="306"/>
      <c r="AJ215" s="306"/>
      <c r="AK215" s="306"/>
    </row>
    <row r="216">
      <c r="A216" s="306"/>
      <c r="B216" s="306"/>
      <c r="C216" s="306"/>
      <c r="D216" s="307"/>
      <c r="E216" s="308"/>
      <c r="F216" s="306"/>
      <c r="G216" s="306"/>
      <c r="H216" s="306"/>
      <c r="I216" s="306"/>
      <c r="J216" s="306"/>
      <c r="K216" s="306"/>
      <c r="L216" s="306"/>
      <c r="M216" s="308"/>
      <c r="N216" s="308"/>
      <c r="O216" s="306"/>
      <c r="P216" s="306"/>
      <c r="Q216" s="306"/>
      <c r="S216" s="306"/>
      <c r="T216" s="306"/>
      <c r="U216" s="306"/>
      <c r="V216" s="306"/>
      <c r="W216" s="306"/>
      <c r="X216" s="306"/>
      <c r="Y216" s="306"/>
      <c r="Z216" s="306"/>
      <c r="AA216" s="306"/>
      <c r="AB216" s="306"/>
      <c r="AC216" s="306"/>
      <c r="AD216" s="306"/>
      <c r="AE216" s="306"/>
      <c r="AF216" s="306"/>
      <c r="AG216" s="306"/>
      <c r="AH216" s="306"/>
      <c r="AI216" s="306"/>
      <c r="AJ216" s="306"/>
      <c r="AK216" s="306"/>
    </row>
    <row r="217">
      <c r="A217" s="306"/>
      <c r="B217" s="306"/>
      <c r="C217" s="306"/>
      <c r="D217" s="307"/>
      <c r="E217" s="308"/>
      <c r="F217" s="306"/>
      <c r="G217" s="306"/>
      <c r="H217" s="306"/>
      <c r="I217" s="306"/>
      <c r="J217" s="306"/>
      <c r="K217" s="306"/>
      <c r="L217" s="306"/>
      <c r="M217" s="308"/>
      <c r="N217" s="308"/>
      <c r="O217" s="306"/>
      <c r="P217" s="306"/>
      <c r="Q217" s="306"/>
      <c r="S217" s="306"/>
      <c r="T217" s="306"/>
      <c r="U217" s="306"/>
      <c r="V217" s="306"/>
      <c r="W217" s="306"/>
      <c r="X217" s="306"/>
      <c r="Y217" s="306"/>
      <c r="Z217" s="306"/>
      <c r="AA217" s="306"/>
      <c r="AB217" s="306"/>
      <c r="AC217" s="306"/>
      <c r="AD217" s="306"/>
      <c r="AE217" s="306"/>
      <c r="AF217" s="306"/>
      <c r="AG217" s="306"/>
      <c r="AH217" s="306"/>
      <c r="AI217" s="306"/>
      <c r="AJ217" s="306"/>
      <c r="AK217" s="306"/>
    </row>
    <row r="218">
      <c r="A218" s="306"/>
      <c r="B218" s="306"/>
      <c r="C218" s="306"/>
      <c r="D218" s="307"/>
      <c r="E218" s="308"/>
      <c r="F218" s="306"/>
      <c r="G218" s="306"/>
      <c r="H218" s="306"/>
      <c r="I218" s="306"/>
      <c r="J218" s="306"/>
      <c r="K218" s="306"/>
      <c r="L218" s="306"/>
      <c r="M218" s="308"/>
      <c r="N218" s="308"/>
      <c r="O218" s="306"/>
      <c r="P218" s="306"/>
      <c r="Q218" s="306"/>
      <c r="S218" s="306"/>
      <c r="T218" s="306"/>
      <c r="U218" s="306"/>
      <c r="V218" s="306"/>
      <c r="W218" s="306"/>
      <c r="X218" s="306"/>
      <c r="Y218" s="306"/>
      <c r="Z218" s="306"/>
      <c r="AA218" s="306"/>
      <c r="AB218" s="306"/>
      <c r="AC218" s="306"/>
      <c r="AD218" s="306"/>
      <c r="AE218" s="306"/>
      <c r="AF218" s="306"/>
      <c r="AG218" s="306"/>
      <c r="AH218" s="306"/>
      <c r="AI218" s="306"/>
      <c r="AJ218" s="306"/>
      <c r="AK218" s="306"/>
    </row>
    <row r="219">
      <c r="A219" s="306"/>
      <c r="B219" s="306"/>
      <c r="C219" s="306"/>
      <c r="D219" s="307"/>
      <c r="E219" s="308"/>
      <c r="F219" s="306"/>
      <c r="G219" s="306"/>
      <c r="H219" s="306"/>
      <c r="I219" s="306"/>
      <c r="J219" s="306"/>
      <c r="K219" s="306"/>
      <c r="L219" s="306"/>
      <c r="M219" s="308"/>
      <c r="N219" s="308"/>
      <c r="O219" s="306"/>
      <c r="P219" s="306"/>
      <c r="Q219" s="306"/>
      <c r="S219" s="306"/>
      <c r="T219" s="306"/>
      <c r="U219" s="306"/>
      <c r="V219" s="306"/>
      <c r="W219" s="306"/>
      <c r="X219" s="306"/>
      <c r="Y219" s="306"/>
      <c r="Z219" s="306"/>
      <c r="AA219" s="306"/>
      <c r="AB219" s="306"/>
      <c r="AC219" s="306"/>
      <c r="AD219" s="306"/>
      <c r="AE219" s="306"/>
      <c r="AF219" s="306"/>
      <c r="AG219" s="306"/>
      <c r="AH219" s="306"/>
      <c r="AI219" s="306"/>
      <c r="AJ219" s="306"/>
      <c r="AK219" s="306"/>
    </row>
    <row r="220">
      <c r="A220" s="306"/>
      <c r="B220" s="306"/>
      <c r="C220" s="306"/>
      <c r="D220" s="307"/>
      <c r="E220" s="308"/>
      <c r="F220" s="306"/>
      <c r="G220" s="306"/>
      <c r="H220" s="306"/>
      <c r="I220" s="306"/>
      <c r="J220" s="306"/>
      <c r="K220" s="306"/>
      <c r="L220" s="306"/>
      <c r="M220" s="308"/>
      <c r="N220" s="308"/>
      <c r="O220" s="306"/>
      <c r="P220" s="306"/>
      <c r="Q220" s="306"/>
      <c r="S220" s="306"/>
      <c r="T220" s="306"/>
      <c r="U220" s="306"/>
      <c r="V220" s="306"/>
      <c r="W220" s="306"/>
      <c r="X220" s="306"/>
      <c r="Y220" s="306"/>
      <c r="Z220" s="306"/>
      <c r="AA220" s="306"/>
      <c r="AB220" s="306"/>
      <c r="AC220" s="306"/>
      <c r="AD220" s="306"/>
      <c r="AE220" s="306"/>
      <c r="AF220" s="306"/>
      <c r="AG220" s="306"/>
      <c r="AH220" s="306"/>
      <c r="AI220" s="306"/>
      <c r="AJ220" s="306"/>
      <c r="AK220" s="306"/>
    </row>
    <row r="221">
      <c r="A221" s="306"/>
      <c r="B221" s="306"/>
      <c r="C221" s="306"/>
      <c r="D221" s="307"/>
      <c r="E221" s="308"/>
      <c r="F221" s="306"/>
      <c r="G221" s="306"/>
      <c r="H221" s="306"/>
      <c r="I221" s="306"/>
      <c r="J221" s="306"/>
      <c r="K221" s="306"/>
      <c r="L221" s="306"/>
      <c r="M221" s="308"/>
      <c r="N221" s="308"/>
      <c r="O221" s="306"/>
      <c r="P221" s="306"/>
      <c r="Q221" s="306"/>
      <c r="S221" s="306"/>
      <c r="T221" s="306"/>
      <c r="U221" s="306"/>
      <c r="V221" s="306"/>
      <c r="W221" s="306"/>
      <c r="X221" s="306"/>
      <c r="Y221" s="306"/>
      <c r="Z221" s="306"/>
      <c r="AA221" s="306"/>
      <c r="AB221" s="306"/>
      <c r="AC221" s="306"/>
      <c r="AD221" s="306"/>
      <c r="AE221" s="306"/>
      <c r="AF221" s="306"/>
      <c r="AG221" s="306"/>
      <c r="AH221" s="306"/>
      <c r="AI221" s="306"/>
      <c r="AJ221" s="306"/>
      <c r="AK221" s="306"/>
    </row>
    <row r="222">
      <c r="A222" s="306"/>
      <c r="B222" s="306"/>
      <c r="C222" s="306"/>
      <c r="D222" s="307"/>
      <c r="E222" s="308"/>
      <c r="F222" s="306"/>
      <c r="G222" s="306"/>
      <c r="H222" s="306"/>
      <c r="I222" s="306"/>
      <c r="J222" s="306"/>
      <c r="K222" s="306"/>
      <c r="L222" s="306"/>
      <c r="M222" s="308"/>
      <c r="N222" s="308"/>
      <c r="O222" s="306"/>
      <c r="P222" s="306"/>
      <c r="Q222" s="306"/>
      <c r="S222" s="306"/>
      <c r="T222" s="306"/>
      <c r="U222" s="306"/>
      <c r="V222" s="306"/>
      <c r="W222" s="306"/>
      <c r="X222" s="306"/>
      <c r="Y222" s="306"/>
      <c r="Z222" s="306"/>
      <c r="AA222" s="306"/>
      <c r="AB222" s="306"/>
      <c r="AC222" s="306"/>
      <c r="AD222" s="306"/>
      <c r="AE222" s="306"/>
      <c r="AF222" s="306"/>
      <c r="AG222" s="306"/>
      <c r="AH222" s="306"/>
      <c r="AI222" s="306"/>
      <c r="AJ222" s="306"/>
      <c r="AK222" s="306"/>
    </row>
    <row r="223">
      <c r="A223" s="306"/>
      <c r="B223" s="306"/>
      <c r="C223" s="306"/>
      <c r="D223" s="307"/>
      <c r="E223" s="308"/>
      <c r="F223" s="306"/>
      <c r="G223" s="306"/>
      <c r="H223" s="306"/>
      <c r="I223" s="306"/>
      <c r="J223" s="306"/>
      <c r="K223" s="306"/>
      <c r="L223" s="306"/>
      <c r="M223" s="308"/>
      <c r="N223" s="308"/>
      <c r="O223" s="306"/>
      <c r="P223" s="306"/>
      <c r="Q223" s="306"/>
      <c r="S223" s="306"/>
      <c r="T223" s="306"/>
      <c r="U223" s="306"/>
      <c r="V223" s="306"/>
      <c r="W223" s="306"/>
      <c r="X223" s="306"/>
      <c r="Y223" s="306"/>
      <c r="Z223" s="306"/>
      <c r="AA223" s="306"/>
      <c r="AB223" s="306"/>
      <c r="AC223" s="306"/>
      <c r="AD223" s="306"/>
      <c r="AE223" s="306"/>
      <c r="AF223" s="306"/>
      <c r="AG223" s="306"/>
      <c r="AH223" s="306"/>
      <c r="AI223" s="306"/>
      <c r="AJ223" s="306"/>
      <c r="AK223" s="306"/>
    </row>
    <row r="224">
      <c r="A224" s="306"/>
      <c r="B224" s="306"/>
      <c r="C224" s="306"/>
      <c r="D224" s="307"/>
      <c r="E224" s="308"/>
      <c r="F224" s="306"/>
      <c r="G224" s="306"/>
      <c r="H224" s="306"/>
      <c r="I224" s="306"/>
      <c r="J224" s="306"/>
      <c r="K224" s="306"/>
      <c r="L224" s="306"/>
      <c r="M224" s="308"/>
      <c r="N224" s="308"/>
      <c r="O224" s="306"/>
      <c r="P224" s="306"/>
      <c r="Q224" s="306"/>
      <c r="S224" s="306"/>
      <c r="T224" s="306"/>
      <c r="U224" s="306"/>
      <c r="V224" s="306"/>
      <c r="W224" s="306"/>
      <c r="X224" s="306"/>
      <c r="Y224" s="306"/>
      <c r="Z224" s="306"/>
      <c r="AA224" s="306"/>
      <c r="AB224" s="306"/>
      <c r="AC224" s="306"/>
      <c r="AD224" s="306"/>
      <c r="AE224" s="306"/>
      <c r="AF224" s="306"/>
      <c r="AG224" s="306"/>
      <c r="AH224" s="306"/>
      <c r="AI224" s="306"/>
      <c r="AJ224" s="306"/>
      <c r="AK224" s="306"/>
    </row>
    <row r="225">
      <c r="A225" s="306"/>
      <c r="B225" s="306"/>
      <c r="C225" s="306"/>
      <c r="D225" s="307"/>
      <c r="E225" s="308"/>
      <c r="F225" s="306"/>
      <c r="G225" s="306"/>
      <c r="H225" s="306"/>
      <c r="I225" s="306"/>
      <c r="J225" s="306"/>
      <c r="K225" s="306"/>
      <c r="L225" s="306"/>
      <c r="M225" s="308"/>
      <c r="N225" s="308"/>
      <c r="O225" s="306"/>
      <c r="P225" s="306"/>
      <c r="Q225" s="306"/>
      <c r="S225" s="306"/>
      <c r="T225" s="306"/>
      <c r="U225" s="306"/>
      <c r="V225" s="306"/>
      <c r="W225" s="306"/>
      <c r="X225" s="306"/>
      <c r="Y225" s="306"/>
      <c r="Z225" s="306"/>
      <c r="AA225" s="306"/>
      <c r="AB225" s="306"/>
      <c r="AC225" s="306"/>
      <c r="AD225" s="306"/>
      <c r="AE225" s="306"/>
      <c r="AF225" s="306"/>
      <c r="AG225" s="306"/>
      <c r="AH225" s="306"/>
      <c r="AI225" s="306"/>
      <c r="AJ225" s="306"/>
      <c r="AK225" s="306"/>
    </row>
    <row r="226">
      <c r="A226" s="306"/>
      <c r="B226" s="306"/>
      <c r="C226" s="306"/>
      <c r="D226" s="307"/>
      <c r="E226" s="308"/>
      <c r="F226" s="306"/>
      <c r="G226" s="306"/>
      <c r="H226" s="306"/>
      <c r="I226" s="306"/>
      <c r="J226" s="306"/>
      <c r="K226" s="306"/>
      <c r="L226" s="306"/>
      <c r="M226" s="308"/>
      <c r="N226" s="308"/>
      <c r="O226" s="306"/>
      <c r="P226" s="306"/>
      <c r="Q226" s="306"/>
      <c r="S226" s="306"/>
      <c r="T226" s="306"/>
      <c r="U226" s="306"/>
      <c r="V226" s="306"/>
      <c r="W226" s="306"/>
      <c r="X226" s="306"/>
      <c r="Y226" s="306"/>
      <c r="Z226" s="306"/>
      <c r="AA226" s="306"/>
      <c r="AB226" s="306"/>
      <c r="AC226" s="306"/>
      <c r="AD226" s="306"/>
      <c r="AE226" s="306"/>
      <c r="AF226" s="306"/>
      <c r="AG226" s="306"/>
      <c r="AH226" s="306"/>
      <c r="AI226" s="306"/>
      <c r="AJ226" s="306"/>
      <c r="AK226" s="306"/>
    </row>
    <row r="227">
      <c r="A227" s="306"/>
      <c r="B227" s="306"/>
      <c r="C227" s="306"/>
      <c r="D227" s="307"/>
      <c r="E227" s="308"/>
      <c r="F227" s="306"/>
      <c r="G227" s="306"/>
      <c r="H227" s="306"/>
      <c r="I227" s="306"/>
      <c r="J227" s="306"/>
      <c r="K227" s="306"/>
      <c r="L227" s="306"/>
      <c r="M227" s="308"/>
      <c r="N227" s="308"/>
      <c r="O227" s="306"/>
      <c r="P227" s="306"/>
      <c r="Q227" s="306"/>
      <c r="S227" s="306"/>
      <c r="T227" s="306"/>
      <c r="U227" s="306"/>
      <c r="V227" s="306"/>
      <c r="W227" s="306"/>
      <c r="X227" s="306"/>
      <c r="Y227" s="306"/>
      <c r="Z227" s="306"/>
      <c r="AA227" s="306"/>
      <c r="AB227" s="306"/>
      <c r="AC227" s="306"/>
      <c r="AD227" s="306"/>
      <c r="AE227" s="306"/>
      <c r="AF227" s="306"/>
      <c r="AG227" s="306"/>
      <c r="AH227" s="306"/>
      <c r="AI227" s="306"/>
      <c r="AJ227" s="306"/>
      <c r="AK227" s="306"/>
    </row>
    <row r="228">
      <c r="A228" s="306"/>
      <c r="B228" s="306"/>
      <c r="C228" s="306"/>
      <c r="D228" s="307"/>
      <c r="E228" s="308"/>
      <c r="F228" s="306"/>
      <c r="G228" s="306"/>
      <c r="H228" s="306"/>
      <c r="I228" s="306"/>
      <c r="J228" s="306"/>
      <c r="K228" s="306"/>
      <c r="L228" s="306"/>
      <c r="M228" s="308"/>
      <c r="N228" s="308"/>
      <c r="O228" s="306"/>
      <c r="P228" s="306"/>
      <c r="Q228" s="306"/>
      <c r="S228" s="306"/>
      <c r="T228" s="306"/>
      <c r="U228" s="306"/>
      <c r="V228" s="306"/>
      <c r="W228" s="306"/>
      <c r="X228" s="306"/>
      <c r="Y228" s="306"/>
      <c r="Z228" s="306"/>
      <c r="AA228" s="306"/>
      <c r="AB228" s="306"/>
      <c r="AC228" s="306"/>
      <c r="AD228" s="306"/>
      <c r="AE228" s="306"/>
      <c r="AF228" s="306"/>
      <c r="AG228" s="306"/>
      <c r="AH228" s="306"/>
      <c r="AI228" s="306"/>
      <c r="AJ228" s="306"/>
      <c r="AK228" s="306"/>
    </row>
    <row r="229">
      <c r="A229" s="306"/>
      <c r="B229" s="306"/>
      <c r="C229" s="306"/>
      <c r="D229" s="307"/>
      <c r="E229" s="308"/>
      <c r="F229" s="306"/>
      <c r="G229" s="306"/>
      <c r="H229" s="306"/>
      <c r="I229" s="306"/>
      <c r="J229" s="306"/>
      <c r="K229" s="306"/>
      <c r="L229" s="306"/>
      <c r="M229" s="308"/>
      <c r="N229" s="308"/>
      <c r="O229" s="306"/>
      <c r="P229" s="306"/>
      <c r="Q229" s="306"/>
      <c r="S229" s="306"/>
      <c r="T229" s="306"/>
      <c r="U229" s="306"/>
      <c r="V229" s="306"/>
      <c r="W229" s="306"/>
      <c r="X229" s="306"/>
      <c r="Y229" s="306"/>
      <c r="Z229" s="306"/>
      <c r="AA229" s="306"/>
      <c r="AB229" s="306"/>
      <c r="AC229" s="306"/>
      <c r="AD229" s="306"/>
      <c r="AE229" s="306"/>
      <c r="AF229" s="306"/>
      <c r="AG229" s="306"/>
      <c r="AH229" s="306"/>
      <c r="AI229" s="306"/>
      <c r="AJ229" s="306"/>
      <c r="AK229" s="306"/>
    </row>
    <row r="230">
      <c r="A230" s="306"/>
      <c r="B230" s="306"/>
      <c r="C230" s="306"/>
      <c r="D230" s="307"/>
      <c r="E230" s="308"/>
      <c r="F230" s="306"/>
      <c r="G230" s="306"/>
      <c r="H230" s="306"/>
      <c r="I230" s="306"/>
      <c r="J230" s="306"/>
      <c r="K230" s="306"/>
      <c r="L230" s="306"/>
      <c r="M230" s="308"/>
      <c r="N230" s="308"/>
      <c r="O230" s="306"/>
      <c r="P230" s="306"/>
      <c r="Q230" s="306"/>
      <c r="S230" s="306"/>
      <c r="T230" s="306"/>
      <c r="U230" s="306"/>
      <c r="V230" s="306"/>
      <c r="W230" s="306"/>
      <c r="X230" s="306"/>
      <c r="Y230" s="306"/>
      <c r="Z230" s="306"/>
      <c r="AA230" s="306"/>
      <c r="AB230" s="306"/>
      <c r="AC230" s="306"/>
      <c r="AD230" s="306"/>
      <c r="AE230" s="306"/>
      <c r="AF230" s="306"/>
      <c r="AG230" s="306"/>
      <c r="AH230" s="306"/>
      <c r="AI230" s="306"/>
      <c r="AJ230" s="306"/>
      <c r="AK230" s="306"/>
    </row>
    <row r="231">
      <c r="A231" s="306"/>
      <c r="B231" s="306"/>
      <c r="C231" s="306"/>
      <c r="D231" s="307"/>
      <c r="E231" s="308"/>
      <c r="F231" s="306"/>
      <c r="G231" s="306"/>
      <c r="H231" s="306"/>
      <c r="I231" s="306"/>
      <c r="J231" s="306"/>
      <c r="K231" s="306"/>
      <c r="L231" s="306"/>
      <c r="M231" s="308"/>
      <c r="N231" s="308"/>
      <c r="O231" s="306"/>
      <c r="P231" s="306"/>
      <c r="Q231" s="306"/>
      <c r="S231" s="306"/>
      <c r="T231" s="306"/>
      <c r="U231" s="306"/>
      <c r="V231" s="306"/>
      <c r="W231" s="306"/>
      <c r="X231" s="306"/>
      <c r="Y231" s="306"/>
      <c r="Z231" s="306"/>
      <c r="AA231" s="306"/>
      <c r="AB231" s="306"/>
      <c r="AC231" s="306"/>
      <c r="AD231" s="306"/>
      <c r="AE231" s="306"/>
      <c r="AF231" s="306"/>
      <c r="AG231" s="306"/>
      <c r="AH231" s="306"/>
      <c r="AI231" s="306"/>
      <c r="AJ231" s="306"/>
      <c r="AK231" s="306"/>
    </row>
    <row r="232">
      <c r="A232" s="306"/>
      <c r="B232" s="306"/>
      <c r="C232" s="306"/>
      <c r="D232" s="307"/>
      <c r="E232" s="308"/>
      <c r="F232" s="306"/>
      <c r="G232" s="306"/>
      <c r="H232" s="306"/>
      <c r="I232" s="306"/>
      <c r="J232" s="306"/>
      <c r="K232" s="306"/>
      <c r="L232" s="306"/>
      <c r="M232" s="308"/>
      <c r="N232" s="308"/>
      <c r="O232" s="306"/>
      <c r="P232" s="306"/>
      <c r="Q232" s="306"/>
      <c r="S232" s="306"/>
      <c r="T232" s="306"/>
      <c r="U232" s="306"/>
      <c r="V232" s="306"/>
      <c r="W232" s="306"/>
      <c r="X232" s="306"/>
      <c r="Y232" s="306"/>
      <c r="Z232" s="306"/>
      <c r="AA232" s="306"/>
      <c r="AB232" s="306"/>
      <c r="AC232" s="306"/>
      <c r="AD232" s="306"/>
      <c r="AE232" s="306"/>
      <c r="AF232" s="306"/>
      <c r="AG232" s="306"/>
      <c r="AH232" s="306"/>
      <c r="AI232" s="306"/>
      <c r="AJ232" s="306"/>
      <c r="AK232" s="306"/>
    </row>
    <row r="233">
      <c r="A233" s="306"/>
      <c r="B233" s="306"/>
      <c r="C233" s="306"/>
      <c r="D233" s="307"/>
      <c r="E233" s="308"/>
      <c r="F233" s="306"/>
      <c r="G233" s="306"/>
      <c r="H233" s="306"/>
      <c r="I233" s="306"/>
      <c r="J233" s="306"/>
      <c r="K233" s="306"/>
      <c r="L233" s="306"/>
      <c r="M233" s="308"/>
      <c r="N233" s="308"/>
      <c r="O233" s="306"/>
      <c r="P233" s="306"/>
      <c r="Q233" s="306"/>
      <c r="S233" s="306"/>
      <c r="T233" s="306"/>
      <c r="U233" s="306"/>
      <c r="V233" s="306"/>
      <c r="W233" s="306"/>
      <c r="X233" s="306"/>
      <c r="Y233" s="306"/>
      <c r="Z233" s="306"/>
      <c r="AA233" s="306"/>
      <c r="AB233" s="306"/>
      <c r="AC233" s="306"/>
      <c r="AD233" s="306"/>
      <c r="AE233" s="306"/>
      <c r="AF233" s="306"/>
      <c r="AG233" s="306"/>
      <c r="AH233" s="306"/>
      <c r="AI233" s="306"/>
      <c r="AJ233" s="306"/>
      <c r="AK233" s="306"/>
    </row>
    <row r="234">
      <c r="A234" s="306"/>
      <c r="B234" s="306"/>
      <c r="C234" s="306"/>
      <c r="D234" s="307"/>
      <c r="E234" s="308"/>
      <c r="F234" s="306"/>
      <c r="G234" s="306"/>
      <c r="H234" s="306"/>
      <c r="I234" s="306"/>
      <c r="J234" s="306"/>
      <c r="K234" s="306"/>
      <c r="L234" s="306"/>
      <c r="M234" s="308"/>
      <c r="N234" s="308"/>
      <c r="O234" s="306"/>
      <c r="P234" s="306"/>
      <c r="Q234" s="306"/>
      <c r="S234" s="306"/>
      <c r="T234" s="306"/>
      <c r="U234" s="306"/>
      <c r="V234" s="306"/>
      <c r="W234" s="306"/>
      <c r="X234" s="306"/>
      <c r="Y234" s="306"/>
      <c r="Z234" s="306"/>
      <c r="AA234" s="306"/>
      <c r="AB234" s="306"/>
      <c r="AC234" s="306"/>
      <c r="AD234" s="306"/>
      <c r="AE234" s="306"/>
      <c r="AF234" s="306"/>
      <c r="AG234" s="306"/>
      <c r="AH234" s="306"/>
      <c r="AI234" s="306"/>
      <c r="AJ234" s="306"/>
      <c r="AK234" s="306"/>
    </row>
    <row r="235">
      <c r="A235" s="306"/>
      <c r="B235" s="306"/>
      <c r="C235" s="306"/>
      <c r="D235" s="307"/>
      <c r="E235" s="308"/>
      <c r="F235" s="306"/>
      <c r="G235" s="306"/>
      <c r="H235" s="306"/>
      <c r="I235" s="306"/>
      <c r="J235" s="306"/>
      <c r="K235" s="306"/>
      <c r="L235" s="306"/>
      <c r="M235" s="308"/>
      <c r="N235" s="308"/>
      <c r="O235" s="306"/>
      <c r="P235" s="306"/>
      <c r="Q235" s="306"/>
      <c r="S235" s="306"/>
      <c r="T235" s="306"/>
      <c r="U235" s="306"/>
      <c r="V235" s="306"/>
      <c r="W235" s="306"/>
      <c r="X235" s="306"/>
      <c r="Y235" s="306"/>
      <c r="Z235" s="306"/>
      <c r="AA235" s="306"/>
      <c r="AB235" s="306"/>
      <c r="AC235" s="306"/>
      <c r="AD235" s="306"/>
      <c r="AE235" s="306"/>
      <c r="AF235" s="306"/>
      <c r="AG235" s="306"/>
      <c r="AH235" s="306"/>
      <c r="AI235" s="306"/>
      <c r="AJ235" s="306"/>
      <c r="AK235" s="306"/>
    </row>
    <row r="236">
      <c r="A236" s="306"/>
      <c r="B236" s="306"/>
      <c r="C236" s="306"/>
      <c r="D236" s="307"/>
      <c r="E236" s="308"/>
      <c r="F236" s="306"/>
      <c r="G236" s="306"/>
      <c r="H236" s="306"/>
      <c r="I236" s="306"/>
      <c r="J236" s="306"/>
      <c r="K236" s="306"/>
      <c r="L236" s="306"/>
      <c r="M236" s="308"/>
      <c r="N236" s="308"/>
      <c r="O236" s="306"/>
      <c r="P236" s="306"/>
      <c r="Q236" s="306"/>
      <c r="S236" s="306"/>
      <c r="T236" s="306"/>
      <c r="U236" s="306"/>
      <c r="V236" s="306"/>
      <c r="W236" s="306"/>
      <c r="X236" s="306"/>
      <c r="Y236" s="306"/>
      <c r="Z236" s="306"/>
      <c r="AA236" s="306"/>
      <c r="AB236" s="306"/>
      <c r="AC236" s="306"/>
      <c r="AD236" s="306"/>
      <c r="AE236" s="306"/>
      <c r="AF236" s="306"/>
      <c r="AG236" s="306"/>
      <c r="AH236" s="306"/>
      <c r="AI236" s="306"/>
      <c r="AJ236" s="306"/>
      <c r="AK236" s="306"/>
    </row>
    <row r="237">
      <c r="A237" s="306"/>
      <c r="B237" s="306"/>
      <c r="C237" s="306"/>
      <c r="D237" s="307"/>
      <c r="E237" s="308"/>
      <c r="F237" s="306"/>
      <c r="G237" s="306"/>
      <c r="H237" s="306"/>
      <c r="I237" s="306"/>
      <c r="J237" s="306"/>
      <c r="K237" s="306"/>
      <c r="L237" s="306"/>
      <c r="M237" s="308"/>
      <c r="N237" s="308"/>
      <c r="O237" s="306"/>
      <c r="P237" s="306"/>
      <c r="Q237" s="306"/>
      <c r="S237" s="306"/>
      <c r="T237" s="306"/>
      <c r="U237" s="306"/>
      <c r="V237" s="306"/>
      <c r="W237" s="306"/>
      <c r="X237" s="306"/>
      <c r="Y237" s="306"/>
      <c r="Z237" s="306"/>
      <c r="AA237" s="306"/>
      <c r="AB237" s="306"/>
      <c r="AC237" s="306"/>
      <c r="AD237" s="306"/>
      <c r="AE237" s="306"/>
      <c r="AF237" s="306"/>
      <c r="AG237" s="306"/>
      <c r="AH237" s="306"/>
      <c r="AI237" s="306"/>
      <c r="AJ237" s="306"/>
      <c r="AK237" s="306"/>
    </row>
    <row r="238">
      <c r="A238" s="306"/>
      <c r="B238" s="306"/>
      <c r="C238" s="306"/>
      <c r="D238" s="307"/>
      <c r="E238" s="308"/>
      <c r="F238" s="306"/>
      <c r="G238" s="306"/>
      <c r="H238" s="306"/>
      <c r="I238" s="306"/>
      <c r="J238" s="306"/>
      <c r="K238" s="306"/>
      <c r="L238" s="306"/>
      <c r="M238" s="308"/>
      <c r="N238" s="308"/>
      <c r="O238" s="306"/>
      <c r="P238" s="306"/>
      <c r="Q238" s="306"/>
      <c r="S238" s="306"/>
      <c r="T238" s="306"/>
      <c r="U238" s="306"/>
      <c r="V238" s="306"/>
      <c r="W238" s="306"/>
      <c r="X238" s="306"/>
      <c r="Y238" s="306"/>
      <c r="Z238" s="306"/>
      <c r="AA238" s="306"/>
      <c r="AB238" s="306"/>
      <c r="AC238" s="306"/>
      <c r="AD238" s="306"/>
      <c r="AE238" s="306"/>
      <c r="AF238" s="306"/>
      <c r="AG238" s="306"/>
      <c r="AH238" s="306"/>
      <c r="AI238" s="306"/>
      <c r="AJ238" s="306"/>
      <c r="AK238" s="306"/>
    </row>
    <row r="239">
      <c r="A239" s="306"/>
      <c r="B239" s="306"/>
      <c r="C239" s="306"/>
      <c r="D239" s="307"/>
      <c r="E239" s="308"/>
      <c r="F239" s="306"/>
      <c r="G239" s="306"/>
      <c r="H239" s="306"/>
      <c r="I239" s="306"/>
      <c r="J239" s="306"/>
      <c r="K239" s="306"/>
      <c r="L239" s="306"/>
      <c r="M239" s="308"/>
      <c r="N239" s="308"/>
      <c r="O239" s="306"/>
      <c r="P239" s="306"/>
      <c r="Q239" s="306"/>
      <c r="S239" s="306"/>
      <c r="T239" s="306"/>
      <c r="U239" s="306"/>
      <c r="V239" s="306"/>
      <c r="W239" s="306"/>
      <c r="X239" s="306"/>
      <c r="Y239" s="306"/>
      <c r="Z239" s="306"/>
      <c r="AA239" s="306"/>
      <c r="AB239" s="306"/>
      <c r="AC239" s="306"/>
      <c r="AD239" s="306"/>
      <c r="AE239" s="306"/>
      <c r="AF239" s="306"/>
      <c r="AG239" s="306"/>
      <c r="AH239" s="306"/>
      <c r="AI239" s="306"/>
      <c r="AJ239" s="306"/>
      <c r="AK239" s="306"/>
    </row>
    <row r="240">
      <c r="A240" s="306"/>
      <c r="B240" s="306"/>
      <c r="C240" s="306"/>
      <c r="D240" s="307"/>
      <c r="E240" s="308"/>
      <c r="F240" s="306"/>
      <c r="G240" s="306"/>
      <c r="H240" s="306"/>
      <c r="I240" s="306"/>
      <c r="J240" s="306"/>
      <c r="K240" s="306"/>
      <c r="L240" s="306"/>
      <c r="M240" s="308"/>
      <c r="N240" s="308"/>
      <c r="O240" s="306"/>
      <c r="P240" s="306"/>
      <c r="Q240" s="306"/>
      <c r="S240" s="306"/>
      <c r="T240" s="306"/>
      <c r="U240" s="306"/>
      <c r="V240" s="306"/>
      <c r="W240" s="306"/>
      <c r="X240" s="306"/>
      <c r="Y240" s="306"/>
      <c r="Z240" s="306"/>
      <c r="AA240" s="306"/>
      <c r="AB240" s="306"/>
      <c r="AC240" s="306"/>
      <c r="AD240" s="306"/>
      <c r="AE240" s="306"/>
      <c r="AF240" s="306"/>
      <c r="AG240" s="306"/>
      <c r="AH240" s="306"/>
      <c r="AI240" s="306"/>
      <c r="AJ240" s="306"/>
      <c r="AK240" s="306"/>
    </row>
    <row r="241">
      <c r="A241" s="306"/>
      <c r="B241" s="306"/>
      <c r="C241" s="306"/>
      <c r="D241" s="307"/>
      <c r="E241" s="308"/>
      <c r="F241" s="306"/>
      <c r="G241" s="306"/>
      <c r="H241" s="306"/>
      <c r="I241" s="306"/>
      <c r="J241" s="306"/>
      <c r="K241" s="306"/>
      <c r="L241" s="306"/>
      <c r="M241" s="308"/>
      <c r="N241" s="308"/>
      <c r="O241" s="306"/>
      <c r="P241" s="306"/>
      <c r="Q241" s="306"/>
      <c r="S241" s="306"/>
      <c r="T241" s="306"/>
      <c r="U241" s="306"/>
      <c r="V241" s="306"/>
      <c r="W241" s="306"/>
      <c r="X241" s="306"/>
      <c r="Y241" s="306"/>
      <c r="Z241" s="306"/>
      <c r="AA241" s="306"/>
      <c r="AB241" s="306"/>
      <c r="AC241" s="306"/>
      <c r="AD241" s="306"/>
      <c r="AE241" s="306"/>
      <c r="AF241" s="306"/>
      <c r="AG241" s="306"/>
      <c r="AH241" s="306"/>
      <c r="AI241" s="306"/>
      <c r="AJ241" s="306"/>
      <c r="AK241" s="306"/>
    </row>
    <row r="242">
      <c r="A242" s="306"/>
      <c r="B242" s="306"/>
      <c r="C242" s="306"/>
      <c r="D242" s="307"/>
      <c r="E242" s="308"/>
      <c r="F242" s="306"/>
      <c r="G242" s="306"/>
      <c r="H242" s="306"/>
      <c r="I242" s="306"/>
      <c r="J242" s="306"/>
      <c r="K242" s="306"/>
      <c r="L242" s="306"/>
      <c r="M242" s="308"/>
      <c r="N242" s="308"/>
      <c r="O242" s="306"/>
      <c r="P242" s="306"/>
      <c r="Q242" s="306"/>
      <c r="S242" s="306"/>
      <c r="T242" s="306"/>
      <c r="U242" s="306"/>
      <c r="V242" s="306"/>
      <c r="W242" s="306"/>
      <c r="X242" s="306"/>
      <c r="Y242" s="306"/>
      <c r="Z242" s="306"/>
      <c r="AA242" s="306"/>
      <c r="AB242" s="306"/>
      <c r="AC242" s="306"/>
      <c r="AD242" s="306"/>
      <c r="AE242" s="306"/>
      <c r="AF242" s="306"/>
      <c r="AG242" s="306"/>
      <c r="AH242" s="306"/>
      <c r="AI242" s="306"/>
      <c r="AJ242" s="306"/>
      <c r="AK242" s="306"/>
    </row>
    <row r="243">
      <c r="A243" s="306"/>
      <c r="B243" s="306"/>
      <c r="C243" s="306"/>
      <c r="D243" s="307"/>
      <c r="E243" s="308"/>
      <c r="F243" s="306"/>
      <c r="G243" s="306"/>
      <c r="H243" s="306"/>
      <c r="I243" s="306"/>
      <c r="J243" s="306"/>
      <c r="K243" s="306"/>
      <c r="L243" s="306"/>
      <c r="M243" s="308"/>
      <c r="N243" s="308"/>
      <c r="O243" s="306"/>
      <c r="P243" s="306"/>
      <c r="Q243" s="306"/>
      <c r="S243" s="306"/>
      <c r="T243" s="306"/>
      <c r="U243" s="306"/>
      <c r="V243" s="306"/>
      <c r="W243" s="306"/>
      <c r="X243" s="306"/>
      <c r="Y243" s="306"/>
      <c r="Z243" s="306"/>
      <c r="AA243" s="306"/>
      <c r="AB243" s="306"/>
      <c r="AC243" s="306"/>
      <c r="AD243" s="306"/>
      <c r="AE243" s="306"/>
      <c r="AF243" s="306"/>
      <c r="AG243" s="306"/>
      <c r="AH243" s="306"/>
      <c r="AI243" s="306"/>
      <c r="AJ243" s="306"/>
      <c r="AK243" s="306"/>
    </row>
    <row r="244">
      <c r="A244" s="306"/>
      <c r="B244" s="306"/>
      <c r="C244" s="306"/>
      <c r="D244" s="307"/>
      <c r="E244" s="308"/>
      <c r="F244" s="306"/>
      <c r="G244" s="306"/>
      <c r="H244" s="306"/>
      <c r="I244" s="306"/>
      <c r="J244" s="306"/>
      <c r="K244" s="306"/>
      <c r="L244" s="306"/>
      <c r="M244" s="308"/>
      <c r="N244" s="308"/>
      <c r="O244" s="306"/>
      <c r="P244" s="306"/>
      <c r="Q244" s="306"/>
      <c r="S244" s="306"/>
      <c r="T244" s="306"/>
      <c r="U244" s="306"/>
      <c r="V244" s="306"/>
      <c r="W244" s="306"/>
      <c r="X244" s="306"/>
      <c r="Y244" s="306"/>
      <c r="Z244" s="306"/>
      <c r="AA244" s="306"/>
      <c r="AB244" s="306"/>
      <c r="AC244" s="306"/>
      <c r="AD244" s="306"/>
      <c r="AE244" s="306"/>
      <c r="AF244" s="306"/>
      <c r="AG244" s="306"/>
      <c r="AH244" s="306"/>
      <c r="AI244" s="306"/>
      <c r="AJ244" s="306"/>
      <c r="AK244" s="306"/>
    </row>
    <row r="245">
      <c r="A245" s="306"/>
      <c r="B245" s="306"/>
      <c r="C245" s="306"/>
      <c r="D245" s="307"/>
      <c r="E245" s="308"/>
      <c r="F245" s="306"/>
      <c r="G245" s="306"/>
      <c r="H245" s="306"/>
      <c r="I245" s="306"/>
      <c r="J245" s="306"/>
      <c r="K245" s="306"/>
      <c r="L245" s="306"/>
      <c r="M245" s="308"/>
      <c r="N245" s="308"/>
      <c r="O245" s="306"/>
      <c r="P245" s="306"/>
      <c r="Q245" s="306"/>
      <c r="S245" s="306"/>
      <c r="T245" s="306"/>
      <c r="U245" s="306"/>
      <c r="V245" s="306"/>
      <c r="W245" s="306"/>
      <c r="X245" s="306"/>
      <c r="Y245" s="306"/>
      <c r="Z245" s="306"/>
      <c r="AA245" s="306"/>
      <c r="AB245" s="306"/>
      <c r="AC245" s="306"/>
      <c r="AD245" s="306"/>
      <c r="AE245" s="306"/>
      <c r="AF245" s="306"/>
      <c r="AG245" s="306"/>
      <c r="AH245" s="306"/>
      <c r="AI245" s="306"/>
      <c r="AJ245" s="306"/>
      <c r="AK245" s="306"/>
    </row>
    <row r="246">
      <c r="A246" s="306"/>
      <c r="B246" s="306"/>
      <c r="C246" s="306"/>
      <c r="D246" s="307"/>
      <c r="E246" s="308"/>
      <c r="F246" s="306"/>
      <c r="G246" s="306"/>
      <c r="H246" s="306"/>
      <c r="I246" s="306"/>
      <c r="J246" s="306"/>
      <c r="K246" s="306"/>
      <c r="L246" s="306"/>
      <c r="M246" s="308"/>
      <c r="N246" s="308"/>
      <c r="O246" s="306"/>
      <c r="P246" s="306"/>
      <c r="Q246" s="306"/>
      <c r="S246" s="306"/>
      <c r="T246" s="306"/>
      <c r="U246" s="306"/>
      <c r="V246" s="306"/>
      <c r="W246" s="306"/>
      <c r="X246" s="306"/>
      <c r="Y246" s="306"/>
      <c r="Z246" s="306"/>
      <c r="AA246" s="306"/>
      <c r="AB246" s="306"/>
      <c r="AC246" s="306"/>
      <c r="AD246" s="306"/>
      <c r="AE246" s="306"/>
      <c r="AF246" s="306"/>
      <c r="AG246" s="306"/>
      <c r="AH246" s="306"/>
      <c r="AI246" s="306"/>
      <c r="AJ246" s="306"/>
      <c r="AK246" s="306"/>
    </row>
    <row r="247">
      <c r="A247" s="306"/>
      <c r="B247" s="306"/>
      <c r="C247" s="306"/>
      <c r="D247" s="307"/>
      <c r="E247" s="308"/>
      <c r="F247" s="306"/>
      <c r="G247" s="306"/>
      <c r="H247" s="306"/>
      <c r="I247" s="306"/>
      <c r="J247" s="306"/>
      <c r="K247" s="306"/>
      <c r="L247" s="306"/>
      <c r="M247" s="308"/>
      <c r="N247" s="308"/>
      <c r="O247" s="306"/>
      <c r="P247" s="306"/>
      <c r="Q247" s="306"/>
      <c r="S247" s="306"/>
      <c r="T247" s="306"/>
      <c r="U247" s="306"/>
      <c r="V247" s="306"/>
      <c r="W247" s="306"/>
      <c r="X247" s="306"/>
      <c r="Y247" s="306"/>
      <c r="Z247" s="306"/>
      <c r="AA247" s="306"/>
      <c r="AB247" s="306"/>
      <c r="AC247" s="306"/>
      <c r="AD247" s="306"/>
      <c r="AE247" s="306"/>
      <c r="AF247" s="306"/>
      <c r="AG247" s="306"/>
      <c r="AH247" s="306"/>
      <c r="AI247" s="306"/>
      <c r="AJ247" s="306"/>
      <c r="AK247" s="306"/>
    </row>
    <row r="248">
      <c r="A248" s="306"/>
      <c r="B248" s="306"/>
      <c r="C248" s="306"/>
      <c r="D248" s="307"/>
      <c r="E248" s="308"/>
      <c r="F248" s="306"/>
      <c r="G248" s="306"/>
      <c r="H248" s="306"/>
      <c r="I248" s="306"/>
      <c r="J248" s="306"/>
      <c r="K248" s="306"/>
      <c r="L248" s="306"/>
      <c r="M248" s="308"/>
      <c r="N248" s="308"/>
      <c r="O248" s="306"/>
      <c r="P248" s="306"/>
      <c r="Q248" s="306"/>
      <c r="S248" s="306"/>
      <c r="T248" s="306"/>
      <c r="U248" s="306"/>
      <c r="V248" s="306"/>
      <c r="W248" s="306"/>
      <c r="X248" s="306"/>
      <c r="Y248" s="306"/>
      <c r="Z248" s="306"/>
      <c r="AA248" s="306"/>
      <c r="AB248" s="306"/>
      <c r="AC248" s="306"/>
      <c r="AD248" s="306"/>
      <c r="AE248" s="306"/>
      <c r="AF248" s="306"/>
      <c r="AG248" s="306"/>
      <c r="AH248" s="306"/>
      <c r="AI248" s="306"/>
      <c r="AJ248" s="306"/>
      <c r="AK248" s="306"/>
    </row>
    <row r="249">
      <c r="A249" s="306"/>
      <c r="B249" s="306"/>
      <c r="C249" s="306"/>
      <c r="D249" s="307"/>
      <c r="E249" s="308"/>
      <c r="F249" s="306"/>
      <c r="G249" s="306"/>
      <c r="H249" s="306"/>
      <c r="I249" s="306"/>
      <c r="J249" s="306"/>
      <c r="K249" s="306"/>
      <c r="L249" s="306"/>
      <c r="M249" s="308"/>
      <c r="N249" s="308"/>
      <c r="O249" s="306"/>
      <c r="P249" s="306"/>
      <c r="Q249" s="306"/>
      <c r="S249" s="306"/>
      <c r="T249" s="306"/>
      <c r="U249" s="306"/>
      <c r="V249" s="306"/>
      <c r="W249" s="306"/>
      <c r="X249" s="306"/>
      <c r="Y249" s="306"/>
      <c r="Z249" s="306"/>
      <c r="AA249" s="306"/>
      <c r="AB249" s="306"/>
      <c r="AC249" s="306"/>
      <c r="AD249" s="306"/>
      <c r="AE249" s="306"/>
      <c r="AF249" s="306"/>
      <c r="AG249" s="306"/>
      <c r="AH249" s="306"/>
      <c r="AI249" s="306"/>
      <c r="AJ249" s="306"/>
      <c r="AK249" s="306"/>
    </row>
    <row r="250">
      <c r="A250" s="306"/>
      <c r="B250" s="306"/>
      <c r="C250" s="306"/>
      <c r="D250" s="307"/>
      <c r="E250" s="308"/>
      <c r="F250" s="306"/>
      <c r="G250" s="306"/>
      <c r="H250" s="306"/>
      <c r="I250" s="306"/>
      <c r="J250" s="306"/>
      <c r="K250" s="306"/>
      <c r="L250" s="306"/>
      <c r="M250" s="308"/>
      <c r="N250" s="308"/>
      <c r="O250" s="306"/>
      <c r="P250" s="306"/>
      <c r="Q250" s="306"/>
      <c r="S250" s="306"/>
      <c r="T250" s="306"/>
      <c r="U250" s="306"/>
      <c r="V250" s="306"/>
      <c r="W250" s="306"/>
      <c r="X250" s="306"/>
      <c r="Y250" s="306"/>
      <c r="Z250" s="306"/>
      <c r="AA250" s="306"/>
      <c r="AB250" s="306"/>
      <c r="AC250" s="306"/>
      <c r="AD250" s="306"/>
      <c r="AE250" s="306"/>
      <c r="AF250" s="306"/>
      <c r="AG250" s="306"/>
      <c r="AH250" s="306"/>
      <c r="AI250" s="306"/>
      <c r="AJ250" s="306"/>
      <c r="AK250" s="306"/>
    </row>
    <row r="251">
      <c r="A251" s="306"/>
      <c r="B251" s="306"/>
      <c r="C251" s="306"/>
      <c r="D251" s="307"/>
      <c r="E251" s="308"/>
      <c r="F251" s="306"/>
      <c r="G251" s="306"/>
      <c r="H251" s="306"/>
      <c r="I251" s="306"/>
      <c r="J251" s="306"/>
      <c r="K251" s="306"/>
      <c r="L251" s="306"/>
      <c r="M251" s="308"/>
      <c r="N251" s="308"/>
      <c r="O251" s="306"/>
      <c r="P251" s="306"/>
      <c r="Q251" s="306"/>
      <c r="S251" s="306"/>
      <c r="T251" s="306"/>
      <c r="U251" s="306"/>
      <c r="V251" s="306"/>
      <c r="W251" s="306"/>
      <c r="X251" s="306"/>
      <c r="Y251" s="306"/>
      <c r="Z251" s="306"/>
      <c r="AA251" s="306"/>
      <c r="AB251" s="306"/>
      <c r="AC251" s="306"/>
      <c r="AD251" s="306"/>
      <c r="AE251" s="306"/>
      <c r="AF251" s="306"/>
      <c r="AG251" s="306"/>
      <c r="AH251" s="306"/>
      <c r="AI251" s="306"/>
      <c r="AJ251" s="306"/>
      <c r="AK251" s="306"/>
    </row>
    <row r="252">
      <c r="A252" s="306"/>
      <c r="B252" s="306"/>
      <c r="C252" s="306"/>
      <c r="D252" s="307"/>
      <c r="E252" s="308"/>
      <c r="F252" s="306"/>
      <c r="G252" s="306"/>
      <c r="H252" s="306"/>
      <c r="I252" s="306"/>
      <c r="J252" s="306"/>
      <c r="K252" s="306"/>
      <c r="L252" s="306"/>
      <c r="M252" s="308"/>
      <c r="N252" s="308"/>
      <c r="O252" s="306"/>
      <c r="P252" s="306"/>
      <c r="Q252" s="306"/>
      <c r="S252" s="306"/>
      <c r="T252" s="306"/>
      <c r="U252" s="306"/>
      <c r="V252" s="306"/>
      <c r="W252" s="306"/>
      <c r="X252" s="306"/>
      <c r="Y252" s="306"/>
      <c r="Z252" s="306"/>
      <c r="AA252" s="306"/>
      <c r="AB252" s="306"/>
      <c r="AC252" s="306"/>
      <c r="AD252" s="306"/>
      <c r="AE252" s="306"/>
      <c r="AF252" s="306"/>
      <c r="AG252" s="306"/>
      <c r="AH252" s="306"/>
      <c r="AI252" s="306"/>
      <c r="AJ252" s="306"/>
      <c r="AK252" s="306"/>
    </row>
    <row r="253">
      <c r="A253" s="306"/>
      <c r="B253" s="306"/>
      <c r="C253" s="306"/>
      <c r="D253" s="307"/>
      <c r="E253" s="308"/>
      <c r="F253" s="306"/>
      <c r="G253" s="306"/>
      <c r="H253" s="306"/>
      <c r="I253" s="306"/>
      <c r="J253" s="306"/>
      <c r="K253" s="306"/>
      <c r="L253" s="306"/>
      <c r="M253" s="308"/>
      <c r="N253" s="308"/>
      <c r="O253" s="306"/>
      <c r="P253" s="306"/>
      <c r="Q253" s="306"/>
      <c r="S253" s="306"/>
      <c r="T253" s="306"/>
      <c r="U253" s="306"/>
      <c r="V253" s="306"/>
      <c r="W253" s="306"/>
      <c r="X253" s="306"/>
      <c r="Y253" s="306"/>
      <c r="Z253" s="306"/>
      <c r="AA253" s="306"/>
      <c r="AB253" s="306"/>
      <c r="AC253" s="306"/>
      <c r="AD253" s="306"/>
      <c r="AE253" s="306"/>
      <c r="AF253" s="306"/>
      <c r="AG253" s="306"/>
      <c r="AH253" s="306"/>
      <c r="AI253" s="306"/>
      <c r="AJ253" s="306"/>
      <c r="AK253" s="306"/>
    </row>
    <row r="254">
      <c r="A254" s="306"/>
      <c r="B254" s="306"/>
      <c r="C254" s="306"/>
      <c r="D254" s="307"/>
      <c r="E254" s="308"/>
      <c r="F254" s="306"/>
      <c r="G254" s="306"/>
      <c r="H254" s="306"/>
      <c r="I254" s="306"/>
      <c r="J254" s="306"/>
      <c r="K254" s="306"/>
      <c r="L254" s="306"/>
      <c r="M254" s="308"/>
      <c r="N254" s="308"/>
      <c r="O254" s="306"/>
      <c r="P254" s="306"/>
      <c r="Q254" s="306"/>
      <c r="S254" s="306"/>
      <c r="T254" s="306"/>
      <c r="U254" s="306"/>
      <c r="V254" s="306"/>
      <c r="W254" s="306"/>
      <c r="X254" s="306"/>
      <c r="Y254" s="306"/>
      <c r="Z254" s="306"/>
      <c r="AA254" s="306"/>
      <c r="AB254" s="306"/>
      <c r="AC254" s="306"/>
      <c r="AD254" s="306"/>
      <c r="AE254" s="306"/>
      <c r="AF254" s="306"/>
      <c r="AG254" s="306"/>
      <c r="AH254" s="306"/>
      <c r="AI254" s="306"/>
      <c r="AJ254" s="306"/>
      <c r="AK254" s="306"/>
    </row>
    <row r="255">
      <c r="A255" s="306"/>
      <c r="B255" s="306"/>
      <c r="C255" s="306"/>
      <c r="D255" s="307"/>
      <c r="E255" s="308"/>
      <c r="F255" s="306"/>
      <c r="G255" s="306"/>
      <c r="H255" s="306"/>
      <c r="I255" s="306"/>
      <c r="J255" s="306"/>
      <c r="K255" s="306"/>
      <c r="L255" s="306"/>
      <c r="M255" s="308"/>
      <c r="N255" s="308"/>
      <c r="O255" s="306"/>
      <c r="P255" s="306"/>
      <c r="Q255" s="306"/>
      <c r="S255" s="306"/>
      <c r="T255" s="306"/>
      <c r="U255" s="306"/>
      <c r="V255" s="306"/>
      <c r="W255" s="306"/>
      <c r="X255" s="306"/>
      <c r="Y255" s="306"/>
      <c r="Z255" s="306"/>
      <c r="AA255" s="306"/>
      <c r="AB255" s="306"/>
      <c r="AC255" s="306"/>
      <c r="AD255" s="306"/>
      <c r="AE255" s="306"/>
      <c r="AF255" s="306"/>
      <c r="AG255" s="306"/>
      <c r="AH255" s="306"/>
      <c r="AI255" s="306"/>
      <c r="AJ255" s="306"/>
      <c r="AK255" s="306"/>
    </row>
    <row r="256">
      <c r="A256" s="306"/>
      <c r="B256" s="306"/>
      <c r="C256" s="306"/>
      <c r="D256" s="307"/>
      <c r="E256" s="308"/>
      <c r="F256" s="306"/>
      <c r="G256" s="306"/>
      <c r="H256" s="306"/>
      <c r="I256" s="306"/>
      <c r="J256" s="306"/>
      <c r="K256" s="306"/>
      <c r="L256" s="306"/>
      <c r="M256" s="308"/>
      <c r="N256" s="308"/>
      <c r="O256" s="306"/>
      <c r="P256" s="306"/>
      <c r="Q256" s="306"/>
      <c r="S256" s="306"/>
      <c r="T256" s="306"/>
      <c r="U256" s="306"/>
      <c r="V256" s="306"/>
      <c r="W256" s="306"/>
      <c r="X256" s="306"/>
      <c r="Y256" s="306"/>
      <c r="Z256" s="306"/>
      <c r="AA256" s="306"/>
      <c r="AB256" s="306"/>
      <c r="AC256" s="306"/>
      <c r="AD256" s="306"/>
      <c r="AE256" s="306"/>
      <c r="AF256" s="306"/>
      <c r="AG256" s="306"/>
      <c r="AH256" s="306"/>
      <c r="AI256" s="306"/>
      <c r="AJ256" s="306"/>
      <c r="AK256" s="306"/>
    </row>
    <row r="257">
      <c r="A257" s="306"/>
      <c r="B257" s="306"/>
      <c r="C257" s="306"/>
      <c r="D257" s="307"/>
      <c r="E257" s="308"/>
      <c r="F257" s="306"/>
      <c r="G257" s="306"/>
      <c r="H257" s="306"/>
      <c r="I257" s="306"/>
      <c r="J257" s="306"/>
      <c r="K257" s="306"/>
      <c r="L257" s="306"/>
      <c r="M257" s="308"/>
      <c r="N257" s="308"/>
      <c r="O257" s="306"/>
      <c r="P257" s="306"/>
      <c r="Q257" s="306"/>
      <c r="S257" s="306"/>
      <c r="T257" s="306"/>
      <c r="U257" s="306"/>
      <c r="V257" s="306"/>
      <c r="W257" s="306"/>
      <c r="X257" s="306"/>
      <c r="Y257" s="306"/>
      <c r="Z257" s="306"/>
      <c r="AA257" s="306"/>
      <c r="AB257" s="306"/>
      <c r="AC257" s="306"/>
      <c r="AD257" s="306"/>
      <c r="AE257" s="306"/>
      <c r="AF257" s="306"/>
      <c r="AG257" s="306"/>
      <c r="AH257" s="306"/>
      <c r="AI257" s="306"/>
      <c r="AJ257" s="306"/>
      <c r="AK257" s="306"/>
    </row>
    <row r="258">
      <c r="A258" s="306"/>
      <c r="B258" s="306"/>
      <c r="C258" s="306"/>
      <c r="D258" s="307"/>
      <c r="E258" s="308"/>
      <c r="F258" s="306"/>
      <c r="G258" s="306"/>
      <c r="H258" s="306"/>
      <c r="I258" s="306"/>
      <c r="J258" s="306"/>
      <c r="K258" s="306"/>
      <c r="L258" s="306"/>
      <c r="M258" s="308"/>
      <c r="N258" s="308"/>
      <c r="O258" s="306"/>
      <c r="P258" s="306"/>
      <c r="Q258" s="306"/>
      <c r="S258" s="306"/>
      <c r="T258" s="306"/>
      <c r="U258" s="306"/>
      <c r="V258" s="306"/>
      <c r="W258" s="306"/>
      <c r="X258" s="306"/>
      <c r="Y258" s="306"/>
      <c r="Z258" s="306"/>
      <c r="AA258" s="306"/>
      <c r="AB258" s="306"/>
      <c r="AC258" s="306"/>
      <c r="AD258" s="306"/>
      <c r="AE258" s="306"/>
      <c r="AF258" s="306"/>
      <c r="AG258" s="306"/>
      <c r="AH258" s="306"/>
      <c r="AI258" s="306"/>
      <c r="AJ258" s="306"/>
      <c r="AK258" s="306"/>
    </row>
    <row r="259">
      <c r="A259" s="306"/>
      <c r="B259" s="306"/>
      <c r="C259" s="306"/>
      <c r="D259" s="307"/>
      <c r="E259" s="308"/>
      <c r="F259" s="306"/>
      <c r="G259" s="306"/>
      <c r="H259" s="306"/>
      <c r="I259" s="306"/>
      <c r="J259" s="306"/>
      <c r="K259" s="306"/>
      <c r="L259" s="306"/>
      <c r="M259" s="308"/>
      <c r="N259" s="308"/>
      <c r="O259" s="306"/>
      <c r="P259" s="306"/>
      <c r="Q259" s="306"/>
      <c r="S259" s="306"/>
      <c r="T259" s="306"/>
      <c r="U259" s="306"/>
      <c r="V259" s="306"/>
      <c r="W259" s="306"/>
      <c r="X259" s="306"/>
      <c r="Y259" s="306"/>
      <c r="Z259" s="306"/>
      <c r="AA259" s="306"/>
      <c r="AB259" s="306"/>
      <c r="AC259" s="306"/>
      <c r="AD259" s="306"/>
      <c r="AE259" s="306"/>
      <c r="AF259" s="306"/>
      <c r="AG259" s="306"/>
      <c r="AH259" s="306"/>
      <c r="AI259" s="306"/>
      <c r="AJ259" s="306"/>
      <c r="AK259" s="306"/>
    </row>
    <row r="260">
      <c r="A260" s="306"/>
      <c r="B260" s="306"/>
      <c r="C260" s="306"/>
      <c r="D260" s="307"/>
      <c r="E260" s="308"/>
      <c r="F260" s="306"/>
      <c r="G260" s="306"/>
      <c r="H260" s="306"/>
      <c r="I260" s="306"/>
      <c r="J260" s="306"/>
      <c r="K260" s="306"/>
      <c r="L260" s="306"/>
      <c r="M260" s="308"/>
      <c r="N260" s="308"/>
      <c r="O260" s="306"/>
      <c r="P260" s="306"/>
      <c r="Q260" s="306"/>
      <c r="S260" s="306"/>
      <c r="T260" s="306"/>
      <c r="U260" s="306"/>
      <c r="V260" s="306"/>
      <c r="W260" s="306"/>
      <c r="X260" s="306"/>
      <c r="Y260" s="306"/>
      <c r="Z260" s="306"/>
      <c r="AA260" s="306"/>
      <c r="AB260" s="306"/>
      <c r="AC260" s="306"/>
      <c r="AD260" s="306"/>
      <c r="AE260" s="306"/>
      <c r="AF260" s="306"/>
      <c r="AG260" s="306"/>
      <c r="AH260" s="306"/>
      <c r="AI260" s="306"/>
      <c r="AJ260" s="306"/>
      <c r="AK260" s="306"/>
    </row>
    <row r="261">
      <c r="A261" s="306"/>
      <c r="B261" s="306"/>
      <c r="C261" s="306"/>
      <c r="D261" s="307"/>
      <c r="E261" s="308"/>
      <c r="F261" s="306"/>
      <c r="G261" s="306"/>
      <c r="H261" s="306"/>
      <c r="I261" s="306"/>
      <c r="J261" s="306"/>
      <c r="K261" s="306"/>
      <c r="L261" s="306"/>
      <c r="M261" s="308"/>
      <c r="N261" s="308"/>
      <c r="O261" s="306"/>
      <c r="P261" s="306"/>
      <c r="Q261" s="306"/>
      <c r="S261" s="306"/>
      <c r="T261" s="306"/>
      <c r="U261" s="306"/>
      <c r="V261" s="306"/>
      <c r="W261" s="306"/>
      <c r="X261" s="306"/>
      <c r="Y261" s="306"/>
      <c r="Z261" s="306"/>
      <c r="AA261" s="306"/>
      <c r="AB261" s="306"/>
      <c r="AC261" s="306"/>
      <c r="AD261" s="306"/>
      <c r="AE261" s="306"/>
      <c r="AF261" s="306"/>
      <c r="AG261" s="306"/>
      <c r="AH261" s="306"/>
      <c r="AI261" s="306"/>
      <c r="AJ261" s="306"/>
      <c r="AK261" s="306"/>
    </row>
    <row r="262">
      <c r="A262" s="306"/>
      <c r="B262" s="306"/>
      <c r="C262" s="306"/>
      <c r="D262" s="307"/>
      <c r="E262" s="308"/>
      <c r="F262" s="306"/>
      <c r="G262" s="306"/>
      <c r="H262" s="306"/>
      <c r="I262" s="306"/>
      <c r="J262" s="306"/>
      <c r="K262" s="306"/>
      <c r="L262" s="306"/>
      <c r="M262" s="308"/>
      <c r="N262" s="308"/>
      <c r="O262" s="306"/>
      <c r="P262" s="306"/>
      <c r="Q262" s="306"/>
      <c r="S262" s="306"/>
      <c r="T262" s="306"/>
      <c r="U262" s="306"/>
      <c r="V262" s="306"/>
      <c r="W262" s="306"/>
      <c r="X262" s="306"/>
      <c r="Y262" s="306"/>
      <c r="Z262" s="306"/>
      <c r="AA262" s="306"/>
      <c r="AB262" s="306"/>
      <c r="AC262" s="306"/>
      <c r="AD262" s="306"/>
      <c r="AE262" s="306"/>
      <c r="AF262" s="306"/>
      <c r="AG262" s="306"/>
      <c r="AH262" s="306"/>
      <c r="AI262" s="306"/>
      <c r="AJ262" s="306"/>
      <c r="AK262" s="306"/>
    </row>
    <row r="263">
      <c r="A263" s="306"/>
      <c r="B263" s="306"/>
      <c r="C263" s="306"/>
      <c r="D263" s="307"/>
      <c r="E263" s="308"/>
      <c r="F263" s="306"/>
      <c r="G263" s="306"/>
      <c r="H263" s="306"/>
      <c r="I263" s="306"/>
      <c r="J263" s="306"/>
      <c r="K263" s="306"/>
      <c r="L263" s="306"/>
      <c r="M263" s="308"/>
      <c r="N263" s="308"/>
      <c r="O263" s="306"/>
      <c r="P263" s="306"/>
      <c r="Q263" s="306"/>
      <c r="S263" s="306"/>
      <c r="T263" s="306"/>
      <c r="U263" s="306"/>
      <c r="V263" s="306"/>
      <c r="W263" s="306"/>
      <c r="X263" s="306"/>
      <c r="Y263" s="306"/>
      <c r="Z263" s="306"/>
      <c r="AA263" s="306"/>
      <c r="AB263" s="306"/>
      <c r="AC263" s="306"/>
      <c r="AD263" s="306"/>
      <c r="AE263" s="306"/>
      <c r="AF263" s="306"/>
      <c r="AG263" s="306"/>
      <c r="AH263" s="306"/>
      <c r="AI263" s="306"/>
      <c r="AJ263" s="306"/>
      <c r="AK263" s="306"/>
    </row>
    <row r="264">
      <c r="A264" s="306"/>
      <c r="B264" s="306"/>
      <c r="C264" s="306"/>
      <c r="D264" s="307"/>
      <c r="E264" s="308"/>
      <c r="F264" s="306"/>
      <c r="G264" s="306"/>
      <c r="H264" s="306"/>
      <c r="I264" s="306"/>
      <c r="J264" s="306"/>
      <c r="K264" s="306"/>
      <c r="L264" s="306"/>
      <c r="M264" s="308"/>
      <c r="N264" s="308"/>
      <c r="O264" s="306"/>
      <c r="P264" s="306"/>
      <c r="Q264" s="306"/>
      <c r="S264" s="306"/>
      <c r="T264" s="306"/>
      <c r="U264" s="306"/>
      <c r="V264" s="306"/>
      <c r="W264" s="306"/>
      <c r="X264" s="306"/>
      <c r="Y264" s="306"/>
      <c r="Z264" s="306"/>
      <c r="AA264" s="306"/>
      <c r="AB264" s="306"/>
      <c r="AC264" s="306"/>
      <c r="AD264" s="306"/>
      <c r="AE264" s="306"/>
      <c r="AF264" s="306"/>
      <c r="AG264" s="306"/>
      <c r="AH264" s="306"/>
      <c r="AI264" s="306"/>
      <c r="AJ264" s="306"/>
      <c r="AK264" s="306"/>
    </row>
    <row r="265">
      <c r="A265" s="306"/>
      <c r="B265" s="306"/>
      <c r="C265" s="306"/>
      <c r="D265" s="307"/>
      <c r="E265" s="308"/>
      <c r="F265" s="306"/>
      <c r="G265" s="306"/>
      <c r="H265" s="306"/>
      <c r="I265" s="306"/>
      <c r="J265" s="306"/>
      <c r="K265" s="306"/>
      <c r="L265" s="306"/>
      <c r="M265" s="308"/>
      <c r="N265" s="308"/>
      <c r="O265" s="306"/>
      <c r="P265" s="306"/>
      <c r="Q265" s="306"/>
      <c r="S265" s="306"/>
      <c r="T265" s="306"/>
      <c r="U265" s="306"/>
      <c r="V265" s="306"/>
      <c r="W265" s="306"/>
      <c r="X265" s="306"/>
      <c r="Y265" s="306"/>
      <c r="Z265" s="306"/>
      <c r="AA265" s="306"/>
      <c r="AB265" s="306"/>
      <c r="AC265" s="306"/>
      <c r="AD265" s="306"/>
      <c r="AE265" s="306"/>
      <c r="AF265" s="306"/>
      <c r="AG265" s="306"/>
      <c r="AH265" s="306"/>
      <c r="AI265" s="306"/>
      <c r="AJ265" s="306"/>
      <c r="AK265" s="306"/>
    </row>
    <row r="266">
      <c r="A266" s="306"/>
      <c r="B266" s="306"/>
      <c r="C266" s="306"/>
      <c r="D266" s="307"/>
      <c r="E266" s="308"/>
      <c r="F266" s="306"/>
      <c r="G266" s="306"/>
      <c r="H266" s="306"/>
      <c r="I266" s="306"/>
      <c r="J266" s="306"/>
      <c r="K266" s="306"/>
      <c r="L266" s="306"/>
      <c r="M266" s="308"/>
      <c r="N266" s="308"/>
      <c r="O266" s="306"/>
      <c r="P266" s="306"/>
      <c r="Q266" s="306"/>
      <c r="S266" s="306"/>
      <c r="T266" s="306"/>
      <c r="U266" s="306"/>
      <c r="V266" s="306"/>
      <c r="W266" s="306"/>
      <c r="X266" s="306"/>
      <c r="Y266" s="306"/>
      <c r="Z266" s="306"/>
      <c r="AA266" s="306"/>
      <c r="AB266" s="306"/>
      <c r="AC266" s="306"/>
      <c r="AD266" s="306"/>
      <c r="AE266" s="306"/>
      <c r="AF266" s="306"/>
      <c r="AG266" s="306"/>
      <c r="AH266" s="306"/>
      <c r="AI266" s="306"/>
      <c r="AJ266" s="306"/>
      <c r="AK266" s="306"/>
    </row>
    <row r="267">
      <c r="A267" s="306"/>
      <c r="B267" s="306"/>
      <c r="C267" s="306"/>
      <c r="D267" s="307"/>
      <c r="E267" s="308"/>
      <c r="F267" s="306"/>
      <c r="G267" s="306"/>
      <c r="H267" s="306"/>
      <c r="I267" s="306"/>
      <c r="J267" s="306"/>
      <c r="K267" s="306"/>
      <c r="L267" s="306"/>
      <c r="M267" s="308"/>
      <c r="N267" s="308"/>
      <c r="O267" s="306"/>
      <c r="P267" s="306"/>
      <c r="Q267" s="306"/>
      <c r="S267" s="306"/>
      <c r="T267" s="306"/>
      <c r="U267" s="306"/>
      <c r="V267" s="306"/>
      <c r="W267" s="306"/>
      <c r="X267" s="306"/>
      <c r="Y267" s="306"/>
      <c r="Z267" s="306"/>
      <c r="AA267" s="306"/>
      <c r="AB267" s="306"/>
      <c r="AC267" s="306"/>
      <c r="AD267" s="306"/>
      <c r="AE267" s="306"/>
      <c r="AF267" s="306"/>
      <c r="AG267" s="306"/>
      <c r="AH267" s="306"/>
      <c r="AI267" s="306"/>
      <c r="AJ267" s="306"/>
      <c r="AK267" s="306"/>
    </row>
    <row r="268">
      <c r="A268" s="306"/>
      <c r="B268" s="306"/>
      <c r="C268" s="306"/>
      <c r="D268" s="307"/>
      <c r="E268" s="308"/>
      <c r="F268" s="306"/>
      <c r="G268" s="306"/>
      <c r="H268" s="306"/>
      <c r="I268" s="306"/>
      <c r="J268" s="306"/>
      <c r="K268" s="306"/>
      <c r="L268" s="306"/>
      <c r="M268" s="308"/>
      <c r="N268" s="308"/>
      <c r="O268" s="306"/>
      <c r="P268" s="306"/>
      <c r="Q268" s="306"/>
      <c r="S268" s="306"/>
      <c r="T268" s="306"/>
      <c r="U268" s="306"/>
      <c r="V268" s="306"/>
      <c r="W268" s="306"/>
      <c r="X268" s="306"/>
      <c r="Y268" s="306"/>
      <c r="Z268" s="306"/>
      <c r="AA268" s="306"/>
      <c r="AB268" s="306"/>
      <c r="AC268" s="306"/>
      <c r="AD268" s="306"/>
      <c r="AE268" s="306"/>
      <c r="AF268" s="306"/>
      <c r="AG268" s="306"/>
      <c r="AH268" s="306"/>
      <c r="AI268" s="306"/>
      <c r="AJ268" s="306"/>
      <c r="AK268" s="306"/>
    </row>
    <row r="269">
      <c r="A269" s="306"/>
      <c r="B269" s="306"/>
      <c r="C269" s="306"/>
      <c r="D269" s="307"/>
      <c r="E269" s="308"/>
      <c r="F269" s="306"/>
      <c r="G269" s="306"/>
      <c r="H269" s="306"/>
      <c r="I269" s="306"/>
      <c r="J269" s="306"/>
      <c r="K269" s="306"/>
      <c r="L269" s="306"/>
      <c r="M269" s="308"/>
      <c r="N269" s="308"/>
      <c r="O269" s="306"/>
      <c r="P269" s="306"/>
      <c r="Q269" s="306"/>
      <c r="S269" s="306"/>
      <c r="T269" s="306"/>
      <c r="U269" s="306"/>
      <c r="V269" s="306"/>
      <c r="W269" s="306"/>
      <c r="X269" s="306"/>
      <c r="Y269" s="306"/>
      <c r="Z269" s="306"/>
      <c r="AA269" s="306"/>
      <c r="AB269" s="306"/>
      <c r="AC269" s="306"/>
      <c r="AD269" s="306"/>
      <c r="AE269" s="306"/>
      <c r="AF269" s="306"/>
      <c r="AG269" s="306"/>
      <c r="AH269" s="306"/>
      <c r="AI269" s="306"/>
      <c r="AJ269" s="306"/>
      <c r="AK269" s="306"/>
    </row>
    <row r="270">
      <c r="A270" s="306"/>
      <c r="B270" s="306"/>
      <c r="C270" s="306"/>
      <c r="D270" s="307"/>
      <c r="E270" s="308"/>
      <c r="F270" s="306"/>
      <c r="G270" s="306"/>
      <c r="H270" s="306"/>
      <c r="I270" s="306"/>
      <c r="J270" s="306"/>
      <c r="K270" s="306"/>
      <c r="L270" s="306"/>
      <c r="M270" s="308"/>
      <c r="N270" s="308"/>
      <c r="O270" s="306"/>
      <c r="P270" s="306"/>
      <c r="Q270" s="306"/>
      <c r="S270" s="306"/>
      <c r="T270" s="306"/>
      <c r="U270" s="306"/>
      <c r="V270" s="306"/>
      <c r="W270" s="306"/>
      <c r="X270" s="306"/>
      <c r="Y270" s="306"/>
      <c r="Z270" s="306"/>
      <c r="AA270" s="306"/>
      <c r="AB270" s="306"/>
      <c r="AC270" s="306"/>
      <c r="AD270" s="306"/>
      <c r="AE270" s="306"/>
      <c r="AF270" s="306"/>
      <c r="AG270" s="306"/>
      <c r="AH270" s="306"/>
      <c r="AI270" s="306"/>
      <c r="AJ270" s="306"/>
      <c r="AK270" s="306"/>
    </row>
    <row r="271">
      <c r="A271" s="306"/>
      <c r="B271" s="306"/>
      <c r="C271" s="306"/>
      <c r="D271" s="307"/>
      <c r="E271" s="308"/>
      <c r="F271" s="306"/>
      <c r="G271" s="306"/>
      <c r="H271" s="306"/>
      <c r="I271" s="306"/>
      <c r="J271" s="306"/>
      <c r="K271" s="306"/>
      <c r="L271" s="306"/>
      <c r="M271" s="308"/>
      <c r="N271" s="308"/>
      <c r="O271" s="306"/>
      <c r="P271" s="306"/>
      <c r="Q271" s="306"/>
      <c r="S271" s="306"/>
      <c r="T271" s="306"/>
      <c r="U271" s="306"/>
      <c r="V271" s="306"/>
      <c r="W271" s="306"/>
      <c r="X271" s="306"/>
      <c r="Y271" s="306"/>
      <c r="Z271" s="306"/>
      <c r="AA271" s="306"/>
      <c r="AB271" s="306"/>
      <c r="AC271" s="306"/>
      <c r="AD271" s="306"/>
      <c r="AE271" s="306"/>
      <c r="AF271" s="306"/>
      <c r="AG271" s="306"/>
      <c r="AH271" s="306"/>
      <c r="AI271" s="306"/>
      <c r="AJ271" s="306"/>
      <c r="AK271" s="306"/>
    </row>
    <row r="272">
      <c r="A272" s="306"/>
      <c r="B272" s="306"/>
      <c r="C272" s="306"/>
      <c r="D272" s="307"/>
      <c r="E272" s="308"/>
      <c r="F272" s="306"/>
      <c r="G272" s="306"/>
      <c r="H272" s="306"/>
      <c r="I272" s="306"/>
      <c r="J272" s="306"/>
      <c r="K272" s="306"/>
      <c r="L272" s="306"/>
      <c r="M272" s="308"/>
      <c r="N272" s="308"/>
      <c r="O272" s="306"/>
      <c r="P272" s="306"/>
      <c r="Q272" s="306"/>
      <c r="S272" s="306"/>
      <c r="T272" s="306"/>
      <c r="U272" s="306"/>
      <c r="V272" s="306"/>
      <c r="W272" s="306"/>
      <c r="X272" s="306"/>
      <c r="Y272" s="306"/>
      <c r="Z272" s="306"/>
      <c r="AA272" s="306"/>
      <c r="AB272" s="306"/>
      <c r="AC272" s="306"/>
      <c r="AD272" s="306"/>
      <c r="AE272" s="306"/>
      <c r="AF272" s="306"/>
      <c r="AG272" s="306"/>
      <c r="AH272" s="306"/>
      <c r="AI272" s="306"/>
      <c r="AJ272" s="306"/>
      <c r="AK272" s="306"/>
    </row>
    <row r="273">
      <c r="A273" s="306"/>
      <c r="B273" s="306"/>
      <c r="C273" s="306"/>
      <c r="D273" s="307"/>
      <c r="E273" s="308"/>
      <c r="F273" s="306"/>
      <c r="G273" s="306"/>
      <c r="H273" s="306"/>
      <c r="I273" s="306"/>
      <c r="J273" s="306"/>
      <c r="K273" s="306"/>
      <c r="L273" s="306"/>
      <c r="M273" s="308"/>
      <c r="N273" s="308"/>
      <c r="O273" s="306"/>
      <c r="P273" s="306"/>
      <c r="Q273" s="306"/>
      <c r="S273" s="306"/>
      <c r="T273" s="306"/>
      <c r="U273" s="306"/>
      <c r="V273" s="306"/>
      <c r="W273" s="306"/>
      <c r="X273" s="306"/>
      <c r="Y273" s="306"/>
      <c r="Z273" s="306"/>
      <c r="AA273" s="306"/>
      <c r="AB273" s="306"/>
      <c r="AC273" s="306"/>
      <c r="AD273" s="306"/>
      <c r="AE273" s="306"/>
      <c r="AF273" s="306"/>
      <c r="AG273" s="306"/>
      <c r="AH273" s="306"/>
      <c r="AI273" s="306"/>
      <c r="AJ273" s="306"/>
      <c r="AK273" s="306"/>
    </row>
    <row r="274">
      <c r="A274" s="306"/>
      <c r="B274" s="306"/>
      <c r="C274" s="306"/>
      <c r="D274" s="307"/>
      <c r="E274" s="308"/>
      <c r="F274" s="306"/>
      <c r="G274" s="306"/>
      <c r="H274" s="306"/>
      <c r="I274" s="306"/>
      <c r="J274" s="306"/>
      <c r="K274" s="306"/>
      <c r="L274" s="306"/>
      <c r="M274" s="308"/>
      <c r="N274" s="308"/>
      <c r="O274" s="306"/>
      <c r="P274" s="306"/>
      <c r="Q274" s="306"/>
      <c r="S274" s="306"/>
      <c r="T274" s="306"/>
      <c r="U274" s="306"/>
      <c r="V274" s="306"/>
      <c r="W274" s="306"/>
      <c r="X274" s="306"/>
      <c r="Y274" s="306"/>
      <c r="Z274" s="306"/>
      <c r="AA274" s="306"/>
      <c r="AB274" s="306"/>
      <c r="AC274" s="306"/>
      <c r="AD274" s="306"/>
      <c r="AE274" s="306"/>
      <c r="AF274" s="306"/>
      <c r="AG274" s="306"/>
      <c r="AH274" s="306"/>
      <c r="AI274" s="306"/>
      <c r="AJ274" s="306"/>
      <c r="AK274" s="306"/>
    </row>
    <row r="275">
      <c r="A275" s="306"/>
      <c r="B275" s="306"/>
      <c r="C275" s="306"/>
      <c r="D275" s="307"/>
      <c r="E275" s="308"/>
      <c r="F275" s="306"/>
      <c r="G275" s="306"/>
      <c r="H275" s="306"/>
      <c r="I275" s="306"/>
      <c r="J275" s="306"/>
      <c r="K275" s="306"/>
      <c r="L275" s="306"/>
      <c r="M275" s="308"/>
      <c r="N275" s="308"/>
      <c r="O275" s="306"/>
      <c r="P275" s="306"/>
      <c r="Q275" s="306"/>
      <c r="S275" s="306"/>
      <c r="T275" s="306"/>
      <c r="U275" s="306"/>
      <c r="V275" s="306"/>
      <c r="W275" s="306"/>
      <c r="X275" s="306"/>
      <c r="Y275" s="306"/>
      <c r="Z275" s="306"/>
      <c r="AA275" s="306"/>
      <c r="AB275" s="306"/>
      <c r="AC275" s="306"/>
      <c r="AD275" s="306"/>
      <c r="AE275" s="306"/>
      <c r="AF275" s="306"/>
      <c r="AG275" s="306"/>
      <c r="AH275" s="306"/>
      <c r="AI275" s="306"/>
      <c r="AJ275" s="306"/>
      <c r="AK275" s="306"/>
    </row>
    <row r="276">
      <c r="A276" s="306"/>
      <c r="B276" s="306"/>
      <c r="C276" s="306"/>
      <c r="D276" s="307"/>
      <c r="E276" s="308"/>
      <c r="F276" s="306"/>
      <c r="G276" s="306"/>
      <c r="H276" s="306"/>
      <c r="I276" s="306"/>
      <c r="J276" s="306"/>
      <c r="K276" s="306"/>
      <c r="L276" s="306"/>
      <c r="M276" s="308"/>
      <c r="N276" s="308"/>
      <c r="O276" s="306"/>
      <c r="P276" s="306"/>
      <c r="Q276" s="306"/>
      <c r="S276" s="306"/>
      <c r="T276" s="306"/>
      <c r="U276" s="306"/>
      <c r="V276" s="306"/>
      <c r="W276" s="306"/>
      <c r="X276" s="306"/>
      <c r="Y276" s="306"/>
      <c r="Z276" s="306"/>
      <c r="AA276" s="306"/>
      <c r="AB276" s="306"/>
      <c r="AC276" s="306"/>
      <c r="AD276" s="306"/>
      <c r="AE276" s="306"/>
      <c r="AF276" s="306"/>
      <c r="AG276" s="306"/>
      <c r="AH276" s="306"/>
      <c r="AI276" s="306"/>
      <c r="AJ276" s="306"/>
      <c r="AK276" s="306"/>
    </row>
    <row r="277">
      <c r="A277" s="306"/>
      <c r="B277" s="306"/>
      <c r="C277" s="306"/>
      <c r="D277" s="307"/>
      <c r="E277" s="308"/>
      <c r="F277" s="306"/>
      <c r="G277" s="306"/>
      <c r="H277" s="306"/>
      <c r="I277" s="306"/>
      <c r="J277" s="306"/>
      <c r="K277" s="306"/>
      <c r="L277" s="306"/>
      <c r="M277" s="308"/>
      <c r="N277" s="308"/>
      <c r="O277" s="306"/>
      <c r="P277" s="306"/>
      <c r="Q277" s="306"/>
      <c r="S277" s="306"/>
      <c r="T277" s="306"/>
      <c r="U277" s="306"/>
      <c r="V277" s="306"/>
      <c r="W277" s="306"/>
      <c r="X277" s="306"/>
      <c r="Y277" s="306"/>
      <c r="Z277" s="306"/>
      <c r="AA277" s="306"/>
      <c r="AB277" s="306"/>
      <c r="AC277" s="306"/>
      <c r="AD277" s="306"/>
      <c r="AE277" s="306"/>
      <c r="AF277" s="306"/>
      <c r="AG277" s="306"/>
      <c r="AH277" s="306"/>
      <c r="AI277" s="306"/>
      <c r="AJ277" s="306"/>
      <c r="AK277" s="306"/>
    </row>
    <row r="278">
      <c r="A278" s="306"/>
      <c r="B278" s="306"/>
      <c r="C278" s="306"/>
      <c r="D278" s="307"/>
      <c r="E278" s="308"/>
      <c r="F278" s="306"/>
      <c r="G278" s="306"/>
      <c r="H278" s="306"/>
      <c r="I278" s="306"/>
      <c r="J278" s="306"/>
      <c r="K278" s="306"/>
      <c r="L278" s="306"/>
      <c r="M278" s="308"/>
      <c r="N278" s="308"/>
      <c r="O278" s="306"/>
      <c r="P278" s="306"/>
      <c r="Q278" s="306"/>
      <c r="S278" s="306"/>
      <c r="T278" s="306"/>
      <c r="U278" s="306"/>
      <c r="V278" s="306"/>
      <c r="W278" s="306"/>
      <c r="X278" s="306"/>
      <c r="Y278" s="306"/>
      <c r="Z278" s="306"/>
      <c r="AA278" s="306"/>
      <c r="AB278" s="306"/>
      <c r="AC278" s="306"/>
      <c r="AD278" s="306"/>
      <c r="AE278" s="306"/>
      <c r="AF278" s="306"/>
      <c r="AG278" s="306"/>
      <c r="AH278" s="306"/>
      <c r="AI278" s="306"/>
      <c r="AJ278" s="306"/>
      <c r="AK278" s="306"/>
    </row>
    <row r="279">
      <c r="A279" s="306"/>
      <c r="B279" s="306"/>
      <c r="C279" s="306"/>
      <c r="D279" s="307"/>
      <c r="E279" s="308"/>
      <c r="F279" s="306"/>
      <c r="G279" s="306"/>
      <c r="H279" s="306"/>
      <c r="I279" s="306"/>
      <c r="J279" s="306"/>
      <c r="K279" s="306"/>
      <c r="L279" s="306"/>
      <c r="M279" s="308"/>
      <c r="N279" s="308"/>
      <c r="O279" s="306"/>
      <c r="P279" s="306"/>
      <c r="Q279" s="306"/>
      <c r="S279" s="306"/>
      <c r="T279" s="306"/>
      <c r="U279" s="306"/>
      <c r="V279" s="306"/>
      <c r="W279" s="306"/>
      <c r="X279" s="306"/>
      <c r="Y279" s="306"/>
      <c r="Z279" s="306"/>
      <c r="AA279" s="306"/>
      <c r="AB279" s="306"/>
      <c r="AC279" s="306"/>
      <c r="AD279" s="306"/>
      <c r="AE279" s="306"/>
      <c r="AF279" s="306"/>
      <c r="AG279" s="306"/>
      <c r="AH279" s="306"/>
      <c r="AI279" s="306"/>
      <c r="AJ279" s="306"/>
      <c r="AK279" s="306"/>
    </row>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sheetData>
  <mergeCells count="35">
    <mergeCell ref="B2:C3"/>
    <mergeCell ref="E2:E6"/>
    <mergeCell ref="M3:M6"/>
    <mergeCell ref="N3:N6"/>
    <mergeCell ref="B4:C6"/>
    <mergeCell ref="B10:B12"/>
    <mergeCell ref="F11:M11"/>
    <mergeCell ref="B13:B16"/>
    <mergeCell ref="C13:C15"/>
    <mergeCell ref="S13:X13"/>
    <mergeCell ref="S14:X25"/>
    <mergeCell ref="B17:B23"/>
    <mergeCell ref="C17:C21"/>
    <mergeCell ref="F26:M26"/>
    <mergeCell ref="B25:B27"/>
    <mergeCell ref="B28:B29"/>
    <mergeCell ref="C28:C29"/>
    <mergeCell ref="B30:B33"/>
    <mergeCell ref="C30:C33"/>
    <mergeCell ref="B36:B38"/>
    <mergeCell ref="F37:M37"/>
    <mergeCell ref="B57:B58"/>
    <mergeCell ref="B62:B64"/>
    <mergeCell ref="C62:C64"/>
    <mergeCell ref="F66:M66"/>
    <mergeCell ref="O66:Q82"/>
    <mergeCell ref="F68:L68"/>
    <mergeCell ref="F79:L79"/>
    <mergeCell ref="B39:B44"/>
    <mergeCell ref="C39:C43"/>
    <mergeCell ref="F48:M48"/>
    <mergeCell ref="B50:B56"/>
    <mergeCell ref="C50:C54"/>
    <mergeCell ref="C57:C58"/>
    <mergeCell ref="F60:M60"/>
  </mergeCells>
  <conditionalFormatting sqref="B2">
    <cfRule type="cellIs" dxfId="0" priority="1" operator="equal">
      <formula>"Basic"</formula>
    </cfRule>
  </conditionalFormatting>
  <conditionalFormatting sqref="B2">
    <cfRule type="cellIs" dxfId="1" priority="2" operator="equal">
      <formula>"Basic+"</formula>
    </cfRule>
  </conditionalFormatting>
  <conditionalFormatting sqref="B2">
    <cfRule type="cellIs" dxfId="2" priority="3" operator="equal">
      <formula>"Advanced"</formula>
    </cfRule>
  </conditionalFormatting>
  <conditionalFormatting sqref="B2">
    <cfRule type="cellIs" dxfId="3" priority="4" operator="equal">
      <formula>"Expert"</formula>
    </cfRule>
  </conditionalFormatting>
  <conditionalFormatting sqref="B2">
    <cfRule type="cellIs" dxfId="4" priority="5" operator="equal">
      <formula>"Champion"</formula>
    </cfRule>
  </conditionalFormatting>
  <conditionalFormatting sqref="B2:B3 M2">
    <cfRule type="cellIs" dxfId="0" priority="6" operator="equal">
      <formula>"Basic"</formula>
    </cfRule>
  </conditionalFormatting>
  <conditionalFormatting sqref="B2:B3 M2">
    <cfRule type="cellIs" dxfId="1" priority="7" operator="equal">
      <formula>"Basic+"</formula>
    </cfRule>
  </conditionalFormatting>
  <conditionalFormatting sqref="B2:B3 M2">
    <cfRule type="cellIs" dxfId="2" priority="8" operator="equal">
      <formula>"Advanced"</formula>
    </cfRule>
  </conditionalFormatting>
  <conditionalFormatting sqref="B2:B3 M2">
    <cfRule type="cellIs" dxfId="3" priority="9" operator="equal">
      <formula>"Expert"</formula>
    </cfRule>
  </conditionalFormatting>
  <conditionalFormatting sqref="B2:B3 M2">
    <cfRule type="cellIs" dxfId="4" priority="10" operator="equal">
      <formula>"Champion"</formula>
    </cfRule>
  </conditionalFormatting>
  <conditionalFormatting sqref="O13:O22 P13:Q25 O28:O31 P28:Q35 O33:O35 O39:Q46 O50:Q58 O62:Q65">
    <cfRule type="colorScale" priority="11">
      <colorScale>
        <cfvo type="min"/>
        <cfvo type="max"/>
        <color rgb="FFFFFFFF"/>
        <color rgb="FF57BB8A"/>
      </colorScale>
    </cfRule>
  </conditionalFormatting>
  <dataValidations>
    <dataValidation type="list" allowBlank="1" showErrorMessage="1" sqref="P13:Q25 P28:Q35 P39:Q46 P50:Q58 P62:Q65">
      <formula1>"High,Low,Medium"</formula1>
    </dataValidation>
  </dataValidations>
  <hyperlinks>
    <hyperlink r:id="rId1" ref="N62"/>
    <hyperlink r:id="rId2" ref="M63"/>
  </hyperlinks>
  <printOptions gridLines="1" horizontalCentered="1"/>
  <pageMargins bottom="0.75" footer="0.0" header="0.0" left="0.7" right="0.7" top="0.75"/>
  <pageSetup fitToHeight="0" paperSize="9" cellComments="atEnd" orientation="landscape" pageOrder="overThenDown"/>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9.0" topLeftCell="A10" activePane="bottomLeft" state="frozen"/>
      <selection activeCell="B11" sqref="B11" pane="bottomLeft"/>
    </sheetView>
  </sheetViews>
  <sheetFormatPr customHeight="1" defaultColWidth="12.63" defaultRowHeight="15.75"/>
  <cols>
    <col customWidth="1" min="1" max="1" width="2.63"/>
    <col customWidth="1" min="2" max="2" width="8.63"/>
    <col customWidth="1" min="3" max="3" width="15.25"/>
    <col customWidth="1" min="4" max="4" width="2.88"/>
    <col customWidth="1" min="5" max="5" width="76.0"/>
    <col customWidth="1" min="6" max="6" width="3.63"/>
    <col customWidth="1" min="7" max="7" width="3.75"/>
    <col customWidth="1" min="8" max="8" width="3.63"/>
    <col customWidth="1" min="9" max="9" width="3.5"/>
    <col customWidth="1" min="10" max="11" width="3.75"/>
    <col customWidth="1" min="12" max="12" width="3.5"/>
    <col customWidth="1" min="13" max="13" width="26.75"/>
    <col customWidth="1" min="14" max="14" width="37.0"/>
    <col customWidth="1" min="15" max="15" width="3.63"/>
  </cols>
  <sheetData>
    <row r="1" ht="15.0" customHeight="1">
      <c r="D1" s="406"/>
    </row>
    <row r="2">
      <c r="B2" s="3"/>
      <c r="C2" s="4"/>
      <c r="D2" s="407"/>
      <c r="E2" s="6" t="s">
        <v>566</v>
      </c>
      <c r="F2" s="7" t="s">
        <v>1</v>
      </c>
      <c r="G2" s="7" t="s">
        <v>2</v>
      </c>
      <c r="H2" s="7" t="s">
        <v>3</v>
      </c>
      <c r="I2" s="7" t="s">
        <v>90</v>
      </c>
      <c r="J2" s="7" t="s">
        <v>4</v>
      </c>
      <c r="K2" s="7" t="s">
        <v>91</v>
      </c>
      <c r="L2" s="7" t="s">
        <v>92</v>
      </c>
      <c r="M2" s="8" t="s">
        <v>567</v>
      </c>
      <c r="N2" s="8" t="s">
        <v>568</v>
      </c>
      <c r="O2" s="408"/>
      <c r="P2" s="151" t="s">
        <v>569</v>
      </c>
    </row>
    <row r="3">
      <c r="B3" s="10"/>
      <c r="C3" s="11"/>
      <c r="D3" s="407"/>
      <c r="E3" s="12"/>
      <c r="F3" s="13" t="b">
        <v>1</v>
      </c>
      <c r="G3" s="13" t="b">
        <v>1</v>
      </c>
      <c r="H3" s="13" t="b">
        <v>1</v>
      </c>
      <c r="I3" s="13" t="b">
        <v>1</v>
      </c>
      <c r="J3" s="13" t="b">
        <v>1</v>
      </c>
      <c r="K3" s="13" t="b">
        <v>1</v>
      </c>
      <c r="L3" s="13" t="b">
        <v>1</v>
      </c>
      <c r="M3" s="14">
        <f>(COUNTIF(F:L,TRUE))-COUNTIF(F3:L3,true)</f>
        <v>0</v>
      </c>
      <c r="N3" s="15">
        <f>COUNTIF(F:L,FALSE)</f>
        <v>511</v>
      </c>
      <c r="O3" s="408"/>
    </row>
    <row r="4">
      <c r="B4" s="409">
        <f>N123</f>
        <v>0</v>
      </c>
      <c r="C4" s="11"/>
      <c r="D4" s="407"/>
      <c r="E4" s="12"/>
      <c r="F4" s="17">
        <f t="shared" ref="F4:L4" si="1">COUNTIF(F:F,TRUE)-1</f>
        <v>0</v>
      </c>
      <c r="G4" s="17">
        <f t="shared" si="1"/>
        <v>0</v>
      </c>
      <c r="H4" s="17">
        <f t="shared" si="1"/>
        <v>0</v>
      </c>
      <c r="I4" s="17">
        <f t="shared" si="1"/>
        <v>0</v>
      </c>
      <c r="J4" s="17">
        <f t="shared" si="1"/>
        <v>0</v>
      </c>
      <c r="K4" s="17">
        <f t="shared" si="1"/>
        <v>0</v>
      </c>
      <c r="L4" s="17">
        <f t="shared" si="1"/>
        <v>0</v>
      </c>
      <c r="O4" s="408"/>
    </row>
    <row r="5">
      <c r="B5" s="10"/>
      <c r="C5" s="11"/>
      <c r="D5" s="407"/>
      <c r="E5" s="12"/>
      <c r="F5" s="18"/>
      <c r="G5" s="18"/>
      <c r="H5" s="18"/>
      <c r="I5" s="18"/>
      <c r="J5" s="18"/>
      <c r="K5" s="18"/>
      <c r="L5" s="18"/>
      <c r="O5" s="408"/>
    </row>
    <row r="6">
      <c r="B6" s="19"/>
      <c r="C6" s="20"/>
      <c r="D6" s="407"/>
      <c r="E6" s="21"/>
      <c r="F6" s="17">
        <f t="shared" ref="F6:L6" si="2">COUNTIF(F:F,FALSE)</f>
        <v>73</v>
      </c>
      <c r="G6" s="17">
        <f t="shared" si="2"/>
        <v>73</v>
      </c>
      <c r="H6" s="17">
        <f t="shared" si="2"/>
        <v>73</v>
      </c>
      <c r="I6" s="17">
        <f t="shared" si="2"/>
        <v>73</v>
      </c>
      <c r="J6" s="17">
        <f t="shared" si="2"/>
        <v>73</v>
      </c>
      <c r="K6" s="17">
        <f t="shared" si="2"/>
        <v>73</v>
      </c>
      <c r="L6" s="17">
        <f t="shared" si="2"/>
        <v>73</v>
      </c>
      <c r="O6" s="408"/>
    </row>
    <row r="7">
      <c r="D7" s="406"/>
      <c r="F7" s="1"/>
      <c r="G7" s="1"/>
      <c r="H7" s="1"/>
      <c r="I7" s="1"/>
      <c r="J7" s="1"/>
      <c r="K7" s="1"/>
      <c r="L7" s="1"/>
    </row>
    <row r="8">
      <c r="B8" s="410"/>
      <c r="C8" s="7" t="s">
        <v>7</v>
      </c>
      <c r="D8" s="23" t="s">
        <v>8</v>
      </c>
      <c r="E8" s="7" t="s">
        <v>9</v>
      </c>
      <c r="F8" s="7" t="s">
        <v>1</v>
      </c>
      <c r="G8" s="7" t="s">
        <v>2</v>
      </c>
      <c r="H8" s="7" t="s">
        <v>3</v>
      </c>
      <c r="I8" s="7" t="s">
        <v>90</v>
      </c>
      <c r="J8" s="7" t="s">
        <v>4</v>
      </c>
      <c r="K8" s="7" t="s">
        <v>91</v>
      </c>
      <c r="L8" s="7" t="s">
        <v>92</v>
      </c>
      <c r="M8" s="7" t="s">
        <v>10</v>
      </c>
      <c r="N8" s="187" t="s">
        <v>206</v>
      </c>
    </row>
    <row r="9">
      <c r="B9" s="25"/>
      <c r="C9" s="26"/>
      <c r="D9" s="27"/>
      <c r="E9" s="28" t="s">
        <v>12</v>
      </c>
      <c r="F9" s="28" t="s">
        <v>13</v>
      </c>
      <c r="M9" s="28" t="s">
        <v>14</v>
      </c>
      <c r="N9" s="29" t="s">
        <v>15</v>
      </c>
    </row>
    <row r="10" ht="7.5" customHeight="1">
      <c r="B10" s="35">
        <v>1.0</v>
      </c>
      <c r="C10" s="152"/>
      <c r="D10" s="152"/>
      <c r="E10" s="152"/>
      <c r="F10" s="153"/>
      <c r="G10" s="153"/>
      <c r="H10" s="153"/>
      <c r="I10" s="153"/>
      <c r="J10" s="153"/>
      <c r="K10" s="153"/>
      <c r="L10" s="153"/>
      <c r="M10" s="153"/>
      <c r="N10" s="153"/>
      <c r="O10" s="82"/>
    </row>
    <row r="11" ht="28.5" customHeight="1">
      <c r="C11" s="411" t="s">
        <v>570</v>
      </c>
      <c r="F11" s="412" t="str">
        <f>IFERROR(__xludf.DUMMYFUNCTION("SPARKLINE(COUNTIF(F13:L20,TRUE),{""charttype"",""bar"";""max"",COUNTA(F13:L20);""color1"",""green""})"),"")</f>
        <v/>
      </c>
      <c r="G11" s="37"/>
      <c r="H11" s="37"/>
      <c r="I11" s="37"/>
      <c r="J11" s="37"/>
      <c r="K11" s="37"/>
      <c r="L11" s="37"/>
      <c r="M11" s="38"/>
      <c r="N11" s="291">
        <f>COUNTIF(F13:L20,TRUE)/COUNTA(F13:L20)</f>
        <v>0</v>
      </c>
      <c r="P11" s="155" t="s">
        <v>121</v>
      </c>
    </row>
    <row r="12" ht="7.5" customHeight="1">
      <c r="C12" s="152"/>
      <c r="D12" s="152"/>
      <c r="E12" s="152"/>
      <c r="F12" s="153"/>
      <c r="G12" s="153"/>
      <c r="H12" s="153"/>
      <c r="I12" s="153"/>
      <c r="J12" s="153"/>
      <c r="K12" s="153"/>
      <c r="L12" s="153"/>
      <c r="M12" s="153"/>
      <c r="N12" s="153"/>
      <c r="O12" s="82"/>
      <c r="P12" s="156"/>
    </row>
    <row r="13">
      <c r="B13" s="43">
        <f>COUNTIF(F13:L18,TRUE)/COUNTA(F13:L18)</f>
        <v>0</v>
      </c>
      <c r="C13" s="44" t="s">
        <v>17</v>
      </c>
      <c r="D13" s="45">
        <v>1.0</v>
      </c>
      <c r="E13" s="413" t="s">
        <v>571</v>
      </c>
      <c r="F13" s="47" t="b">
        <v>0</v>
      </c>
      <c r="G13" s="47" t="b">
        <v>0</v>
      </c>
      <c r="H13" s="47" t="b">
        <v>0</v>
      </c>
      <c r="I13" s="47" t="b">
        <v>0</v>
      </c>
      <c r="J13" s="47" t="b">
        <v>0</v>
      </c>
      <c r="K13" s="47" t="b">
        <v>0</v>
      </c>
      <c r="L13" s="47" t="b">
        <v>0</v>
      </c>
      <c r="M13" s="47"/>
      <c r="N13" s="45" t="str">
        <f t="shared" ref="N13:N20" si="3">IFERROR(SWITCH(M13,"fail",0,"pass with recommendations",(#REF!*0.5),"pass",(#REF!*1),"n/a",""),"")</f>
        <v/>
      </c>
    </row>
    <row r="14">
      <c r="B14" s="11"/>
      <c r="C14" s="11"/>
      <c r="D14" s="45">
        <v>2.0</v>
      </c>
      <c r="E14" s="413" t="s">
        <v>572</v>
      </c>
      <c r="F14" s="47" t="b">
        <v>0</v>
      </c>
      <c r="G14" s="47" t="b">
        <v>0</v>
      </c>
      <c r="H14" s="47" t="b">
        <v>0</v>
      </c>
      <c r="I14" s="47" t="b">
        <v>0</v>
      </c>
      <c r="J14" s="47" t="b">
        <v>0</v>
      </c>
      <c r="K14" s="47" t="b">
        <v>0</v>
      </c>
      <c r="L14" s="47" t="b">
        <v>0</v>
      </c>
      <c r="M14" s="45"/>
      <c r="N14" s="45" t="str">
        <f t="shared" si="3"/>
        <v/>
      </c>
    </row>
    <row r="15">
      <c r="B15" s="11"/>
      <c r="C15" s="11"/>
      <c r="D15" s="45">
        <v>3.0</v>
      </c>
      <c r="E15" s="413" t="s">
        <v>573</v>
      </c>
      <c r="F15" s="47" t="b">
        <v>0</v>
      </c>
      <c r="G15" s="47" t="b">
        <v>0</v>
      </c>
      <c r="H15" s="47" t="b">
        <v>0</v>
      </c>
      <c r="I15" s="47" t="b">
        <v>0</v>
      </c>
      <c r="J15" s="47" t="b">
        <v>0</v>
      </c>
      <c r="K15" s="47" t="b">
        <v>0</v>
      </c>
      <c r="L15" s="47" t="b">
        <v>0</v>
      </c>
      <c r="M15" s="47"/>
      <c r="N15" s="45" t="str">
        <f t="shared" si="3"/>
        <v/>
      </c>
    </row>
    <row r="16">
      <c r="B16" s="11"/>
      <c r="C16" s="11"/>
      <c r="D16" s="45">
        <v>4.0</v>
      </c>
      <c r="E16" s="413" t="s">
        <v>574</v>
      </c>
      <c r="F16" s="47" t="b">
        <v>0</v>
      </c>
      <c r="G16" s="47" t="b">
        <v>0</v>
      </c>
      <c r="H16" s="47" t="b">
        <v>0</v>
      </c>
      <c r="I16" s="47" t="b">
        <v>0</v>
      </c>
      <c r="J16" s="47" t="b">
        <v>0</v>
      </c>
      <c r="K16" s="47" t="b">
        <v>0</v>
      </c>
      <c r="L16" s="47" t="b">
        <v>0</v>
      </c>
      <c r="M16" s="45"/>
      <c r="N16" s="45" t="str">
        <f t="shared" si="3"/>
        <v/>
      </c>
    </row>
    <row r="17">
      <c r="B17" s="11"/>
      <c r="C17" s="11"/>
      <c r="D17" s="45">
        <v>5.0</v>
      </c>
      <c r="E17" s="413" t="s">
        <v>575</v>
      </c>
      <c r="F17" s="47" t="b">
        <v>0</v>
      </c>
      <c r="G17" s="47" t="b">
        <v>0</v>
      </c>
      <c r="H17" s="47" t="b">
        <v>0</v>
      </c>
      <c r="I17" s="47" t="b">
        <v>0</v>
      </c>
      <c r="J17" s="47" t="b">
        <v>0</v>
      </c>
      <c r="K17" s="47" t="b">
        <v>0</v>
      </c>
      <c r="L17" s="47" t="b">
        <v>0</v>
      </c>
      <c r="M17" s="47"/>
      <c r="N17" s="45" t="str">
        <f t="shared" si="3"/>
        <v/>
      </c>
    </row>
    <row r="18">
      <c r="B18" s="11"/>
      <c r="C18" s="11"/>
      <c r="D18" s="45">
        <v>6.0</v>
      </c>
      <c r="E18" s="414" t="s">
        <v>576</v>
      </c>
      <c r="F18" s="47" t="b">
        <v>0</v>
      </c>
      <c r="G18" s="47" t="b">
        <v>0</v>
      </c>
      <c r="H18" s="47" t="b">
        <v>0</v>
      </c>
      <c r="I18" s="47" t="b">
        <v>0</v>
      </c>
      <c r="J18" s="47" t="b">
        <v>0</v>
      </c>
      <c r="K18" s="47" t="b">
        <v>0</v>
      </c>
      <c r="L18" s="47" t="b">
        <v>0</v>
      </c>
      <c r="M18" s="47"/>
      <c r="N18" s="45" t="str">
        <f t="shared" si="3"/>
        <v/>
      </c>
    </row>
    <row r="19">
      <c r="B19" s="415">
        <f t="shared" ref="B19:B20" si="4">COUNTIF(F19:L19,TRUE)/COUNTA(F19:L19)</f>
        <v>0</v>
      </c>
      <c r="C19" s="49" t="s">
        <v>31</v>
      </c>
      <c r="D19" s="45">
        <v>7.0</v>
      </c>
      <c r="E19" s="162" t="s">
        <v>577</v>
      </c>
      <c r="F19" s="47" t="b">
        <v>0</v>
      </c>
      <c r="G19" s="47" t="b">
        <v>0</v>
      </c>
      <c r="H19" s="47" t="b">
        <v>0</v>
      </c>
      <c r="I19" s="47" t="b">
        <v>0</v>
      </c>
      <c r="J19" s="47" t="b">
        <v>0</v>
      </c>
      <c r="K19" s="47" t="b">
        <v>0</v>
      </c>
      <c r="L19" s="47" t="b">
        <v>0</v>
      </c>
      <c r="M19" s="47"/>
      <c r="N19" s="45" t="str">
        <f t="shared" si="3"/>
        <v/>
      </c>
    </row>
    <row r="20">
      <c r="B20" s="220">
        <f t="shared" si="4"/>
        <v>0</v>
      </c>
      <c r="C20" s="51" t="s">
        <v>36</v>
      </c>
      <c r="D20" s="45">
        <v>8.0</v>
      </c>
      <c r="E20" s="414" t="s">
        <v>578</v>
      </c>
      <c r="F20" s="47" t="b">
        <v>0</v>
      </c>
      <c r="G20" s="47" t="b">
        <v>0</v>
      </c>
      <c r="H20" s="47" t="b">
        <v>0</v>
      </c>
      <c r="I20" s="47" t="b">
        <v>0</v>
      </c>
      <c r="J20" s="47" t="b">
        <v>0</v>
      </c>
      <c r="K20" s="47" t="b">
        <v>0</v>
      </c>
      <c r="L20" s="47" t="b">
        <v>0</v>
      </c>
      <c r="M20" s="47"/>
      <c r="N20" s="45" t="str">
        <f t="shared" si="3"/>
        <v/>
      </c>
    </row>
    <row r="21" ht="7.5" customHeight="1">
      <c r="B21" s="35">
        <v>2.0</v>
      </c>
      <c r="C21" s="152"/>
      <c r="D21" s="152"/>
      <c r="E21" s="152"/>
      <c r="F21" s="153"/>
      <c r="G21" s="153"/>
      <c r="H21" s="153"/>
      <c r="I21" s="153"/>
      <c r="J21" s="153"/>
      <c r="K21" s="153"/>
      <c r="L21" s="153"/>
      <c r="M21" s="153"/>
      <c r="N21" s="153"/>
      <c r="O21" s="82"/>
    </row>
    <row r="22" ht="28.5" customHeight="1">
      <c r="C22" s="35" t="s">
        <v>579</v>
      </c>
      <c r="F22" s="412" t="str">
        <f>IFERROR(__xludf.DUMMYFUNCTION("SPARKLINE(COUNTIF(F24:L41,TRUE),{""charttype"",""bar"";""max"",COUNTA(F24:L41);""color1"",""green""})"),"")</f>
        <v/>
      </c>
      <c r="G22" s="37"/>
      <c r="H22" s="37"/>
      <c r="I22" s="37"/>
      <c r="J22" s="37"/>
      <c r="K22" s="37"/>
      <c r="L22" s="37"/>
      <c r="M22" s="38"/>
      <c r="N22" s="291">
        <f>COUNTIF(F24:L41,TRUE)/COUNTA(F24:L41)</f>
        <v>0</v>
      </c>
    </row>
    <row r="23" ht="7.5" customHeight="1">
      <c r="C23" s="152"/>
      <c r="D23" s="152"/>
      <c r="E23" s="152"/>
      <c r="F23" s="153"/>
      <c r="G23" s="153"/>
      <c r="H23" s="153"/>
      <c r="I23" s="153"/>
      <c r="J23" s="153"/>
      <c r="K23" s="153"/>
      <c r="L23" s="153"/>
      <c r="M23" s="153"/>
      <c r="N23" s="153"/>
      <c r="O23" s="82"/>
    </row>
    <row r="24">
      <c r="B24" s="43">
        <f>COUNTIF(F24:L29,TRUE)/COUNTA(F24:L29)</f>
        <v>0</v>
      </c>
      <c r="C24" s="44" t="s">
        <v>17</v>
      </c>
      <c r="D24" s="47">
        <v>1.0</v>
      </c>
      <c r="E24" s="416" t="s">
        <v>580</v>
      </c>
      <c r="F24" s="47" t="b">
        <v>0</v>
      </c>
      <c r="G24" s="47" t="b">
        <v>0</v>
      </c>
      <c r="H24" s="47" t="b">
        <v>0</v>
      </c>
      <c r="I24" s="47" t="b">
        <v>0</v>
      </c>
      <c r="J24" s="47" t="b">
        <v>0</v>
      </c>
      <c r="K24" s="47" t="b">
        <v>0</v>
      </c>
      <c r="L24" s="47" t="b">
        <v>0</v>
      </c>
      <c r="M24" s="47"/>
      <c r="N24" s="45" t="str">
        <f t="shared" ref="N24:N28" si="5">IFERROR(SWITCH(M24,"fail",0,"pass with recommendations",(#REF!*0.5),"pass",(#REF!*1),"n/a",""),"")</f>
        <v/>
      </c>
    </row>
    <row r="25">
      <c r="B25" s="11"/>
      <c r="C25" s="11"/>
      <c r="D25" s="47">
        <v>2.0</v>
      </c>
      <c r="E25" s="416" t="s">
        <v>581</v>
      </c>
      <c r="F25" s="47" t="b">
        <v>0</v>
      </c>
      <c r="G25" s="47" t="b">
        <v>0</v>
      </c>
      <c r="H25" s="47" t="b">
        <v>0</v>
      </c>
      <c r="I25" s="47" t="b">
        <v>0</v>
      </c>
      <c r="J25" s="47" t="b">
        <v>0</v>
      </c>
      <c r="K25" s="47" t="b">
        <v>0</v>
      </c>
      <c r="L25" s="47" t="b">
        <v>0</v>
      </c>
      <c r="M25" s="47"/>
      <c r="N25" s="45" t="str">
        <f t="shared" si="5"/>
        <v/>
      </c>
    </row>
    <row r="26">
      <c r="B26" s="11"/>
      <c r="C26" s="11"/>
      <c r="D26" s="47">
        <v>3.0</v>
      </c>
      <c r="E26" s="416" t="s">
        <v>582</v>
      </c>
      <c r="F26" s="47" t="b">
        <v>0</v>
      </c>
      <c r="G26" s="47" t="b">
        <v>0</v>
      </c>
      <c r="H26" s="47" t="b">
        <v>0</v>
      </c>
      <c r="I26" s="47" t="b">
        <v>0</v>
      </c>
      <c r="J26" s="47" t="b">
        <v>0</v>
      </c>
      <c r="K26" s="47" t="b">
        <v>0</v>
      </c>
      <c r="L26" s="47" t="b">
        <v>0</v>
      </c>
      <c r="M26" s="47"/>
      <c r="N26" s="45" t="str">
        <f t="shared" si="5"/>
        <v/>
      </c>
    </row>
    <row r="27">
      <c r="B27" s="11"/>
      <c r="C27" s="11"/>
      <c r="D27" s="47">
        <v>4.0</v>
      </c>
      <c r="E27" s="414" t="s">
        <v>583</v>
      </c>
      <c r="F27" s="47" t="b">
        <v>0</v>
      </c>
      <c r="G27" s="47" t="b">
        <v>0</v>
      </c>
      <c r="H27" s="47" t="b">
        <v>0</v>
      </c>
      <c r="I27" s="47" t="b">
        <v>0</v>
      </c>
      <c r="J27" s="47" t="b">
        <v>0</v>
      </c>
      <c r="K27" s="47" t="b">
        <v>0</v>
      </c>
      <c r="L27" s="47" t="b">
        <v>0</v>
      </c>
      <c r="M27" s="45"/>
      <c r="N27" s="45" t="str">
        <f t="shared" si="5"/>
        <v/>
      </c>
    </row>
    <row r="28">
      <c r="B28" s="11"/>
      <c r="C28" s="11"/>
      <c r="D28" s="47">
        <v>5.0</v>
      </c>
      <c r="E28" s="416" t="s">
        <v>584</v>
      </c>
      <c r="F28" s="47" t="b">
        <v>0</v>
      </c>
      <c r="G28" s="47" t="b">
        <v>0</v>
      </c>
      <c r="H28" s="47" t="b">
        <v>0</v>
      </c>
      <c r="I28" s="47" t="b">
        <v>0</v>
      </c>
      <c r="J28" s="47" t="b">
        <v>0</v>
      </c>
      <c r="K28" s="47" t="b">
        <v>0</v>
      </c>
      <c r="L28" s="47" t="b">
        <v>0</v>
      </c>
      <c r="M28" s="45"/>
      <c r="N28" s="45" t="str">
        <f t="shared" si="5"/>
        <v/>
      </c>
    </row>
    <row r="29">
      <c r="B29" s="11"/>
      <c r="C29" s="11"/>
      <c r="D29" s="47">
        <v>6.0</v>
      </c>
      <c r="E29" s="416" t="s">
        <v>585</v>
      </c>
      <c r="F29" s="47" t="b">
        <v>0</v>
      </c>
      <c r="G29" s="47" t="b">
        <v>0</v>
      </c>
      <c r="H29" s="47" t="b">
        <v>0</v>
      </c>
      <c r="I29" s="47" t="b">
        <v>0</v>
      </c>
      <c r="J29" s="47" t="b">
        <v>0</v>
      </c>
      <c r="K29" s="47" t="b">
        <v>0</v>
      </c>
      <c r="L29" s="47" t="b">
        <v>0</v>
      </c>
      <c r="M29" s="47"/>
      <c r="N29" s="45"/>
    </row>
    <row r="30">
      <c r="B30" s="56">
        <f>COUNTIF(F30:L37,TRUE)/COUNTA(F30:L37)</f>
        <v>0</v>
      </c>
      <c r="C30" s="49" t="s">
        <v>31</v>
      </c>
      <c r="D30" s="47">
        <v>7.0</v>
      </c>
      <c r="E30" s="416" t="s">
        <v>586</v>
      </c>
      <c r="F30" s="47" t="b">
        <v>0</v>
      </c>
      <c r="G30" s="47" t="b">
        <v>0</v>
      </c>
      <c r="H30" s="47" t="b">
        <v>0</v>
      </c>
      <c r="I30" s="47" t="b">
        <v>0</v>
      </c>
      <c r="J30" s="47" t="b">
        <v>0</v>
      </c>
      <c r="K30" s="47" t="b">
        <v>0</v>
      </c>
      <c r="L30" s="47" t="b">
        <v>0</v>
      </c>
      <c r="M30" s="47"/>
      <c r="N30" s="45" t="str">
        <f t="shared" ref="N30:N39" si="6">IFERROR(SWITCH(M30,"fail",0,"pass with recommendations",(#REF!*0.5),"pass",(#REF!*1),"n/a",""),"")</f>
        <v/>
      </c>
    </row>
    <row r="31">
      <c r="B31" s="11"/>
      <c r="C31" s="11"/>
      <c r="D31" s="47">
        <v>8.0</v>
      </c>
      <c r="E31" s="416" t="s">
        <v>587</v>
      </c>
      <c r="F31" s="47" t="b">
        <v>0</v>
      </c>
      <c r="G31" s="47" t="b">
        <v>0</v>
      </c>
      <c r="H31" s="47" t="b">
        <v>0</v>
      </c>
      <c r="I31" s="47" t="b">
        <v>0</v>
      </c>
      <c r="J31" s="47" t="b">
        <v>0</v>
      </c>
      <c r="K31" s="47" t="b">
        <v>0</v>
      </c>
      <c r="L31" s="47" t="b">
        <v>0</v>
      </c>
      <c r="M31" s="45"/>
      <c r="N31" s="45" t="str">
        <f t="shared" si="6"/>
        <v/>
      </c>
    </row>
    <row r="32">
      <c r="B32" s="11"/>
      <c r="C32" s="11"/>
      <c r="D32" s="47">
        <v>9.0</v>
      </c>
      <c r="E32" s="416" t="s">
        <v>588</v>
      </c>
      <c r="F32" s="204" t="b">
        <v>0</v>
      </c>
      <c r="G32" s="204" t="b">
        <v>0</v>
      </c>
      <c r="H32" s="204" t="b">
        <v>0</v>
      </c>
      <c r="I32" s="204" t="b">
        <v>0</v>
      </c>
      <c r="J32" s="204" t="b">
        <v>0</v>
      </c>
      <c r="K32" s="204" t="b">
        <v>0</v>
      </c>
      <c r="L32" s="204" t="b">
        <v>0</v>
      </c>
      <c r="M32" s="205"/>
      <c r="N32" s="205" t="str">
        <f t="shared" si="6"/>
        <v/>
      </c>
    </row>
    <row r="33">
      <c r="B33" s="11"/>
      <c r="C33" s="11"/>
      <c r="D33" s="47">
        <v>10.0</v>
      </c>
      <c r="E33" s="416" t="s">
        <v>589</v>
      </c>
      <c r="F33" s="47" t="b">
        <v>0</v>
      </c>
      <c r="G33" s="47" t="b">
        <v>0</v>
      </c>
      <c r="H33" s="47" t="b">
        <v>0</v>
      </c>
      <c r="I33" s="47" t="b">
        <v>0</v>
      </c>
      <c r="J33" s="47" t="b">
        <v>0</v>
      </c>
      <c r="K33" s="47" t="b">
        <v>0</v>
      </c>
      <c r="L33" s="47" t="b">
        <v>0</v>
      </c>
      <c r="M33" s="45"/>
      <c r="N33" s="45" t="str">
        <f t="shared" si="6"/>
        <v/>
      </c>
    </row>
    <row r="34">
      <c r="B34" s="11"/>
      <c r="C34" s="11"/>
      <c r="D34" s="47">
        <v>11.0</v>
      </c>
      <c r="E34" s="416" t="s">
        <v>590</v>
      </c>
      <c r="F34" s="47" t="b">
        <v>0</v>
      </c>
      <c r="G34" s="47" t="b">
        <v>0</v>
      </c>
      <c r="H34" s="47" t="b">
        <v>0</v>
      </c>
      <c r="I34" s="47" t="b">
        <v>0</v>
      </c>
      <c r="J34" s="47" t="b">
        <v>0</v>
      </c>
      <c r="K34" s="47" t="b">
        <v>0</v>
      </c>
      <c r="L34" s="47" t="b">
        <v>0</v>
      </c>
      <c r="M34" s="47"/>
      <c r="N34" s="45" t="str">
        <f t="shared" si="6"/>
        <v/>
      </c>
    </row>
    <row r="35">
      <c r="B35" s="11"/>
      <c r="C35" s="11"/>
      <c r="D35" s="47">
        <v>12.0</v>
      </c>
      <c r="E35" s="417" t="s">
        <v>591</v>
      </c>
      <c r="F35" s="47" t="b">
        <v>0</v>
      </c>
      <c r="G35" s="47" t="b">
        <v>0</v>
      </c>
      <c r="H35" s="47" t="b">
        <v>0</v>
      </c>
      <c r="I35" s="47" t="b">
        <v>0</v>
      </c>
      <c r="J35" s="47" t="b">
        <v>0</v>
      </c>
      <c r="K35" s="47" t="b">
        <v>0</v>
      </c>
      <c r="L35" s="47" t="b">
        <v>0</v>
      </c>
      <c r="M35" s="45"/>
      <c r="N35" s="45" t="str">
        <f t="shared" si="6"/>
        <v/>
      </c>
    </row>
    <row r="36">
      <c r="B36" s="11"/>
      <c r="C36" s="11"/>
      <c r="D36" s="47">
        <v>13.0</v>
      </c>
      <c r="E36" s="417" t="s">
        <v>592</v>
      </c>
      <c r="F36" s="47" t="b">
        <v>0</v>
      </c>
      <c r="G36" s="47" t="b">
        <v>0</v>
      </c>
      <c r="H36" s="47" t="b">
        <v>0</v>
      </c>
      <c r="I36" s="47" t="b">
        <v>0</v>
      </c>
      <c r="J36" s="47" t="b">
        <v>0</v>
      </c>
      <c r="K36" s="47" t="b">
        <v>0</v>
      </c>
      <c r="L36" s="47" t="b">
        <v>0</v>
      </c>
      <c r="M36" s="45"/>
      <c r="N36" s="45" t="str">
        <f t="shared" si="6"/>
        <v/>
      </c>
    </row>
    <row r="37">
      <c r="B37" s="11"/>
      <c r="C37" s="11"/>
      <c r="D37" s="47">
        <v>14.0</v>
      </c>
      <c r="E37" s="417" t="s">
        <v>593</v>
      </c>
      <c r="F37" s="47" t="b">
        <v>0</v>
      </c>
      <c r="G37" s="47" t="b">
        <v>0</v>
      </c>
      <c r="H37" s="47" t="b">
        <v>0</v>
      </c>
      <c r="I37" s="47" t="b">
        <v>0</v>
      </c>
      <c r="J37" s="47" t="b">
        <v>0</v>
      </c>
      <c r="K37" s="47" t="b">
        <v>0</v>
      </c>
      <c r="L37" s="47" t="b">
        <v>0</v>
      </c>
      <c r="M37" s="45"/>
      <c r="N37" s="45" t="str">
        <f t="shared" si="6"/>
        <v/>
      </c>
    </row>
    <row r="38">
      <c r="B38" s="57">
        <f>COUNTIF(F38:L39,TRUE)/COUNTA(F38:L39)</f>
        <v>0</v>
      </c>
      <c r="C38" s="51" t="s">
        <v>36</v>
      </c>
      <c r="D38" s="47">
        <v>15.0</v>
      </c>
      <c r="E38" s="416" t="s">
        <v>594</v>
      </c>
      <c r="F38" s="47" t="b">
        <v>0</v>
      </c>
      <c r="G38" s="47" t="b">
        <v>0</v>
      </c>
      <c r="H38" s="47" t="b">
        <v>0</v>
      </c>
      <c r="I38" s="47" t="b">
        <v>0</v>
      </c>
      <c r="J38" s="47" t="b">
        <v>0</v>
      </c>
      <c r="K38" s="47" t="b">
        <v>0</v>
      </c>
      <c r="L38" s="47" t="b">
        <v>0</v>
      </c>
      <c r="M38" s="47"/>
      <c r="N38" s="45" t="str">
        <f t="shared" si="6"/>
        <v/>
      </c>
    </row>
    <row r="39">
      <c r="B39" s="11"/>
      <c r="C39" s="11"/>
      <c r="D39" s="47">
        <v>16.0</v>
      </c>
      <c r="E39" s="418" t="s">
        <v>595</v>
      </c>
      <c r="F39" s="47" t="b">
        <v>0</v>
      </c>
      <c r="G39" s="47" t="b">
        <v>0</v>
      </c>
      <c r="H39" s="47" t="b">
        <v>0</v>
      </c>
      <c r="I39" s="47" t="b">
        <v>0</v>
      </c>
      <c r="J39" s="47" t="b">
        <v>0</v>
      </c>
      <c r="K39" s="47" t="b">
        <v>0</v>
      </c>
      <c r="L39" s="47" t="b">
        <v>0</v>
      </c>
      <c r="M39" s="47"/>
      <c r="N39" s="45" t="str">
        <f t="shared" si="6"/>
        <v/>
      </c>
    </row>
    <row r="40">
      <c r="B40" s="59">
        <f>COUNTIF(F40:L41,TRUE)/COUNTA(F40:L41)</f>
        <v>0</v>
      </c>
      <c r="C40" s="53" t="s">
        <v>43</v>
      </c>
      <c r="D40" s="47">
        <v>17.0</v>
      </c>
      <c r="E40" s="418" t="s">
        <v>596</v>
      </c>
      <c r="F40" s="47" t="b">
        <v>0</v>
      </c>
      <c r="G40" s="47" t="b">
        <v>0</v>
      </c>
      <c r="H40" s="47" t="b">
        <v>0</v>
      </c>
      <c r="I40" s="47" t="b">
        <v>0</v>
      </c>
      <c r="J40" s="47" t="b">
        <v>0</v>
      </c>
      <c r="K40" s="47" t="b">
        <v>0</v>
      </c>
      <c r="L40" s="47" t="b">
        <v>0</v>
      </c>
      <c r="M40" s="47"/>
      <c r="N40" s="47"/>
    </row>
    <row r="41">
      <c r="B41" s="11"/>
      <c r="C41" s="11"/>
      <c r="D41" s="47">
        <v>18.0</v>
      </c>
      <c r="E41" s="417" t="s">
        <v>597</v>
      </c>
      <c r="F41" s="47" t="b">
        <v>0</v>
      </c>
      <c r="G41" s="47" t="b">
        <v>0</v>
      </c>
      <c r="H41" s="47" t="b">
        <v>0</v>
      </c>
      <c r="I41" s="47" t="b">
        <v>0</v>
      </c>
      <c r="J41" s="47" t="b">
        <v>0</v>
      </c>
      <c r="K41" s="47" t="b">
        <v>0</v>
      </c>
      <c r="L41" s="47" t="b">
        <v>0</v>
      </c>
      <c r="M41" s="47"/>
      <c r="N41" s="47"/>
    </row>
    <row r="42">
      <c r="B42" s="35">
        <v>3.0</v>
      </c>
      <c r="C42" s="152"/>
      <c r="D42" s="152"/>
      <c r="E42" s="152"/>
      <c r="F42" s="153"/>
      <c r="G42" s="153"/>
      <c r="H42" s="153"/>
      <c r="I42" s="153"/>
      <c r="J42" s="153"/>
      <c r="K42" s="153"/>
      <c r="L42" s="153"/>
      <c r="M42" s="153"/>
      <c r="N42" s="153"/>
    </row>
    <row r="43">
      <c r="C43" s="35" t="s">
        <v>598</v>
      </c>
      <c r="F43" s="412" t="str">
        <f>IFERROR(__xludf.DUMMYFUNCTION("SPARKLINE(COUNTIF(F45:L49,TRUE),{""charttype"",""bar"";""max"",COUNTA(F45:L49);""color1"",""green""})"),"")</f>
        <v/>
      </c>
      <c r="G43" s="37"/>
      <c r="H43" s="37"/>
      <c r="I43" s="37"/>
      <c r="J43" s="37"/>
      <c r="K43" s="37"/>
      <c r="L43" s="37"/>
      <c r="M43" s="38"/>
      <c r="N43" s="291">
        <f>COUNTIF(F45:L49,TRUE)/COUNTA(F45:L49)</f>
        <v>0</v>
      </c>
    </row>
    <row r="44">
      <c r="C44" s="152"/>
      <c r="D44" s="152"/>
      <c r="E44" s="152"/>
      <c r="F44" s="153"/>
      <c r="G44" s="153"/>
      <c r="H44" s="153"/>
      <c r="I44" s="153"/>
      <c r="J44" s="153"/>
      <c r="K44" s="153"/>
      <c r="L44" s="153"/>
      <c r="M44" s="153"/>
      <c r="N44" s="153"/>
    </row>
    <row r="45">
      <c r="B45" s="43">
        <f>COUNTIF(F45:L50,TRUE)/COUNTA(F45:L50)</f>
        <v>0</v>
      </c>
      <c r="C45" s="44" t="s">
        <v>17</v>
      </c>
      <c r="D45" s="165">
        <v>1.0</v>
      </c>
      <c r="E45" s="419" t="s">
        <v>599</v>
      </c>
      <c r="F45" s="47" t="b">
        <v>0</v>
      </c>
      <c r="G45" s="47" t="b">
        <v>0</v>
      </c>
      <c r="H45" s="47" t="b">
        <v>0</v>
      </c>
      <c r="I45" s="47" t="b">
        <v>0</v>
      </c>
      <c r="J45" s="47" t="b">
        <v>0</v>
      </c>
      <c r="K45" s="47" t="b">
        <v>0</v>
      </c>
      <c r="L45" s="47" t="b">
        <v>0</v>
      </c>
      <c r="M45" s="45"/>
      <c r="N45" s="45" t="str">
        <f t="shared" ref="N45:N49" si="7">IFERROR(SWITCH(M45,"fail",0,"pass with recommendations",(#REF!*0.5),"pass",(#REF!*1),"n/a",""),"")</f>
        <v/>
      </c>
    </row>
    <row r="46">
      <c r="B46" s="11"/>
      <c r="C46" s="11"/>
      <c r="D46" s="167">
        <v>2.0</v>
      </c>
      <c r="E46" s="416" t="s">
        <v>600</v>
      </c>
      <c r="F46" s="47" t="b">
        <v>0</v>
      </c>
      <c r="G46" s="47" t="b">
        <v>0</v>
      </c>
      <c r="H46" s="47" t="b">
        <v>0</v>
      </c>
      <c r="I46" s="47" t="b">
        <v>0</v>
      </c>
      <c r="J46" s="47" t="b">
        <v>0</v>
      </c>
      <c r="K46" s="47" t="b">
        <v>0</v>
      </c>
      <c r="L46" s="47" t="b">
        <v>0</v>
      </c>
      <c r="M46" s="47"/>
      <c r="N46" s="45" t="str">
        <f t="shared" si="7"/>
        <v/>
      </c>
    </row>
    <row r="47">
      <c r="B47" s="11"/>
      <c r="C47" s="11"/>
      <c r="D47" s="167">
        <v>3.0</v>
      </c>
      <c r="E47" s="416" t="s">
        <v>601</v>
      </c>
      <c r="F47" s="47" t="b">
        <v>0</v>
      </c>
      <c r="G47" s="47" t="b">
        <v>0</v>
      </c>
      <c r="H47" s="47" t="b">
        <v>0</v>
      </c>
      <c r="I47" s="47" t="b">
        <v>0</v>
      </c>
      <c r="J47" s="47" t="b">
        <v>0</v>
      </c>
      <c r="K47" s="47" t="b">
        <v>0</v>
      </c>
      <c r="L47" s="47" t="b">
        <v>0</v>
      </c>
      <c r="M47" s="45"/>
      <c r="N47" s="45" t="str">
        <f t="shared" si="7"/>
        <v/>
      </c>
    </row>
    <row r="48">
      <c r="B48" s="11"/>
      <c r="C48" s="11"/>
      <c r="D48" s="167">
        <v>4.0</v>
      </c>
      <c r="E48" s="416" t="s">
        <v>602</v>
      </c>
      <c r="F48" s="47" t="b">
        <v>0</v>
      </c>
      <c r="G48" s="47" t="b">
        <v>0</v>
      </c>
      <c r="H48" s="47" t="b">
        <v>0</v>
      </c>
      <c r="I48" s="47" t="b">
        <v>0</v>
      </c>
      <c r="J48" s="47" t="b">
        <v>0</v>
      </c>
      <c r="K48" s="47" t="b">
        <v>0</v>
      </c>
      <c r="L48" s="47" t="b">
        <v>0</v>
      </c>
      <c r="M48" s="47"/>
      <c r="N48" s="45" t="str">
        <f t="shared" si="7"/>
        <v/>
      </c>
    </row>
    <row r="49">
      <c r="B49" s="11"/>
      <c r="C49" s="11"/>
      <c r="D49" s="167">
        <v>5.0</v>
      </c>
      <c r="E49" s="416" t="s">
        <v>603</v>
      </c>
      <c r="F49" s="47" t="b">
        <v>0</v>
      </c>
      <c r="G49" s="47" t="b">
        <v>0</v>
      </c>
      <c r="H49" s="47" t="b">
        <v>0</v>
      </c>
      <c r="I49" s="47" t="b">
        <v>0</v>
      </c>
      <c r="J49" s="47" t="b">
        <v>0</v>
      </c>
      <c r="K49" s="47" t="b">
        <v>0</v>
      </c>
      <c r="L49" s="47" t="b">
        <v>0</v>
      </c>
      <c r="M49" s="47"/>
      <c r="N49" s="45" t="str">
        <f t="shared" si="7"/>
        <v/>
      </c>
    </row>
    <row r="50">
      <c r="B50" s="35">
        <v>4.0</v>
      </c>
      <c r="C50" s="152"/>
      <c r="D50" s="152"/>
      <c r="E50" s="152"/>
      <c r="F50" s="153"/>
      <c r="G50" s="153"/>
      <c r="H50" s="153"/>
      <c r="I50" s="153"/>
      <c r="J50" s="153"/>
      <c r="K50" s="153"/>
      <c r="L50" s="153"/>
      <c r="M50" s="153"/>
      <c r="N50" s="153"/>
    </row>
    <row r="51">
      <c r="C51" s="35" t="s">
        <v>604</v>
      </c>
      <c r="F51" s="412" t="str">
        <f>IFERROR(__xludf.DUMMYFUNCTION("SPARKLINE(COUNTIF(F53:L67,TRUE),{""charttype"",""bar"";""max"",COUNTA(F53:L67);""color1"",""green""})"),"")</f>
        <v/>
      </c>
      <c r="G51" s="37"/>
      <c r="H51" s="37"/>
      <c r="I51" s="37"/>
      <c r="J51" s="37"/>
      <c r="K51" s="37"/>
      <c r="L51" s="37"/>
      <c r="M51" s="38"/>
      <c r="N51" s="291">
        <f>COUNTIF(F53:L67,TRUE)/COUNTA(F53:L67)</f>
        <v>0</v>
      </c>
    </row>
    <row r="52">
      <c r="C52" s="152"/>
      <c r="D52" s="152"/>
      <c r="E52" s="152"/>
      <c r="F52" s="153"/>
      <c r="G52" s="153"/>
      <c r="H52" s="153"/>
      <c r="I52" s="153"/>
      <c r="J52" s="153"/>
      <c r="K52" s="153"/>
      <c r="L52" s="153"/>
      <c r="M52" s="153"/>
      <c r="N52" s="153"/>
    </row>
    <row r="53">
      <c r="B53" s="43">
        <f>COUNTIF(F53:L60,TRUE)/COUNTA(F53:L60)</f>
        <v>0</v>
      </c>
      <c r="C53" s="44" t="s">
        <v>17</v>
      </c>
      <c r="D53" s="165">
        <v>1.0</v>
      </c>
      <c r="E53" s="420" t="s">
        <v>605</v>
      </c>
      <c r="F53" s="47" t="b">
        <v>0</v>
      </c>
      <c r="G53" s="47" t="b">
        <v>0</v>
      </c>
      <c r="H53" s="47" t="b">
        <v>0</v>
      </c>
      <c r="I53" s="47" t="b">
        <v>0</v>
      </c>
      <c r="J53" s="47" t="b">
        <v>0</v>
      </c>
      <c r="K53" s="47" t="b">
        <v>0</v>
      </c>
      <c r="L53" s="47" t="b">
        <v>0</v>
      </c>
      <c r="M53" s="47"/>
      <c r="N53" s="45" t="str">
        <f t="shared" ref="N53:N67" si="8">IFERROR(SWITCH(M53,"fail",0,"pass with recommendations",(#REF!*0.5),"pass",(#REF!*1),"n/a",""),"")</f>
        <v/>
      </c>
    </row>
    <row r="54">
      <c r="B54" s="11"/>
      <c r="C54" s="11"/>
      <c r="D54" s="167">
        <v>2.0</v>
      </c>
      <c r="E54" s="413" t="s">
        <v>606</v>
      </c>
      <c r="F54" s="47" t="b">
        <v>0</v>
      </c>
      <c r="G54" s="47" t="b">
        <v>0</v>
      </c>
      <c r="H54" s="47" t="b">
        <v>0</v>
      </c>
      <c r="I54" s="47" t="b">
        <v>0</v>
      </c>
      <c r="J54" s="47" t="b">
        <v>0</v>
      </c>
      <c r="K54" s="47" t="b">
        <v>0</v>
      </c>
      <c r="L54" s="47" t="b">
        <v>0</v>
      </c>
      <c r="M54" s="45"/>
      <c r="N54" s="45" t="str">
        <f t="shared" si="8"/>
        <v/>
      </c>
    </row>
    <row r="55">
      <c r="B55" s="11"/>
      <c r="C55" s="11"/>
      <c r="D55" s="167">
        <v>3.0</v>
      </c>
      <c r="E55" s="413" t="s">
        <v>607</v>
      </c>
      <c r="F55" s="47" t="b">
        <v>0</v>
      </c>
      <c r="G55" s="47" t="b">
        <v>0</v>
      </c>
      <c r="H55" s="47" t="b">
        <v>0</v>
      </c>
      <c r="I55" s="47" t="b">
        <v>0</v>
      </c>
      <c r="J55" s="47" t="b">
        <v>0</v>
      </c>
      <c r="K55" s="47" t="b">
        <v>0</v>
      </c>
      <c r="L55" s="47" t="b">
        <v>0</v>
      </c>
      <c r="M55" s="45"/>
      <c r="N55" s="45" t="str">
        <f t="shared" si="8"/>
        <v/>
      </c>
    </row>
    <row r="56">
      <c r="B56" s="11"/>
      <c r="C56" s="11"/>
      <c r="D56" s="165">
        <v>4.0</v>
      </c>
      <c r="E56" s="413" t="s">
        <v>608</v>
      </c>
      <c r="F56" s="47" t="b">
        <v>0</v>
      </c>
      <c r="G56" s="47" t="b">
        <v>0</v>
      </c>
      <c r="H56" s="47" t="b">
        <v>0</v>
      </c>
      <c r="I56" s="47" t="b">
        <v>0</v>
      </c>
      <c r="J56" s="47" t="b">
        <v>0</v>
      </c>
      <c r="K56" s="47" t="b">
        <v>0</v>
      </c>
      <c r="L56" s="47" t="b">
        <v>0</v>
      </c>
      <c r="M56" s="45"/>
      <c r="N56" s="45" t="str">
        <f t="shared" si="8"/>
        <v/>
      </c>
    </row>
    <row r="57">
      <c r="B57" s="11"/>
      <c r="C57" s="11"/>
      <c r="D57" s="167">
        <v>5.0</v>
      </c>
      <c r="E57" s="413" t="s">
        <v>609</v>
      </c>
      <c r="F57" s="47" t="b">
        <v>0</v>
      </c>
      <c r="G57" s="47" t="b">
        <v>0</v>
      </c>
      <c r="H57" s="47" t="b">
        <v>0</v>
      </c>
      <c r="I57" s="47" t="b">
        <v>0</v>
      </c>
      <c r="J57" s="47" t="b">
        <v>0</v>
      </c>
      <c r="K57" s="47" t="b">
        <v>0</v>
      </c>
      <c r="L57" s="47" t="b">
        <v>0</v>
      </c>
      <c r="M57" s="45"/>
      <c r="N57" s="45" t="str">
        <f t="shared" si="8"/>
        <v/>
      </c>
    </row>
    <row r="58">
      <c r="B58" s="11"/>
      <c r="C58" s="11"/>
      <c r="D58" s="167">
        <v>6.0</v>
      </c>
      <c r="E58" s="413" t="s">
        <v>610</v>
      </c>
      <c r="F58" s="47" t="b">
        <v>0</v>
      </c>
      <c r="G58" s="47" t="b">
        <v>0</v>
      </c>
      <c r="H58" s="47" t="b">
        <v>0</v>
      </c>
      <c r="I58" s="47" t="b">
        <v>0</v>
      </c>
      <c r="J58" s="47" t="b">
        <v>0</v>
      </c>
      <c r="K58" s="47" t="b">
        <v>0</v>
      </c>
      <c r="L58" s="47" t="b">
        <v>0</v>
      </c>
      <c r="M58" s="45"/>
      <c r="N58" s="45" t="str">
        <f t="shared" si="8"/>
        <v/>
      </c>
    </row>
    <row r="59">
      <c r="B59" s="11"/>
      <c r="C59" s="11"/>
      <c r="D59" s="165">
        <v>7.0</v>
      </c>
      <c r="E59" s="413" t="s">
        <v>611</v>
      </c>
      <c r="F59" s="47" t="b">
        <v>0</v>
      </c>
      <c r="G59" s="47" t="b">
        <v>0</v>
      </c>
      <c r="H59" s="47" t="b">
        <v>0</v>
      </c>
      <c r="I59" s="47" t="b">
        <v>0</v>
      </c>
      <c r="J59" s="47" t="b">
        <v>0</v>
      </c>
      <c r="K59" s="47" t="b">
        <v>0</v>
      </c>
      <c r="L59" s="47" t="b">
        <v>0</v>
      </c>
      <c r="M59" s="47"/>
      <c r="N59" s="45" t="str">
        <f t="shared" si="8"/>
        <v/>
      </c>
    </row>
    <row r="60">
      <c r="B60" s="11"/>
      <c r="C60" s="11"/>
      <c r="D60" s="167">
        <v>8.0</v>
      </c>
      <c r="E60" s="413" t="s">
        <v>612</v>
      </c>
      <c r="F60" s="204" t="b">
        <v>0</v>
      </c>
      <c r="G60" s="204" t="b">
        <v>0</v>
      </c>
      <c r="H60" s="204" t="b">
        <v>0</v>
      </c>
      <c r="I60" s="204" t="b">
        <v>0</v>
      </c>
      <c r="J60" s="204" t="b">
        <v>0</v>
      </c>
      <c r="K60" s="204" t="b">
        <v>0</v>
      </c>
      <c r="L60" s="204" t="b">
        <v>0</v>
      </c>
      <c r="M60" s="205"/>
      <c r="N60" s="205" t="str">
        <f t="shared" si="8"/>
        <v/>
      </c>
    </row>
    <row r="61">
      <c r="B61" s="56">
        <f>COUNTIF(F61:L63,TRUE)/COUNTA(F61:L63)</f>
        <v>0</v>
      </c>
      <c r="C61" s="49" t="s">
        <v>31</v>
      </c>
      <c r="D61" s="167">
        <v>9.0</v>
      </c>
      <c r="E61" s="414" t="s">
        <v>613</v>
      </c>
      <c r="F61" s="47" t="b">
        <v>0</v>
      </c>
      <c r="G61" s="47" t="b">
        <v>0</v>
      </c>
      <c r="H61" s="47" t="b">
        <v>0</v>
      </c>
      <c r="I61" s="47" t="b">
        <v>0</v>
      </c>
      <c r="J61" s="47" t="b">
        <v>0</v>
      </c>
      <c r="K61" s="47" t="b">
        <v>0</v>
      </c>
      <c r="L61" s="47" t="b">
        <v>0</v>
      </c>
      <c r="M61" s="45"/>
      <c r="N61" s="45" t="str">
        <f t="shared" si="8"/>
        <v/>
      </c>
    </row>
    <row r="62">
      <c r="B62" s="11"/>
      <c r="C62" s="11"/>
      <c r="D62" s="165">
        <v>10.0</v>
      </c>
      <c r="E62" s="413" t="s">
        <v>614</v>
      </c>
      <c r="F62" s="47" t="b">
        <v>0</v>
      </c>
      <c r="G62" s="47" t="b">
        <v>0</v>
      </c>
      <c r="H62" s="47" t="b">
        <v>0</v>
      </c>
      <c r="I62" s="47" t="b">
        <v>0</v>
      </c>
      <c r="J62" s="47" t="b">
        <v>0</v>
      </c>
      <c r="K62" s="47" t="b">
        <v>0</v>
      </c>
      <c r="L62" s="47" t="b">
        <v>0</v>
      </c>
      <c r="M62" s="47"/>
      <c r="N62" s="45" t="str">
        <f t="shared" si="8"/>
        <v/>
      </c>
    </row>
    <row r="63">
      <c r="B63" s="11"/>
      <c r="C63" s="11"/>
      <c r="D63" s="167">
        <v>11.0</v>
      </c>
      <c r="E63" s="413" t="s">
        <v>615</v>
      </c>
      <c r="F63" s="47" t="b">
        <v>0</v>
      </c>
      <c r="G63" s="47" t="b">
        <v>0</v>
      </c>
      <c r="H63" s="47" t="b">
        <v>0</v>
      </c>
      <c r="I63" s="47" t="b">
        <v>0</v>
      </c>
      <c r="J63" s="47" t="b">
        <v>0</v>
      </c>
      <c r="K63" s="47" t="b">
        <v>0</v>
      </c>
      <c r="L63" s="47" t="b">
        <v>0</v>
      </c>
      <c r="M63" s="47"/>
      <c r="N63" s="45" t="str">
        <f t="shared" si="8"/>
        <v/>
      </c>
    </row>
    <row r="64">
      <c r="B64" s="57">
        <f>COUNTIF(F64:L66,TRUE)/COUNTA(F64:L66)</f>
        <v>0</v>
      </c>
      <c r="C64" s="51" t="s">
        <v>36</v>
      </c>
      <c r="D64" s="167">
        <v>12.0</v>
      </c>
      <c r="E64" s="413" t="s">
        <v>616</v>
      </c>
      <c r="F64" s="47" t="b">
        <v>0</v>
      </c>
      <c r="G64" s="47" t="b">
        <v>0</v>
      </c>
      <c r="H64" s="47" t="b">
        <v>0</v>
      </c>
      <c r="I64" s="47" t="b">
        <v>0</v>
      </c>
      <c r="J64" s="47" t="b">
        <v>0</v>
      </c>
      <c r="K64" s="47" t="b">
        <v>0</v>
      </c>
      <c r="L64" s="47" t="b">
        <v>0</v>
      </c>
      <c r="M64" s="47"/>
      <c r="N64" s="45" t="str">
        <f t="shared" si="8"/>
        <v/>
      </c>
    </row>
    <row r="65">
      <c r="B65" s="11"/>
      <c r="C65" s="11"/>
      <c r="D65" s="165">
        <v>13.0</v>
      </c>
      <c r="E65" s="413" t="s">
        <v>617</v>
      </c>
      <c r="F65" s="47" t="b">
        <v>0</v>
      </c>
      <c r="G65" s="47" t="b">
        <v>0</v>
      </c>
      <c r="H65" s="47" t="b">
        <v>0</v>
      </c>
      <c r="I65" s="47" t="b">
        <v>0</v>
      </c>
      <c r="J65" s="47" t="b">
        <v>0</v>
      </c>
      <c r="K65" s="47" t="b">
        <v>0</v>
      </c>
      <c r="L65" s="47" t="b">
        <v>0</v>
      </c>
      <c r="M65" s="45"/>
      <c r="N65" s="45" t="str">
        <f t="shared" si="8"/>
        <v/>
      </c>
    </row>
    <row r="66">
      <c r="B66" s="11"/>
      <c r="C66" s="11"/>
      <c r="D66" s="167">
        <v>14.0</v>
      </c>
      <c r="E66" s="413" t="s">
        <v>618</v>
      </c>
      <c r="F66" s="47" t="b">
        <v>0</v>
      </c>
      <c r="G66" s="47" t="b">
        <v>0</v>
      </c>
      <c r="H66" s="47" t="b">
        <v>0</v>
      </c>
      <c r="I66" s="47" t="b">
        <v>0</v>
      </c>
      <c r="J66" s="47" t="b">
        <v>0</v>
      </c>
      <c r="K66" s="47" t="b">
        <v>0</v>
      </c>
      <c r="L66" s="47" t="b">
        <v>0</v>
      </c>
      <c r="M66" s="47"/>
      <c r="N66" s="45" t="str">
        <f t="shared" si="8"/>
        <v/>
      </c>
    </row>
    <row r="67">
      <c r="B67" s="59">
        <f>COUNTIF(F67:L67,TRUE)/COUNTA(F67:L67)</f>
        <v>0</v>
      </c>
      <c r="C67" s="53" t="s">
        <v>43</v>
      </c>
      <c r="D67" s="167">
        <v>15.0</v>
      </c>
      <c r="E67" s="413" t="s">
        <v>619</v>
      </c>
      <c r="F67" s="47" t="b">
        <v>0</v>
      </c>
      <c r="G67" s="47" t="b">
        <v>0</v>
      </c>
      <c r="H67" s="47" t="b">
        <v>0</v>
      </c>
      <c r="I67" s="47" t="b">
        <v>0</v>
      </c>
      <c r="J67" s="47" t="b">
        <v>0</v>
      </c>
      <c r="K67" s="47" t="b">
        <v>0</v>
      </c>
      <c r="L67" s="47" t="b">
        <v>0</v>
      </c>
      <c r="M67" s="47"/>
      <c r="N67" s="45" t="str">
        <f t="shared" si="8"/>
        <v/>
      </c>
    </row>
    <row r="68">
      <c r="B68" s="35">
        <v>5.0</v>
      </c>
      <c r="C68" s="152"/>
      <c r="D68" s="152"/>
      <c r="E68" s="152"/>
      <c r="F68" s="153"/>
      <c r="G68" s="153"/>
      <c r="H68" s="153"/>
      <c r="I68" s="153"/>
      <c r="J68" s="153"/>
      <c r="K68" s="153"/>
      <c r="L68" s="153"/>
      <c r="M68" s="153"/>
      <c r="N68" s="153"/>
    </row>
    <row r="69">
      <c r="C69" s="35" t="s">
        <v>620</v>
      </c>
      <c r="F69" s="412" t="str">
        <f>IFERROR(__xludf.DUMMYFUNCTION("SPARKLINE(COUNTIF(F71:L97,TRUE),{""charttype"",""bar"";""max"",COUNTA(F71:L97);""color1"",""green""})"),"")</f>
        <v/>
      </c>
      <c r="G69" s="37"/>
      <c r="H69" s="37"/>
      <c r="I69" s="37"/>
      <c r="J69" s="37"/>
      <c r="K69" s="37"/>
      <c r="L69" s="37"/>
      <c r="M69" s="38"/>
      <c r="N69" s="291">
        <f>COUNTIF(F71:L97,TRUE)/COUNTA(F71:L97)</f>
        <v>0</v>
      </c>
    </row>
    <row r="70">
      <c r="C70" s="152"/>
      <c r="D70" s="152"/>
      <c r="E70" s="152"/>
      <c r="F70" s="153"/>
      <c r="G70" s="153"/>
      <c r="H70" s="153"/>
      <c r="I70" s="153"/>
      <c r="J70" s="153"/>
      <c r="K70" s="153"/>
      <c r="L70" s="153"/>
      <c r="M70" s="153"/>
      <c r="N70" s="153"/>
    </row>
    <row r="71">
      <c r="B71" s="43">
        <f>COUNTIF(F71:F80,TRUE)/COUNTA(E71:E80)</f>
        <v>0</v>
      </c>
      <c r="C71" s="44" t="s">
        <v>17</v>
      </c>
      <c r="D71" s="54">
        <v>1.0</v>
      </c>
      <c r="E71" s="421" t="s">
        <v>621</v>
      </c>
      <c r="F71" s="47" t="b">
        <v>0</v>
      </c>
      <c r="G71" s="47" t="b">
        <v>0</v>
      </c>
      <c r="H71" s="47" t="b">
        <v>0</v>
      </c>
      <c r="I71" s="47" t="b">
        <v>0</v>
      </c>
      <c r="J71" s="47" t="b">
        <v>0</v>
      </c>
      <c r="K71" s="47" t="b">
        <v>0</v>
      </c>
      <c r="L71" s="47" t="b">
        <v>0</v>
      </c>
      <c r="M71" s="45"/>
      <c r="N71" s="45" t="str">
        <f t="shared" ref="N71:N77" si="9">IFERROR(SWITCH(M71,"fail",0,"pass with recommendations",(#REF!*0.5),"pass",(#REF!*1),"n/a",""),"")</f>
        <v/>
      </c>
    </row>
    <row r="72">
      <c r="B72" s="11"/>
      <c r="C72" s="11"/>
      <c r="D72" s="58">
        <v>2.0</v>
      </c>
      <c r="E72" s="414" t="s">
        <v>622</v>
      </c>
      <c r="F72" s="47" t="b">
        <v>0</v>
      </c>
      <c r="G72" s="47" t="b">
        <v>0</v>
      </c>
      <c r="H72" s="47" t="b">
        <v>0</v>
      </c>
      <c r="I72" s="47" t="b">
        <v>0</v>
      </c>
      <c r="J72" s="47" t="b">
        <v>0</v>
      </c>
      <c r="K72" s="47" t="b">
        <v>0</v>
      </c>
      <c r="L72" s="47" t="b">
        <v>0</v>
      </c>
      <c r="M72" s="45"/>
      <c r="N72" s="45" t="str">
        <f t="shared" si="9"/>
        <v/>
      </c>
    </row>
    <row r="73">
      <c r="B73" s="11"/>
      <c r="C73" s="11"/>
      <c r="D73" s="58">
        <v>3.0</v>
      </c>
      <c r="E73" s="414" t="s">
        <v>623</v>
      </c>
      <c r="F73" s="47" t="b">
        <v>0</v>
      </c>
      <c r="G73" s="47" t="b">
        <v>0</v>
      </c>
      <c r="H73" s="47" t="b">
        <v>0</v>
      </c>
      <c r="I73" s="47" t="b">
        <v>0</v>
      </c>
      <c r="J73" s="47" t="b">
        <v>0</v>
      </c>
      <c r="K73" s="47" t="b">
        <v>0</v>
      </c>
      <c r="L73" s="47" t="b">
        <v>0</v>
      </c>
      <c r="M73" s="45"/>
      <c r="N73" s="45" t="str">
        <f t="shared" si="9"/>
        <v/>
      </c>
    </row>
    <row r="74">
      <c r="B74" s="11"/>
      <c r="C74" s="11"/>
      <c r="D74" s="54">
        <v>4.0</v>
      </c>
      <c r="E74" s="413" t="s">
        <v>624</v>
      </c>
      <c r="F74" s="47" t="b">
        <v>0</v>
      </c>
      <c r="G74" s="47" t="b">
        <v>0</v>
      </c>
      <c r="H74" s="47" t="b">
        <v>0</v>
      </c>
      <c r="I74" s="47" t="b">
        <v>0</v>
      </c>
      <c r="J74" s="47" t="b">
        <v>0</v>
      </c>
      <c r="K74" s="47" t="b">
        <v>0</v>
      </c>
      <c r="L74" s="47" t="b">
        <v>0</v>
      </c>
      <c r="M74" s="45"/>
      <c r="N74" s="45" t="str">
        <f t="shared" si="9"/>
        <v/>
      </c>
    </row>
    <row r="75">
      <c r="B75" s="11"/>
      <c r="C75" s="11"/>
      <c r="D75" s="58">
        <v>5.0</v>
      </c>
      <c r="E75" s="414" t="s">
        <v>625</v>
      </c>
      <c r="F75" s="47" t="b">
        <v>0</v>
      </c>
      <c r="G75" s="47" t="b">
        <v>0</v>
      </c>
      <c r="H75" s="47" t="b">
        <v>0</v>
      </c>
      <c r="I75" s="47" t="b">
        <v>0</v>
      </c>
      <c r="J75" s="47" t="b">
        <v>0</v>
      </c>
      <c r="K75" s="47" t="b">
        <v>0</v>
      </c>
      <c r="L75" s="47" t="b">
        <v>0</v>
      </c>
      <c r="M75" s="45"/>
      <c r="N75" s="45" t="str">
        <f t="shared" si="9"/>
        <v/>
      </c>
    </row>
    <row r="76">
      <c r="B76" s="11"/>
      <c r="C76" s="11"/>
      <c r="D76" s="58">
        <v>6.0</v>
      </c>
      <c r="E76" s="413" t="s">
        <v>626</v>
      </c>
      <c r="F76" s="47" t="b">
        <v>0</v>
      </c>
      <c r="G76" s="47" t="b">
        <v>0</v>
      </c>
      <c r="H76" s="47" t="b">
        <v>0</v>
      </c>
      <c r="I76" s="47" t="b">
        <v>0</v>
      </c>
      <c r="J76" s="47" t="b">
        <v>0</v>
      </c>
      <c r="K76" s="47" t="b">
        <v>0</v>
      </c>
      <c r="L76" s="47" t="b">
        <v>0</v>
      </c>
      <c r="M76" s="47"/>
      <c r="N76" s="45" t="str">
        <f t="shared" si="9"/>
        <v/>
      </c>
    </row>
    <row r="77">
      <c r="B77" s="11"/>
      <c r="C77" s="11"/>
      <c r="D77" s="54">
        <v>7.0</v>
      </c>
      <c r="E77" s="413" t="s">
        <v>627</v>
      </c>
      <c r="F77" s="204" t="b">
        <v>0</v>
      </c>
      <c r="G77" s="204" t="b">
        <v>0</v>
      </c>
      <c r="H77" s="204" t="b">
        <v>0</v>
      </c>
      <c r="I77" s="204" t="b">
        <v>0</v>
      </c>
      <c r="J77" s="204" t="b">
        <v>0</v>
      </c>
      <c r="K77" s="204" t="b">
        <v>0</v>
      </c>
      <c r="L77" s="204" t="b">
        <v>0</v>
      </c>
      <c r="M77" s="205"/>
      <c r="N77" s="205" t="str">
        <f t="shared" si="9"/>
        <v/>
      </c>
    </row>
    <row r="78">
      <c r="B78" s="11"/>
      <c r="C78" s="11"/>
      <c r="D78" s="58">
        <v>8.0</v>
      </c>
      <c r="E78" s="413" t="s">
        <v>628</v>
      </c>
      <c r="F78" s="47" t="b">
        <v>0</v>
      </c>
      <c r="G78" s="47" t="b">
        <v>0</v>
      </c>
      <c r="H78" s="47" t="b">
        <v>0</v>
      </c>
      <c r="I78" s="47" t="b">
        <v>0</v>
      </c>
      <c r="J78" s="47" t="b">
        <v>0</v>
      </c>
      <c r="K78" s="47" t="b">
        <v>0</v>
      </c>
      <c r="L78" s="47" t="b">
        <v>0</v>
      </c>
      <c r="M78" s="45"/>
      <c r="N78" s="45"/>
    </row>
    <row r="79">
      <c r="B79" s="11"/>
      <c r="C79" s="11"/>
      <c r="D79" s="58">
        <v>9.0</v>
      </c>
      <c r="E79" s="413" t="s">
        <v>629</v>
      </c>
      <c r="F79" s="47" t="b">
        <v>0</v>
      </c>
      <c r="G79" s="47" t="b">
        <v>0</v>
      </c>
      <c r="H79" s="47" t="b">
        <v>0</v>
      </c>
      <c r="I79" s="47" t="b">
        <v>0</v>
      </c>
      <c r="J79" s="47" t="b">
        <v>0</v>
      </c>
      <c r="K79" s="47" t="b">
        <v>0</v>
      </c>
      <c r="L79" s="47" t="b">
        <v>0</v>
      </c>
      <c r="M79" s="45"/>
      <c r="N79" s="45" t="str">
        <f t="shared" ref="N79:N83" si="10">IFERROR(SWITCH(M79,"fail",0,"pass with recommendations",(#REF!*0.5),"pass",(#REF!*1),"n/a",""),"")</f>
        <v/>
      </c>
    </row>
    <row r="80">
      <c r="B80" s="11"/>
      <c r="C80" s="11"/>
      <c r="D80" s="54">
        <v>10.0</v>
      </c>
      <c r="E80" s="413" t="s">
        <v>630</v>
      </c>
      <c r="F80" s="47" t="b">
        <v>0</v>
      </c>
      <c r="G80" s="47" t="b">
        <v>0</v>
      </c>
      <c r="H80" s="47" t="b">
        <v>0</v>
      </c>
      <c r="I80" s="47" t="b">
        <v>0</v>
      </c>
      <c r="J80" s="47" t="b">
        <v>0</v>
      </c>
      <c r="K80" s="47" t="b">
        <v>0</v>
      </c>
      <c r="L80" s="47" t="b">
        <v>0</v>
      </c>
      <c r="M80" s="45"/>
      <c r="N80" s="45" t="str">
        <f t="shared" si="10"/>
        <v/>
      </c>
    </row>
    <row r="81">
      <c r="B81" s="56">
        <f>COUNTIF(F81:F91,TRUE)/COUNTA(E81:E91)</f>
        <v>0</v>
      </c>
      <c r="C81" s="49" t="s">
        <v>31</v>
      </c>
      <c r="D81" s="58">
        <v>11.0</v>
      </c>
      <c r="E81" s="413" t="s">
        <v>631</v>
      </c>
      <c r="F81" s="47" t="b">
        <v>0</v>
      </c>
      <c r="G81" s="47" t="b">
        <v>0</v>
      </c>
      <c r="H81" s="47" t="b">
        <v>0</v>
      </c>
      <c r="I81" s="47" t="b">
        <v>0</v>
      </c>
      <c r="J81" s="47" t="b">
        <v>0</v>
      </c>
      <c r="K81" s="47" t="b">
        <v>0</v>
      </c>
      <c r="L81" s="47" t="b">
        <v>0</v>
      </c>
      <c r="M81" s="45"/>
      <c r="N81" s="45" t="str">
        <f t="shared" si="10"/>
        <v/>
      </c>
    </row>
    <row r="82">
      <c r="B82" s="11"/>
      <c r="C82" s="11"/>
      <c r="D82" s="58">
        <v>12.0</v>
      </c>
      <c r="E82" s="413" t="s">
        <v>632</v>
      </c>
      <c r="F82" s="47" t="b">
        <v>0</v>
      </c>
      <c r="G82" s="47" t="b">
        <v>0</v>
      </c>
      <c r="H82" s="47" t="b">
        <v>0</v>
      </c>
      <c r="I82" s="47" t="b">
        <v>0</v>
      </c>
      <c r="J82" s="47" t="b">
        <v>0</v>
      </c>
      <c r="K82" s="47" t="b">
        <v>0</v>
      </c>
      <c r="L82" s="47" t="b">
        <v>0</v>
      </c>
      <c r="M82" s="45"/>
      <c r="N82" s="45" t="str">
        <f t="shared" si="10"/>
        <v/>
      </c>
    </row>
    <row r="83">
      <c r="B83" s="11"/>
      <c r="C83" s="11"/>
      <c r="D83" s="54">
        <v>13.0</v>
      </c>
      <c r="E83" s="413" t="s">
        <v>633</v>
      </c>
      <c r="F83" s="47" t="b">
        <v>0</v>
      </c>
      <c r="G83" s="47" t="b">
        <v>0</v>
      </c>
      <c r="H83" s="47" t="b">
        <v>0</v>
      </c>
      <c r="I83" s="47" t="b">
        <v>0</v>
      </c>
      <c r="J83" s="47" t="b">
        <v>0</v>
      </c>
      <c r="K83" s="47" t="b">
        <v>0</v>
      </c>
      <c r="L83" s="47" t="b">
        <v>0</v>
      </c>
      <c r="M83" s="45"/>
      <c r="N83" s="45" t="str">
        <f t="shared" si="10"/>
        <v/>
      </c>
    </row>
    <row r="84">
      <c r="B84" s="11"/>
      <c r="C84" s="11"/>
      <c r="D84" s="58">
        <v>14.0</v>
      </c>
      <c r="E84" s="413" t="s">
        <v>634</v>
      </c>
      <c r="F84" s="47" t="b">
        <v>0</v>
      </c>
      <c r="G84" s="47" t="b">
        <v>0</v>
      </c>
      <c r="H84" s="47" t="b">
        <v>0</v>
      </c>
      <c r="I84" s="47" t="b">
        <v>0</v>
      </c>
      <c r="J84" s="47" t="b">
        <v>0</v>
      </c>
      <c r="K84" s="47" t="b">
        <v>0</v>
      </c>
      <c r="L84" s="47" t="b">
        <v>0</v>
      </c>
      <c r="M84" s="45"/>
      <c r="N84" s="45"/>
    </row>
    <row r="85">
      <c r="B85" s="11"/>
      <c r="C85" s="11"/>
      <c r="D85" s="58">
        <v>15.0</v>
      </c>
      <c r="E85" s="413" t="s">
        <v>635</v>
      </c>
      <c r="F85" s="47" t="b">
        <v>0</v>
      </c>
      <c r="G85" s="47" t="b">
        <v>0</v>
      </c>
      <c r="H85" s="47" t="b">
        <v>0</v>
      </c>
      <c r="I85" s="47" t="b">
        <v>0</v>
      </c>
      <c r="J85" s="47" t="b">
        <v>0</v>
      </c>
      <c r="K85" s="47" t="b">
        <v>0</v>
      </c>
      <c r="L85" s="47" t="b">
        <v>0</v>
      </c>
      <c r="M85" s="45"/>
      <c r="N85" s="45"/>
    </row>
    <row r="86">
      <c r="B86" s="11"/>
      <c r="C86" s="11"/>
      <c r="D86" s="54">
        <v>16.0</v>
      </c>
      <c r="E86" s="413" t="s">
        <v>636</v>
      </c>
      <c r="F86" s="47" t="b">
        <v>0</v>
      </c>
      <c r="G86" s="47" t="b">
        <v>0</v>
      </c>
      <c r="H86" s="47" t="b">
        <v>0</v>
      </c>
      <c r="I86" s="47" t="b">
        <v>0</v>
      </c>
      <c r="J86" s="47" t="b">
        <v>0</v>
      </c>
      <c r="K86" s="47" t="b">
        <v>0</v>
      </c>
      <c r="L86" s="47" t="b">
        <v>0</v>
      </c>
      <c r="M86" s="45"/>
      <c r="N86" s="45"/>
    </row>
    <row r="87">
      <c r="B87" s="11"/>
      <c r="C87" s="11"/>
      <c r="D87" s="58">
        <v>17.0</v>
      </c>
      <c r="E87" s="413" t="s">
        <v>637</v>
      </c>
      <c r="F87" s="47" t="b">
        <v>0</v>
      </c>
      <c r="G87" s="47" t="b">
        <v>0</v>
      </c>
      <c r="H87" s="47" t="b">
        <v>0</v>
      </c>
      <c r="I87" s="47" t="b">
        <v>0</v>
      </c>
      <c r="J87" s="47" t="b">
        <v>0</v>
      </c>
      <c r="K87" s="47" t="b">
        <v>0</v>
      </c>
      <c r="L87" s="47" t="b">
        <v>0</v>
      </c>
      <c r="M87" s="45"/>
      <c r="N87" s="45" t="str">
        <f>IFERROR(SWITCH(M87,"fail",0,"pass with recommendations",(#REF!*0.5),"pass",(#REF!*1),"n/a",""),"")</f>
        <v/>
      </c>
    </row>
    <row r="88">
      <c r="B88" s="11"/>
      <c r="C88" s="11"/>
      <c r="D88" s="58">
        <v>18.0</v>
      </c>
      <c r="E88" s="414" t="s">
        <v>638</v>
      </c>
      <c r="F88" s="47" t="b">
        <v>0</v>
      </c>
      <c r="G88" s="47" t="b">
        <v>0</v>
      </c>
      <c r="H88" s="47" t="b">
        <v>0</v>
      </c>
      <c r="I88" s="47" t="b">
        <v>0</v>
      </c>
      <c r="J88" s="47" t="b">
        <v>0</v>
      </c>
      <c r="K88" s="47" t="b">
        <v>0</v>
      </c>
      <c r="L88" s="47" t="b">
        <v>0</v>
      </c>
      <c r="M88" s="45"/>
      <c r="N88" s="45"/>
    </row>
    <row r="89">
      <c r="B89" s="11"/>
      <c r="C89" s="11"/>
      <c r="D89" s="54">
        <v>19.0</v>
      </c>
      <c r="E89" s="413" t="s">
        <v>639</v>
      </c>
      <c r="F89" s="47" t="b">
        <v>0</v>
      </c>
      <c r="G89" s="47" t="b">
        <v>0</v>
      </c>
      <c r="H89" s="47" t="b">
        <v>0</v>
      </c>
      <c r="I89" s="47" t="b">
        <v>0</v>
      </c>
      <c r="J89" s="47" t="b">
        <v>0</v>
      </c>
      <c r="K89" s="47" t="b">
        <v>0</v>
      </c>
      <c r="L89" s="47" t="b">
        <v>0</v>
      </c>
      <c r="M89" s="45"/>
      <c r="N89" s="45" t="str">
        <f t="shared" ref="N89:N97" si="11">IFERROR(SWITCH(M89,"fail",0,"pass with recommendations",(#REF!*0.5),"pass",(#REF!*1),"n/a",""),"")</f>
        <v/>
      </c>
    </row>
    <row r="90">
      <c r="B90" s="11"/>
      <c r="C90" s="11"/>
      <c r="D90" s="58">
        <v>20.0</v>
      </c>
      <c r="E90" s="414" t="s">
        <v>640</v>
      </c>
      <c r="F90" s="47" t="b">
        <v>0</v>
      </c>
      <c r="G90" s="47" t="b">
        <v>0</v>
      </c>
      <c r="H90" s="47" t="b">
        <v>0</v>
      </c>
      <c r="I90" s="47" t="b">
        <v>0</v>
      </c>
      <c r="J90" s="47" t="b">
        <v>0</v>
      </c>
      <c r="K90" s="47" t="b">
        <v>0</v>
      </c>
      <c r="L90" s="47" t="b">
        <v>0</v>
      </c>
      <c r="M90" s="45"/>
      <c r="N90" s="45" t="str">
        <f t="shared" si="11"/>
        <v/>
      </c>
    </row>
    <row r="91">
      <c r="B91" s="11"/>
      <c r="C91" s="11"/>
      <c r="D91" s="58">
        <v>21.0</v>
      </c>
      <c r="E91" s="413" t="s">
        <v>641</v>
      </c>
      <c r="F91" s="47" t="b">
        <v>0</v>
      </c>
      <c r="G91" s="47" t="b">
        <v>0</v>
      </c>
      <c r="H91" s="47" t="b">
        <v>0</v>
      </c>
      <c r="I91" s="47" t="b">
        <v>0</v>
      </c>
      <c r="J91" s="47" t="b">
        <v>0</v>
      </c>
      <c r="K91" s="47" t="b">
        <v>0</v>
      </c>
      <c r="L91" s="47" t="b">
        <v>0</v>
      </c>
      <c r="M91" s="45"/>
      <c r="N91" s="45" t="str">
        <f t="shared" si="11"/>
        <v/>
      </c>
    </row>
    <row r="92">
      <c r="B92" s="57">
        <f>COUNTIF(F92:L93,TRUE)/COUNTA(F92:L93)</f>
        <v>0</v>
      </c>
      <c r="C92" s="51" t="s">
        <v>36</v>
      </c>
      <c r="D92" s="54">
        <v>22.0</v>
      </c>
      <c r="E92" s="413" t="s">
        <v>642</v>
      </c>
      <c r="F92" s="47" t="b">
        <v>0</v>
      </c>
      <c r="G92" s="47" t="b">
        <v>0</v>
      </c>
      <c r="H92" s="47" t="b">
        <v>0</v>
      </c>
      <c r="I92" s="47" t="b">
        <v>0</v>
      </c>
      <c r="J92" s="47" t="b">
        <v>0</v>
      </c>
      <c r="K92" s="47" t="b">
        <v>0</v>
      </c>
      <c r="L92" s="47" t="b">
        <v>0</v>
      </c>
      <c r="M92" s="45"/>
      <c r="N92" s="45" t="str">
        <f t="shared" si="11"/>
        <v/>
      </c>
    </row>
    <row r="93">
      <c r="B93" s="11"/>
      <c r="C93" s="11"/>
      <c r="D93" s="58">
        <v>23.0</v>
      </c>
      <c r="E93" s="413" t="s">
        <v>643</v>
      </c>
      <c r="F93" s="47" t="b">
        <v>0</v>
      </c>
      <c r="G93" s="47" t="b">
        <v>0</v>
      </c>
      <c r="H93" s="47" t="b">
        <v>0</v>
      </c>
      <c r="I93" s="47" t="b">
        <v>0</v>
      </c>
      <c r="J93" s="47" t="b">
        <v>0</v>
      </c>
      <c r="K93" s="47" t="b">
        <v>0</v>
      </c>
      <c r="L93" s="47" t="b">
        <v>0</v>
      </c>
      <c r="M93" s="45"/>
      <c r="N93" s="45" t="str">
        <f t="shared" si="11"/>
        <v/>
      </c>
    </row>
    <row r="94">
      <c r="B94" s="59">
        <f>COUNTIF(F94:L97,TRUE)/COUNTA(F94:L97)</f>
        <v>0</v>
      </c>
      <c r="C94" s="53" t="s">
        <v>43</v>
      </c>
      <c r="D94" s="58">
        <v>24.0</v>
      </c>
      <c r="E94" s="179" t="s">
        <v>644</v>
      </c>
      <c r="F94" s="47" t="b">
        <v>0</v>
      </c>
      <c r="G94" s="47" t="b">
        <v>0</v>
      </c>
      <c r="H94" s="47" t="b">
        <v>0</v>
      </c>
      <c r="I94" s="47" t="b">
        <v>0</v>
      </c>
      <c r="J94" s="47" t="b">
        <v>0</v>
      </c>
      <c r="K94" s="47" t="b">
        <v>0</v>
      </c>
      <c r="L94" s="47" t="b">
        <v>0</v>
      </c>
      <c r="M94" s="45"/>
      <c r="N94" s="45" t="str">
        <f t="shared" si="11"/>
        <v/>
      </c>
    </row>
    <row r="95">
      <c r="B95" s="11"/>
      <c r="C95" s="11"/>
      <c r="D95" s="54">
        <v>25.0</v>
      </c>
      <c r="E95" s="179" t="s">
        <v>645</v>
      </c>
      <c r="F95" s="47" t="b">
        <v>0</v>
      </c>
      <c r="G95" s="47" t="b">
        <v>0</v>
      </c>
      <c r="H95" s="47" t="b">
        <v>0</v>
      </c>
      <c r="I95" s="47" t="b">
        <v>0</v>
      </c>
      <c r="J95" s="47" t="b">
        <v>0</v>
      </c>
      <c r="K95" s="47" t="b">
        <v>0</v>
      </c>
      <c r="L95" s="47" t="b">
        <v>0</v>
      </c>
      <c r="M95" s="45"/>
      <c r="N95" s="45" t="str">
        <f t="shared" si="11"/>
        <v/>
      </c>
    </row>
    <row r="96">
      <c r="B96" s="11"/>
      <c r="C96" s="11"/>
      <c r="D96" s="58">
        <v>26.0</v>
      </c>
      <c r="E96" s="179" t="s">
        <v>646</v>
      </c>
      <c r="F96" s="47" t="b">
        <v>0</v>
      </c>
      <c r="G96" s="47" t="b">
        <v>0</v>
      </c>
      <c r="H96" s="47" t="b">
        <v>0</v>
      </c>
      <c r="I96" s="47" t="b">
        <v>0</v>
      </c>
      <c r="J96" s="47" t="b">
        <v>0</v>
      </c>
      <c r="K96" s="47" t="b">
        <v>0</v>
      </c>
      <c r="L96" s="47" t="b">
        <v>0</v>
      </c>
      <c r="M96" s="45"/>
      <c r="N96" s="45" t="str">
        <f t="shared" si="11"/>
        <v/>
      </c>
    </row>
    <row r="97">
      <c r="B97" s="11"/>
      <c r="C97" s="11"/>
      <c r="D97" s="58">
        <v>27.0</v>
      </c>
      <c r="E97" s="179" t="s">
        <v>647</v>
      </c>
      <c r="F97" s="47" t="b">
        <v>0</v>
      </c>
      <c r="G97" s="47" t="b">
        <v>0</v>
      </c>
      <c r="H97" s="47" t="b">
        <v>0</v>
      </c>
      <c r="I97" s="47" t="b">
        <v>0</v>
      </c>
      <c r="J97" s="47" t="b">
        <v>0</v>
      </c>
      <c r="K97" s="47" t="b">
        <v>0</v>
      </c>
      <c r="L97" s="47" t="b">
        <v>0</v>
      </c>
      <c r="M97" s="45"/>
      <c r="N97" s="45" t="str">
        <f t="shared" si="11"/>
        <v/>
      </c>
    </row>
    <row r="98">
      <c r="D98" s="406"/>
    </row>
    <row r="99">
      <c r="B99" s="209" t="s">
        <v>648</v>
      </c>
      <c r="P99" s="276" t="s">
        <v>58</v>
      </c>
      <c r="Q99" s="63"/>
      <c r="R99" s="4"/>
    </row>
    <row r="100">
      <c r="P100" s="10"/>
      <c r="R100" s="11"/>
    </row>
    <row r="101">
      <c r="B101" s="64"/>
      <c r="C101" s="64"/>
      <c r="D101" s="64"/>
      <c r="E101" s="65" t="s">
        <v>59</v>
      </c>
      <c r="F101" s="65" t="s">
        <v>60</v>
      </c>
      <c r="M101" s="64"/>
      <c r="N101" s="65" t="s">
        <v>61</v>
      </c>
      <c r="P101" s="10"/>
      <c r="R101" s="11"/>
    </row>
    <row r="102" ht="1.5" customHeight="1">
      <c r="B102" s="66"/>
      <c r="C102" s="66"/>
      <c r="D102" s="67"/>
      <c r="E102" s="68"/>
      <c r="F102" s="68"/>
      <c r="G102" s="68"/>
      <c r="H102" s="66"/>
      <c r="I102" s="66"/>
      <c r="J102" s="66"/>
      <c r="K102" s="66"/>
      <c r="L102" s="66"/>
      <c r="M102" s="66"/>
      <c r="N102" s="66"/>
      <c r="P102" s="10"/>
      <c r="R102" s="11"/>
    </row>
    <row r="103">
      <c r="B103" s="66"/>
      <c r="C103" s="69">
        <v>1.0</v>
      </c>
      <c r="D103" s="67"/>
      <c r="E103" s="230" t="str">
        <f>C11</f>
        <v>Tracking coverage</v>
      </c>
      <c r="F103" s="70">
        <v>1.0</v>
      </c>
      <c r="M103" s="71" t="str">
        <f>IFERROR(__xludf.DUMMYFUNCTION("F11"),"")</f>
        <v/>
      </c>
      <c r="N103" s="72">
        <f>N11</f>
        <v>0</v>
      </c>
      <c r="P103" s="10"/>
      <c r="R103" s="11"/>
    </row>
    <row r="104" ht="1.5" customHeight="1">
      <c r="B104" s="66"/>
      <c r="C104" s="69"/>
      <c r="D104" s="67"/>
      <c r="E104" s="231"/>
      <c r="F104" s="232"/>
      <c r="G104" s="232"/>
      <c r="H104" s="232"/>
      <c r="I104" s="232"/>
      <c r="J104" s="232"/>
      <c r="K104" s="232"/>
      <c r="L104" s="232"/>
      <c r="M104" s="66"/>
      <c r="N104" s="75"/>
      <c r="P104" s="10"/>
      <c r="R104" s="11"/>
    </row>
    <row r="105">
      <c r="B105" s="66"/>
      <c r="C105" s="69">
        <v>2.0</v>
      </c>
      <c r="D105" s="67"/>
      <c r="E105" s="230" t="str">
        <f>C22</f>
        <v>Property settings</v>
      </c>
      <c r="F105" s="70">
        <v>1.0</v>
      </c>
      <c r="M105" s="76" t="str">
        <f>IFERROR(__xludf.DUMMYFUNCTION("F22"),"")</f>
        <v/>
      </c>
      <c r="N105" s="72">
        <f>N22</f>
        <v>0</v>
      </c>
      <c r="P105" s="10"/>
      <c r="R105" s="11"/>
    </row>
    <row r="106" ht="1.5" customHeight="1">
      <c r="B106" s="66"/>
      <c r="C106" s="66"/>
      <c r="D106" s="67"/>
      <c r="E106" s="231"/>
      <c r="F106" s="232"/>
      <c r="G106" s="232"/>
      <c r="H106" s="232"/>
      <c r="I106" s="232"/>
      <c r="J106" s="232"/>
      <c r="K106" s="232"/>
      <c r="L106" s="232"/>
      <c r="M106" s="66"/>
      <c r="N106" s="75"/>
      <c r="P106" s="10"/>
      <c r="R106" s="11"/>
    </row>
    <row r="107">
      <c r="B107" s="66"/>
      <c r="C107" s="69">
        <v>3.0</v>
      </c>
      <c r="D107" s="67"/>
      <c r="E107" s="230" t="str">
        <f>C43</f>
        <v>Product links</v>
      </c>
      <c r="F107" s="70">
        <v>1.0</v>
      </c>
      <c r="M107" s="76" t="str">
        <f>IFERROR(__xludf.DUMMYFUNCTION("F43"),"")</f>
        <v/>
      </c>
      <c r="N107" s="72">
        <f>N43</f>
        <v>0</v>
      </c>
      <c r="P107" s="10"/>
      <c r="R107" s="11"/>
    </row>
    <row r="108" ht="1.5" customHeight="1">
      <c r="B108" s="66"/>
      <c r="C108" s="66"/>
      <c r="D108" s="67"/>
      <c r="E108" s="231"/>
      <c r="F108" s="232"/>
      <c r="G108" s="232"/>
      <c r="H108" s="232"/>
      <c r="I108" s="232"/>
      <c r="J108" s="232"/>
      <c r="K108" s="232"/>
      <c r="L108" s="232"/>
      <c r="M108" s="66"/>
      <c r="N108" s="75"/>
      <c r="P108" s="10"/>
      <c r="R108" s="11"/>
    </row>
    <row r="109">
      <c r="B109" s="66"/>
      <c r="C109" s="69">
        <v>4.0</v>
      </c>
      <c r="D109" s="67"/>
      <c r="E109" s="230" t="str">
        <f>C51</f>
        <v>Data Stream settings</v>
      </c>
      <c r="F109" s="70">
        <v>1.0</v>
      </c>
      <c r="M109" s="77" t="str">
        <f>IFERROR(__xludf.DUMMYFUNCTION("F51"),"")</f>
        <v/>
      </c>
      <c r="N109" s="72">
        <f>N51</f>
        <v>0</v>
      </c>
      <c r="P109" s="10"/>
      <c r="R109" s="11"/>
    </row>
    <row r="110" ht="1.5" customHeight="1">
      <c r="B110" s="66"/>
      <c r="C110" s="66"/>
      <c r="D110" s="67"/>
      <c r="E110" s="231"/>
      <c r="F110" s="232"/>
      <c r="G110" s="232"/>
      <c r="H110" s="232"/>
      <c r="I110" s="232"/>
      <c r="J110" s="232"/>
      <c r="K110" s="232"/>
      <c r="L110" s="232"/>
      <c r="M110" s="66"/>
      <c r="N110" s="75"/>
      <c r="P110" s="10"/>
      <c r="R110" s="11"/>
    </row>
    <row r="111">
      <c r="B111" s="66"/>
      <c r="C111" s="69">
        <v>5.0</v>
      </c>
      <c r="D111" s="67"/>
      <c r="E111" s="230" t="str">
        <f>C69</f>
        <v>Reporting Interface + Data Quality</v>
      </c>
      <c r="F111" s="70">
        <v>1.0</v>
      </c>
      <c r="M111" s="71" t="str">
        <f>IFERROR(__xludf.DUMMYFUNCTION("F69"),"")</f>
        <v/>
      </c>
      <c r="N111" s="72">
        <f>N69</f>
        <v>0</v>
      </c>
      <c r="P111" s="10"/>
      <c r="R111" s="11"/>
    </row>
    <row r="112" ht="1.5" customHeight="1">
      <c r="B112" s="66"/>
      <c r="C112" s="66"/>
      <c r="D112" s="67"/>
      <c r="E112" s="231"/>
      <c r="F112" s="232"/>
      <c r="G112" s="232"/>
      <c r="H112" s="232"/>
      <c r="I112" s="232"/>
      <c r="J112" s="232"/>
      <c r="K112" s="232"/>
      <c r="L112" s="232"/>
      <c r="M112" s="66"/>
      <c r="N112" s="75"/>
      <c r="P112" s="10"/>
      <c r="R112" s="11"/>
    </row>
    <row r="113">
      <c r="B113" s="66"/>
      <c r="C113" s="69">
        <v>6.0</v>
      </c>
      <c r="D113" s="67"/>
      <c r="E113" s="230"/>
      <c r="F113" s="73"/>
      <c r="M113" s="71"/>
      <c r="N113" s="75"/>
      <c r="P113" s="10"/>
      <c r="R113" s="11"/>
    </row>
    <row r="114" ht="1.5" customHeight="1">
      <c r="B114" s="66"/>
      <c r="C114" s="66"/>
      <c r="D114" s="67"/>
      <c r="E114" s="231"/>
      <c r="F114" s="232"/>
      <c r="G114" s="232"/>
      <c r="H114" s="232"/>
      <c r="I114" s="232"/>
      <c r="J114" s="232"/>
      <c r="K114" s="232"/>
      <c r="L114" s="232"/>
      <c r="M114" s="66"/>
      <c r="N114" s="75"/>
      <c r="P114" s="10"/>
      <c r="R114" s="11"/>
    </row>
    <row r="115">
      <c r="B115" s="66"/>
      <c r="C115" s="69">
        <v>7.0</v>
      </c>
      <c r="D115" s="67"/>
      <c r="E115" s="230"/>
      <c r="F115" s="73"/>
      <c r="M115" s="71"/>
      <c r="N115" s="75"/>
      <c r="P115" s="10"/>
      <c r="R115" s="11"/>
    </row>
    <row r="116" ht="1.5" customHeight="1">
      <c r="B116" s="66"/>
      <c r="C116" s="66"/>
      <c r="D116" s="67"/>
      <c r="E116" s="231"/>
      <c r="F116" s="232"/>
      <c r="G116" s="232"/>
      <c r="H116" s="232"/>
      <c r="I116" s="232"/>
      <c r="J116" s="232"/>
      <c r="K116" s="232"/>
      <c r="L116" s="232"/>
      <c r="M116" s="66"/>
      <c r="N116" s="75"/>
      <c r="P116" s="10"/>
      <c r="R116" s="11"/>
    </row>
    <row r="117">
      <c r="B117" s="66"/>
      <c r="C117" s="69">
        <v>8.0</v>
      </c>
      <c r="D117" s="67"/>
      <c r="E117" s="230"/>
      <c r="F117" s="73"/>
      <c r="M117" s="71"/>
      <c r="N117" s="75"/>
      <c r="P117" s="10"/>
      <c r="R117" s="11"/>
    </row>
    <row r="118" ht="1.5" customHeight="1">
      <c r="B118" s="66"/>
      <c r="C118" s="66"/>
      <c r="D118" s="67"/>
      <c r="E118" s="231"/>
      <c r="F118" s="232"/>
      <c r="G118" s="232"/>
      <c r="H118" s="232"/>
      <c r="I118" s="232"/>
      <c r="J118" s="232"/>
      <c r="K118" s="232"/>
      <c r="L118" s="232"/>
      <c r="M118" s="66"/>
      <c r="N118" s="75"/>
      <c r="P118" s="10"/>
      <c r="R118" s="11"/>
    </row>
    <row r="119">
      <c r="B119" s="66"/>
      <c r="C119" s="69">
        <v>9.0</v>
      </c>
      <c r="D119" s="67"/>
      <c r="E119" s="231"/>
      <c r="F119" s="73"/>
      <c r="M119" s="71"/>
      <c r="N119" s="75"/>
      <c r="P119" s="10"/>
      <c r="R119" s="11"/>
    </row>
    <row r="120" ht="1.5" customHeight="1">
      <c r="B120" s="66"/>
      <c r="C120" s="66"/>
      <c r="D120" s="67"/>
      <c r="E120" s="231"/>
      <c r="F120" s="232"/>
      <c r="G120" s="232"/>
      <c r="H120" s="232"/>
      <c r="I120" s="232"/>
      <c r="J120" s="232"/>
      <c r="K120" s="232"/>
      <c r="L120" s="232"/>
      <c r="M120" s="66"/>
      <c r="N120" s="75"/>
      <c r="P120" s="10"/>
      <c r="R120" s="11"/>
    </row>
    <row r="121">
      <c r="B121" s="66"/>
      <c r="C121" s="69">
        <v>10.0</v>
      </c>
      <c r="D121" s="67"/>
      <c r="E121" s="231"/>
      <c r="F121" s="73"/>
      <c r="M121" s="71"/>
      <c r="N121" s="75"/>
      <c r="P121" s="10"/>
      <c r="R121" s="11"/>
    </row>
    <row r="122" ht="1.5" customHeight="1">
      <c r="B122" s="422"/>
      <c r="C122" s="422"/>
      <c r="D122" s="423"/>
      <c r="E122" s="422"/>
      <c r="F122" s="422"/>
      <c r="G122" s="422"/>
      <c r="H122" s="422"/>
      <c r="I122" s="422"/>
      <c r="J122" s="422"/>
      <c r="K122" s="422"/>
      <c r="L122" s="422"/>
      <c r="M122" s="422"/>
      <c r="N122" s="422"/>
      <c r="P122" s="10"/>
      <c r="R122" s="11"/>
    </row>
    <row r="123">
      <c r="B123" s="78"/>
      <c r="C123" s="78"/>
      <c r="D123" s="78"/>
      <c r="E123" s="78"/>
      <c r="F123" s="78"/>
      <c r="M123" s="79" t="s">
        <v>62</v>
      </c>
      <c r="N123" s="80">
        <f>IFERROR(__xludf.DUMMYFUNCTION("AVERAGE.WEIGHTED(N103:N121,F103:F121)"),0.0)</f>
        <v>0</v>
      </c>
      <c r="P123" s="19"/>
      <c r="Q123" s="81"/>
      <c r="R123" s="20"/>
    </row>
    <row r="124">
      <c r="D124" s="406"/>
      <c r="P124" s="233"/>
      <c r="Q124" s="233"/>
      <c r="R124" s="233"/>
    </row>
    <row r="125">
      <c r="D125" s="406"/>
    </row>
    <row r="126">
      <c r="D126" s="406"/>
    </row>
    <row r="127">
      <c r="D127" s="406"/>
    </row>
    <row r="128">
      <c r="D128" s="406"/>
    </row>
    <row r="129">
      <c r="D129" s="406"/>
    </row>
    <row r="130">
      <c r="D130" s="406"/>
    </row>
    <row r="131">
      <c r="D131" s="406"/>
    </row>
    <row r="132">
      <c r="D132" s="406"/>
    </row>
    <row r="133">
      <c r="D133" s="406"/>
    </row>
    <row r="134">
      <c r="D134" s="406"/>
    </row>
    <row r="135">
      <c r="D135" s="406"/>
    </row>
    <row r="136">
      <c r="D136" s="406"/>
    </row>
    <row r="137">
      <c r="D137" s="406"/>
    </row>
    <row r="138">
      <c r="D138" s="406"/>
    </row>
    <row r="139">
      <c r="D139" s="406"/>
    </row>
    <row r="140">
      <c r="D140" s="406"/>
    </row>
    <row r="141">
      <c r="D141" s="406"/>
    </row>
    <row r="142">
      <c r="D142" s="406"/>
    </row>
    <row r="143">
      <c r="D143" s="406"/>
    </row>
    <row r="144">
      <c r="D144" s="406"/>
    </row>
    <row r="145">
      <c r="D145" s="406"/>
    </row>
    <row r="146">
      <c r="D146" s="406"/>
    </row>
    <row r="147">
      <c r="D147" s="406"/>
    </row>
    <row r="148">
      <c r="D148" s="406"/>
    </row>
    <row r="149">
      <c r="D149" s="406"/>
    </row>
    <row r="150">
      <c r="D150" s="406"/>
    </row>
    <row r="151">
      <c r="D151" s="406"/>
    </row>
    <row r="152">
      <c r="D152" s="406"/>
    </row>
    <row r="153">
      <c r="D153" s="406"/>
    </row>
    <row r="154">
      <c r="D154" s="406"/>
    </row>
    <row r="155">
      <c r="D155" s="406"/>
    </row>
    <row r="156">
      <c r="D156" s="406"/>
    </row>
    <row r="157">
      <c r="D157" s="406"/>
    </row>
    <row r="158">
      <c r="D158" s="406"/>
    </row>
    <row r="159">
      <c r="D159" s="406"/>
    </row>
    <row r="160">
      <c r="D160" s="406"/>
    </row>
    <row r="161">
      <c r="D161" s="406"/>
    </row>
    <row r="162">
      <c r="D162" s="406"/>
    </row>
    <row r="163">
      <c r="D163" s="406"/>
    </row>
    <row r="164">
      <c r="D164" s="406"/>
    </row>
    <row r="165">
      <c r="D165" s="406"/>
    </row>
    <row r="166">
      <c r="D166" s="406"/>
    </row>
    <row r="167">
      <c r="D167" s="406"/>
    </row>
    <row r="168">
      <c r="D168" s="406"/>
    </row>
    <row r="169">
      <c r="D169" s="406"/>
    </row>
    <row r="170">
      <c r="D170" s="406"/>
    </row>
    <row r="171">
      <c r="D171" s="406"/>
    </row>
    <row r="172">
      <c r="D172" s="406"/>
    </row>
    <row r="173">
      <c r="D173" s="406"/>
    </row>
    <row r="174">
      <c r="D174" s="406"/>
    </row>
    <row r="175">
      <c r="D175" s="406"/>
    </row>
    <row r="176">
      <c r="D176" s="406"/>
    </row>
    <row r="177">
      <c r="D177" s="406"/>
    </row>
    <row r="178">
      <c r="D178" s="406"/>
    </row>
    <row r="179">
      <c r="D179" s="406"/>
    </row>
    <row r="180">
      <c r="D180" s="406"/>
    </row>
    <row r="181">
      <c r="D181" s="406"/>
    </row>
    <row r="182">
      <c r="D182" s="406"/>
    </row>
    <row r="183">
      <c r="D183" s="406"/>
    </row>
    <row r="184">
      <c r="D184" s="406"/>
    </row>
    <row r="185">
      <c r="D185" s="406"/>
    </row>
    <row r="186">
      <c r="D186" s="406"/>
    </row>
    <row r="187">
      <c r="D187" s="406"/>
    </row>
    <row r="188">
      <c r="D188" s="406"/>
    </row>
    <row r="189">
      <c r="D189" s="406"/>
    </row>
    <row r="190">
      <c r="D190" s="406"/>
    </row>
    <row r="191">
      <c r="D191" s="406"/>
    </row>
    <row r="192">
      <c r="D192" s="406"/>
    </row>
    <row r="193">
      <c r="D193" s="406"/>
    </row>
    <row r="194">
      <c r="D194" s="406"/>
    </row>
    <row r="195">
      <c r="D195" s="406"/>
    </row>
    <row r="196">
      <c r="D196" s="406"/>
    </row>
    <row r="197">
      <c r="D197" s="406"/>
    </row>
    <row r="198">
      <c r="D198" s="406"/>
    </row>
    <row r="199">
      <c r="D199" s="406"/>
    </row>
    <row r="200">
      <c r="D200" s="406"/>
    </row>
    <row r="201">
      <c r="D201" s="406"/>
    </row>
    <row r="202">
      <c r="D202" s="406"/>
    </row>
    <row r="203">
      <c r="D203" s="406"/>
    </row>
    <row r="204">
      <c r="D204" s="406"/>
    </row>
    <row r="205">
      <c r="D205" s="406"/>
    </row>
    <row r="206">
      <c r="D206" s="406"/>
    </row>
    <row r="207">
      <c r="D207" s="406"/>
    </row>
    <row r="208">
      <c r="D208" s="406"/>
    </row>
    <row r="209">
      <c r="D209" s="406"/>
    </row>
    <row r="210">
      <c r="D210" s="406"/>
    </row>
    <row r="211">
      <c r="D211" s="406"/>
    </row>
    <row r="212">
      <c r="D212" s="406"/>
    </row>
    <row r="213">
      <c r="D213" s="406"/>
    </row>
    <row r="214">
      <c r="D214" s="406"/>
    </row>
    <row r="215">
      <c r="D215" s="406"/>
    </row>
    <row r="216">
      <c r="D216" s="406"/>
    </row>
    <row r="217">
      <c r="D217" s="406"/>
    </row>
    <row r="218">
      <c r="D218" s="406"/>
    </row>
    <row r="219">
      <c r="D219" s="406"/>
    </row>
    <row r="220">
      <c r="D220" s="406"/>
    </row>
    <row r="221">
      <c r="D221" s="406"/>
    </row>
    <row r="222">
      <c r="D222" s="406"/>
    </row>
    <row r="223">
      <c r="D223" s="406"/>
    </row>
    <row r="224">
      <c r="D224" s="406"/>
    </row>
    <row r="225">
      <c r="D225" s="406"/>
    </row>
    <row r="226">
      <c r="D226" s="406"/>
    </row>
    <row r="227">
      <c r="D227" s="406"/>
    </row>
    <row r="228">
      <c r="D228" s="406"/>
    </row>
    <row r="229">
      <c r="D229" s="406"/>
    </row>
    <row r="230">
      <c r="D230" s="406"/>
    </row>
    <row r="231">
      <c r="D231" s="406"/>
    </row>
    <row r="232">
      <c r="D232" s="406"/>
    </row>
    <row r="233">
      <c r="D233" s="406"/>
    </row>
    <row r="234">
      <c r="D234" s="406"/>
    </row>
    <row r="235">
      <c r="D235" s="406"/>
    </row>
    <row r="236">
      <c r="D236" s="406"/>
    </row>
    <row r="237">
      <c r="D237" s="406"/>
    </row>
    <row r="238">
      <c r="D238" s="406"/>
    </row>
    <row r="239">
      <c r="D239" s="406"/>
    </row>
    <row r="240">
      <c r="D240" s="406"/>
    </row>
    <row r="241">
      <c r="D241" s="406"/>
    </row>
    <row r="242">
      <c r="D242" s="406"/>
    </row>
    <row r="243">
      <c r="D243" s="406"/>
    </row>
    <row r="244">
      <c r="D244" s="406"/>
    </row>
    <row r="245">
      <c r="D245" s="406"/>
    </row>
    <row r="246">
      <c r="D246" s="406"/>
    </row>
    <row r="247">
      <c r="D247" s="406"/>
    </row>
    <row r="248">
      <c r="D248" s="406"/>
    </row>
    <row r="249">
      <c r="D249" s="406"/>
    </row>
    <row r="250">
      <c r="D250" s="406"/>
    </row>
    <row r="251">
      <c r="D251" s="406"/>
    </row>
    <row r="252">
      <c r="D252" s="406"/>
    </row>
    <row r="253">
      <c r="D253" s="406"/>
    </row>
    <row r="254">
      <c r="D254" s="406"/>
    </row>
    <row r="255">
      <c r="D255" s="406"/>
    </row>
    <row r="256">
      <c r="D256" s="406"/>
    </row>
    <row r="257">
      <c r="D257" s="406"/>
    </row>
    <row r="258">
      <c r="D258" s="406"/>
    </row>
    <row r="259">
      <c r="D259" s="406"/>
    </row>
    <row r="260">
      <c r="D260" s="406"/>
    </row>
    <row r="261">
      <c r="D261" s="406"/>
    </row>
    <row r="262">
      <c r="D262" s="406"/>
    </row>
    <row r="263">
      <c r="D263" s="406"/>
    </row>
    <row r="264">
      <c r="D264" s="406"/>
    </row>
    <row r="265">
      <c r="D265" s="406"/>
    </row>
    <row r="266">
      <c r="D266" s="406"/>
    </row>
    <row r="267">
      <c r="D267" s="406"/>
    </row>
    <row r="268">
      <c r="D268" s="406"/>
    </row>
    <row r="269">
      <c r="D269" s="406"/>
    </row>
    <row r="270">
      <c r="D270" s="406"/>
    </row>
    <row r="271">
      <c r="D271" s="406"/>
    </row>
    <row r="272">
      <c r="D272" s="406"/>
    </row>
    <row r="273">
      <c r="D273" s="406"/>
    </row>
    <row r="274">
      <c r="D274" s="406"/>
    </row>
    <row r="275">
      <c r="D275" s="406"/>
    </row>
    <row r="276">
      <c r="D276" s="406"/>
    </row>
    <row r="277">
      <c r="D277" s="406"/>
    </row>
    <row r="278">
      <c r="D278" s="406"/>
    </row>
    <row r="279">
      <c r="D279" s="406"/>
    </row>
    <row r="280">
      <c r="D280" s="406"/>
    </row>
    <row r="281">
      <c r="D281" s="406"/>
    </row>
    <row r="282">
      <c r="D282" s="406"/>
    </row>
    <row r="283">
      <c r="D283" s="406"/>
    </row>
    <row r="284">
      <c r="D284" s="406"/>
    </row>
    <row r="285">
      <c r="D285" s="406"/>
    </row>
    <row r="286">
      <c r="D286" s="406"/>
    </row>
    <row r="287">
      <c r="D287" s="406"/>
    </row>
    <row r="288">
      <c r="D288" s="406"/>
    </row>
    <row r="289">
      <c r="D289" s="406"/>
    </row>
    <row r="290">
      <c r="D290" s="406"/>
    </row>
    <row r="291">
      <c r="D291" s="406"/>
    </row>
    <row r="292">
      <c r="D292" s="406"/>
    </row>
    <row r="293">
      <c r="D293" s="406"/>
    </row>
    <row r="294">
      <c r="D294" s="406"/>
    </row>
    <row r="295">
      <c r="D295" s="406"/>
    </row>
    <row r="296">
      <c r="D296" s="406"/>
    </row>
    <row r="297">
      <c r="D297" s="406"/>
    </row>
    <row r="298">
      <c r="D298" s="406"/>
    </row>
    <row r="299">
      <c r="D299" s="406"/>
    </row>
    <row r="300">
      <c r="D300" s="406"/>
    </row>
    <row r="301">
      <c r="D301" s="406"/>
    </row>
    <row r="302">
      <c r="D302" s="406"/>
    </row>
    <row r="303">
      <c r="D303" s="406"/>
    </row>
    <row r="304">
      <c r="D304" s="406"/>
    </row>
    <row r="305">
      <c r="D305" s="406"/>
    </row>
    <row r="306">
      <c r="D306" s="406"/>
    </row>
    <row r="307">
      <c r="D307" s="406"/>
    </row>
    <row r="308">
      <c r="D308" s="406"/>
    </row>
    <row r="309">
      <c r="D309" s="406"/>
    </row>
    <row r="310">
      <c r="D310" s="406"/>
    </row>
    <row r="311">
      <c r="D311" s="406"/>
    </row>
    <row r="312">
      <c r="D312" s="406"/>
    </row>
    <row r="313">
      <c r="D313" s="406"/>
    </row>
    <row r="314">
      <c r="D314" s="406"/>
    </row>
    <row r="315">
      <c r="D315" s="406"/>
    </row>
    <row r="316">
      <c r="D316" s="406"/>
    </row>
    <row r="317">
      <c r="D317" s="406"/>
    </row>
    <row r="318">
      <c r="D318" s="406"/>
    </row>
    <row r="319">
      <c r="D319" s="406"/>
    </row>
    <row r="320">
      <c r="D320" s="406"/>
    </row>
    <row r="321">
      <c r="D321" s="406"/>
    </row>
    <row r="322">
      <c r="D322" s="406"/>
    </row>
    <row r="323">
      <c r="D323" s="406"/>
    </row>
    <row r="324">
      <c r="D324" s="406"/>
    </row>
    <row r="325">
      <c r="D325" s="406"/>
    </row>
    <row r="326">
      <c r="D326" s="406"/>
    </row>
    <row r="327">
      <c r="D327" s="406"/>
    </row>
    <row r="328">
      <c r="D328" s="406"/>
    </row>
    <row r="329">
      <c r="D329" s="406"/>
    </row>
    <row r="330">
      <c r="D330" s="406"/>
    </row>
    <row r="331">
      <c r="D331" s="406"/>
    </row>
    <row r="332">
      <c r="D332" s="406"/>
    </row>
    <row r="333">
      <c r="D333" s="406"/>
    </row>
    <row r="334">
      <c r="D334" s="406"/>
    </row>
    <row r="335">
      <c r="D335" s="406"/>
    </row>
    <row r="336">
      <c r="D336" s="406"/>
    </row>
    <row r="337">
      <c r="D337" s="406"/>
    </row>
    <row r="338">
      <c r="D338" s="406"/>
    </row>
    <row r="339">
      <c r="D339" s="406"/>
    </row>
    <row r="340">
      <c r="D340" s="406"/>
    </row>
    <row r="341">
      <c r="D341" s="406"/>
    </row>
    <row r="342">
      <c r="D342" s="406"/>
    </row>
    <row r="343">
      <c r="D343" s="406"/>
    </row>
    <row r="344">
      <c r="D344" s="406"/>
    </row>
    <row r="345">
      <c r="D345" s="406"/>
    </row>
    <row r="346">
      <c r="D346" s="406"/>
    </row>
    <row r="347">
      <c r="D347" s="406"/>
    </row>
    <row r="348">
      <c r="D348" s="406"/>
    </row>
    <row r="349">
      <c r="D349" s="406"/>
    </row>
    <row r="350">
      <c r="D350" s="406"/>
    </row>
    <row r="351">
      <c r="D351" s="406"/>
    </row>
    <row r="352">
      <c r="D352" s="406"/>
    </row>
    <row r="353">
      <c r="D353" s="406"/>
    </row>
    <row r="354">
      <c r="D354" s="406"/>
    </row>
    <row r="355">
      <c r="D355" s="406"/>
    </row>
    <row r="356">
      <c r="D356" s="406"/>
    </row>
    <row r="357">
      <c r="D357" s="406"/>
    </row>
    <row r="358">
      <c r="D358" s="406"/>
    </row>
    <row r="359">
      <c r="D359" s="406"/>
    </row>
    <row r="360">
      <c r="D360" s="406"/>
    </row>
    <row r="361">
      <c r="D361" s="406"/>
    </row>
    <row r="362">
      <c r="D362" s="406"/>
    </row>
    <row r="363">
      <c r="D363" s="406"/>
    </row>
    <row r="364">
      <c r="D364" s="406"/>
    </row>
    <row r="365">
      <c r="D365" s="406"/>
    </row>
    <row r="366">
      <c r="D366" s="406"/>
    </row>
    <row r="367">
      <c r="D367" s="406"/>
    </row>
    <row r="368">
      <c r="D368" s="406"/>
    </row>
    <row r="369">
      <c r="D369" s="406"/>
    </row>
    <row r="370">
      <c r="D370" s="406"/>
    </row>
    <row r="371">
      <c r="D371" s="406"/>
    </row>
    <row r="372">
      <c r="D372" s="406"/>
    </row>
    <row r="373">
      <c r="D373" s="406"/>
    </row>
    <row r="374">
      <c r="D374" s="406"/>
    </row>
    <row r="375">
      <c r="D375" s="406"/>
    </row>
    <row r="376">
      <c r="D376" s="406"/>
    </row>
    <row r="377">
      <c r="D377" s="406"/>
    </row>
    <row r="378">
      <c r="D378" s="406"/>
    </row>
    <row r="379">
      <c r="D379" s="406"/>
    </row>
    <row r="380">
      <c r="D380" s="406"/>
    </row>
    <row r="381">
      <c r="D381" s="406"/>
    </row>
    <row r="382">
      <c r="D382" s="406"/>
    </row>
    <row r="383">
      <c r="D383" s="406"/>
    </row>
    <row r="384">
      <c r="D384" s="406"/>
    </row>
    <row r="385">
      <c r="D385" s="406"/>
    </row>
    <row r="386">
      <c r="D386" s="406"/>
    </row>
    <row r="387">
      <c r="D387" s="406"/>
    </row>
    <row r="388">
      <c r="D388" s="406"/>
    </row>
    <row r="389">
      <c r="D389" s="406"/>
    </row>
    <row r="390">
      <c r="D390" s="406"/>
    </row>
    <row r="391">
      <c r="D391" s="406"/>
    </row>
    <row r="392">
      <c r="D392" s="406"/>
    </row>
    <row r="393">
      <c r="D393" s="406"/>
    </row>
    <row r="394">
      <c r="D394" s="406"/>
    </row>
    <row r="395">
      <c r="D395" s="406"/>
    </row>
    <row r="396">
      <c r="D396" s="406"/>
    </row>
    <row r="397">
      <c r="D397" s="406"/>
    </row>
    <row r="398">
      <c r="D398" s="406"/>
    </row>
    <row r="399">
      <c r="D399" s="406"/>
    </row>
    <row r="400">
      <c r="D400" s="406"/>
    </row>
    <row r="401">
      <c r="D401" s="406"/>
    </row>
    <row r="402">
      <c r="D402" s="406"/>
    </row>
    <row r="403">
      <c r="D403" s="406"/>
    </row>
    <row r="404">
      <c r="D404" s="406"/>
    </row>
    <row r="405">
      <c r="D405" s="406"/>
    </row>
    <row r="406">
      <c r="D406" s="406"/>
    </row>
    <row r="407">
      <c r="D407" s="406"/>
    </row>
    <row r="408">
      <c r="D408" s="406"/>
    </row>
    <row r="409">
      <c r="D409" s="406"/>
    </row>
    <row r="410">
      <c r="D410" s="406"/>
    </row>
    <row r="411">
      <c r="D411" s="406"/>
    </row>
    <row r="412">
      <c r="D412" s="406"/>
    </row>
    <row r="413">
      <c r="D413" s="406"/>
    </row>
    <row r="414">
      <c r="D414" s="406"/>
    </row>
    <row r="415">
      <c r="D415" s="406"/>
    </row>
    <row r="416">
      <c r="D416" s="406"/>
    </row>
    <row r="417">
      <c r="D417" s="406"/>
    </row>
    <row r="418">
      <c r="D418" s="406"/>
    </row>
    <row r="419">
      <c r="D419" s="406"/>
    </row>
    <row r="420">
      <c r="D420" s="406"/>
    </row>
    <row r="421">
      <c r="D421" s="406"/>
    </row>
    <row r="422">
      <c r="D422" s="406"/>
    </row>
    <row r="423">
      <c r="D423" s="406"/>
    </row>
    <row r="424">
      <c r="D424" s="406"/>
    </row>
    <row r="425">
      <c r="D425" s="406"/>
    </row>
    <row r="426">
      <c r="D426" s="406"/>
    </row>
    <row r="427">
      <c r="D427" s="406"/>
    </row>
    <row r="428">
      <c r="D428" s="406"/>
    </row>
    <row r="429">
      <c r="D429" s="406"/>
    </row>
    <row r="430">
      <c r="D430" s="406"/>
    </row>
    <row r="431">
      <c r="D431" s="406"/>
    </row>
    <row r="432">
      <c r="D432" s="406"/>
    </row>
    <row r="433">
      <c r="D433" s="406"/>
    </row>
    <row r="434">
      <c r="D434" s="406"/>
    </row>
    <row r="435">
      <c r="D435" s="406"/>
    </row>
    <row r="436">
      <c r="D436" s="406"/>
    </row>
    <row r="437">
      <c r="D437" s="406"/>
    </row>
    <row r="438">
      <c r="D438" s="406"/>
    </row>
    <row r="439">
      <c r="D439" s="406"/>
    </row>
    <row r="440">
      <c r="D440" s="406"/>
    </row>
    <row r="441">
      <c r="D441" s="406"/>
    </row>
    <row r="442">
      <c r="D442" s="406"/>
    </row>
    <row r="443">
      <c r="D443" s="406"/>
    </row>
    <row r="444">
      <c r="D444" s="406"/>
    </row>
    <row r="445">
      <c r="D445" s="406"/>
    </row>
    <row r="446">
      <c r="D446" s="406"/>
    </row>
    <row r="447">
      <c r="D447" s="406"/>
    </row>
    <row r="448">
      <c r="D448" s="406"/>
    </row>
    <row r="449">
      <c r="D449" s="406"/>
    </row>
    <row r="450">
      <c r="D450" s="406"/>
    </row>
    <row r="451">
      <c r="D451" s="406"/>
    </row>
    <row r="452">
      <c r="D452" s="406"/>
    </row>
    <row r="453">
      <c r="D453" s="406"/>
    </row>
    <row r="454">
      <c r="D454" s="406"/>
    </row>
    <row r="455">
      <c r="D455" s="406"/>
    </row>
    <row r="456">
      <c r="D456" s="406"/>
    </row>
    <row r="457">
      <c r="D457" s="406"/>
    </row>
    <row r="458">
      <c r="D458" s="406"/>
    </row>
    <row r="459">
      <c r="D459" s="406"/>
    </row>
    <row r="460">
      <c r="D460" s="406"/>
    </row>
    <row r="461">
      <c r="D461" s="406"/>
    </row>
    <row r="462">
      <c r="D462" s="406"/>
    </row>
    <row r="463">
      <c r="D463" s="406"/>
    </row>
    <row r="464">
      <c r="D464" s="406"/>
    </row>
    <row r="465">
      <c r="D465" s="406"/>
    </row>
    <row r="466">
      <c r="D466" s="406"/>
    </row>
    <row r="467">
      <c r="D467" s="406"/>
    </row>
    <row r="468">
      <c r="D468" s="406"/>
    </row>
    <row r="469">
      <c r="D469" s="406"/>
    </row>
    <row r="470">
      <c r="D470" s="406"/>
    </row>
    <row r="471">
      <c r="D471" s="406"/>
    </row>
    <row r="472">
      <c r="D472" s="406"/>
    </row>
    <row r="473">
      <c r="D473" s="406"/>
    </row>
    <row r="474">
      <c r="D474" s="406"/>
    </row>
    <row r="475">
      <c r="D475" s="406"/>
    </row>
    <row r="476">
      <c r="D476" s="406"/>
    </row>
    <row r="477">
      <c r="D477" s="406"/>
    </row>
    <row r="478">
      <c r="D478" s="406"/>
    </row>
    <row r="479">
      <c r="D479" s="406"/>
    </row>
    <row r="480">
      <c r="D480" s="406"/>
    </row>
    <row r="481">
      <c r="D481" s="406"/>
    </row>
    <row r="482">
      <c r="D482" s="406"/>
    </row>
    <row r="483">
      <c r="D483" s="406"/>
    </row>
    <row r="484">
      <c r="D484" s="406"/>
    </row>
    <row r="485">
      <c r="D485" s="406"/>
    </row>
    <row r="486">
      <c r="D486" s="406"/>
    </row>
    <row r="487">
      <c r="D487" s="406"/>
    </row>
    <row r="488">
      <c r="D488" s="406"/>
    </row>
    <row r="489">
      <c r="D489" s="406"/>
    </row>
    <row r="490">
      <c r="D490" s="406"/>
    </row>
    <row r="491">
      <c r="D491" s="406"/>
    </row>
    <row r="492">
      <c r="D492" s="406"/>
    </row>
    <row r="493">
      <c r="D493" s="406"/>
    </row>
    <row r="494">
      <c r="D494" s="406"/>
    </row>
    <row r="495">
      <c r="D495" s="406"/>
    </row>
    <row r="496">
      <c r="D496" s="406"/>
    </row>
    <row r="497">
      <c r="D497" s="406"/>
    </row>
    <row r="498">
      <c r="D498" s="406"/>
    </row>
    <row r="499">
      <c r="D499" s="406"/>
    </row>
    <row r="500">
      <c r="D500" s="406"/>
    </row>
    <row r="501">
      <c r="D501" s="406"/>
    </row>
    <row r="502">
      <c r="D502" s="406"/>
    </row>
    <row r="503">
      <c r="D503" s="406"/>
    </row>
    <row r="504">
      <c r="D504" s="406"/>
    </row>
    <row r="505">
      <c r="D505" s="406"/>
    </row>
    <row r="506">
      <c r="D506" s="406"/>
    </row>
    <row r="507">
      <c r="D507" s="406"/>
    </row>
    <row r="508">
      <c r="D508" s="406"/>
    </row>
    <row r="509">
      <c r="D509" s="406"/>
    </row>
    <row r="510">
      <c r="D510" s="406"/>
    </row>
    <row r="511">
      <c r="D511" s="406"/>
    </row>
    <row r="512">
      <c r="D512" s="406"/>
    </row>
    <row r="513">
      <c r="D513" s="406"/>
    </row>
    <row r="514">
      <c r="D514" s="406"/>
    </row>
    <row r="515">
      <c r="D515" s="406"/>
    </row>
    <row r="516">
      <c r="D516" s="406"/>
    </row>
    <row r="517">
      <c r="D517" s="406"/>
    </row>
    <row r="518">
      <c r="D518" s="406"/>
    </row>
    <row r="519">
      <c r="D519" s="406"/>
    </row>
    <row r="520">
      <c r="D520" s="406"/>
    </row>
    <row r="521">
      <c r="D521" s="406"/>
    </row>
    <row r="522">
      <c r="D522" s="406"/>
    </row>
    <row r="523">
      <c r="D523" s="406"/>
    </row>
    <row r="524">
      <c r="D524" s="406"/>
    </row>
    <row r="525">
      <c r="D525" s="406"/>
    </row>
    <row r="526">
      <c r="D526" s="406"/>
    </row>
    <row r="527">
      <c r="D527" s="406"/>
    </row>
    <row r="528">
      <c r="D528" s="406"/>
    </row>
    <row r="529">
      <c r="D529" s="406"/>
    </row>
    <row r="530">
      <c r="D530" s="406"/>
    </row>
    <row r="531">
      <c r="D531" s="406"/>
    </row>
    <row r="532">
      <c r="D532" s="406"/>
    </row>
    <row r="533">
      <c r="D533" s="406"/>
    </row>
    <row r="534">
      <c r="D534" s="406"/>
    </row>
    <row r="535">
      <c r="D535" s="406"/>
    </row>
    <row r="536">
      <c r="D536" s="406"/>
    </row>
    <row r="537">
      <c r="D537" s="406"/>
    </row>
    <row r="538">
      <c r="D538" s="406"/>
    </row>
    <row r="539">
      <c r="D539" s="406"/>
    </row>
    <row r="540">
      <c r="D540" s="406"/>
    </row>
    <row r="541">
      <c r="D541" s="406"/>
    </row>
    <row r="542">
      <c r="D542" s="406"/>
    </row>
    <row r="543">
      <c r="D543" s="406"/>
    </row>
    <row r="544">
      <c r="D544" s="406"/>
    </row>
    <row r="545">
      <c r="D545" s="406"/>
    </row>
    <row r="546">
      <c r="D546" s="406"/>
    </row>
    <row r="547">
      <c r="D547" s="406"/>
    </row>
    <row r="548">
      <c r="D548" s="406"/>
    </row>
    <row r="549">
      <c r="D549" s="406"/>
    </row>
    <row r="550">
      <c r="D550" s="406"/>
    </row>
    <row r="551">
      <c r="D551" s="406"/>
    </row>
    <row r="552">
      <c r="D552" s="406"/>
    </row>
    <row r="553">
      <c r="D553" s="406"/>
    </row>
    <row r="554">
      <c r="D554" s="406"/>
    </row>
    <row r="555">
      <c r="D555" s="406"/>
    </row>
    <row r="556">
      <c r="D556" s="406"/>
    </row>
    <row r="557">
      <c r="D557" s="406"/>
    </row>
    <row r="558">
      <c r="D558" s="406"/>
    </row>
    <row r="559">
      <c r="D559" s="406"/>
    </row>
    <row r="560">
      <c r="D560" s="406"/>
    </row>
    <row r="561">
      <c r="D561" s="406"/>
    </row>
    <row r="562">
      <c r="D562" s="406"/>
    </row>
    <row r="563">
      <c r="D563" s="406"/>
    </row>
    <row r="564">
      <c r="D564" s="406"/>
    </row>
    <row r="565">
      <c r="D565" s="406"/>
    </row>
    <row r="566">
      <c r="D566" s="406"/>
    </row>
    <row r="567">
      <c r="D567" s="406"/>
    </row>
    <row r="568">
      <c r="D568" s="406"/>
    </row>
    <row r="569">
      <c r="D569" s="406"/>
    </row>
    <row r="570">
      <c r="D570" s="406"/>
    </row>
    <row r="571">
      <c r="D571" s="406"/>
    </row>
    <row r="572">
      <c r="D572" s="406"/>
    </row>
    <row r="573">
      <c r="D573" s="406"/>
    </row>
    <row r="574">
      <c r="D574" s="406"/>
    </row>
    <row r="575">
      <c r="D575" s="406"/>
    </row>
    <row r="576">
      <c r="D576" s="406"/>
    </row>
    <row r="577">
      <c r="D577" s="406"/>
    </row>
    <row r="578">
      <c r="D578" s="406"/>
    </row>
    <row r="579">
      <c r="D579" s="406"/>
    </row>
    <row r="580">
      <c r="D580" s="406"/>
    </row>
    <row r="581">
      <c r="D581" s="406"/>
    </row>
    <row r="582">
      <c r="D582" s="406"/>
    </row>
    <row r="583">
      <c r="D583" s="406"/>
    </row>
    <row r="584">
      <c r="D584" s="406"/>
    </row>
    <row r="585">
      <c r="D585" s="406"/>
    </row>
    <row r="586">
      <c r="D586" s="406"/>
    </row>
    <row r="587">
      <c r="D587" s="406"/>
    </row>
    <row r="588">
      <c r="D588" s="406"/>
    </row>
    <row r="589">
      <c r="D589" s="406"/>
    </row>
    <row r="590">
      <c r="D590" s="406"/>
    </row>
    <row r="591">
      <c r="D591" s="406"/>
    </row>
    <row r="592">
      <c r="D592" s="406"/>
    </row>
    <row r="593">
      <c r="D593" s="406"/>
    </row>
    <row r="594">
      <c r="D594" s="406"/>
    </row>
    <row r="595">
      <c r="D595" s="406"/>
    </row>
    <row r="596">
      <c r="D596" s="406"/>
    </row>
    <row r="597">
      <c r="D597" s="406"/>
    </row>
    <row r="598">
      <c r="D598" s="406"/>
    </row>
    <row r="599">
      <c r="D599" s="406"/>
    </row>
    <row r="600">
      <c r="D600" s="406"/>
    </row>
    <row r="601">
      <c r="D601" s="406"/>
    </row>
    <row r="602">
      <c r="D602" s="406"/>
    </row>
    <row r="603">
      <c r="D603" s="406"/>
    </row>
    <row r="604">
      <c r="D604" s="406"/>
    </row>
    <row r="605">
      <c r="D605" s="406"/>
    </row>
    <row r="606">
      <c r="D606" s="406"/>
    </row>
    <row r="607">
      <c r="D607" s="406"/>
    </row>
    <row r="608">
      <c r="D608" s="406"/>
    </row>
    <row r="609">
      <c r="D609" s="406"/>
    </row>
    <row r="610">
      <c r="D610" s="406"/>
    </row>
    <row r="611">
      <c r="D611" s="406"/>
    </row>
    <row r="612">
      <c r="D612" s="406"/>
    </row>
    <row r="613">
      <c r="D613" s="406"/>
    </row>
    <row r="614">
      <c r="D614" s="406"/>
    </row>
    <row r="615">
      <c r="D615" s="406"/>
    </row>
    <row r="616">
      <c r="D616" s="406"/>
    </row>
    <row r="617">
      <c r="D617" s="406"/>
    </row>
    <row r="618">
      <c r="D618" s="406"/>
    </row>
    <row r="619">
      <c r="D619" s="406"/>
    </row>
    <row r="620">
      <c r="D620" s="406"/>
    </row>
    <row r="621">
      <c r="D621" s="406"/>
    </row>
    <row r="622">
      <c r="D622" s="406"/>
    </row>
    <row r="623">
      <c r="D623" s="406"/>
    </row>
    <row r="624">
      <c r="D624" s="406"/>
    </row>
    <row r="625">
      <c r="D625" s="406"/>
    </row>
    <row r="626">
      <c r="D626" s="406"/>
    </row>
    <row r="627">
      <c r="D627" s="406"/>
    </row>
    <row r="628">
      <c r="D628" s="406"/>
    </row>
    <row r="629">
      <c r="D629" s="406"/>
    </row>
    <row r="630">
      <c r="D630" s="406"/>
    </row>
    <row r="631">
      <c r="D631" s="406"/>
    </row>
    <row r="632">
      <c r="D632" s="406"/>
    </row>
    <row r="633">
      <c r="D633" s="406"/>
    </row>
    <row r="634">
      <c r="D634" s="406"/>
    </row>
    <row r="635">
      <c r="D635" s="406"/>
    </row>
    <row r="636">
      <c r="D636" s="406"/>
    </row>
    <row r="637">
      <c r="D637" s="406"/>
    </row>
    <row r="638">
      <c r="D638" s="406"/>
    </row>
    <row r="639">
      <c r="D639" s="406"/>
    </row>
    <row r="640">
      <c r="D640" s="406"/>
    </row>
    <row r="641">
      <c r="D641" s="406"/>
    </row>
    <row r="642">
      <c r="D642" s="406"/>
    </row>
    <row r="643">
      <c r="D643" s="406"/>
    </row>
    <row r="644">
      <c r="D644" s="406"/>
    </row>
    <row r="645">
      <c r="D645" s="406"/>
    </row>
    <row r="646">
      <c r="D646" s="406"/>
    </row>
    <row r="647">
      <c r="D647" s="406"/>
    </row>
    <row r="648">
      <c r="D648" s="406"/>
    </row>
    <row r="649">
      <c r="D649" s="406"/>
    </row>
    <row r="650">
      <c r="D650" s="406"/>
    </row>
    <row r="651">
      <c r="D651" s="406"/>
    </row>
    <row r="652">
      <c r="D652" s="406"/>
    </row>
    <row r="653">
      <c r="D653" s="406"/>
    </row>
    <row r="654">
      <c r="D654" s="406"/>
    </row>
    <row r="655">
      <c r="D655" s="406"/>
    </row>
    <row r="656">
      <c r="D656" s="406"/>
    </row>
    <row r="657">
      <c r="D657" s="406"/>
    </row>
    <row r="658">
      <c r="D658" s="406"/>
    </row>
    <row r="659">
      <c r="D659" s="406"/>
    </row>
    <row r="660">
      <c r="D660" s="406"/>
    </row>
    <row r="661">
      <c r="D661" s="406"/>
    </row>
    <row r="662">
      <c r="D662" s="406"/>
    </row>
    <row r="663">
      <c r="D663" s="406"/>
    </row>
    <row r="664">
      <c r="D664" s="406"/>
    </row>
    <row r="665">
      <c r="D665" s="406"/>
    </row>
    <row r="666">
      <c r="D666" s="406"/>
    </row>
    <row r="667">
      <c r="D667" s="406"/>
    </row>
    <row r="668">
      <c r="D668" s="406"/>
    </row>
    <row r="669">
      <c r="D669" s="406"/>
    </row>
    <row r="670">
      <c r="D670" s="406"/>
    </row>
    <row r="671">
      <c r="D671" s="406"/>
    </row>
    <row r="672">
      <c r="D672" s="406"/>
    </row>
    <row r="673">
      <c r="D673" s="406"/>
    </row>
    <row r="674">
      <c r="D674" s="406"/>
    </row>
    <row r="675">
      <c r="D675" s="406"/>
    </row>
    <row r="676">
      <c r="D676" s="406"/>
    </row>
    <row r="677">
      <c r="D677" s="406"/>
    </row>
    <row r="678">
      <c r="D678" s="406"/>
    </row>
    <row r="679">
      <c r="D679" s="406"/>
    </row>
    <row r="680">
      <c r="D680" s="406"/>
    </row>
    <row r="681">
      <c r="D681" s="406"/>
    </row>
    <row r="682">
      <c r="D682" s="406"/>
    </row>
    <row r="683">
      <c r="D683" s="406"/>
    </row>
    <row r="684">
      <c r="D684" s="406"/>
    </row>
    <row r="685">
      <c r="D685" s="406"/>
    </row>
    <row r="686">
      <c r="D686" s="406"/>
    </row>
    <row r="687">
      <c r="D687" s="406"/>
    </row>
    <row r="688">
      <c r="D688" s="406"/>
    </row>
    <row r="689">
      <c r="D689" s="406"/>
    </row>
    <row r="690">
      <c r="D690" s="406"/>
    </row>
    <row r="691">
      <c r="D691" s="406"/>
    </row>
    <row r="692">
      <c r="D692" s="406"/>
    </row>
    <row r="693">
      <c r="D693" s="406"/>
    </row>
    <row r="694">
      <c r="D694" s="406"/>
    </row>
    <row r="695">
      <c r="D695" s="406"/>
    </row>
    <row r="696">
      <c r="D696" s="406"/>
    </row>
    <row r="697">
      <c r="D697" s="406"/>
    </row>
    <row r="698">
      <c r="D698" s="406"/>
    </row>
    <row r="699">
      <c r="D699" s="406"/>
    </row>
    <row r="700">
      <c r="D700" s="406"/>
    </row>
    <row r="701">
      <c r="D701" s="406"/>
    </row>
    <row r="702">
      <c r="D702" s="406"/>
    </row>
    <row r="703">
      <c r="D703" s="406"/>
    </row>
    <row r="704">
      <c r="D704" s="406"/>
    </row>
    <row r="705">
      <c r="D705" s="406"/>
    </row>
    <row r="706">
      <c r="D706" s="406"/>
    </row>
    <row r="707">
      <c r="D707" s="406"/>
    </row>
    <row r="708">
      <c r="D708" s="406"/>
    </row>
    <row r="709">
      <c r="D709" s="406"/>
    </row>
    <row r="710">
      <c r="D710" s="406"/>
    </row>
    <row r="711">
      <c r="D711" s="406"/>
    </row>
    <row r="712">
      <c r="D712" s="406"/>
    </row>
    <row r="713">
      <c r="D713" s="406"/>
    </row>
    <row r="714">
      <c r="D714" s="406"/>
    </row>
    <row r="715">
      <c r="D715" s="406"/>
    </row>
    <row r="716">
      <c r="D716" s="406"/>
    </row>
    <row r="717">
      <c r="D717" s="406"/>
    </row>
    <row r="718">
      <c r="D718" s="406"/>
    </row>
    <row r="719">
      <c r="D719" s="406"/>
    </row>
    <row r="720">
      <c r="D720" s="406"/>
    </row>
    <row r="721">
      <c r="D721" s="406"/>
    </row>
    <row r="722">
      <c r="D722" s="406"/>
    </row>
    <row r="723">
      <c r="D723" s="406"/>
    </row>
    <row r="724">
      <c r="D724" s="406"/>
    </row>
    <row r="725">
      <c r="D725" s="406"/>
    </row>
    <row r="726">
      <c r="D726" s="406"/>
    </row>
    <row r="727">
      <c r="D727" s="406"/>
    </row>
    <row r="728">
      <c r="D728" s="406"/>
    </row>
    <row r="729">
      <c r="D729" s="406"/>
    </row>
    <row r="730">
      <c r="D730" s="406"/>
    </row>
    <row r="731">
      <c r="D731" s="406"/>
    </row>
    <row r="732">
      <c r="D732" s="406"/>
    </row>
    <row r="733">
      <c r="D733" s="406"/>
    </row>
    <row r="734">
      <c r="D734" s="406"/>
    </row>
    <row r="735">
      <c r="D735" s="406"/>
    </row>
    <row r="736">
      <c r="D736" s="406"/>
    </row>
    <row r="737">
      <c r="D737" s="406"/>
    </row>
    <row r="738">
      <c r="D738" s="406"/>
    </row>
    <row r="739">
      <c r="D739" s="406"/>
    </row>
    <row r="740">
      <c r="D740" s="406"/>
    </row>
    <row r="741">
      <c r="D741" s="406"/>
    </row>
    <row r="742">
      <c r="D742" s="406"/>
    </row>
    <row r="743">
      <c r="D743" s="406"/>
    </row>
    <row r="744">
      <c r="D744" s="406"/>
    </row>
    <row r="745">
      <c r="D745" s="406"/>
    </row>
    <row r="746">
      <c r="D746" s="406"/>
    </row>
    <row r="747">
      <c r="D747" s="406"/>
    </row>
    <row r="748">
      <c r="D748" s="406"/>
    </row>
    <row r="749">
      <c r="D749" s="406"/>
    </row>
    <row r="750">
      <c r="D750" s="406"/>
    </row>
    <row r="751">
      <c r="D751" s="406"/>
    </row>
    <row r="752">
      <c r="D752" s="406"/>
    </row>
    <row r="753">
      <c r="D753" s="406"/>
    </row>
    <row r="754">
      <c r="D754" s="406"/>
    </row>
    <row r="755">
      <c r="D755" s="406"/>
    </row>
    <row r="756">
      <c r="D756" s="406"/>
    </row>
    <row r="757">
      <c r="D757" s="406"/>
    </row>
    <row r="758">
      <c r="D758" s="406"/>
    </row>
    <row r="759">
      <c r="D759" s="406"/>
    </row>
    <row r="760">
      <c r="D760" s="406"/>
    </row>
    <row r="761">
      <c r="D761" s="406"/>
    </row>
    <row r="762">
      <c r="D762" s="406"/>
    </row>
    <row r="763">
      <c r="D763" s="406"/>
    </row>
    <row r="764">
      <c r="D764" s="406"/>
    </row>
    <row r="765">
      <c r="D765" s="406"/>
    </row>
    <row r="766">
      <c r="D766" s="406"/>
    </row>
    <row r="767">
      <c r="D767" s="406"/>
    </row>
    <row r="768">
      <c r="D768" s="406"/>
    </row>
    <row r="769">
      <c r="D769" s="406"/>
    </row>
    <row r="770">
      <c r="D770" s="406"/>
    </row>
    <row r="771">
      <c r="D771" s="406"/>
    </row>
    <row r="772">
      <c r="D772" s="406"/>
    </row>
    <row r="773">
      <c r="D773" s="406"/>
    </row>
    <row r="774">
      <c r="D774" s="406"/>
    </row>
    <row r="775">
      <c r="D775" s="406"/>
    </row>
    <row r="776">
      <c r="D776" s="406"/>
    </row>
    <row r="777">
      <c r="D777" s="406"/>
    </row>
    <row r="778">
      <c r="D778" s="406"/>
    </row>
    <row r="779">
      <c r="D779" s="406"/>
    </row>
    <row r="780">
      <c r="D780" s="406"/>
    </row>
    <row r="781">
      <c r="D781" s="406"/>
    </row>
    <row r="782">
      <c r="D782" s="406"/>
    </row>
    <row r="783">
      <c r="D783" s="406"/>
    </row>
    <row r="784">
      <c r="D784" s="406"/>
    </row>
    <row r="785">
      <c r="D785" s="406"/>
    </row>
    <row r="786">
      <c r="D786" s="406"/>
    </row>
    <row r="787">
      <c r="D787" s="406"/>
    </row>
    <row r="788">
      <c r="D788" s="406"/>
    </row>
    <row r="789">
      <c r="D789" s="406"/>
    </row>
    <row r="790">
      <c r="D790" s="406"/>
    </row>
    <row r="791">
      <c r="D791" s="406"/>
    </row>
    <row r="792">
      <c r="D792" s="406"/>
    </row>
    <row r="793">
      <c r="D793" s="406"/>
    </row>
    <row r="794">
      <c r="D794" s="406"/>
    </row>
    <row r="795">
      <c r="D795" s="406"/>
    </row>
    <row r="796">
      <c r="D796" s="406"/>
    </row>
    <row r="797">
      <c r="D797" s="406"/>
    </row>
    <row r="798">
      <c r="D798" s="406"/>
    </row>
    <row r="799">
      <c r="D799" s="406"/>
    </row>
    <row r="800">
      <c r="D800" s="406"/>
    </row>
    <row r="801">
      <c r="D801" s="406"/>
    </row>
    <row r="802">
      <c r="D802" s="406"/>
    </row>
    <row r="803">
      <c r="D803" s="406"/>
    </row>
    <row r="804">
      <c r="D804" s="406"/>
    </row>
    <row r="805">
      <c r="D805" s="406"/>
    </row>
    <row r="806">
      <c r="D806" s="406"/>
    </row>
    <row r="807">
      <c r="D807" s="406"/>
    </row>
    <row r="808">
      <c r="D808" s="406"/>
    </row>
    <row r="809">
      <c r="D809" s="406"/>
    </row>
    <row r="810">
      <c r="D810" s="406"/>
    </row>
    <row r="811">
      <c r="D811" s="406"/>
    </row>
    <row r="812">
      <c r="D812" s="406"/>
    </row>
    <row r="813">
      <c r="D813" s="406"/>
    </row>
    <row r="814">
      <c r="D814" s="406"/>
    </row>
    <row r="815">
      <c r="D815" s="406"/>
    </row>
    <row r="816">
      <c r="D816" s="406"/>
    </row>
    <row r="817">
      <c r="D817" s="406"/>
    </row>
    <row r="818">
      <c r="D818" s="406"/>
    </row>
    <row r="819">
      <c r="D819" s="406"/>
    </row>
    <row r="820">
      <c r="D820" s="406"/>
    </row>
    <row r="821">
      <c r="D821" s="406"/>
    </row>
    <row r="822">
      <c r="D822" s="406"/>
    </row>
    <row r="823">
      <c r="D823" s="406"/>
    </row>
    <row r="824">
      <c r="D824" s="406"/>
    </row>
    <row r="825">
      <c r="D825" s="406"/>
    </row>
    <row r="826">
      <c r="D826" s="406"/>
    </row>
    <row r="827">
      <c r="D827" s="406"/>
    </row>
    <row r="828">
      <c r="D828" s="406"/>
    </row>
    <row r="829">
      <c r="D829" s="406"/>
    </row>
    <row r="830">
      <c r="D830" s="406"/>
    </row>
    <row r="831">
      <c r="D831" s="406"/>
    </row>
    <row r="832">
      <c r="D832" s="406"/>
    </row>
    <row r="833">
      <c r="D833" s="406"/>
    </row>
    <row r="834">
      <c r="D834" s="406"/>
    </row>
    <row r="835">
      <c r="D835" s="406"/>
    </row>
    <row r="836">
      <c r="D836" s="406"/>
    </row>
    <row r="837">
      <c r="D837" s="406"/>
    </row>
    <row r="838">
      <c r="D838" s="406"/>
    </row>
    <row r="839">
      <c r="D839" s="406"/>
    </row>
    <row r="840">
      <c r="D840" s="406"/>
    </row>
    <row r="841">
      <c r="D841" s="406"/>
    </row>
    <row r="842">
      <c r="D842" s="406"/>
    </row>
    <row r="843">
      <c r="D843" s="406"/>
    </row>
    <row r="844">
      <c r="D844" s="406"/>
    </row>
    <row r="845">
      <c r="D845" s="406"/>
    </row>
    <row r="846">
      <c r="D846" s="406"/>
    </row>
    <row r="847">
      <c r="D847" s="406"/>
    </row>
    <row r="848">
      <c r="D848" s="406"/>
    </row>
    <row r="849">
      <c r="D849" s="406"/>
    </row>
    <row r="850">
      <c r="D850" s="406"/>
    </row>
    <row r="851">
      <c r="D851" s="406"/>
    </row>
    <row r="852">
      <c r="D852" s="406"/>
    </row>
    <row r="853">
      <c r="D853" s="406"/>
    </row>
    <row r="854">
      <c r="D854" s="406"/>
    </row>
    <row r="855">
      <c r="D855" s="406"/>
    </row>
    <row r="856">
      <c r="D856" s="406"/>
    </row>
    <row r="857">
      <c r="D857" s="406"/>
    </row>
    <row r="858">
      <c r="D858" s="406"/>
    </row>
    <row r="859">
      <c r="D859" s="406"/>
    </row>
    <row r="860">
      <c r="D860" s="406"/>
    </row>
    <row r="861">
      <c r="D861" s="406"/>
    </row>
    <row r="862">
      <c r="D862" s="406"/>
    </row>
    <row r="863">
      <c r="D863" s="406"/>
    </row>
    <row r="864">
      <c r="D864" s="406"/>
    </row>
    <row r="865">
      <c r="D865" s="406"/>
    </row>
    <row r="866">
      <c r="D866" s="406"/>
    </row>
    <row r="867">
      <c r="D867" s="406"/>
    </row>
    <row r="868">
      <c r="D868" s="406"/>
    </row>
    <row r="869">
      <c r="D869" s="406"/>
    </row>
    <row r="870">
      <c r="D870" s="406"/>
    </row>
    <row r="871">
      <c r="D871" s="406"/>
    </row>
    <row r="872">
      <c r="D872" s="406"/>
    </row>
    <row r="873">
      <c r="D873" s="406"/>
    </row>
    <row r="874">
      <c r="D874" s="406"/>
    </row>
    <row r="875">
      <c r="D875" s="406"/>
    </row>
    <row r="876">
      <c r="D876" s="406"/>
    </row>
    <row r="877">
      <c r="D877" s="406"/>
    </row>
    <row r="878">
      <c r="D878" s="406"/>
    </row>
    <row r="879">
      <c r="D879" s="406"/>
    </row>
    <row r="880">
      <c r="D880" s="406"/>
    </row>
    <row r="881">
      <c r="D881" s="406"/>
    </row>
    <row r="882">
      <c r="D882" s="406"/>
    </row>
    <row r="883">
      <c r="D883" s="406"/>
    </row>
    <row r="884">
      <c r="D884" s="406"/>
    </row>
    <row r="885">
      <c r="D885" s="406"/>
    </row>
    <row r="886">
      <c r="D886" s="406"/>
    </row>
    <row r="887">
      <c r="D887" s="406"/>
    </row>
    <row r="888">
      <c r="D888" s="406"/>
    </row>
    <row r="889">
      <c r="D889" s="406"/>
    </row>
    <row r="890">
      <c r="D890" s="406"/>
    </row>
    <row r="891">
      <c r="D891" s="406"/>
    </row>
    <row r="892">
      <c r="D892" s="406"/>
    </row>
    <row r="893">
      <c r="D893" s="406"/>
    </row>
    <row r="894">
      <c r="D894" s="406"/>
    </row>
    <row r="895">
      <c r="D895" s="406"/>
    </row>
    <row r="896">
      <c r="D896" s="406"/>
    </row>
    <row r="897">
      <c r="D897" s="406"/>
    </row>
    <row r="898">
      <c r="D898" s="406"/>
    </row>
    <row r="899">
      <c r="D899" s="406"/>
    </row>
    <row r="900">
      <c r="D900" s="406"/>
    </row>
    <row r="901">
      <c r="D901" s="406"/>
    </row>
    <row r="902">
      <c r="D902" s="406"/>
    </row>
    <row r="903">
      <c r="D903" s="406"/>
    </row>
    <row r="904">
      <c r="D904" s="406"/>
    </row>
    <row r="905">
      <c r="D905" s="406"/>
    </row>
    <row r="906">
      <c r="D906" s="406"/>
    </row>
    <row r="907">
      <c r="D907" s="406"/>
    </row>
    <row r="908">
      <c r="D908" s="406"/>
    </row>
    <row r="909">
      <c r="D909" s="406"/>
    </row>
    <row r="910">
      <c r="D910" s="406"/>
    </row>
    <row r="911">
      <c r="D911" s="406"/>
    </row>
    <row r="912">
      <c r="D912" s="406"/>
    </row>
    <row r="913">
      <c r="D913" s="406"/>
    </row>
    <row r="914">
      <c r="D914" s="406"/>
    </row>
    <row r="915">
      <c r="D915" s="406"/>
    </row>
    <row r="916">
      <c r="D916" s="406"/>
    </row>
    <row r="917">
      <c r="D917" s="406"/>
    </row>
    <row r="918">
      <c r="D918" s="406"/>
    </row>
    <row r="919">
      <c r="D919" s="406"/>
    </row>
    <row r="920">
      <c r="D920" s="406"/>
    </row>
    <row r="921">
      <c r="D921" s="406"/>
    </row>
    <row r="922">
      <c r="D922" s="406"/>
    </row>
    <row r="923">
      <c r="D923" s="406"/>
    </row>
    <row r="924">
      <c r="D924" s="406"/>
    </row>
    <row r="925">
      <c r="D925" s="406"/>
    </row>
    <row r="926">
      <c r="D926" s="406"/>
    </row>
    <row r="927">
      <c r="D927" s="406"/>
    </row>
    <row r="928">
      <c r="D928" s="406"/>
    </row>
    <row r="929">
      <c r="D929" s="406"/>
    </row>
    <row r="930">
      <c r="D930" s="406"/>
    </row>
    <row r="931">
      <c r="D931" s="406"/>
    </row>
    <row r="932">
      <c r="D932" s="406"/>
    </row>
    <row r="933">
      <c r="D933" s="406"/>
    </row>
    <row r="934">
      <c r="D934" s="406"/>
    </row>
    <row r="935">
      <c r="D935" s="406"/>
    </row>
    <row r="936">
      <c r="D936" s="406"/>
    </row>
    <row r="937">
      <c r="D937" s="406"/>
    </row>
    <row r="938">
      <c r="D938" s="406"/>
    </row>
    <row r="939">
      <c r="D939" s="406"/>
    </row>
    <row r="940">
      <c r="D940" s="406"/>
    </row>
    <row r="941">
      <c r="D941" s="406"/>
    </row>
    <row r="942">
      <c r="D942" s="406"/>
    </row>
    <row r="943">
      <c r="D943" s="406"/>
    </row>
    <row r="944">
      <c r="D944" s="406"/>
    </row>
    <row r="945">
      <c r="D945" s="406"/>
    </row>
    <row r="946">
      <c r="D946" s="406"/>
    </row>
    <row r="947">
      <c r="D947" s="406"/>
    </row>
    <row r="948">
      <c r="D948" s="406"/>
    </row>
    <row r="949">
      <c r="D949" s="406"/>
    </row>
    <row r="950">
      <c r="D950" s="406"/>
    </row>
    <row r="951">
      <c r="D951" s="406"/>
    </row>
    <row r="952">
      <c r="D952" s="406"/>
    </row>
    <row r="953">
      <c r="D953" s="406"/>
    </row>
    <row r="954">
      <c r="D954" s="406"/>
    </row>
  </sheetData>
  <mergeCells count="64">
    <mergeCell ref="B53:B60"/>
    <mergeCell ref="C53:C60"/>
    <mergeCell ref="B61:B63"/>
    <mergeCell ref="C61:C63"/>
    <mergeCell ref="B64:B66"/>
    <mergeCell ref="C64:C66"/>
    <mergeCell ref="B68:B70"/>
    <mergeCell ref="B71:B80"/>
    <mergeCell ref="C71:C80"/>
    <mergeCell ref="B81:B91"/>
    <mergeCell ref="C81:C91"/>
    <mergeCell ref="B92:B93"/>
    <mergeCell ref="C92:C93"/>
    <mergeCell ref="B94:B97"/>
    <mergeCell ref="F113:L113"/>
    <mergeCell ref="F115:L115"/>
    <mergeCell ref="F117:L117"/>
    <mergeCell ref="F119:L119"/>
    <mergeCell ref="F121:L121"/>
    <mergeCell ref="F123:L123"/>
    <mergeCell ref="C94:C97"/>
    <mergeCell ref="B99:N100"/>
    <mergeCell ref="P99:R123"/>
    <mergeCell ref="F101:L101"/>
    <mergeCell ref="F103:L103"/>
    <mergeCell ref="F105:L105"/>
    <mergeCell ref="F107:L107"/>
    <mergeCell ref="B2:C3"/>
    <mergeCell ref="E2:E6"/>
    <mergeCell ref="P2:R6"/>
    <mergeCell ref="M3:M6"/>
    <mergeCell ref="N3:N6"/>
    <mergeCell ref="B4:C6"/>
    <mergeCell ref="F9:L9"/>
    <mergeCell ref="B10:B12"/>
    <mergeCell ref="C11:E11"/>
    <mergeCell ref="F11:M11"/>
    <mergeCell ref="P11:U11"/>
    <mergeCell ref="P12:U21"/>
    <mergeCell ref="B13:B18"/>
    <mergeCell ref="C13:C18"/>
    <mergeCell ref="F22:M22"/>
    <mergeCell ref="B38:B39"/>
    <mergeCell ref="B40:B41"/>
    <mergeCell ref="C40:C41"/>
    <mergeCell ref="B42:B44"/>
    <mergeCell ref="C43:E43"/>
    <mergeCell ref="F43:M43"/>
    <mergeCell ref="B45:B49"/>
    <mergeCell ref="C45:C49"/>
    <mergeCell ref="B50:B52"/>
    <mergeCell ref="C51:E51"/>
    <mergeCell ref="F51:M51"/>
    <mergeCell ref="B21:B23"/>
    <mergeCell ref="C22:E22"/>
    <mergeCell ref="B24:B29"/>
    <mergeCell ref="C24:C29"/>
    <mergeCell ref="B30:B37"/>
    <mergeCell ref="C30:C37"/>
    <mergeCell ref="C38:C39"/>
    <mergeCell ref="C69:E69"/>
    <mergeCell ref="F69:M69"/>
    <mergeCell ref="F109:L109"/>
    <mergeCell ref="F111:L111"/>
  </mergeCells>
  <conditionalFormatting sqref="B2:B3 M2">
    <cfRule type="cellIs" dxfId="0" priority="1" operator="equal">
      <formula>"Basic"</formula>
    </cfRule>
  </conditionalFormatting>
  <conditionalFormatting sqref="B2:B3 M2">
    <cfRule type="cellIs" dxfId="1" priority="2" operator="equal">
      <formula>"Basic+"</formula>
    </cfRule>
  </conditionalFormatting>
  <conditionalFormatting sqref="B2:B3 M2">
    <cfRule type="cellIs" dxfId="2" priority="3" operator="equal">
      <formula>"Advanced"</formula>
    </cfRule>
  </conditionalFormatting>
  <conditionalFormatting sqref="B2:B3 M2">
    <cfRule type="cellIs" dxfId="3" priority="4" operator="equal">
      <formula>"Expert"</formula>
    </cfRule>
  </conditionalFormatting>
  <conditionalFormatting sqref="B2:B3 M2">
    <cfRule type="cellIs" dxfId="4" priority="5" operator="equal">
      <formula>"Champion"</formula>
    </cfRule>
  </conditionalFormatting>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9.0" topLeftCell="A10" activePane="bottomLeft" state="frozen"/>
      <selection activeCell="B11" sqref="B11" pane="bottomLeft"/>
    </sheetView>
  </sheetViews>
  <sheetFormatPr customHeight="1" defaultColWidth="12.63" defaultRowHeight="15.75"/>
  <cols>
    <col customWidth="1" min="1" max="1" width="2.63"/>
    <col customWidth="1" min="2" max="2" width="8.63"/>
    <col customWidth="1" min="3" max="3" width="15.25"/>
    <col customWidth="1" min="4" max="4" width="2.88"/>
    <col customWidth="1" min="5" max="5" width="67.25"/>
    <col customWidth="1" min="6" max="6" width="3.63"/>
    <col customWidth="1" min="7" max="7" width="3.75"/>
    <col customWidth="1" min="8" max="8" width="3.63"/>
    <col customWidth="1" min="9" max="9" width="3.5"/>
    <col customWidth="1" min="10" max="11" width="3.75"/>
    <col customWidth="1" min="12" max="12" width="3.5"/>
    <col customWidth="1" min="13" max="13" width="26.75"/>
    <col customWidth="1" min="14" max="14" width="37.0"/>
    <col customWidth="1" min="15" max="15" width="5.5"/>
  </cols>
  <sheetData>
    <row r="1" ht="15.0" customHeight="1">
      <c r="A1" s="1"/>
      <c r="B1" s="1"/>
      <c r="C1" s="1"/>
      <c r="D1" s="2"/>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3"/>
      <c r="C2" s="4"/>
      <c r="D2" s="5"/>
      <c r="E2" s="6" t="s">
        <v>649</v>
      </c>
      <c r="F2" s="7" t="s">
        <v>1</v>
      </c>
      <c r="G2" s="7" t="s">
        <v>2</v>
      </c>
      <c r="H2" s="7" t="s">
        <v>3</v>
      </c>
      <c r="I2" s="7" t="s">
        <v>90</v>
      </c>
      <c r="J2" s="7" t="s">
        <v>4</v>
      </c>
      <c r="K2" s="7" t="s">
        <v>91</v>
      </c>
      <c r="L2" s="7" t="s">
        <v>92</v>
      </c>
      <c r="M2" s="8" t="s">
        <v>650</v>
      </c>
      <c r="N2" s="8" t="s">
        <v>651</v>
      </c>
      <c r="O2" s="1"/>
      <c r="P2" s="151" t="s">
        <v>652</v>
      </c>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10"/>
      <c r="C3" s="11"/>
      <c r="D3" s="5"/>
      <c r="E3" s="12"/>
      <c r="F3" s="13" t="b">
        <v>1</v>
      </c>
      <c r="G3" s="13" t="b">
        <v>1</v>
      </c>
      <c r="H3" s="13" t="b">
        <v>1</v>
      </c>
      <c r="I3" s="13" t="b">
        <v>1</v>
      </c>
      <c r="J3" s="13" t="b">
        <v>1</v>
      </c>
      <c r="K3" s="13" t="b">
        <v>1</v>
      </c>
      <c r="L3" s="13" t="b">
        <v>1</v>
      </c>
      <c r="M3" s="14">
        <f>(COUNTIF(F:L,TRUE))-COUNTIF(F3:L3,true)</f>
        <v>0</v>
      </c>
      <c r="N3" s="15">
        <f>COUNTIF(F:L,FALSE)</f>
        <v>322</v>
      </c>
      <c r="O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6">
        <f>N99</f>
        <v>0</v>
      </c>
      <c r="C4" s="11"/>
      <c r="D4" s="5"/>
      <c r="E4" s="12"/>
      <c r="F4" s="17">
        <f t="shared" ref="F4:L4" si="1">COUNTIF(F:F,TRUE)-1</f>
        <v>0</v>
      </c>
      <c r="G4" s="17">
        <f t="shared" si="1"/>
        <v>0</v>
      </c>
      <c r="H4" s="17">
        <f t="shared" si="1"/>
        <v>0</v>
      </c>
      <c r="I4" s="17">
        <f t="shared" si="1"/>
        <v>0</v>
      </c>
      <c r="J4" s="17">
        <f t="shared" si="1"/>
        <v>0</v>
      </c>
      <c r="K4" s="17">
        <f t="shared" si="1"/>
        <v>0</v>
      </c>
      <c r="L4" s="17">
        <f t="shared" si="1"/>
        <v>0</v>
      </c>
      <c r="O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c r="A5" s="1"/>
      <c r="B5" s="10"/>
      <c r="C5" s="11"/>
      <c r="D5" s="5"/>
      <c r="E5" s="12"/>
      <c r="F5" s="18"/>
      <c r="G5" s="18"/>
      <c r="H5" s="18"/>
      <c r="I5" s="18"/>
      <c r="J5" s="18"/>
      <c r="K5" s="18"/>
      <c r="L5" s="18"/>
      <c r="O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row>
    <row r="6">
      <c r="A6" s="1"/>
      <c r="B6" s="19"/>
      <c r="C6" s="20"/>
      <c r="D6" s="5"/>
      <c r="E6" s="21"/>
      <c r="F6" s="17">
        <f t="shared" ref="F6:L6" si="2">COUNTIF(F:F,FALSE)</f>
        <v>46</v>
      </c>
      <c r="G6" s="17">
        <f t="shared" si="2"/>
        <v>46</v>
      </c>
      <c r="H6" s="17">
        <f t="shared" si="2"/>
        <v>46</v>
      </c>
      <c r="I6" s="17">
        <f t="shared" si="2"/>
        <v>46</v>
      </c>
      <c r="J6" s="17">
        <f t="shared" si="2"/>
        <v>46</v>
      </c>
      <c r="K6" s="17">
        <f t="shared" si="2"/>
        <v>46</v>
      </c>
      <c r="L6" s="17">
        <f t="shared" si="2"/>
        <v>46</v>
      </c>
      <c r="O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row>
    <row r="7">
      <c r="A7" s="1"/>
      <c r="B7" s="1"/>
      <c r="C7" s="1"/>
      <c r="D7" s="2"/>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row>
    <row r="8">
      <c r="A8" s="1"/>
      <c r="B8" s="22"/>
      <c r="C8" s="7" t="s">
        <v>7</v>
      </c>
      <c r="D8" s="23" t="s">
        <v>8</v>
      </c>
      <c r="E8" s="7" t="s">
        <v>9</v>
      </c>
      <c r="F8" s="7" t="s">
        <v>1</v>
      </c>
      <c r="G8" s="7" t="s">
        <v>2</v>
      </c>
      <c r="H8" s="7" t="s">
        <v>3</v>
      </c>
      <c r="I8" s="7" t="s">
        <v>90</v>
      </c>
      <c r="J8" s="7" t="s">
        <v>4</v>
      </c>
      <c r="K8" s="7" t="s">
        <v>91</v>
      </c>
      <c r="L8" s="7" t="s">
        <v>92</v>
      </c>
      <c r="M8" s="7" t="s">
        <v>10</v>
      </c>
      <c r="N8" s="187" t="s">
        <v>206</v>
      </c>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row>
    <row r="9">
      <c r="A9" s="1"/>
      <c r="B9" s="25"/>
      <c r="C9" s="26"/>
      <c r="D9" s="27"/>
      <c r="E9" s="28" t="s">
        <v>12</v>
      </c>
      <c r="F9" s="28" t="s">
        <v>13</v>
      </c>
      <c r="M9" s="28" t="s">
        <v>14</v>
      </c>
      <c r="N9" s="29" t="s">
        <v>15</v>
      </c>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row>
    <row r="10" ht="7.5" customHeight="1">
      <c r="A10" s="1"/>
      <c r="B10" s="35">
        <v>1.0</v>
      </c>
      <c r="C10" s="152"/>
      <c r="D10" s="152"/>
      <c r="E10" s="152"/>
      <c r="F10" s="153"/>
      <c r="G10" s="153"/>
      <c r="H10" s="153"/>
      <c r="I10" s="153"/>
      <c r="J10" s="153"/>
      <c r="K10" s="153"/>
      <c r="L10" s="153"/>
      <c r="M10" s="153"/>
      <c r="N10" s="154"/>
      <c r="O10" s="34"/>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row>
    <row r="11" ht="28.5" customHeight="1">
      <c r="A11" s="1"/>
      <c r="C11" s="35" t="s">
        <v>216</v>
      </c>
      <c r="F11" s="36" t="str">
        <f>IFERROR(__xludf.DUMMYFUNCTION("SPARKLINE(COUNTIF(F13:L24,TRUE),{""charttype"",""bar"";""max"",COUNTA(F13:L24);""color1"",""green""})"),"")</f>
        <v/>
      </c>
      <c r="G11" s="37"/>
      <c r="H11" s="37"/>
      <c r="I11" s="37"/>
      <c r="J11" s="37"/>
      <c r="K11" s="37"/>
      <c r="L11" s="37"/>
      <c r="M11" s="38"/>
      <c r="N11" s="39">
        <f>COUNTIF(F13:L24,TRUE)/COUNTA(F13:L24)</f>
        <v>0</v>
      </c>
      <c r="O11" s="34"/>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row>
    <row r="12" ht="7.5" customHeight="1">
      <c r="A12" s="1"/>
      <c r="C12" s="152"/>
      <c r="D12" s="152"/>
      <c r="E12" s="152"/>
      <c r="F12" s="153"/>
      <c r="G12" s="153"/>
      <c r="H12" s="153"/>
      <c r="I12" s="153"/>
      <c r="J12" s="153"/>
      <c r="K12" s="153"/>
      <c r="L12" s="153"/>
      <c r="M12" s="153"/>
      <c r="N12" s="154"/>
      <c r="O12" s="34"/>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row>
    <row r="13">
      <c r="A13" s="1"/>
      <c r="B13" s="284">
        <f>COUNTIF(F13:L16,TRUE)/COUNTA(F13:L16)</f>
        <v>0</v>
      </c>
      <c r="C13" s="44" t="s">
        <v>17</v>
      </c>
      <c r="D13" s="47">
        <v>1.0</v>
      </c>
      <c r="E13" s="46" t="s">
        <v>653</v>
      </c>
      <c r="F13" s="47" t="b">
        <v>0</v>
      </c>
      <c r="G13" s="47" t="b">
        <v>0</v>
      </c>
      <c r="H13" s="47" t="b">
        <v>0</v>
      </c>
      <c r="I13" s="47" t="b">
        <v>0</v>
      </c>
      <c r="J13" s="47" t="b">
        <v>0</v>
      </c>
      <c r="K13" s="47" t="b">
        <v>0</v>
      </c>
      <c r="L13" s="47" t="b">
        <v>0</v>
      </c>
      <c r="M13" s="45" t="str">
        <f>IFERROR(SWITCH(F13,"fail",0,"pass with recommendations",(#REF!*0.5),"pass",(#REF!*1),"n/a",""),"")</f>
        <v/>
      </c>
      <c r="N13" s="45" t="str">
        <f>IFERROR(SWITCH(M13,"fail",0,"pass with recommendations",(#REF!*0.5),"pass",(#REF!*1),"n/a",""),"")</f>
        <v/>
      </c>
      <c r="O13" s="1"/>
      <c r="P13" s="424" t="s">
        <v>654</v>
      </c>
      <c r="Q13" s="425"/>
      <c r="R13" s="425"/>
      <c r="S13" s="425"/>
      <c r="T13" s="426"/>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row>
    <row r="14">
      <c r="A14" s="1"/>
      <c r="B14" s="11"/>
      <c r="C14" s="11"/>
      <c r="D14" s="47">
        <v>2.0</v>
      </c>
      <c r="E14" s="46" t="s">
        <v>655</v>
      </c>
      <c r="F14" s="47" t="b">
        <v>0</v>
      </c>
      <c r="G14" s="47" t="b">
        <v>0</v>
      </c>
      <c r="H14" s="47" t="b">
        <v>0</v>
      </c>
      <c r="I14" s="47" t="b">
        <v>0</v>
      </c>
      <c r="J14" s="47" t="b">
        <v>0</v>
      </c>
      <c r="K14" s="47" t="b">
        <v>0</v>
      </c>
      <c r="L14" s="47" t="b">
        <v>0</v>
      </c>
      <c r="M14" s="45"/>
      <c r="N14" s="45"/>
      <c r="O14" s="1"/>
      <c r="P14" s="427" t="s">
        <v>656</v>
      </c>
      <c r="Q14" s="1"/>
      <c r="R14" s="1"/>
      <c r="S14" s="1"/>
      <c r="T14" s="428"/>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row>
    <row r="15">
      <c r="A15" s="1"/>
      <c r="B15" s="11"/>
      <c r="C15" s="11"/>
      <c r="D15" s="47">
        <v>3.0</v>
      </c>
      <c r="E15" s="158" t="s">
        <v>657</v>
      </c>
      <c r="F15" s="47" t="b">
        <v>0</v>
      </c>
      <c r="G15" s="47" t="b">
        <v>0</v>
      </c>
      <c r="H15" s="47" t="b">
        <v>0</v>
      </c>
      <c r="I15" s="47" t="b">
        <v>0</v>
      </c>
      <c r="J15" s="47" t="b">
        <v>0</v>
      </c>
      <c r="K15" s="47" t="b">
        <v>0</v>
      </c>
      <c r="L15" s="47" t="b">
        <v>0</v>
      </c>
      <c r="M15" s="45"/>
      <c r="N15" s="45"/>
      <c r="O15" s="1"/>
      <c r="P15" s="427"/>
      <c r="Q15" s="34"/>
      <c r="R15" s="1"/>
      <c r="S15" s="1"/>
      <c r="T15" s="428"/>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c r="A16" s="1"/>
      <c r="B16" s="11"/>
      <c r="C16" s="11"/>
      <c r="D16" s="47">
        <v>4.0</v>
      </c>
      <c r="E16" s="160" t="s">
        <v>658</v>
      </c>
      <c r="F16" s="47" t="b">
        <v>0</v>
      </c>
      <c r="G16" s="47" t="b">
        <v>0</v>
      </c>
      <c r="H16" s="47" t="b">
        <v>0</v>
      </c>
      <c r="I16" s="47" t="b">
        <v>0</v>
      </c>
      <c r="J16" s="47" t="b">
        <v>0</v>
      </c>
      <c r="K16" s="47" t="b">
        <v>0</v>
      </c>
      <c r="L16" s="47" t="b">
        <v>0</v>
      </c>
      <c r="M16" s="45" t="str">
        <f t="shared" ref="M16:M17" si="3">IFERROR(SWITCH(F16,"fail",0,"pass with recommendations",(#REF!*0.5),"pass",(#REF!*1),"n/a",""),"")</f>
        <v/>
      </c>
      <c r="N16" s="45" t="str">
        <f t="shared" ref="N16:N17" si="4">IFERROR(SWITCH(M16,"fail",0,"pass with recommendations",(#REF!*0.5),"pass",(#REF!*1),"n/a",""),"")</f>
        <v/>
      </c>
      <c r="O16" s="1"/>
      <c r="P16" s="427"/>
      <c r="Q16" s="34"/>
      <c r="R16" s="1"/>
      <c r="S16" s="1"/>
      <c r="T16" s="428"/>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c r="A17" s="1"/>
      <c r="B17" s="48">
        <f>COUNTIF(F17:L20,TRUE)/COUNTA(F17:L20)</f>
        <v>0</v>
      </c>
      <c r="C17" s="49" t="s">
        <v>31</v>
      </c>
      <c r="D17" s="47">
        <v>5.0</v>
      </c>
      <c r="E17" s="46" t="s">
        <v>659</v>
      </c>
      <c r="F17" s="47" t="b">
        <v>0</v>
      </c>
      <c r="G17" s="47" t="b">
        <v>0</v>
      </c>
      <c r="H17" s="47" t="b">
        <v>0</v>
      </c>
      <c r="I17" s="47" t="b">
        <v>0</v>
      </c>
      <c r="J17" s="47" t="b">
        <v>0</v>
      </c>
      <c r="K17" s="47" t="b">
        <v>0</v>
      </c>
      <c r="L17" s="47" t="b">
        <v>0</v>
      </c>
      <c r="M17" s="45" t="str">
        <f t="shared" si="3"/>
        <v/>
      </c>
      <c r="N17" s="45" t="str">
        <f t="shared" si="4"/>
        <v/>
      </c>
      <c r="O17" s="1"/>
      <c r="P17" s="427"/>
      <c r="Q17" s="34"/>
      <c r="R17" s="1"/>
      <c r="S17" s="1"/>
      <c r="T17" s="428"/>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c r="A18" s="1"/>
      <c r="B18" s="11"/>
      <c r="C18" s="11"/>
      <c r="D18" s="47">
        <v>6.0</v>
      </c>
      <c r="E18" s="46" t="s">
        <v>660</v>
      </c>
      <c r="F18" s="47" t="b">
        <v>0</v>
      </c>
      <c r="G18" s="47" t="b">
        <v>0</v>
      </c>
      <c r="H18" s="47" t="b">
        <v>0</v>
      </c>
      <c r="I18" s="47" t="b">
        <v>0</v>
      </c>
      <c r="J18" s="47" t="b">
        <v>0</v>
      </c>
      <c r="K18" s="47" t="b">
        <v>0</v>
      </c>
      <c r="L18" s="47" t="b">
        <v>0</v>
      </c>
      <c r="M18" s="45"/>
      <c r="N18" s="45"/>
      <c r="O18" s="1"/>
      <c r="P18" s="427"/>
      <c r="Q18" s="34"/>
      <c r="R18" s="1"/>
      <c r="S18" s="1"/>
      <c r="T18" s="428"/>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1"/>
      <c r="C19" s="11"/>
      <c r="D19" s="47">
        <v>7.0</v>
      </c>
      <c r="E19" s="46" t="s">
        <v>661</v>
      </c>
      <c r="F19" s="47" t="b">
        <v>0</v>
      </c>
      <c r="G19" s="47" t="b">
        <v>0</v>
      </c>
      <c r="H19" s="47" t="b">
        <v>0</v>
      </c>
      <c r="I19" s="47" t="b">
        <v>0</v>
      </c>
      <c r="J19" s="47" t="b">
        <v>0</v>
      </c>
      <c r="K19" s="47" t="b">
        <v>0</v>
      </c>
      <c r="L19" s="47" t="b">
        <v>0</v>
      </c>
      <c r="M19" s="45"/>
      <c r="N19" s="45"/>
      <c r="O19" s="1"/>
      <c r="P19" s="427"/>
      <c r="Q19" s="34"/>
      <c r="R19" s="1"/>
      <c r="S19" s="1"/>
      <c r="T19" s="428"/>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1"/>
      <c r="C20" s="11"/>
      <c r="D20" s="47">
        <v>8.0</v>
      </c>
      <c r="E20" s="46" t="s">
        <v>662</v>
      </c>
      <c r="F20" s="47" t="b">
        <v>0</v>
      </c>
      <c r="G20" s="47" t="b">
        <v>0</v>
      </c>
      <c r="H20" s="47" t="b">
        <v>0</v>
      </c>
      <c r="I20" s="47" t="b">
        <v>0</v>
      </c>
      <c r="J20" s="47" t="b">
        <v>0</v>
      </c>
      <c r="K20" s="47" t="b">
        <v>0</v>
      </c>
      <c r="L20" s="47" t="b">
        <v>0</v>
      </c>
      <c r="M20" s="45" t="str">
        <f t="shared" ref="M20:M24" si="5">IFERROR(SWITCH(F20,"fail",0,"pass with recommendations",(#REF!*0.5),"pass",(#REF!*1),"n/a",""),"")</f>
        <v/>
      </c>
      <c r="N20" s="45" t="str">
        <f t="shared" ref="N20:N24" si="6">IFERROR(SWITCH(M20,"fail",0,"pass with recommendations",(#REF!*0.5),"pass",(#REF!*1),"n/a",""),"")</f>
        <v/>
      </c>
      <c r="O20" s="1"/>
      <c r="P20" s="427"/>
      <c r="Q20" s="34"/>
      <c r="R20" s="1"/>
      <c r="S20" s="1"/>
      <c r="T20" s="428"/>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c r="A21" s="1"/>
      <c r="B21" s="50">
        <f>COUNTIF(F21:L22,TRUE)/COUNTA(F21:L22)</f>
        <v>0</v>
      </c>
      <c r="C21" s="51" t="s">
        <v>36</v>
      </c>
      <c r="D21" s="47">
        <v>9.0</v>
      </c>
      <c r="E21" s="429" t="s">
        <v>663</v>
      </c>
      <c r="F21" s="47" t="b">
        <v>0</v>
      </c>
      <c r="G21" s="47" t="b">
        <v>0</v>
      </c>
      <c r="H21" s="47" t="b">
        <v>0</v>
      </c>
      <c r="I21" s="47" t="b">
        <v>0</v>
      </c>
      <c r="J21" s="47" t="b">
        <v>0</v>
      </c>
      <c r="K21" s="47" t="b">
        <v>0</v>
      </c>
      <c r="L21" s="47" t="b">
        <v>0</v>
      </c>
      <c r="M21" s="45" t="str">
        <f t="shared" si="5"/>
        <v/>
      </c>
      <c r="N21" s="45" t="str">
        <f t="shared" si="6"/>
        <v/>
      </c>
      <c r="O21" s="1"/>
      <c r="P21" s="427"/>
      <c r="Q21" s="34"/>
      <c r="R21" s="1"/>
      <c r="S21" s="1"/>
      <c r="T21" s="428"/>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c r="A22" s="1"/>
      <c r="B22" s="11"/>
      <c r="C22" s="11"/>
      <c r="D22" s="47">
        <v>10.0</v>
      </c>
      <c r="E22" s="46" t="s">
        <v>664</v>
      </c>
      <c r="F22" s="47" t="b">
        <v>0</v>
      </c>
      <c r="G22" s="47" t="b">
        <v>0</v>
      </c>
      <c r="H22" s="47" t="b">
        <v>0</v>
      </c>
      <c r="I22" s="47" t="b">
        <v>0</v>
      </c>
      <c r="J22" s="47" t="b">
        <v>0</v>
      </c>
      <c r="K22" s="47" t="b">
        <v>0</v>
      </c>
      <c r="L22" s="47" t="b">
        <v>0</v>
      </c>
      <c r="M22" s="45" t="str">
        <f t="shared" si="5"/>
        <v/>
      </c>
      <c r="N22" s="45" t="str">
        <f t="shared" si="6"/>
        <v/>
      </c>
      <c r="O22" s="1"/>
      <c r="P22" s="427"/>
      <c r="Q22" s="34"/>
      <c r="R22" s="1"/>
      <c r="S22" s="1"/>
      <c r="T22" s="428"/>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c r="A23" s="1"/>
      <c r="B23" s="59">
        <f>COUNTIF(F23:L24,TRUE)/COUNTA(F23:L24)</f>
        <v>0</v>
      </c>
      <c r="C23" s="53" t="s">
        <v>43</v>
      </c>
      <c r="D23" s="47">
        <v>11.0</v>
      </c>
      <c r="E23" s="46" t="s">
        <v>665</v>
      </c>
      <c r="F23" s="47" t="b">
        <v>0</v>
      </c>
      <c r="G23" s="47" t="b">
        <v>0</v>
      </c>
      <c r="H23" s="47" t="b">
        <v>0</v>
      </c>
      <c r="I23" s="47" t="b">
        <v>0</v>
      </c>
      <c r="J23" s="47" t="b">
        <v>0</v>
      </c>
      <c r="K23" s="47" t="b">
        <v>0</v>
      </c>
      <c r="L23" s="47" t="b">
        <v>0</v>
      </c>
      <c r="M23" s="45" t="str">
        <f t="shared" si="5"/>
        <v/>
      </c>
      <c r="N23" s="45" t="str">
        <f t="shared" si="6"/>
        <v/>
      </c>
      <c r="O23" s="1"/>
      <c r="P23" s="427"/>
      <c r="Q23" s="34"/>
      <c r="R23" s="1"/>
      <c r="S23" s="1"/>
      <c r="T23" s="428"/>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c r="A24" s="1"/>
      <c r="B24" s="11"/>
      <c r="C24" s="11"/>
      <c r="D24" s="47">
        <v>12.0</v>
      </c>
      <c r="E24" s="46" t="s">
        <v>666</v>
      </c>
      <c r="F24" s="47" t="b">
        <v>0</v>
      </c>
      <c r="G24" s="47" t="b">
        <v>0</v>
      </c>
      <c r="H24" s="47" t="b">
        <v>0</v>
      </c>
      <c r="I24" s="47" t="b">
        <v>0</v>
      </c>
      <c r="J24" s="47" t="b">
        <v>0</v>
      </c>
      <c r="K24" s="47" t="b">
        <v>0</v>
      </c>
      <c r="L24" s="47" t="b">
        <v>0</v>
      </c>
      <c r="M24" s="45" t="str">
        <f t="shared" si="5"/>
        <v/>
      </c>
      <c r="N24" s="45" t="str">
        <f t="shared" si="6"/>
        <v/>
      </c>
      <c r="O24" s="1"/>
      <c r="P24" s="430"/>
      <c r="Q24" s="431"/>
      <c r="R24" s="432"/>
      <c r="S24" s="432"/>
      <c r="T24" s="413"/>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7.5" customHeight="1">
      <c r="A25" s="1"/>
      <c r="B25" s="35">
        <v>2.0</v>
      </c>
      <c r="C25" s="152"/>
      <c r="D25" s="152"/>
      <c r="E25" s="152"/>
      <c r="F25" s="153"/>
      <c r="G25" s="153"/>
      <c r="H25" s="153"/>
      <c r="I25" s="153"/>
      <c r="J25" s="153"/>
      <c r="K25" s="153"/>
      <c r="L25" s="153"/>
      <c r="M25" s="153"/>
      <c r="N25" s="154"/>
      <c r="O25" s="34"/>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28.5" customHeight="1">
      <c r="A26" s="1"/>
      <c r="C26" s="35" t="s">
        <v>667</v>
      </c>
      <c r="F26" s="36" t="str">
        <f>IFERROR(__xludf.DUMMYFUNCTION("SPARKLINE(COUNTIF(F28:L34,TRUE),{""charttype"",""bar"";""max"",COUNTA(F28:L34);""color1"",""green""})"),"")</f>
        <v/>
      </c>
      <c r="G26" s="37"/>
      <c r="H26" s="37"/>
      <c r="I26" s="37"/>
      <c r="J26" s="37"/>
      <c r="K26" s="37"/>
      <c r="L26" s="37"/>
      <c r="M26" s="38"/>
      <c r="N26" s="39">
        <f>COUNTIF(F28:L34,TRUE)/COUNTA(F28:L34)</f>
        <v>0</v>
      </c>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7.5" customHeight="1">
      <c r="A27" s="1"/>
      <c r="C27" s="152"/>
      <c r="D27" s="152"/>
      <c r="E27" s="152"/>
      <c r="F27" s="153"/>
      <c r="G27" s="153"/>
      <c r="H27" s="153"/>
      <c r="I27" s="153"/>
      <c r="J27" s="153"/>
      <c r="K27" s="153"/>
      <c r="L27" s="153"/>
      <c r="M27" s="153"/>
      <c r="N27" s="154"/>
      <c r="O27" s="34"/>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c r="A28" s="1"/>
      <c r="B28" s="43">
        <f>COUNTIF(F28:L29,TRUE)/COUNTA(F28:L29)</f>
        <v>0</v>
      </c>
      <c r="C28" s="44" t="s">
        <v>17</v>
      </c>
      <c r="D28" s="47">
        <v>1.0</v>
      </c>
      <c r="E28" s="157" t="s">
        <v>668</v>
      </c>
      <c r="F28" s="47" t="b">
        <v>0</v>
      </c>
      <c r="G28" s="47" t="b">
        <v>0</v>
      </c>
      <c r="H28" s="47" t="b">
        <v>0</v>
      </c>
      <c r="I28" s="47" t="b">
        <v>0</v>
      </c>
      <c r="J28" s="47" t="b">
        <v>0</v>
      </c>
      <c r="K28" s="47" t="b">
        <v>0</v>
      </c>
      <c r="L28" s="47" t="b">
        <v>0</v>
      </c>
      <c r="M28" s="45" t="str">
        <f>IFERROR(SWITCH(F28,"fail",0,"pass with recommendations",(#REF!*0.5),"pass",(#REF!*1),"n/a",""),"")</f>
        <v/>
      </c>
      <c r="N28" s="45" t="str">
        <f>IFERROR(SWITCH(M28,"fail",0,"pass with recommendations",(#REF!*0.5),"pass",(#REF!*1),"n/a",""),"")</f>
        <v/>
      </c>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c r="A29" s="1"/>
      <c r="B29" s="11"/>
      <c r="C29" s="11"/>
      <c r="D29" s="47">
        <v>2.0</v>
      </c>
      <c r="E29" s="157" t="s">
        <v>669</v>
      </c>
      <c r="F29" s="47" t="b">
        <v>0</v>
      </c>
      <c r="G29" s="47" t="b">
        <v>0</v>
      </c>
      <c r="H29" s="47" t="b">
        <v>0</v>
      </c>
      <c r="I29" s="47" t="b">
        <v>0</v>
      </c>
      <c r="J29" s="47" t="b">
        <v>0</v>
      </c>
      <c r="K29" s="47" t="b">
        <v>0</v>
      </c>
      <c r="L29" s="47" t="b">
        <v>0</v>
      </c>
      <c r="M29" s="45"/>
      <c r="N29" s="45"/>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c r="A30" s="1"/>
      <c r="B30" s="56">
        <f>COUNTIF(F30:L32,TRUE)/COUNTA(F30:L32)</f>
        <v>0</v>
      </c>
      <c r="C30" s="49" t="s">
        <v>31</v>
      </c>
      <c r="D30" s="47">
        <v>3.0</v>
      </c>
      <c r="E30" s="157" t="s">
        <v>670</v>
      </c>
      <c r="F30" s="47" t="b">
        <v>0</v>
      </c>
      <c r="G30" s="47" t="b">
        <v>0</v>
      </c>
      <c r="H30" s="47" t="b">
        <v>0</v>
      </c>
      <c r="I30" s="47" t="b">
        <v>0</v>
      </c>
      <c r="J30" s="47" t="b">
        <v>0</v>
      </c>
      <c r="K30" s="47" t="b">
        <v>0</v>
      </c>
      <c r="L30" s="47" t="b">
        <v>0</v>
      </c>
      <c r="M30" s="45" t="str">
        <f>IFERROR(SWITCH(F30,"fail",0,"pass with recommendations",(#REF!*0.5),"pass",(#REF!*1),"n/a",""),"")</f>
        <v/>
      </c>
      <c r="N30" s="45" t="str">
        <f>IFERROR(SWITCH(M30,"fail",0,"pass with recommendations",(#REF!*0.5),"pass",(#REF!*1),"n/a",""),"")</f>
        <v/>
      </c>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c r="A31" s="1"/>
      <c r="B31" s="11"/>
      <c r="C31" s="11"/>
      <c r="D31" s="47">
        <v>4.0</v>
      </c>
      <c r="E31" s="157" t="s">
        <v>671</v>
      </c>
      <c r="F31" s="47" t="b">
        <v>0</v>
      </c>
      <c r="G31" s="47" t="b">
        <v>0</v>
      </c>
      <c r="H31" s="47" t="b">
        <v>0</v>
      </c>
      <c r="I31" s="47" t="b">
        <v>0</v>
      </c>
      <c r="J31" s="47" t="b">
        <v>0</v>
      </c>
      <c r="K31" s="47" t="b">
        <v>0</v>
      </c>
      <c r="L31" s="47" t="b">
        <v>0</v>
      </c>
      <c r="M31" s="45"/>
      <c r="N31" s="45"/>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c r="A32" s="1"/>
      <c r="B32" s="11"/>
      <c r="C32" s="11"/>
      <c r="D32" s="47">
        <v>5.0</v>
      </c>
      <c r="E32" s="157" t="s">
        <v>672</v>
      </c>
      <c r="F32" s="47" t="b">
        <v>0</v>
      </c>
      <c r="G32" s="47" t="b">
        <v>0</v>
      </c>
      <c r="H32" s="47" t="b">
        <v>0</v>
      </c>
      <c r="I32" s="47" t="b">
        <v>0</v>
      </c>
      <c r="J32" s="47" t="b">
        <v>0</v>
      </c>
      <c r="K32" s="47" t="b">
        <v>0</v>
      </c>
      <c r="L32" s="47" t="b">
        <v>0</v>
      </c>
      <c r="M32" s="45" t="str">
        <f t="shared" ref="M32:M34" si="7">IFERROR(SWITCH(F32,"fail",0,"pass with recommendations",(#REF!*0.5),"pass",(#REF!*1),"n/a",""),"")</f>
        <v/>
      </c>
      <c r="N32" s="45" t="str">
        <f t="shared" ref="N32:N34" si="8">IFERROR(SWITCH(M32,"fail",0,"pass with recommendations",(#REF!*0.5),"pass",(#REF!*1),"n/a",""),"")</f>
        <v/>
      </c>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c r="A33" s="1"/>
      <c r="B33" s="57">
        <f t="shared" ref="B33:B34" si="9">COUNTIF(F33:L33,TRUE)/COUNTA(F33:L33)</f>
        <v>0</v>
      </c>
      <c r="C33" s="51" t="s">
        <v>36</v>
      </c>
      <c r="D33" s="47">
        <v>6.0</v>
      </c>
      <c r="E33" s="157" t="s">
        <v>673</v>
      </c>
      <c r="F33" s="47" t="b">
        <v>0</v>
      </c>
      <c r="G33" s="47" t="b">
        <v>0</v>
      </c>
      <c r="H33" s="47" t="b">
        <v>0</v>
      </c>
      <c r="I33" s="47" t="b">
        <v>0</v>
      </c>
      <c r="J33" s="47" t="b">
        <v>0</v>
      </c>
      <c r="K33" s="47" t="b">
        <v>0</v>
      </c>
      <c r="L33" s="47" t="b">
        <v>0</v>
      </c>
      <c r="M33" s="45" t="str">
        <f t="shared" si="7"/>
        <v/>
      </c>
      <c r="N33" s="45" t="str">
        <f t="shared" si="8"/>
        <v/>
      </c>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c r="A34" s="1"/>
      <c r="B34" s="59">
        <f t="shared" si="9"/>
        <v>0</v>
      </c>
      <c r="C34" s="53" t="s">
        <v>43</v>
      </c>
      <c r="D34" s="47">
        <v>7.0</v>
      </c>
      <c r="E34" s="162" t="s">
        <v>674</v>
      </c>
      <c r="F34" s="47" t="b">
        <v>0</v>
      </c>
      <c r="G34" s="47" t="b">
        <v>0</v>
      </c>
      <c r="H34" s="47" t="b">
        <v>0</v>
      </c>
      <c r="I34" s="47" t="b">
        <v>0</v>
      </c>
      <c r="J34" s="47" t="b">
        <v>0</v>
      </c>
      <c r="K34" s="47" t="b">
        <v>0</v>
      </c>
      <c r="L34" s="47" t="b">
        <v>0</v>
      </c>
      <c r="M34" s="45" t="str">
        <f t="shared" si="7"/>
        <v/>
      </c>
      <c r="N34" s="45" t="str">
        <f t="shared" si="8"/>
        <v/>
      </c>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c r="A35" s="1"/>
      <c r="B35" s="35">
        <v>3.0</v>
      </c>
      <c r="C35" s="152"/>
      <c r="D35" s="152"/>
      <c r="E35" s="152"/>
      <c r="F35" s="153"/>
      <c r="G35" s="153"/>
      <c r="H35" s="153"/>
      <c r="I35" s="153"/>
      <c r="J35" s="153"/>
      <c r="K35" s="153"/>
      <c r="L35" s="153"/>
      <c r="M35" s="153"/>
      <c r="N35" s="154"/>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c r="A36" s="1"/>
      <c r="C36" s="35" t="s">
        <v>675</v>
      </c>
      <c r="F36" s="36" t="str">
        <f>IFERROR(__xludf.DUMMYFUNCTION("SPARKLINE(COUNTIF(F38:L44,TRUE),{""charttype"",""bar"";""max"",COUNTA(F38:L44);""color1"",""green""})"),"")</f>
        <v/>
      </c>
      <c r="G36" s="37"/>
      <c r="H36" s="37"/>
      <c r="I36" s="37"/>
      <c r="J36" s="37"/>
      <c r="K36" s="37"/>
      <c r="L36" s="37"/>
      <c r="M36" s="38"/>
      <c r="N36" s="39">
        <f>COUNTIF(F38:L44,TRUE)/COUNTA(F38:L44)</f>
        <v>0</v>
      </c>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c r="A37" s="1"/>
      <c r="C37" s="152"/>
      <c r="D37" s="152"/>
      <c r="E37" s="152"/>
      <c r="F37" s="153"/>
      <c r="G37" s="153"/>
      <c r="H37" s="153"/>
      <c r="I37" s="153"/>
      <c r="J37" s="153"/>
      <c r="K37" s="153"/>
      <c r="L37" s="153"/>
      <c r="M37" s="153"/>
      <c r="N37" s="154"/>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c r="A38" s="1"/>
      <c r="B38" s="43">
        <f>COUNTIF(F38:L39,TRUE)/COUNTA(F38:L39)</f>
        <v>0</v>
      </c>
      <c r="C38" s="44" t="s">
        <v>17</v>
      </c>
      <c r="D38" s="47">
        <v>1.0</v>
      </c>
      <c r="E38" s="159" t="s">
        <v>676</v>
      </c>
      <c r="F38" s="47" t="b">
        <v>0</v>
      </c>
      <c r="G38" s="47" t="b">
        <v>0</v>
      </c>
      <c r="H38" s="47" t="b">
        <v>0</v>
      </c>
      <c r="I38" s="47" t="b">
        <v>0</v>
      </c>
      <c r="J38" s="47" t="b">
        <v>0</v>
      </c>
      <c r="K38" s="47" t="b">
        <v>0</v>
      </c>
      <c r="L38" s="47" t="b">
        <v>0</v>
      </c>
      <c r="M38" s="45" t="str">
        <f t="shared" ref="M38:M44" si="10">IFERROR(SWITCH(F38,"fail",0,"pass with recommendations",(#REF!*0.5),"pass",(#REF!*1),"n/a",""),"")</f>
        <v/>
      </c>
      <c r="N38" s="45" t="str">
        <f t="shared" ref="N38:N44" si="11">IFERROR(SWITCH(M38,"fail",0,"pass with recommendations",(#REF!*0.5),"pass",(#REF!*1),"n/a",""),"")</f>
        <v/>
      </c>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c r="A39" s="1"/>
      <c r="B39" s="11"/>
      <c r="C39" s="11"/>
      <c r="D39" s="47">
        <v>2.0</v>
      </c>
      <c r="E39" s="159" t="s">
        <v>677</v>
      </c>
      <c r="F39" s="47" t="b">
        <v>0</v>
      </c>
      <c r="G39" s="47" t="b">
        <v>0</v>
      </c>
      <c r="H39" s="47" t="b">
        <v>0</v>
      </c>
      <c r="I39" s="47" t="b">
        <v>0</v>
      </c>
      <c r="J39" s="47" t="b">
        <v>0</v>
      </c>
      <c r="K39" s="47" t="b">
        <v>0</v>
      </c>
      <c r="L39" s="47" t="b">
        <v>0</v>
      </c>
      <c r="M39" s="45" t="str">
        <f t="shared" si="10"/>
        <v/>
      </c>
      <c r="N39" s="45" t="str">
        <f t="shared" si="11"/>
        <v/>
      </c>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c r="A40" s="1"/>
      <c r="B40" s="56">
        <f>COUNTIF(F40:L41,TRUE)/COUNTA(F40:L41)</f>
        <v>0</v>
      </c>
      <c r="C40" s="49" t="s">
        <v>31</v>
      </c>
      <c r="D40" s="47">
        <v>3.0</v>
      </c>
      <c r="E40" s="158" t="s">
        <v>678</v>
      </c>
      <c r="F40" s="47" t="b">
        <v>0</v>
      </c>
      <c r="G40" s="47" t="b">
        <v>0</v>
      </c>
      <c r="H40" s="47" t="b">
        <v>0</v>
      </c>
      <c r="I40" s="47" t="b">
        <v>0</v>
      </c>
      <c r="J40" s="47" t="b">
        <v>0</v>
      </c>
      <c r="K40" s="47" t="b">
        <v>0</v>
      </c>
      <c r="L40" s="47" t="b">
        <v>0</v>
      </c>
      <c r="M40" s="45" t="str">
        <f t="shared" si="10"/>
        <v/>
      </c>
      <c r="N40" s="45" t="str">
        <f t="shared" si="11"/>
        <v/>
      </c>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c r="A41" s="1"/>
      <c r="B41" s="11"/>
      <c r="C41" s="11"/>
      <c r="D41" s="47">
        <v>4.0</v>
      </c>
      <c r="E41" s="159" t="s">
        <v>679</v>
      </c>
      <c r="F41" s="47" t="b">
        <v>0</v>
      </c>
      <c r="G41" s="47" t="b">
        <v>0</v>
      </c>
      <c r="H41" s="47" t="b">
        <v>0</v>
      </c>
      <c r="I41" s="47" t="b">
        <v>0</v>
      </c>
      <c r="J41" s="47" t="b">
        <v>0</v>
      </c>
      <c r="K41" s="47" t="b">
        <v>0</v>
      </c>
      <c r="L41" s="47" t="b">
        <v>0</v>
      </c>
      <c r="M41" s="45" t="str">
        <f t="shared" si="10"/>
        <v/>
      </c>
      <c r="N41" s="45" t="str">
        <f t="shared" si="11"/>
        <v/>
      </c>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c r="A42" s="1"/>
      <c r="B42" s="57">
        <f>COUNTIF(F42:L43,TRUE)/COUNTA(F42:L43)</f>
        <v>0</v>
      </c>
      <c r="C42" s="51" t="s">
        <v>36</v>
      </c>
      <c r="D42" s="47">
        <v>5.0</v>
      </c>
      <c r="E42" s="162" t="s">
        <v>680</v>
      </c>
      <c r="F42" s="47" t="b">
        <v>0</v>
      </c>
      <c r="G42" s="47" t="b">
        <v>0</v>
      </c>
      <c r="H42" s="47" t="b">
        <v>0</v>
      </c>
      <c r="I42" s="47" t="b">
        <v>0</v>
      </c>
      <c r="J42" s="47" t="b">
        <v>0</v>
      </c>
      <c r="K42" s="47" t="b">
        <v>0</v>
      </c>
      <c r="L42" s="47" t="b">
        <v>0</v>
      </c>
      <c r="M42" s="45" t="str">
        <f t="shared" si="10"/>
        <v/>
      </c>
      <c r="N42" s="45" t="str">
        <f t="shared" si="11"/>
        <v/>
      </c>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c r="A43" s="1"/>
      <c r="B43" s="11"/>
      <c r="C43" s="11"/>
      <c r="D43" s="47">
        <v>6.0</v>
      </c>
      <c r="E43" s="157" t="s">
        <v>681</v>
      </c>
      <c r="F43" s="47" t="b">
        <v>0</v>
      </c>
      <c r="G43" s="47" t="b">
        <v>0</v>
      </c>
      <c r="H43" s="47" t="b">
        <v>0</v>
      </c>
      <c r="I43" s="47" t="b">
        <v>0</v>
      </c>
      <c r="J43" s="47" t="b">
        <v>0</v>
      </c>
      <c r="K43" s="47" t="b">
        <v>0</v>
      </c>
      <c r="L43" s="47" t="b">
        <v>0</v>
      </c>
      <c r="M43" s="45" t="str">
        <f t="shared" si="10"/>
        <v/>
      </c>
      <c r="N43" s="45" t="str">
        <f t="shared" si="11"/>
        <v/>
      </c>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c r="A44" s="1"/>
      <c r="B44" s="59">
        <f>COUNTIF(F44:L44,TRUE)/COUNTA(F44:L44)</f>
        <v>0</v>
      </c>
      <c r="C44" s="53" t="s">
        <v>43</v>
      </c>
      <c r="D44" s="47">
        <v>7.0</v>
      </c>
      <c r="E44" s="294" t="s">
        <v>682</v>
      </c>
      <c r="F44" s="47" t="b">
        <v>0</v>
      </c>
      <c r="G44" s="47" t="b">
        <v>0</v>
      </c>
      <c r="H44" s="47" t="b">
        <v>0</v>
      </c>
      <c r="I44" s="47" t="b">
        <v>0</v>
      </c>
      <c r="J44" s="47" t="b">
        <v>0</v>
      </c>
      <c r="K44" s="47" t="b">
        <v>0</v>
      </c>
      <c r="L44" s="47" t="b">
        <v>0</v>
      </c>
      <c r="M44" s="45" t="str">
        <f t="shared" si="10"/>
        <v/>
      </c>
      <c r="N44" s="45" t="str">
        <f t="shared" si="11"/>
        <v/>
      </c>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c r="A45" s="1"/>
      <c r="B45" s="35">
        <v>4.0</v>
      </c>
      <c r="C45" s="152"/>
      <c r="D45" s="152"/>
      <c r="E45" s="152"/>
      <c r="F45" s="153"/>
      <c r="G45" s="153"/>
      <c r="H45" s="153"/>
      <c r="I45" s="153"/>
      <c r="J45" s="153"/>
      <c r="K45" s="153"/>
      <c r="L45" s="153"/>
      <c r="M45" s="153"/>
      <c r="N45" s="154"/>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c r="A46" s="1"/>
      <c r="C46" s="35" t="s">
        <v>683</v>
      </c>
      <c r="F46" s="36" t="str">
        <f>IFERROR(__xludf.DUMMYFUNCTION("SPARKLINE(COUNTIF(F48:L51,TRUE),{""charttype"",""bar"";""max"",COUNTA(F48:L51);""color1"",""green""})"),"")</f>
        <v/>
      </c>
      <c r="G46" s="37"/>
      <c r="H46" s="37"/>
      <c r="I46" s="37"/>
      <c r="J46" s="37"/>
      <c r="K46" s="37"/>
      <c r="L46" s="37"/>
      <c r="M46" s="38"/>
      <c r="N46" s="39">
        <f>COUNTIF(F48:L51,TRUE)/COUNTA(F48:L51)</f>
        <v>0</v>
      </c>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c r="A47" s="1"/>
      <c r="C47" s="152"/>
      <c r="D47" s="152"/>
      <c r="E47" s="152"/>
      <c r="F47" s="153"/>
      <c r="G47" s="153"/>
      <c r="H47" s="153"/>
      <c r="I47" s="153"/>
      <c r="J47" s="153"/>
      <c r="K47" s="153"/>
      <c r="L47" s="153"/>
      <c r="M47" s="153"/>
      <c r="N47" s="154"/>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c r="A48" s="1"/>
      <c r="B48" s="284">
        <f t="shared" ref="B48:B51" si="12">COUNTIF(F48:L48,TRUE)/COUNTA(F48:L48)</f>
        <v>0</v>
      </c>
      <c r="C48" s="44" t="s">
        <v>17</v>
      </c>
      <c r="D48" s="165">
        <v>1.0</v>
      </c>
      <c r="E48" s="166" t="s">
        <v>684</v>
      </c>
      <c r="F48" s="47" t="b">
        <v>0</v>
      </c>
      <c r="G48" s="47" t="b">
        <v>0</v>
      </c>
      <c r="H48" s="47" t="b">
        <v>0</v>
      </c>
      <c r="I48" s="47" t="b">
        <v>0</v>
      </c>
      <c r="J48" s="47" t="b">
        <v>0</v>
      </c>
      <c r="K48" s="47" t="b">
        <v>0</v>
      </c>
      <c r="L48" s="47" t="b">
        <v>0</v>
      </c>
      <c r="M48" s="45" t="str">
        <f t="shared" ref="M48:M51" si="13">IFERROR(SWITCH(F48,"fail",0,"pass with recommendations",(#REF!*0.5),"pass",(#REF!*1),"n/a",""),"")</f>
        <v/>
      </c>
      <c r="N48" s="45" t="str">
        <f t="shared" ref="N48:N51" si="14">IFERROR(SWITCH(M48,"fail",0,"pass with recommendations",(#REF!*0.5),"pass",(#REF!*1),"n/a",""),"")</f>
        <v/>
      </c>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c r="A49" s="1"/>
      <c r="B49" s="56">
        <f t="shared" si="12"/>
        <v>0</v>
      </c>
      <c r="C49" s="49" t="s">
        <v>31</v>
      </c>
      <c r="D49" s="167">
        <v>2.0</v>
      </c>
      <c r="E49" s="46" t="s">
        <v>685</v>
      </c>
      <c r="F49" s="47" t="b">
        <v>0</v>
      </c>
      <c r="G49" s="47" t="b">
        <v>0</v>
      </c>
      <c r="H49" s="47" t="b">
        <v>0</v>
      </c>
      <c r="I49" s="47" t="b">
        <v>0</v>
      </c>
      <c r="J49" s="47" t="b">
        <v>0</v>
      </c>
      <c r="K49" s="47" t="b">
        <v>0</v>
      </c>
      <c r="L49" s="47" t="b">
        <v>0</v>
      </c>
      <c r="M49" s="45" t="str">
        <f t="shared" si="13"/>
        <v/>
      </c>
      <c r="N49" s="45" t="str">
        <f t="shared" si="14"/>
        <v/>
      </c>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c r="A50" s="1"/>
      <c r="B50" s="57">
        <f t="shared" si="12"/>
        <v>0</v>
      </c>
      <c r="C50" s="51" t="s">
        <v>36</v>
      </c>
      <c r="D50" s="167">
        <v>3.0</v>
      </c>
      <c r="E50" s="46" t="s">
        <v>686</v>
      </c>
      <c r="F50" s="47" t="b">
        <v>0</v>
      </c>
      <c r="G50" s="47" t="b">
        <v>0</v>
      </c>
      <c r="H50" s="47" t="b">
        <v>0</v>
      </c>
      <c r="I50" s="47" t="b">
        <v>0</v>
      </c>
      <c r="J50" s="47" t="b">
        <v>0</v>
      </c>
      <c r="K50" s="47" t="b">
        <v>0</v>
      </c>
      <c r="L50" s="47" t="b">
        <v>0</v>
      </c>
      <c r="M50" s="45" t="str">
        <f t="shared" si="13"/>
        <v/>
      </c>
      <c r="N50" s="45" t="str">
        <f t="shared" si="14"/>
        <v/>
      </c>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c r="A51" s="1"/>
      <c r="B51" s="59">
        <f t="shared" si="12"/>
        <v>0</v>
      </c>
      <c r="C51" s="53" t="s">
        <v>43</v>
      </c>
      <c r="D51" s="167">
        <v>4.0</v>
      </c>
      <c r="E51" s="46" t="s">
        <v>687</v>
      </c>
      <c r="F51" s="47" t="b">
        <v>0</v>
      </c>
      <c r="G51" s="47" t="b">
        <v>0</v>
      </c>
      <c r="H51" s="47" t="b">
        <v>0</v>
      </c>
      <c r="I51" s="47" t="b">
        <v>0</v>
      </c>
      <c r="J51" s="47" t="b">
        <v>0</v>
      </c>
      <c r="K51" s="47" t="b">
        <v>0</v>
      </c>
      <c r="L51" s="47" t="b">
        <v>0</v>
      </c>
      <c r="M51" s="45" t="str">
        <f t="shared" si="13"/>
        <v/>
      </c>
      <c r="N51" s="45" t="str">
        <f t="shared" si="14"/>
        <v/>
      </c>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c r="A52" s="1"/>
      <c r="B52" s="35">
        <v>5.0</v>
      </c>
      <c r="C52" s="152"/>
      <c r="D52" s="152"/>
      <c r="E52" s="152"/>
      <c r="F52" s="153"/>
      <c r="G52" s="153"/>
      <c r="H52" s="153"/>
      <c r="I52" s="153"/>
      <c r="J52" s="153"/>
      <c r="K52" s="153"/>
      <c r="L52" s="153"/>
      <c r="M52" s="153"/>
      <c r="N52" s="154"/>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c r="A53" s="1"/>
      <c r="C53" s="35" t="s">
        <v>688</v>
      </c>
      <c r="F53" s="36" t="str">
        <f>IFERROR(__xludf.DUMMYFUNCTION("SPARKLINE(COUNTIF(F55:L62,TRUE),{""charttype"",""bar"";""max"",COUNTA(F55:L62);""color1"",""green""})"),"")</f>
        <v/>
      </c>
      <c r="G53" s="37"/>
      <c r="H53" s="37"/>
      <c r="I53" s="37"/>
      <c r="J53" s="37"/>
      <c r="K53" s="37"/>
      <c r="L53" s="37"/>
      <c r="M53" s="38"/>
      <c r="N53" s="39">
        <f>COUNTIF(F55:L62,TRUE)/COUNTA(F55:L62)</f>
        <v>0</v>
      </c>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c r="A54" s="1"/>
      <c r="C54" s="152"/>
      <c r="D54" s="152"/>
      <c r="E54" s="152"/>
      <c r="F54" s="153"/>
      <c r="G54" s="153"/>
      <c r="H54" s="153"/>
      <c r="I54" s="153"/>
      <c r="J54" s="153"/>
      <c r="K54" s="153"/>
      <c r="L54" s="153"/>
      <c r="M54" s="153"/>
      <c r="N54" s="154"/>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c r="A55" s="1"/>
      <c r="B55" s="43">
        <f>COUNTIF(F55:L56,TRUE)/COUNTA(F55:L56)</f>
        <v>0</v>
      </c>
      <c r="C55" s="44" t="s">
        <v>17</v>
      </c>
      <c r="D55" s="54">
        <v>1.0</v>
      </c>
      <c r="E55" s="55" t="s">
        <v>689</v>
      </c>
      <c r="F55" s="47" t="b">
        <v>0</v>
      </c>
      <c r="G55" s="47" t="b">
        <v>0</v>
      </c>
      <c r="H55" s="47" t="b">
        <v>0</v>
      </c>
      <c r="I55" s="47" t="b">
        <v>0</v>
      </c>
      <c r="J55" s="47" t="b">
        <v>0</v>
      </c>
      <c r="K55" s="47" t="b">
        <v>0</v>
      </c>
      <c r="L55" s="47" t="b">
        <v>0</v>
      </c>
      <c r="M55" s="45"/>
      <c r="N55" s="45"/>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c r="A56" s="1"/>
      <c r="B56" s="11"/>
      <c r="C56" s="11"/>
      <c r="D56" s="54">
        <v>2.0</v>
      </c>
      <c r="E56" s="169" t="s">
        <v>690</v>
      </c>
      <c r="F56" s="47" t="b">
        <v>0</v>
      </c>
      <c r="G56" s="47" t="b">
        <v>0</v>
      </c>
      <c r="H56" s="47" t="b">
        <v>0</v>
      </c>
      <c r="I56" s="47" t="b">
        <v>0</v>
      </c>
      <c r="J56" s="47" t="b">
        <v>0</v>
      </c>
      <c r="K56" s="47" t="b">
        <v>0</v>
      </c>
      <c r="L56" s="47" t="b">
        <v>0</v>
      </c>
      <c r="M56" s="45"/>
      <c r="N56" s="45"/>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c r="A57" s="1"/>
      <c r="B57" s="56">
        <f>COUNTIF(F57:L59,TRUE)/COUNTA(F57:L59)</f>
        <v>0</v>
      </c>
      <c r="C57" s="49" t="s">
        <v>31</v>
      </c>
      <c r="D57" s="54">
        <v>3.0</v>
      </c>
      <c r="E57" s="46" t="s">
        <v>691</v>
      </c>
      <c r="F57" s="47" t="b">
        <v>0</v>
      </c>
      <c r="G57" s="47" t="b">
        <v>0</v>
      </c>
      <c r="H57" s="47" t="b">
        <v>0</v>
      </c>
      <c r="I57" s="47" t="b">
        <v>0</v>
      </c>
      <c r="J57" s="47" t="b">
        <v>0</v>
      </c>
      <c r="K57" s="47" t="b">
        <v>0</v>
      </c>
      <c r="L57" s="47" t="b">
        <v>0</v>
      </c>
      <c r="M57" s="45" t="str">
        <f>IFERROR(SWITCH(F57,"fail",0,"pass with recommendations",(#REF!*0.5),"pass",(#REF!*1),"n/a",""),"")</f>
        <v/>
      </c>
      <c r="N57" s="45" t="str">
        <f>IFERROR(SWITCH(M57,"fail",0,"pass with recommendations",(#REF!*0.5),"pass",(#REF!*1),"n/a",""),"")</f>
        <v/>
      </c>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c r="A58" s="1"/>
      <c r="B58" s="11"/>
      <c r="C58" s="11"/>
      <c r="D58" s="54">
        <v>4.0</v>
      </c>
      <c r="E58" s="46" t="s">
        <v>692</v>
      </c>
      <c r="F58" s="47" t="b">
        <v>0</v>
      </c>
      <c r="G58" s="47" t="b">
        <v>0</v>
      </c>
      <c r="H58" s="47" t="b">
        <v>0</v>
      </c>
      <c r="I58" s="47" t="b">
        <v>0</v>
      </c>
      <c r="J58" s="47" t="b">
        <v>0</v>
      </c>
      <c r="K58" s="47" t="b">
        <v>0</v>
      </c>
      <c r="L58" s="47" t="b">
        <v>0</v>
      </c>
      <c r="M58" s="45"/>
      <c r="N58" s="45"/>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c r="A59" s="1"/>
      <c r="B59" s="11"/>
      <c r="C59" s="11"/>
      <c r="D59" s="54">
        <v>5.0</v>
      </c>
      <c r="E59" s="46" t="s">
        <v>693</v>
      </c>
      <c r="F59" s="47" t="b">
        <v>0</v>
      </c>
      <c r="G59" s="47" t="b">
        <v>0</v>
      </c>
      <c r="H59" s="47" t="b">
        <v>0</v>
      </c>
      <c r="I59" s="47" t="b">
        <v>0</v>
      </c>
      <c r="J59" s="47" t="b">
        <v>0</v>
      </c>
      <c r="K59" s="47" t="b">
        <v>0</v>
      </c>
      <c r="L59" s="47" t="b">
        <v>0</v>
      </c>
      <c r="M59" s="45"/>
      <c r="N59" s="45"/>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c r="A60" s="1"/>
      <c r="B60" s="57">
        <f>COUNTIF(F60:L61,TRUE)/COUNTA(F60:L61)</f>
        <v>0</v>
      </c>
      <c r="C60" s="51" t="s">
        <v>36</v>
      </c>
      <c r="D60" s="54">
        <v>6.0</v>
      </c>
      <c r="E60" s="46" t="s">
        <v>694</v>
      </c>
      <c r="F60" s="47" t="b">
        <v>0</v>
      </c>
      <c r="G60" s="47" t="b">
        <v>0</v>
      </c>
      <c r="H60" s="47" t="b">
        <v>0</v>
      </c>
      <c r="I60" s="47" t="b">
        <v>0</v>
      </c>
      <c r="J60" s="47" t="b">
        <v>0</v>
      </c>
      <c r="K60" s="47" t="b">
        <v>0</v>
      </c>
      <c r="L60" s="47" t="b">
        <v>0</v>
      </c>
      <c r="M60" s="45" t="str">
        <f>IFERROR(SWITCH(F60,"fail",0,"pass with recommendations",(#REF!*0.5),"pass",(#REF!*1),"n/a",""),"")</f>
        <v/>
      </c>
      <c r="N60" s="45" t="str">
        <f>IFERROR(SWITCH(M60,"fail",0,"pass with recommendations",(#REF!*0.5),"pass",(#REF!*1),"n/a",""),"")</f>
        <v/>
      </c>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c r="A61" s="1"/>
      <c r="B61" s="11"/>
      <c r="C61" s="11"/>
      <c r="D61" s="54">
        <v>7.0</v>
      </c>
      <c r="E61" s="46" t="s">
        <v>695</v>
      </c>
      <c r="F61" s="47" t="b">
        <v>0</v>
      </c>
      <c r="G61" s="47" t="b">
        <v>0</v>
      </c>
      <c r="H61" s="47" t="b">
        <v>0</v>
      </c>
      <c r="I61" s="47" t="b">
        <v>0</v>
      </c>
      <c r="J61" s="47" t="b">
        <v>0</v>
      </c>
      <c r="K61" s="47" t="b">
        <v>0</v>
      </c>
      <c r="L61" s="47" t="b">
        <v>0</v>
      </c>
      <c r="M61" s="45"/>
      <c r="N61" s="45"/>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c r="A62" s="1"/>
      <c r="B62" s="59">
        <f>COUNTIF(F62:L62,TRUE)/COUNTA(F62:L62)</f>
        <v>0</v>
      </c>
      <c r="C62" s="53" t="s">
        <v>43</v>
      </c>
      <c r="D62" s="54">
        <v>8.0</v>
      </c>
      <c r="E62" s="60" t="s">
        <v>696</v>
      </c>
      <c r="F62" s="47" t="b">
        <v>0</v>
      </c>
      <c r="G62" s="47" t="b">
        <v>0</v>
      </c>
      <c r="H62" s="47" t="b">
        <v>0</v>
      </c>
      <c r="I62" s="47" t="b">
        <v>0</v>
      </c>
      <c r="J62" s="47" t="b">
        <v>0</v>
      </c>
      <c r="K62" s="47" t="b">
        <v>0</v>
      </c>
      <c r="L62" s="47" t="b">
        <v>0</v>
      </c>
      <c r="M62" s="45" t="str">
        <f>IFERROR(SWITCH(F62,"fail",0,"pass with recommendations",(#REF!*0.5),"pass",(#REF!*1),"n/a",""),"")</f>
        <v/>
      </c>
      <c r="N62" s="45" t="str">
        <f>IFERROR(SWITCH(M62,"fail",0,"pass with recommendations",(#REF!*0.5),"pass",(#REF!*1),"n/a",""),"")</f>
        <v/>
      </c>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c r="A63" s="1"/>
      <c r="B63" s="35">
        <v>6.0</v>
      </c>
      <c r="C63" s="152"/>
      <c r="D63" s="152"/>
      <c r="E63" s="152"/>
      <c r="F63" s="153"/>
      <c r="G63" s="153"/>
      <c r="H63" s="153"/>
      <c r="I63" s="153"/>
      <c r="J63" s="153"/>
      <c r="K63" s="153"/>
      <c r="L63" s="153"/>
      <c r="M63" s="153"/>
      <c r="N63" s="154"/>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c r="A64" s="1"/>
      <c r="C64" s="35" t="s">
        <v>278</v>
      </c>
      <c r="F64" s="36" t="str">
        <f>IFERROR(__xludf.DUMMYFUNCTION("SPARKLINE(COUNTIF(F66:L73,TRUE),{""charttype"",""bar"";""max"",COUNTA(F66:L73);""color1"",""green""})"),"")</f>
        <v/>
      </c>
      <c r="G64" s="37"/>
      <c r="H64" s="37"/>
      <c r="I64" s="37"/>
      <c r="J64" s="37"/>
      <c r="K64" s="37"/>
      <c r="L64" s="37"/>
      <c r="M64" s="38"/>
      <c r="N64" s="39">
        <f>COUNTIF(F66:L73,TRUE)/COUNTA(F66:L73)</f>
        <v>0</v>
      </c>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c r="A65" s="1"/>
      <c r="C65" s="152"/>
      <c r="D65" s="152"/>
      <c r="E65" s="152"/>
      <c r="F65" s="153"/>
      <c r="G65" s="153"/>
      <c r="H65" s="153"/>
      <c r="I65" s="153"/>
      <c r="J65" s="153"/>
      <c r="K65" s="153"/>
      <c r="L65" s="153"/>
      <c r="M65" s="153"/>
      <c r="N65" s="154"/>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c r="A66" s="1"/>
      <c r="B66" s="43">
        <f>COUNTIF(F66:L66,TRUE)/COUNTA(F66:L66)</f>
        <v>0</v>
      </c>
      <c r="C66" s="44" t="s">
        <v>17</v>
      </c>
      <c r="D66" s="54">
        <v>1.0</v>
      </c>
      <c r="E66" s="55" t="s">
        <v>697</v>
      </c>
      <c r="F66" s="47" t="b">
        <v>0</v>
      </c>
      <c r="G66" s="47" t="b">
        <v>0</v>
      </c>
      <c r="H66" s="47" t="b">
        <v>0</v>
      </c>
      <c r="I66" s="47" t="b">
        <v>0</v>
      </c>
      <c r="J66" s="47" t="b">
        <v>0</v>
      </c>
      <c r="K66" s="47" t="b">
        <v>0</v>
      </c>
      <c r="L66" s="47" t="b">
        <v>0</v>
      </c>
      <c r="M66" s="45" t="str">
        <f t="shared" ref="M66:M67" si="15">IFERROR(SWITCH(F66,"fail",0,"pass with recommendations",(#REF!*0.5),"pass",(#REF!*1),"n/a",""),"")</f>
        <v/>
      </c>
      <c r="N66" s="45" t="str">
        <f t="shared" ref="N66:N67" si="16">IFERROR(SWITCH(M66,"fail",0,"pass with recommendations",(#REF!*0.5),"pass",(#REF!*1),"n/a",""),"")</f>
        <v/>
      </c>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c r="A67" s="1"/>
      <c r="B67" s="56">
        <f>COUNTIF(F67:L69,TRUE)/COUNTA(F67:L69)</f>
        <v>0</v>
      </c>
      <c r="C67" s="49" t="s">
        <v>31</v>
      </c>
      <c r="D67" s="54">
        <v>2.0</v>
      </c>
      <c r="E67" s="46" t="s">
        <v>698</v>
      </c>
      <c r="F67" s="47" t="b">
        <v>0</v>
      </c>
      <c r="G67" s="47" t="b">
        <v>0</v>
      </c>
      <c r="H67" s="47" t="b">
        <v>0</v>
      </c>
      <c r="I67" s="47" t="b">
        <v>0</v>
      </c>
      <c r="J67" s="47" t="b">
        <v>0</v>
      </c>
      <c r="K67" s="47" t="b">
        <v>0</v>
      </c>
      <c r="L67" s="47" t="b">
        <v>0</v>
      </c>
      <c r="M67" s="45" t="str">
        <f t="shared" si="15"/>
        <v/>
      </c>
      <c r="N67" s="45" t="str">
        <f t="shared" si="16"/>
        <v/>
      </c>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c r="A68" s="1"/>
      <c r="B68" s="11"/>
      <c r="C68" s="11"/>
      <c r="D68" s="58">
        <v>3.0</v>
      </c>
      <c r="E68" s="55" t="s">
        <v>699</v>
      </c>
      <c r="F68" s="47" t="b">
        <v>0</v>
      </c>
      <c r="G68" s="47" t="b">
        <v>0</v>
      </c>
      <c r="H68" s="47" t="b">
        <v>0</v>
      </c>
      <c r="I68" s="47" t="b">
        <v>0</v>
      </c>
      <c r="J68" s="47" t="b">
        <v>0</v>
      </c>
      <c r="K68" s="47" t="b">
        <v>0</v>
      </c>
      <c r="L68" s="47" t="b">
        <v>0</v>
      </c>
      <c r="M68" s="45"/>
      <c r="N68" s="45"/>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c r="A69" s="1"/>
      <c r="B69" s="11"/>
      <c r="C69" s="11"/>
      <c r="D69" s="58">
        <v>4.0</v>
      </c>
      <c r="E69" s="46" t="s">
        <v>700</v>
      </c>
      <c r="F69" s="47" t="b">
        <v>0</v>
      </c>
      <c r="G69" s="47" t="b">
        <v>0</v>
      </c>
      <c r="H69" s="47" t="b">
        <v>0</v>
      </c>
      <c r="I69" s="47" t="b">
        <v>0</v>
      </c>
      <c r="J69" s="47" t="b">
        <v>0</v>
      </c>
      <c r="K69" s="47" t="b">
        <v>0</v>
      </c>
      <c r="L69" s="47" t="b">
        <v>0</v>
      </c>
      <c r="M69" s="45"/>
      <c r="N69" s="45"/>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c r="A70" s="1"/>
      <c r="B70" s="57">
        <f>COUNTIF(F70:L72,TRUE)/COUNTA(F70:L72)</f>
        <v>0</v>
      </c>
      <c r="C70" s="51" t="s">
        <v>36</v>
      </c>
      <c r="D70" s="58">
        <v>5.0</v>
      </c>
      <c r="E70" s="46" t="s">
        <v>701</v>
      </c>
      <c r="F70" s="47" t="b">
        <v>0</v>
      </c>
      <c r="G70" s="47" t="b">
        <v>0</v>
      </c>
      <c r="H70" s="47" t="b">
        <v>0</v>
      </c>
      <c r="I70" s="47" t="b">
        <v>0</v>
      </c>
      <c r="J70" s="47" t="b">
        <v>0</v>
      </c>
      <c r="K70" s="47" t="b">
        <v>0</v>
      </c>
      <c r="L70" s="47" t="b">
        <v>0</v>
      </c>
      <c r="M70" s="45" t="str">
        <f>IFERROR(SWITCH(F70,"fail",0,"pass with recommendations",(#REF!*0.5),"pass",(#REF!*1),"n/a",""),"")</f>
        <v/>
      </c>
      <c r="N70" s="45" t="str">
        <f>IFERROR(SWITCH(M70,"fail",0,"pass with recommendations",(#REF!*0.5),"pass",(#REF!*1),"n/a",""),"")</f>
        <v/>
      </c>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c r="A71" s="1"/>
      <c r="B71" s="11"/>
      <c r="C71" s="11"/>
      <c r="D71" s="58">
        <v>6.0</v>
      </c>
      <c r="E71" s="46" t="s">
        <v>702</v>
      </c>
      <c r="F71" s="47" t="b">
        <v>0</v>
      </c>
      <c r="G71" s="47" t="b">
        <v>0</v>
      </c>
      <c r="H71" s="47" t="b">
        <v>0</v>
      </c>
      <c r="I71" s="47" t="b">
        <v>0</v>
      </c>
      <c r="J71" s="47" t="b">
        <v>0</v>
      </c>
      <c r="K71" s="47" t="b">
        <v>0</v>
      </c>
      <c r="L71" s="47" t="b">
        <v>0</v>
      </c>
      <c r="M71" s="45"/>
      <c r="N71" s="45"/>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c r="A72" s="1"/>
      <c r="B72" s="11"/>
      <c r="C72" s="11"/>
      <c r="D72" s="58">
        <v>7.0</v>
      </c>
      <c r="E72" s="46" t="s">
        <v>703</v>
      </c>
      <c r="F72" s="47" t="b">
        <v>0</v>
      </c>
      <c r="G72" s="47" t="b">
        <v>0</v>
      </c>
      <c r="H72" s="47" t="b">
        <v>0</v>
      </c>
      <c r="I72" s="47" t="b">
        <v>0</v>
      </c>
      <c r="J72" s="47" t="b">
        <v>0</v>
      </c>
      <c r="K72" s="47" t="b">
        <v>0</v>
      </c>
      <c r="L72" s="47" t="b">
        <v>0</v>
      </c>
      <c r="M72" s="45"/>
      <c r="N72" s="45"/>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c r="A73" s="1"/>
      <c r="B73" s="59">
        <f>COUNTIF(F73:L73,TRUE)/COUNTA(F73:L73)</f>
        <v>0</v>
      </c>
      <c r="C73" s="53" t="s">
        <v>43</v>
      </c>
      <c r="D73" s="54">
        <v>8.0</v>
      </c>
      <c r="E73" s="60" t="s">
        <v>704</v>
      </c>
      <c r="F73" s="47" t="b">
        <v>0</v>
      </c>
      <c r="G73" s="47" t="b">
        <v>0</v>
      </c>
      <c r="H73" s="47" t="b">
        <v>0</v>
      </c>
      <c r="I73" s="47" t="b">
        <v>0</v>
      </c>
      <c r="J73" s="47" t="b">
        <v>0</v>
      </c>
      <c r="K73" s="47" t="b">
        <v>0</v>
      </c>
      <c r="L73" s="47" t="b">
        <v>0</v>
      </c>
      <c r="M73" s="45" t="str">
        <f>IFERROR(SWITCH(F73,"fail",0,"pass with recommendations",(#REF!*0.5),"pass",(#REF!*1),"n/a",""),"")</f>
        <v/>
      </c>
      <c r="N73" s="45" t="str">
        <f>IFERROR(SWITCH(M73,"fail",0,"pass with recommendations",(#REF!*0.5),"pass",(#REF!*1),"n/a",""),"")</f>
        <v/>
      </c>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c r="A74" s="1"/>
      <c r="B74" s="1"/>
      <c r="C74" s="1"/>
      <c r="D74" s="2"/>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c r="A75" s="1"/>
      <c r="B75" s="209" t="s">
        <v>705</v>
      </c>
      <c r="O75" s="1"/>
      <c r="P75" s="276" t="s">
        <v>58</v>
      </c>
      <c r="Q75" s="63"/>
      <c r="R75" s="4"/>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c r="A76" s="1"/>
      <c r="O76" s="1"/>
      <c r="P76" s="10"/>
      <c r="R76" s="1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c r="A77" s="1"/>
      <c r="B77" s="64"/>
      <c r="C77" s="64"/>
      <c r="D77" s="64"/>
      <c r="E77" s="65" t="s">
        <v>59</v>
      </c>
      <c r="F77" s="65" t="s">
        <v>60</v>
      </c>
      <c r="M77" s="64"/>
      <c r="N77" s="65" t="s">
        <v>61</v>
      </c>
      <c r="O77" s="1"/>
      <c r="P77" s="10"/>
      <c r="R77" s="1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 customHeight="1">
      <c r="A78" s="1"/>
      <c r="B78" s="66"/>
      <c r="C78" s="66"/>
      <c r="D78" s="67"/>
      <c r="E78" s="68"/>
      <c r="F78" s="68"/>
      <c r="G78" s="68"/>
      <c r="H78" s="66"/>
      <c r="I78" s="66"/>
      <c r="J78" s="66"/>
      <c r="K78" s="66"/>
      <c r="L78" s="66"/>
      <c r="M78" s="66"/>
      <c r="N78" s="66"/>
      <c r="O78" s="1"/>
      <c r="P78" s="10"/>
      <c r="R78" s="1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c r="A79" s="1"/>
      <c r="B79" s="66"/>
      <c r="C79" s="69">
        <v>1.0</v>
      </c>
      <c r="D79" s="67"/>
      <c r="E79" s="230" t="str">
        <f>C11</f>
        <v>Campaign setup</v>
      </c>
      <c r="F79" s="70">
        <v>1.0</v>
      </c>
      <c r="M79" s="71" t="str">
        <f>IFERROR(__xludf.DUMMYFUNCTION("F11"),"")</f>
        <v/>
      </c>
      <c r="N79" s="72">
        <f>N11</f>
        <v>0</v>
      </c>
      <c r="O79" s="1"/>
      <c r="P79" s="10"/>
      <c r="R79" s="1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 customHeight="1">
      <c r="A80" s="1"/>
      <c r="B80" s="66"/>
      <c r="C80" s="69"/>
      <c r="D80" s="67"/>
      <c r="E80" s="231"/>
      <c r="F80" s="232"/>
      <c r="G80" s="232"/>
      <c r="H80" s="232"/>
      <c r="I80" s="232"/>
      <c r="J80" s="232"/>
      <c r="K80" s="232"/>
      <c r="L80" s="232"/>
      <c r="M80" s="66"/>
      <c r="N80" s="75"/>
      <c r="O80" s="1"/>
      <c r="P80" s="10"/>
      <c r="R80" s="1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c r="A81" s="1"/>
      <c r="B81" s="66"/>
      <c r="C81" s="69">
        <v>2.0</v>
      </c>
      <c r="D81" s="67"/>
      <c r="E81" s="230" t="str">
        <f>C26</f>
        <v>Targeting</v>
      </c>
      <c r="F81" s="70">
        <v>1.0</v>
      </c>
      <c r="M81" s="76" t="str">
        <f>IFERROR(__xludf.DUMMYFUNCTION("F26"),"")</f>
        <v/>
      </c>
      <c r="N81" s="72">
        <f>N26</f>
        <v>0</v>
      </c>
      <c r="O81" s="1"/>
      <c r="P81" s="10"/>
      <c r="R81" s="1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 customHeight="1">
      <c r="A82" s="1"/>
      <c r="B82" s="66"/>
      <c r="C82" s="66"/>
      <c r="D82" s="67"/>
      <c r="E82" s="231"/>
      <c r="F82" s="232"/>
      <c r="G82" s="232"/>
      <c r="H82" s="232"/>
      <c r="I82" s="232"/>
      <c r="J82" s="232"/>
      <c r="K82" s="232"/>
      <c r="L82" s="232"/>
      <c r="M82" s="66"/>
      <c r="N82" s="75"/>
      <c r="O82" s="1"/>
      <c r="P82" s="10"/>
      <c r="R82" s="1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c r="A83" s="1"/>
      <c r="B83" s="66"/>
      <c r="C83" s="69">
        <v>3.0</v>
      </c>
      <c r="D83" s="67"/>
      <c r="E83" s="230" t="str">
        <f>C36</f>
        <v>Conversion &amp; KPIs</v>
      </c>
      <c r="F83" s="70">
        <v>1.0</v>
      </c>
      <c r="M83" s="76" t="str">
        <f>IFERROR(__xludf.DUMMYFUNCTION("F36"),"")</f>
        <v/>
      </c>
      <c r="N83" s="72">
        <f>N36</f>
        <v>0</v>
      </c>
      <c r="O83" s="1"/>
      <c r="P83" s="10"/>
      <c r="R83" s="1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 customHeight="1">
      <c r="A84" s="1"/>
      <c r="B84" s="66"/>
      <c r="C84" s="66"/>
      <c r="D84" s="67"/>
      <c r="E84" s="231"/>
      <c r="F84" s="232"/>
      <c r="G84" s="232"/>
      <c r="H84" s="232"/>
      <c r="I84" s="232"/>
      <c r="J84" s="232"/>
      <c r="K84" s="232"/>
      <c r="L84" s="232"/>
      <c r="M84" s="66"/>
      <c r="N84" s="75"/>
      <c r="O84" s="1"/>
      <c r="P84" s="10"/>
      <c r="R84" s="1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c r="A85" s="1"/>
      <c r="B85" s="66"/>
      <c r="C85" s="69">
        <v>4.0</v>
      </c>
      <c r="D85" s="67"/>
      <c r="E85" s="230" t="str">
        <f>C46</f>
        <v>Attribution model</v>
      </c>
      <c r="F85" s="70">
        <v>1.0</v>
      </c>
      <c r="M85" s="77" t="str">
        <f>IFERROR(__xludf.DUMMYFUNCTION("F46"),"")</f>
        <v/>
      </c>
      <c r="N85" s="72">
        <f>N46</f>
        <v>0</v>
      </c>
      <c r="O85" s="1"/>
      <c r="P85" s="10"/>
      <c r="R85" s="1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 customHeight="1">
      <c r="A86" s="1"/>
      <c r="B86" s="66"/>
      <c r="C86" s="66"/>
      <c r="D86" s="67"/>
      <c r="E86" s="231"/>
      <c r="F86" s="232"/>
      <c r="G86" s="232"/>
      <c r="H86" s="232"/>
      <c r="I86" s="232"/>
      <c r="J86" s="232"/>
      <c r="K86" s="232"/>
      <c r="L86" s="232"/>
      <c r="M86" s="66"/>
      <c r="N86" s="75"/>
      <c r="O86" s="1"/>
      <c r="P86" s="10"/>
      <c r="R86" s="1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c r="A87" s="1"/>
      <c r="B87" s="66"/>
      <c r="C87" s="69">
        <v>5.0</v>
      </c>
      <c r="D87" s="67"/>
      <c r="E87" s="230" t="str">
        <f>C53</f>
        <v>Creatives</v>
      </c>
      <c r="F87" s="70">
        <v>1.0</v>
      </c>
      <c r="M87" s="71" t="str">
        <f>IFERROR(__xludf.DUMMYFUNCTION("F53"),"")</f>
        <v/>
      </c>
      <c r="N87" s="72">
        <f>N53</f>
        <v>0</v>
      </c>
      <c r="O87" s="1"/>
      <c r="P87" s="10"/>
      <c r="R87" s="1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 customHeight="1">
      <c r="A88" s="1"/>
      <c r="B88" s="66"/>
      <c r="C88" s="66"/>
      <c r="D88" s="67"/>
      <c r="E88" s="231"/>
      <c r="F88" s="232"/>
      <c r="G88" s="232"/>
      <c r="H88" s="232"/>
      <c r="I88" s="232"/>
      <c r="J88" s="232"/>
      <c r="K88" s="232"/>
      <c r="L88" s="232"/>
      <c r="M88" s="66"/>
      <c r="N88" s="75"/>
      <c r="O88" s="1"/>
      <c r="P88" s="10"/>
      <c r="R88" s="1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c r="A89" s="1"/>
      <c r="B89" s="66"/>
      <c r="C89" s="69">
        <v>6.0</v>
      </c>
      <c r="D89" s="67"/>
      <c r="E89" s="230" t="str">
        <f>C64</f>
        <v>Reporting</v>
      </c>
      <c r="F89" s="70">
        <v>1.0</v>
      </c>
      <c r="M89" s="71" t="str">
        <f>IFERROR(__xludf.DUMMYFUNCTION("F64"),"")</f>
        <v/>
      </c>
      <c r="N89" s="72">
        <f>N64</f>
        <v>0</v>
      </c>
      <c r="O89" s="1"/>
      <c r="P89" s="10"/>
      <c r="R89" s="1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 customHeight="1">
      <c r="A90" s="1"/>
      <c r="B90" s="66"/>
      <c r="C90" s="66"/>
      <c r="D90" s="67"/>
      <c r="E90" s="231"/>
      <c r="F90" s="232"/>
      <c r="G90" s="232"/>
      <c r="H90" s="232"/>
      <c r="I90" s="232"/>
      <c r="J90" s="232"/>
      <c r="K90" s="232"/>
      <c r="L90" s="232"/>
      <c r="M90" s="66"/>
      <c r="N90" s="75"/>
      <c r="O90" s="1"/>
      <c r="P90" s="10"/>
      <c r="R90" s="1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c r="A91" s="1"/>
      <c r="B91" s="66"/>
      <c r="C91" s="69">
        <v>7.0</v>
      </c>
      <c r="D91" s="67"/>
      <c r="E91" s="230"/>
      <c r="F91" s="73"/>
      <c r="M91" s="71"/>
      <c r="N91" s="75"/>
      <c r="O91" s="1"/>
      <c r="P91" s="10"/>
      <c r="R91" s="1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 customHeight="1">
      <c r="A92" s="1"/>
      <c r="B92" s="66"/>
      <c r="C92" s="66"/>
      <c r="D92" s="67"/>
      <c r="E92" s="231"/>
      <c r="F92" s="232"/>
      <c r="G92" s="232"/>
      <c r="H92" s="232"/>
      <c r="I92" s="232"/>
      <c r="J92" s="232"/>
      <c r="K92" s="232"/>
      <c r="L92" s="232"/>
      <c r="M92" s="66"/>
      <c r="N92" s="75"/>
      <c r="O92" s="1"/>
      <c r="P92" s="10"/>
      <c r="R92" s="1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c r="A93" s="1"/>
      <c r="B93" s="66"/>
      <c r="C93" s="69">
        <v>8.0</v>
      </c>
      <c r="D93" s="67"/>
      <c r="E93" s="230"/>
      <c r="F93" s="73"/>
      <c r="M93" s="71"/>
      <c r="N93" s="75"/>
      <c r="O93" s="1"/>
      <c r="P93" s="10"/>
      <c r="R93" s="1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 customHeight="1">
      <c r="A94" s="1"/>
      <c r="B94" s="66"/>
      <c r="C94" s="66"/>
      <c r="D94" s="67"/>
      <c r="E94" s="231"/>
      <c r="F94" s="232"/>
      <c r="G94" s="232"/>
      <c r="H94" s="232"/>
      <c r="I94" s="232"/>
      <c r="J94" s="232"/>
      <c r="K94" s="232"/>
      <c r="L94" s="232"/>
      <c r="M94" s="66"/>
      <c r="N94" s="75"/>
      <c r="O94" s="1"/>
      <c r="P94" s="10"/>
      <c r="R94" s="1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c r="A95" s="1"/>
      <c r="B95" s="66"/>
      <c r="C95" s="69">
        <v>9.0</v>
      </c>
      <c r="D95" s="67"/>
      <c r="E95" s="231"/>
      <c r="F95" s="73"/>
      <c r="M95" s="71"/>
      <c r="N95" s="75"/>
      <c r="O95" s="1"/>
      <c r="P95" s="10"/>
      <c r="R95" s="1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 customHeight="1">
      <c r="A96" s="1"/>
      <c r="B96" s="66"/>
      <c r="C96" s="66"/>
      <c r="D96" s="67"/>
      <c r="E96" s="231"/>
      <c r="F96" s="232"/>
      <c r="G96" s="232"/>
      <c r="H96" s="232"/>
      <c r="I96" s="232"/>
      <c r="J96" s="232"/>
      <c r="K96" s="232"/>
      <c r="L96" s="232"/>
      <c r="M96" s="66"/>
      <c r="N96" s="75"/>
      <c r="O96" s="1"/>
      <c r="P96" s="10"/>
      <c r="R96" s="1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c r="A97" s="1"/>
      <c r="B97" s="66"/>
      <c r="C97" s="69">
        <v>10.0</v>
      </c>
      <c r="D97" s="67"/>
      <c r="E97" s="231"/>
      <c r="F97" s="73"/>
      <c r="M97" s="71"/>
      <c r="N97" s="75"/>
      <c r="O97" s="1"/>
      <c r="P97" s="10"/>
      <c r="R97" s="1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 customHeight="1">
      <c r="A98" s="1"/>
      <c r="B98" s="66"/>
      <c r="C98" s="66"/>
      <c r="D98" s="67"/>
      <c r="E98" s="68"/>
      <c r="F98" s="68"/>
      <c r="G98" s="68"/>
      <c r="H98" s="66"/>
      <c r="I98" s="66"/>
      <c r="J98" s="66"/>
      <c r="K98" s="66"/>
      <c r="L98" s="66"/>
      <c r="M98" s="66"/>
      <c r="N98" s="66"/>
      <c r="O98" s="1"/>
      <c r="P98" s="10"/>
      <c r="R98" s="1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c r="A99" s="1"/>
      <c r="B99" s="78"/>
      <c r="C99" s="78"/>
      <c r="D99" s="78"/>
      <c r="E99" s="78"/>
      <c r="F99" s="78"/>
      <c r="M99" s="79" t="s">
        <v>62</v>
      </c>
      <c r="N99" s="80">
        <f>IFERROR(__xludf.DUMMYFUNCTION("AVERAGE.WEIGHTED(N79:N97,F79:F97)"),0.0)</f>
        <v>0</v>
      </c>
      <c r="O99" s="1"/>
      <c r="P99" s="19"/>
      <c r="Q99" s="81"/>
      <c r="R99" s="20"/>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c r="A100" s="1"/>
      <c r="B100" s="1"/>
      <c r="C100" s="1"/>
      <c r="D100" s="2"/>
      <c r="E100" s="1"/>
      <c r="F100" s="1"/>
      <c r="G100" s="1"/>
      <c r="H100" s="1"/>
      <c r="I100" s="1"/>
      <c r="J100" s="1"/>
      <c r="K100" s="1"/>
      <c r="L100" s="1"/>
      <c r="M100" s="1"/>
      <c r="N100" s="1"/>
      <c r="O100" s="1"/>
      <c r="P100" s="233"/>
      <c r="Q100" s="233"/>
      <c r="R100" s="233"/>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c r="A101" s="1"/>
      <c r="B101" s="1"/>
      <c r="C101" s="1"/>
      <c r="D101" s="2"/>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c r="A102" s="1"/>
      <c r="B102" s="1"/>
      <c r="C102" s="1"/>
      <c r="D102" s="2"/>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c r="A103" s="1"/>
      <c r="B103" s="1"/>
      <c r="C103" s="1"/>
      <c r="D103" s="2"/>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c r="A104" s="1"/>
      <c r="B104" s="1"/>
      <c r="C104" s="1"/>
      <c r="D104" s="2"/>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c r="A105" s="1"/>
      <c r="B105" s="1"/>
      <c r="C105" s="1"/>
      <c r="D105" s="2"/>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c r="A106" s="1"/>
      <c r="B106" s="1"/>
      <c r="C106" s="1"/>
      <c r="D106" s="2"/>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c r="A107" s="1"/>
      <c r="B107" s="1"/>
      <c r="C107" s="1"/>
      <c r="D107" s="2"/>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c r="A108" s="1"/>
      <c r="B108" s="1"/>
      <c r="C108" s="1"/>
      <c r="D108" s="2"/>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c r="A109" s="1"/>
      <c r="B109" s="1"/>
      <c r="C109" s="1"/>
      <c r="D109" s="2"/>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c r="A110" s="1"/>
      <c r="B110" s="1"/>
      <c r="C110" s="1"/>
      <c r="D110" s="2"/>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c r="A111" s="1"/>
      <c r="B111" s="1"/>
      <c r="C111" s="1"/>
      <c r="D111" s="2"/>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c r="A112" s="1"/>
      <c r="B112" s="1"/>
      <c r="C112" s="1"/>
      <c r="D112" s="2"/>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c r="A113" s="1"/>
      <c r="B113" s="1"/>
      <c r="C113" s="1"/>
      <c r="D113" s="2"/>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c r="A114" s="1"/>
      <c r="B114" s="1"/>
      <c r="C114" s="1"/>
      <c r="D114" s="2"/>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c r="A115" s="1"/>
      <c r="B115" s="1"/>
      <c r="C115" s="1"/>
      <c r="D115" s="2"/>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c r="A116" s="1"/>
      <c r="B116" s="1"/>
      <c r="C116" s="1"/>
      <c r="D116" s="2"/>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c r="A117" s="1"/>
      <c r="B117" s="1"/>
      <c r="C117" s="1"/>
      <c r="D117" s="2"/>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c r="A118" s="1"/>
      <c r="B118" s="1"/>
      <c r="C118" s="1"/>
      <c r="D118" s="2"/>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c r="A119" s="1"/>
      <c r="B119" s="1"/>
      <c r="C119" s="1"/>
      <c r="D119" s="2"/>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c r="A120" s="1"/>
      <c r="B120" s="1"/>
      <c r="C120" s="1"/>
      <c r="D120" s="2"/>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c r="A121" s="1"/>
      <c r="B121" s="1"/>
      <c r="C121" s="1"/>
      <c r="D121" s="2"/>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c r="A122" s="1"/>
      <c r="B122" s="1"/>
      <c r="C122" s="1"/>
      <c r="D122" s="2"/>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c r="A123" s="1"/>
      <c r="B123" s="1"/>
      <c r="C123" s="1"/>
      <c r="D123" s="2"/>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c r="A124" s="1"/>
      <c r="B124" s="1"/>
      <c r="C124" s="1"/>
      <c r="D124" s="2"/>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c r="A125" s="1"/>
      <c r="B125" s="1"/>
      <c r="C125" s="1"/>
      <c r="D125" s="2"/>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c r="A126" s="1"/>
      <c r="B126" s="1"/>
      <c r="C126" s="1"/>
      <c r="D126" s="2"/>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c r="A127" s="1"/>
      <c r="B127" s="1"/>
      <c r="C127" s="1"/>
      <c r="D127" s="2"/>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c r="A128" s="1"/>
      <c r="B128" s="1"/>
      <c r="C128" s="1"/>
      <c r="D128" s="2"/>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c r="A129" s="1"/>
      <c r="B129" s="1"/>
      <c r="C129" s="1"/>
      <c r="D129" s="2"/>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c r="A130" s="1"/>
      <c r="B130" s="1"/>
      <c r="C130" s="1"/>
      <c r="D130" s="2"/>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c r="A131" s="1"/>
      <c r="B131" s="1"/>
      <c r="C131" s="1"/>
      <c r="D131" s="2"/>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c r="A132" s="1"/>
      <c r="B132" s="1"/>
      <c r="C132" s="1"/>
      <c r="D132" s="2"/>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c r="A133" s="1"/>
      <c r="B133" s="1"/>
      <c r="C133" s="1"/>
      <c r="D133" s="2"/>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c r="A134" s="1"/>
      <c r="B134" s="1"/>
      <c r="C134" s="1"/>
      <c r="D134" s="2"/>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c r="A135" s="1"/>
      <c r="B135" s="1"/>
      <c r="C135" s="1"/>
      <c r="D135" s="2"/>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c r="A136" s="1"/>
      <c r="B136" s="1"/>
      <c r="C136" s="1"/>
      <c r="D136" s="2"/>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c r="A137" s="1"/>
      <c r="B137" s="1"/>
      <c r="C137" s="1"/>
      <c r="D137" s="2"/>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c r="A138" s="1"/>
      <c r="B138" s="1"/>
      <c r="C138" s="1"/>
      <c r="D138" s="2"/>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c r="A139" s="1"/>
      <c r="B139" s="1"/>
      <c r="C139" s="1"/>
      <c r="D139" s="2"/>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c r="A140" s="1"/>
      <c r="B140" s="1"/>
      <c r="C140" s="1"/>
      <c r="D140" s="2"/>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c r="A141" s="1"/>
      <c r="B141" s="1"/>
      <c r="C141" s="1"/>
      <c r="D141" s="2"/>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c r="A142" s="1"/>
      <c r="B142" s="1"/>
      <c r="C142" s="1"/>
      <c r="D142" s="2"/>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c r="A143" s="1"/>
      <c r="B143" s="1"/>
      <c r="C143" s="1"/>
      <c r="D143" s="2"/>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c r="A144" s="1"/>
      <c r="B144" s="1"/>
      <c r="C144" s="1"/>
      <c r="D144" s="2"/>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c r="A145" s="1"/>
      <c r="B145" s="1"/>
      <c r="C145" s="1"/>
      <c r="D145" s="2"/>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c r="A146" s="1"/>
      <c r="B146" s="1"/>
      <c r="C146" s="1"/>
      <c r="D146" s="2"/>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c r="A147" s="1"/>
      <c r="B147" s="1"/>
      <c r="C147" s="1"/>
      <c r="D147" s="2"/>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c r="A148" s="1"/>
      <c r="B148" s="1"/>
      <c r="C148" s="1"/>
      <c r="D148" s="2"/>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c r="A149" s="1"/>
      <c r="B149" s="1"/>
      <c r="C149" s="1"/>
      <c r="D149" s="2"/>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c r="A150" s="1"/>
      <c r="B150" s="1"/>
      <c r="C150" s="1"/>
      <c r="D150" s="2"/>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c r="A151" s="1"/>
      <c r="B151" s="1"/>
      <c r="C151" s="1"/>
      <c r="D151" s="2"/>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c r="A152" s="1"/>
      <c r="B152" s="1"/>
      <c r="C152" s="1"/>
      <c r="D152" s="2"/>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c r="A153" s="1"/>
      <c r="B153" s="1"/>
      <c r="C153" s="1"/>
      <c r="D153" s="2"/>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c r="A154" s="1"/>
      <c r="B154" s="1"/>
      <c r="C154" s="1"/>
      <c r="D154" s="2"/>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c r="A155" s="1"/>
      <c r="B155" s="1"/>
      <c r="C155" s="1"/>
      <c r="D155" s="2"/>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c r="A156" s="1"/>
      <c r="B156" s="1"/>
      <c r="C156" s="1"/>
      <c r="D156" s="2"/>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c r="A157" s="1"/>
      <c r="B157" s="1"/>
      <c r="C157" s="1"/>
      <c r="D157" s="2"/>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c r="A158" s="1"/>
      <c r="B158" s="1"/>
      <c r="C158" s="1"/>
      <c r="D158" s="2"/>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c r="A159" s="1"/>
      <c r="B159" s="1"/>
      <c r="C159" s="1"/>
      <c r="D159" s="2"/>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c r="A160" s="1"/>
      <c r="B160" s="1"/>
      <c r="C160" s="1"/>
      <c r="D160" s="2"/>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c r="A161" s="1"/>
      <c r="B161" s="1"/>
      <c r="C161" s="1"/>
      <c r="D161" s="2"/>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c r="A162" s="1"/>
      <c r="B162" s="1"/>
      <c r="C162" s="1"/>
      <c r="D162" s="2"/>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c r="A163" s="1"/>
      <c r="B163" s="1"/>
      <c r="C163" s="1"/>
      <c r="D163" s="2"/>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c r="A164" s="1"/>
      <c r="B164" s="1"/>
      <c r="C164" s="1"/>
      <c r="D164" s="2"/>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c r="A165" s="1"/>
      <c r="B165" s="1"/>
      <c r="C165" s="1"/>
      <c r="D165" s="2"/>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c r="A166" s="1"/>
      <c r="B166" s="1"/>
      <c r="C166" s="1"/>
      <c r="D166" s="2"/>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c r="A167" s="1"/>
      <c r="B167" s="1"/>
      <c r="C167" s="1"/>
      <c r="D167" s="2"/>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c r="A168" s="1"/>
      <c r="B168" s="1"/>
      <c r="C168" s="1"/>
      <c r="D168" s="2"/>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c r="A169" s="1"/>
      <c r="B169" s="1"/>
      <c r="C169" s="1"/>
      <c r="D169" s="2"/>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c r="A170" s="1"/>
      <c r="B170" s="1"/>
      <c r="C170" s="1"/>
      <c r="D170" s="2"/>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c r="A171" s="1"/>
      <c r="B171" s="1"/>
      <c r="C171" s="1"/>
      <c r="D171" s="2"/>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c r="A172" s="1"/>
      <c r="B172" s="1"/>
      <c r="C172" s="1"/>
      <c r="D172" s="2"/>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c r="A173" s="1"/>
      <c r="B173" s="1"/>
      <c r="C173" s="1"/>
      <c r="D173" s="2"/>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c r="A174" s="1"/>
      <c r="B174" s="1"/>
      <c r="C174" s="1"/>
      <c r="D174" s="2"/>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c r="A175" s="1"/>
      <c r="B175" s="1"/>
      <c r="C175" s="1"/>
      <c r="D175" s="2"/>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c r="A176" s="1"/>
      <c r="B176" s="1"/>
      <c r="C176" s="1"/>
      <c r="D176" s="2"/>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c r="A177" s="1"/>
      <c r="B177" s="1"/>
      <c r="C177" s="1"/>
      <c r="D177" s="2"/>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c r="A178" s="1"/>
      <c r="B178" s="1"/>
      <c r="C178" s="1"/>
      <c r="D178" s="2"/>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c r="A179" s="1"/>
      <c r="B179" s="1"/>
      <c r="C179" s="1"/>
      <c r="D179" s="2"/>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c r="A180" s="1"/>
      <c r="B180" s="1"/>
      <c r="C180" s="1"/>
      <c r="D180" s="2"/>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c r="A181" s="1"/>
      <c r="B181" s="1"/>
      <c r="C181" s="1"/>
      <c r="D181" s="2"/>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c r="A182" s="1"/>
      <c r="B182" s="1"/>
      <c r="C182" s="1"/>
      <c r="D182" s="2"/>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c r="A183" s="1"/>
      <c r="B183" s="1"/>
      <c r="C183" s="1"/>
      <c r="D183" s="2"/>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c r="A184" s="1"/>
      <c r="B184" s="1"/>
      <c r="C184" s="1"/>
      <c r="D184" s="2"/>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c r="A185" s="1"/>
      <c r="B185" s="1"/>
      <c r="C185" s="1"/>
      <c r="D185" s="2"/>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c r="A186" s="1"/>
      <c r="B186" s="1"/>
      <c r="C186" s="1"/>
      <c r="D186" s="2"/>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c r="A187" s="1"/>
      <c r="B187" s="1"/>
      <c r="C187" s="1"/>
      <c r="D187" s="2"/>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c r="A188" s="1"/>
      <c r="B188" s="1"/>
      <c r="C188" s="1"/>
      <c r="D188" s="2"/>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c r="A189" s="1"/>
      <c r="B189" s="1"/>
      <c r="C189" s="1"/>
      <c r="D189" s="2"/>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c r="A190" s="1"/>
      <c r="B190" s="1"/>
      <c r="C190" s="1"/>
      <c r="D190" s="2"/>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c r="A191" s="1"/>
      <c r="B191" s="1"/>
      <c r="C191" s="1"/>
      <c r="D191" s="2"/>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c r="A192" s="1"/>
      <c r="B192" s="1"/>
      <c r="C192" s="1"/>
      <c r="D192" s="2"/>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c r="A193" s="1"/>
      <c r="B193" s="1"/>
      <c r="C193" s="1"/>
      <c r="D193" s="2"/>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c r="A194" s="1"/>
      <c r="B194" s="1"/>
      <c r="C194" s="1"/>
      <c r="D194" s="2"/>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c r="A195" s="1"/>
      <c r="B195" s="1"/>
      <c r="C195" s="1"/>
      <c r="D195" s="2"/>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c r="A196" s="1"/>
      <c r="B196" s="1"/>
      <c r="C196" s="1"/>
      <c r="D196" s="2"/>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c r="A197" s="1"/>
      <c r="B197" s="1"/>
      <c r="C197" s="1"/>
      <c r="D197" s="2"/>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c r="A198" s="1"/>
      <c r="B198" s="1"/>
      <c r="C198" s="1"/>
      <c r="D198" s="2"/>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c r="A199" s="1"/>
      <c r="B199" s="1"/>
      <c r="C199" s="1"/>
      <c r="D199" s="2"/>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c r="A200" s="1"/>
      <c r="B200" s="1"/>
      <c r="C200" s="1"/>
      <c r="D200" s="2"/>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c r="A201" s="1"/>
      <c r="B201" s="1"/>
      <c r="C201" s="1"/>
      <c r="D201" s="2"/>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c r="A202" s="1"/>
      <c r="B202" s="1"/>
      <c r="C202" s="1"/>
      <c r="D202" s="2"/>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c r="A203" s="1"/>
      <c r="B203" s="1"/>
      <c r="C203" s="1"/>
      <c r="D203" s="2"/>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c r="A204" s="1"/>
      <c r="B204" s="1"/>
      <c r="C204" s="1"/>
      <c r="D204" s="2"/>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c r="A205" s="1"/>
      <c r="B205" s="1"/>
      <c r="C205" s="1"/>
      <c r="D205" s="2"/>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c r="A206" s="1"/>
      <c r="B206" s="1"/>
      <c r="C206" s="1"/>
      <c r="D206" s="2"/>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c r="A207" s="1"/>
      <c r="B207" s="1"/>
      <c r="C207" s="1"/>
      <c r="D207" s="2"/>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c r="A208" s="1"/>
      <c r="B208" s="1"/>
      <c r="C208" s="1"/>
      <c r="D208" s="2"/>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c r="A209" s="1"/>
      <c r="B209" s="1"/>
      <c r="C209" s="1"/>
      <c r="D209" s="2"/>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c r="A210" s="1"/>
      <c r="B210" s="1"/>
      <c r="C210" s="1"/>
      <c r="D210" s="2"/>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c r="A211" s="1"/>
      <c r="B211" s="1"/>
      <c r="C211" s="1"/>
      <c r="D211" s="2"/>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c r="A212" s="1"/>
      <c r="B212" s="1"/>
      <c r="C212" s="1"/>
      <c r="D212" s="2"/>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c r="A213" s="1"/>
      <c r="B213" s="1"/>
      <c r="C213" s="1"/>
      <c r="D213" s="2"/>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c r="A214" s="1"/>
      <c r="B214" s="1"/>
      <c r="C214" s="1"/>
      <c r="D214" s="2"/>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c r="A215" s="1"/>
      <c r="B215" s="1"/>
      <c r="C215" s="1"/>
      <c r="D215" s="2"/>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c r="A216" s="1"/>
      <c r="B216" s="1"/>
      <c r="C216" s="1"/>
      <c r="D216" s="2"/>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c r="A217" s="1"/>
      <c r="B217" s="1"/>
      <c r="C217" s="1"/>
      <c r="D217" s="2"/>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c r="A218" s="1"/>
      <c r="B218" s="1"/>
      <c r="C218" s="1"/>
      <c r="D218" s="2"/>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c r="A219" s="1"/>
      <c r="B219" s="1"/>
      <c r="C219" s="1"/>
      <c r="D219" s="2"/>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c r="A220" s="1"/>
      <c r="B220" s="1"/>
      <c r="C220" s="1"/>
      <c r="D220" s="2"/>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c r="A221" s="1"/>
      <c r="B221" s="1"/>
      <c r="C221" s="1"/>
      <c r="D221" s="2"/>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c r="A222" s="1"/>
      <c r="B222" s="1"/>
      <c r="C222" s="1"/>
      <c r="D222" s="2"/>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c r="A223" s="1"/>
      <c r="B223" s="1"/>
      <c r="C223" s="1"/>
      <c r="D223" s="2"/>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c r="A224" s="1"/>
      <c r="B224" s="1"/>
      <c r="C224" s="1"/>
      <c r="D224" s="2"/>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c r="A225" s="1"/>
      <c r="B225" s="1"/>
      <c r="C225" s="1"/>
      <c r="D225" s="2"/>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c r="A226" s="1"/>
      <c r="B226" s="1"/>
      <c r="C226" s="1"/>
      <c r="D226" s="2"/>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c r="A227" s="1"/>
      <c r="B227" s="1"/>
      <c r="C227" s="1"/>
      <c r="D227" s="2"/>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c r="A228" s="1"/>
      <c r="B228" s="1"/>
      <c r="C228" s="1"/>
      <c r="D228" s="2"/>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c r="A229" s="1"/>
      <c r="B229" s="1"/>
      <c r="C229" s="1"/>
      <c r="D229" s="2"/>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c r="A230" s="1"/>
      <c r="B230" s="1"/>
      <c r="C230" s="1"/>
      <c r="D230" s="2"/>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c r="A231" s="1"/>
      <c r="B231" s="1"/>
      <c r="C231" s="1"/>
      <c r="D231" s="2"/>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c r="A232" s="1"/>
      <c r="B232" s="1"/>
      <c r="C232" s="1"/>
      <c r="D232" s="2"/>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c r="A233" s="1"/>
      <c r="B233" s="1"/>
      <c r="C233" s="1"/>
      <c r="D233" s="2"/>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c r="A234" s="1"/>
      <c r="B234" s="1"/>
      <c r="C234" s="1"/>
      <c r="D234" s="2"/>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c r="A235" s="1"/>
      <c r="B235" s="1"/>
      <c r="C235" s="1"/>
      <c r="D235" s="2"/>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c r="A236" s="1"/>
      <c r="B236" s="1"/>
      <c r="C236" s="1"/>
      <c r="D236" s="2"/>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c r="A237" s="1"/>
      <c r="B237" s="1"/>
      <c r="C237" s="1"/>
      <c r="D237" s="2"/>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c r="A238" s="1"/>
      <c r="B238" s="1"/>
      <c r="C238" s="1"/>
      <c r="D238" s="2"/>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c r="A239" s="1"/>
      <c r="B239" s="1"/>
      <c r="C239" s="1"/>
      <c r="D239" s="2"/>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c r="A240" s="1"/>
      <c r="B240" s="1"/>
      <c r="C240" s="1"/>
      <c r="D240" s="2"/>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c r="A241" s="1"/>
      <c r="B241" s="1"/>
      <c r="C241" s="1"/>
      <c r="D241" s="2"/>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c r="A242" s="1"/>
      <c r="B242" s="1"/>
      <c r="C242" s="1"/>
      <c r="D242" s="2"/>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c r="A243" s="1"/>
      <c r="B243" s="1"/>
      <c r="C243" s="1"/>
      <c r="D243" s="2"/>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c r="A244" s="1"/>
      <c r="B244" s="1"/>
      <c r="C244" s="1"/>
      <c r="D244" s="2"/>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c r="A245" s="1"/>
      <c r="B245" s="1"/>
      <c r="C245" s="1"/>
      <c r="D245" s="2"/>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c r="A246" s="1"/>
      <c r="B246" s="1"/>
      <c r="C246" s="1"/>
      <c r="D246" s="2"/>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c r="A247" s="1"/>
      <c r="B247" s="1"/>
      <c r="C247" s="1"/>
      <c r="D247" s="2"/>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c r="A248" s="1"/>
      <c r="B248" s="1"/>
      <c r="C248" s="1"/>
      <c r="D248" s="2"/>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c r="A249" s="1"/>
      <c r="B249" s="1"/>
      <c r="C249" s="1"/>
      <c r="D249" s="2"/>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c r="A250" s="1"/>
      <c r="B250" s="1"/>
      <c r="C250" s="1"/>
      <c r="D250" s="2"/>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c r="A251" s="1"/>
      <c r="B251" s="1"/>
      <c r="C251" s="1"/>
      <c r="D251" s="2"/>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c r="A252" s="1"/>
      <c r="B252" s="1"/>
      <c r="C252" s="1"/>
      <c r="D252" s="2"/>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c r="A253" s="1"/>
      <c r="B253" s="1"/>
      <c r="C253" s="1"/>
      <c r="D253" s="2"/>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c r="A254" s="1"/>
      <c r="B254" s="1"/>
      <c r="C254" s="1"/>
      <c r="D254" s="2"/>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c r="A255" s="1"/>
      <c r="B255" s="1"/>
      <c r="C255" s="1"/>
      <c r="D255" s="2"/>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c r="A256" s="1"/>
      <c r="B256" s="1"/>
      <c r="C256" s="1"/>
      <c r="D256" s="2"/>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c r="A257" s="1"/>
      <c r="B257" s="1"/>
      <c r="C257" s="1"/>
      <c r="D257" s="2"/>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c r="A258" s="1"/>
      <c r="B258" s="1"/>
      <c r="C258" s="1"/>
      <c r="D258" s="2"/>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c r="A259" s="1"/>
      <c r="B259" s="1"/>
      <c r="C259" s="1"/>
      <c r="D259" s="2"/>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c r="A260" s="1"/>
      <c r="B260" s="1"/>
      <c r="C260" s="1"/>
      <c r="D260" s="2"/>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c r="A261" s="1"/>
      <c r="B261" s="1"/>
      <c r="C261" s="1"/>
      <c r="D261" s="2"/>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c r="A262" s="1"/>
      <c r="B262" s="1"/>
      <c r="C262" s="1"/>
      <c r="D262" s="2"/>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c r="A263" s="1"/>
      <c r="B263" s="1"/>
      <c r="C263" s="1"/>
      <c r="D263" s="2"/>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c r="A264" s="1"/>
      <c r="B264" s="1"/>
      <c r="C264" s="1"/>
      <c r="D264" s="2"/>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c r="A265" s="1"/>
      <c r="B265" s="1"/>
      <c r="C265" s="1"/>
      <c r="D265" s="2"/>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c r="A266" s="1"/>
      <c r="B266" s="1"/>
      <c r="C266" s="1"/>
      <c r="D266" s="2"/>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c r="A267" s="1"/>
      <c r="B267" s="1"/>
      <c r="C267" s="1"/>
      <c r="D267" s="2"/>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c r="A268" s="1"/>
      <c r="B268" s="1"/>
      <c r="C268" s="1"/>
      <c r="D268" s="2"/>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c r="A269" s="1"/>
      <c r="B269" s="1"/>
      <c r="C269" s="1"/>
      <c r="D269" s="2"/>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c r="A270" s="1"/>
      <c r="B270" s="1"/>
      <c r="C270" s="1"/>
      <c r="D270" s="2"/>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c r="A271" s="1"/>
      <c r="B271" s="1"/>
      <c r="C271" s="1"/>
      <c r="D271" s="2"/>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c r="A272" s="1"/>
      <c r="B272" s="1"/>
      <c r="C272" s="1"/>
      <c r="D272" s="2"/>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c r="A273" s="1"/>
      <c r="B273" s="1"/>
      <c r="C273" s="1"/>
      <c r="D273" s="2"/>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c r="A274" s="1"/>
      <c r="B274" s="1"/>
      <c r="C274" s="1"/>
      <c r="D274" s="2"/>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c r="A275" s="1"/>
      <c r="B275" s="1"/>
      <c r="C275" s="1"/>
      <c r="D275" s="2"/>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c r="A276" s="1"/>
      <c r="B276" s="1"/>
      <c r="C276" s="1"/>
      <c r="D276" s="2"/>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c r="A277" s="1"/>
      <c r="B277" s="1"/>
      <c r="C277" s="1"/>
      <c r="D277" s="2"/>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c r="A278" s="1"/>
      <c r="B278" s="1"/>
      <c r="C278" s="1"/>
      <c r="D278" s="2"/>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c r="A279" s="1"/>
      <c r="B279" s="1"/>
      <c r="C279" s="1"/>
      <c r="D279" s="2"/>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c r="A280" s="1"/>
      <c r="B280" s="1"/>
      <c r="C280" s="1"/>
      <c r="D280" s="2"/>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c r="A281" s="1"/>
      <c r="B281" s="1"/>
      <c r="C281" s="1"/>
      <c r="D281" s="2"/>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c r="A282" s="1"/>
      <c r="B282" s="1"/>
      <c r="C282" s="1"/>
      <c r="D282" s="2"/>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c r="A283" s="1"/>
      <c r="B283" s="1"/>
      <c r="C283" s="1"/>
      <c r="D283" s="2"/>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c r="A284" s="1"/>
      <c r="B284" s="1"/>
      <c r="C284" s="1"/>
      <c r="D284" s="2"/>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c r="A285" s="1"/>
      <c r="B285" s="1"/>
      <c r="C285" s="1"/>
      <c r="D285" s="2"/>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c r="A286" s="1"/>
      <c r="B286" s="1"/>
      <c r="C286" s="1"/>
      <c r="D286" s="2"/>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c r="A287" s="1"/>
      <c r="B287" s="1"/>
      <c r="C287" s="1"/>
      <c r="D287" s="2"/>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c r="A288" s="1"/>
      <c r="B288" s="1"/>
      <c r="C288" s="1"/>
      <c r="D288" s="2"/>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c r="A289" s="1"/>
      <c r="B289" s="1"/>
      <c r="C289" s="1"/>
      <c r="D289" s="2"/>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c r="A290" s="1"/>
      <c r="B290" s="1"/>
      <c r="C290" s="1"/>
      <c r="D290" s="2"/>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c r="A291" s="1"/>
      <c r="B291" s="1"/>
      <c r="C291" s="1"/>
      <c r="D291" s="2"/>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c r="A292" s="1"/>
      <c r="B292" s="1"/>
      <c r="C292" s="1"/>
      <c r="D292" s="2"/>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c r="A293" s="1"/>
      <c r="B293" s="1"/>
      <c r="C293" s="1"/>
      <c r="D293" s="2"/>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c r="A294" s="1"/>
      <c r="B294" s="1"/>
      <c r="C294" s="1"/>
      <c r="D294" s="2"/>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c r="A295" s="1"/>
      <c r="B295" s="1"/>
      <c r="C295" s="1"/>
      <c r="D295" s="2"/>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c r="A296" s="1"/>
      <c r="B296" s="1"/>
      <c r="C296" s="1"/>
      <c r="D296" s="2"/>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c r="A297" s="1"/>
      <c r="B297" s="1"/>
      <c r="C297" s="1"/>
      <c r="D297" s="2"/>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c r="A298" s="1"/>
      <c r="B298" s="1"/>
      <c r="C298" s="1"/>
      <c r="D298" s="2"/>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c r="A299" s="1"/>
      <c r="B299" s="1"/>
      <c r="C299" s="1"/>
      <c r="D299" s="2"/>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c r="A300" s="1"/>
      <c r="B300" s="1"/>
      <c r="C300" s="1"/>
      <c r="D300" s="2"/>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c r="A301" s="1"/>
      <c r="B301" s="1"/>
      <c r="C301" s="1"/>
      <c r="D301" s="2"/>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c r="A302" s="1"/>
      <c r="B302" s="1"/>
      <c r="C302" s="1"/>
      <c r="D302" s="2"/>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c r="A303" s="1"/>
      <c r="B303" s="1"/>
      <c r="C303" s="1"/>
      <c r="D303" s="2"/>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c r="A304" s="1"/>
      <c r="B304" s="1"/>
      <c r="C304" s="1"/>
      <c r="D304" s="2"/>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c r="A305" s="1"/>
      <c r="B305" s="1"/>
      <c r="C305" s="1"/>
      <c r="D305" s="2"/>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c r="A306" s="1"/>
      <c r="B306" s="1"/>
      <c r="C306" s="1"/>
      <c r="D306" s="2"/>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c r="A307" s="1"/>
      <c r="B307" s="1"/>
      <c r="C307" s="1"/>
      <c r="D307" s="2"/>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c r="A308" s="1"/>
      <c r="B308" s="1"/>
      <c r="C308" s="1"/>
      <c r="D308" s="2"/>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c r="A309" s="1"/>
      <c r="B309" s="1"/>
      <c r="C309" s="1"/>
      <c r="D309" s="2"/>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c r="A310" s="1"/>
      <c r="B310" s="1"/>
      <c r="C310" s="1"/>
      <c r="D310" s="2"/>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c r="A311" s="1"/>
      <c r="B311" s="1"/>
      <c r="C311" s="1"/>
      <c r="D311" s="2"/>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c r="A312" s="1"/>
      <c r="B312" s="1"/>
      <c r="C312" s="1"/>
      <c r="D312" s="2"/>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c r="A313" s="1"/>
      <c r="B313" s="1"/>
      <c r="C313" s="1"/>
      <c r="D313" s="2"/>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c r="A314" s="1"/>
      <c r="B314" s="1"/>
      <c r="C314" s="1"/>
      <c r="D314" s="2"/>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c r="A315" s="1"/>
      <c r="B315" s="1"/>
      <c r="C315" s="1"/>
      <c r="D315" s="2"/>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c r="A316" s="1"/>
      <c r="B316" s="1"/>
      <c r="C316" s="1"/>
      <c r="D316" s="2"/>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c r="A317" s="1"/>
      <c r="B317" s="1"/>
      <c r="C317" s="1"/>
      <c r="D317" s="2"/>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c r="A318" s="1"/>
      <c r="B318" s="1"/>
      <c r="C318" s="1"/>
      <c r="D318" s="2"/>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c r="A319" s="1"/>
      <c r="B319" s="1"/>
      <c r="C319" s="1"/>
      <c r="D319" s="2"/>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c r="A320" s="1"/>
      <c r="B320" s="1"/>
      <c r="C320" s="1"/>
      <c r="D320" s="2"/>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c r="A321" s="1"/>
      <c r="B321" s="1"/>
      <c r="C321" s="1"/>
      <c r="D321" s="2"/>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c r="A322" s="1"/>
      <c r="B322" s="1"/>
      <c r="C322" s="1"/>
      <c r="D322" s="2"/>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c r="A323" s="1"/>
      <c r="B323" s="1"/>
      <c r="C323" s="1"/>
      <c r="D323" s="2"/>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c r="A324" s="1"/>
      <c r="B324" s="1"/>
      <c r="C324" s="1"/>
      <c r="D324" s="2"/>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c r="A325" s="1"/>
      <c r="B325" s="1"/>
      <c r="C325" s="1"/>
      <c r="D325" s="2"/>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c r="A326" s="1"/>
      <c r="B326" s="1"/>
      <c r="C326" s="1"/>
      <c r="D326" s="2"/>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c r="A327" s="1"/>
      <c r="B327" s="1"/>
      <c r="C327" s="1"/>
      <c r="D327" s="2"/>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c r="A328" s="1"/>
      <c r="B328" s="1"/>
      <c r="C328" s="1"/>
      <c r="D328" s="2"/>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c r="A329" s="1"/>
      <c r="B329" s="1"/>
      <c r="C329" s="1"/>
      <c r="D329" s="2"/>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c r="A330" s="1"/>
      <c r="B330" s="1"/>
      <c r="C330" s="1"/>
      <c r="D330" s="2"/>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c r="A331" s="1"/>
      <c r="B331" s="1"/>
      <c r="C331" s="1"/>
      <c r="D331" s="2"/>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c r="A332" s="1"/>
      <c r="B332" s="1"/>
      <c r="C332" s="1"/>
      <c r="D332" s="2"/>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c r="A333" s="1"/>
      <c r="B333" s="1"/>
      <c r="C333" s="1"/>
      <c r="D333" s="2"/>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c r="A334" s="1"/>
      <c r="B334" s="1"/>
      <c r="C334" s="1"/>
      <c r="D334" s="2"/>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c r="A335" s="1"/>
      <c r="B335" s="1"/>
      <c r="C335" s="1"/>
      <c r="D335" s="2"/>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c r="A336" s="1"/>
      <c r="B336" s="1"/>
      <c r="C336" s="1"/>
      <c r="D336" s="2"/>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c r="A337" s="1"/>
      <c r="B337" s="1"/>
      <c r="C337" s="1"/>
      <c r="D337" s="2"/>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c r="A338" s="1"/>
      <c r="B338" s="1"/>
      <c r="C338" s="1"/>
      <c r="D338" s="2"/>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c r="A339" s="1"/>
      <c r="B339" s="1"/>
      <c r="C339" s="1"/>
      <c r="D339" s="2"/>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c r="A340" s="1"/>
      <c r="B340" s="1"/>
      <c r="C340" s="1"/>
      <c r="D340" s="2"/>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c r="A341" s="1"/>
      <c r="B341" s="1"/>
      <c r="C341" s="1"/>
      <c r="D341" s="2"/>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c r="A342" s="1"/>
      <c r="B342" s="1"/>
      <c r="C342" s="1"/>
      <c r="D342" s="2"/>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c r="A343" s="1"/>
      <c r="B343" s="1"/>
      <c r="C343" s="1"/>
      <c r="D343" s="2"/>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c r="A344" s="1"/>
      <c r="B344" s="1"/>
      <c r="C344" s="1"/>
      <c r="D344" s="2"/>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c r="A345" s="1"/>
      <c r="B345" s="1"/>
      <c r="C345" s="1"/>
      <c r="D345" s="2"/>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c r="A346" s="1"/>
      <c r="B346" s="1"/>
      <c r="C346" s="1"/>
      <c r="D346" s="2"/>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c r="A347" s="1"/>
      <c r="B347" s="1"/>
      <c r="C347" s="1"/>
      <c r="D347" s="2"/>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c r="A348" s="1"/>
      <c r="B348" s="1"/>
      <c r="C348" s="1"/>
      <c r="D348" s="2"/>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c r="A349" s="1"/>
      <c r="B349" s="1"/>
      <c r="C349" s="1"/>
      <c r="D349" s="2"/>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c r="A350" s="1"/>
      <c r="B350" s="1"/>
      <c r="C350" s="1"/>
      <c r="D350" s="2"/>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c r="A351" s="1"/>
      <c r="B351" s="1"/>
      <c r="C351" s="1"/>
      <c r="D351" s="2"/>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c r="A352" s="1"/>
      <c r="B352" s="1"/>
      <c r="C352" s="1"/>
      <c r="D352" s="2"/>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c r="A353" s="1"/>
      <c r="B353" s="1"/>
      <c r="C353" s="1"/>
      <c r="D353" s="2"/>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c r="A354" s="1"/>
      <c r="B354" s="1"/>
      <c r="C354" s="1"/>
      <c r="D354" s="2"/>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c r="A355" s="1"/>
      <c r="B355" s="1"/>
      <c r="C355" s="1"/>
      <c r="D355" s="2"/>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c r="A356" s="1"/>
      <c r="B356" s="1"/>
      <c r="C356" s="1"/>
      <c r="D356" s="2"/>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c r="A357" s="1"/>
      <c r="B357" s="1"/>
      <c r="C357" s="1"/>
      <c r="D357" s="2"/>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c r="A358" s="1"/>
      <c r="B358" s="1"/>
      <c r="C358" s="1"/>
      <c r="D358" s="2"/>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c r="A359" s="1"/>
      <c r="B359" s="1"/>
      <c r="C359" s="1"/>
      <c r="D359" s="2"/>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c r="A360" s="1"/>
      <c r="B360" s="1"/>
      <c r="C360" s="1"/>
      <c r="D360" s="2"/>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c r="A361" s="1"/>
      <c r="B361" s="1"/>
      <c r="C361" s="1"/>
      <c r="D361" s="2"/>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c r="A362" s="1"/>
      <c r="B362" s="1"/>
      <c r="C362" s="1"/>
      <c r="D362" s="2"/>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c r="A363" s="1"/>
      <c r="B363" s="1"/>
      <c r="C363" s="1"/>
      <c r="D363" s="2"/>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c r="A364" s="1"/>
      <c r="B364" s="1"/>
      <c r="C364" s="1"/>
      <c r="D364" s="2"/>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c r="A365" s="1"/>
      <c r="B365" s="1"/>
      <c r="C365" s="1"/>
      <c r="D365" s="2"/>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c r="A366" s="1"/>
      <c r="B366" s="1"/>
      <c r="C366" s="1"/>
      <c r="D366" s="2"/>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c r="A367" s="1"/>
      <c r="B367" s="1"/>
      <c r="C367" s="1"/>
      <c r="D367" s="2"/>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c r="A368" s="1"/>
      <c r="B368" s="1"/>
      <c r="C368" s="1"/>
      <c r="D368" s="2"/>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c r="A369" s="1"/>
      <c r="B369" s="1"/>
      <c r="C369" s="1"/>
      <c r="D369" s="2"/>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c r="A370" s="1"/>
      <c r="B370" s="1"/>
      <c r="C370" s="1"/>
      <c r="D370" s="2"/>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c r="A371" s="1"/>
      <c r="B371" s="1"/>
      <c r="C371" s="1"/>
      <c r="D371" s="2"/>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c r="A372" s="1"/>
      <c r="B372" s="1"/>
      <c r="C372" s="1"/>
      <c r="D372" s="2"/>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c r="A373" s="1"/>
      <c r="B373" s="1"/>
      <c r="C373" s="1"/>
      <c r="D373" s="2"/>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c r="A374" s="1"/>
      <c r="B374" s="1"/>
      <c r="C374" s="1"/>
      <c r="D374" s="2"/>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c r="A375" s="1"/>
      <c r="B375" s="1"/>
      <c r="C375" s="1"/>
      <c r="D375" s="2"/>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c r="A376" s="1"/>
      <c r="B376" s="1"/>
      <c r="C376" s="1"/>
      <c r="D376" s="2"/>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c r="A377" s="1"/>
      <c r="B377" s="1"/>
      <c r="C377" s="1"/>
      <c r="D377" s="2"/>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c r="A378" s="1"/>
      <c r="B378" s="1"/>
      <c r="C378" s="1"/>
      <c r="D378" s="2"/>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c r="A379" s="1"/>
      <c r="B379" s="1"/>
      <c r="C379" s="1"/>
      <c r="D379" s="2"/>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c r="A380" s="1"/>
      <c r="B380" s="1"/>
      <c r="C380" s="1"/>
      <c r="D380" s="2"/>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c r="A381" s="1"/>
      <c r="B381" s="1"/>
      <c r="C381" s="1"/>
      <c r="D381" s="2"/>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c r="A382" s="1"/>
      <c r="B382" s="1"/>
      <c r="C382" s="1"/>
      <c r="D382" s="2"/>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c r="A383" s="1"/>
      <c r="B383" s="1"/>
      <c r="C383" s="1"/>
      <c r="D383" s="2"/>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c r="A384" s="1"/>
      <c r="B384" s="1"/>
      <c r="C384" s="1"/>
      <c r="D384" s="2"/>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c r="A385" s="1"/>
      <c r="B385" s="1"/>
      <c r="C385" s="1"/>
      <c r="D385" s="2"/>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c r="A386" s="1"/>
      <c r="B386" s="1"/>
      <c r="C386" s="1"/>
      <c r="D386" s="2"/>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c r="A387" s="1"/>
      <c r="B387" s="1"/>
      <c r="C387" s="1"/>
      <c r="D387" s="2"/>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c r="A388" s="1"/>
      <c r="B388" s="1"/>
      <c r="C388" s="1"/>
      <c r="D388" s="2"/>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c r="A389" s="1"/>
      <c r="B389" s="1"/>
      <c r="C389" s="1"/>
      <c r="D389" s="2"/>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c r="A390" s="1"/>
      <c r="B390" s="1"/>
      <c r="C390" s="1"/>
      <c r="D390" s="2"/>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c r="A391" s="1"/>
      <c r="B391" s="1"/>
      <c r="C391" s="1"/>
      <c r="D391" s="2"/>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c r="A392" s="1"/>
      <c r="B392" s="1"/>
      <c r="C392" s="1"/>
      <c r="D392" s="2"/>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c r="A393" s="1"/>
      <c r="B393" s="1"/>
      <c r="C393" s="1"/>
      <c r="D393" s="2"/>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c r="A394" s="1"/>
      <c r="B394" s="1"/>
      <c r="C394" s="1"/>
      <c r="D394" s="2"/>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c r="A395" s="1"/>
      <c r="B395" s="1"/>
      <c r="C395" s="1"/>
      <c r="D395" s="2"/>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c r="A396" s="1"/>
      <c r="B396" s="1"/>
      <c r="C396" s="1"/>
      <c r="D396" s="2"/>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c r="A397" s="1"/>
      <c r="B397" s="1"/>
      <c r="C397" s="1"/>
      <c r="D397" s="2"/>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c r="A398" s="1"/>
      <c r="B398" s="1"/>
      <c r="C398" s="1"/>
      <c r="D398" s="2"/>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c r="A399" s="1"/>
      <c r="B399" s="1"/>
      <c r="C399" s="1"/>
      <c r="D399" s="2"/>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c r="A400" s="1"/>
      <c r="B400" s="1"/>
      <c r="C400" s="1"/>
      <c r="D400" s="2"/>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c r="A401" s="1"/>
      <c r="B401" s="1"/>
      <c r="C401" s="1"/>
      <c r="D401" s="2"/>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c r="A402" s="1"/>
      <c r="B402" s="1"/>
      <c r="C402" s="1"/>
      <c r="D402" s="2"/>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c r="A403" s="1"/>
      <c r="B403" s="1"/>
      <c r="C403" s="1"/>
      <c r="D403" s="2"/>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c r="A404" s="1"/>
      <c r="B404" s="1"/>
      <c r="C404" s="1"/>
      <c r="D404" s="2"/>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c r="A405" s="1"/>
      <c r="B405" s="1"/>
      <c r="C405" s="1"/>
      <c r="D405" s="2"/>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c r="A406" s="1"/>
      <c r="B406" s="1"/>
      <c r="C406" s="1"/>
      <c r="D406" s="2"/>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c r="A407" s="1"/>
      <c r="B407" s="1"/>
      <c r="C407" s="1"/>
      <c r="D407" s="2"/>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c r="A408" s="1"/>
      <c r="B408" s="1"/>
      <c r="C408" s="1"/>
      <c r="D408" s="2"/>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c r="A409" s="1"/>
      <c r="B409" s="1"/>
      <c r="C409" s="1"/>
      <c r="D409" s="2"/>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c r="A410" s="1"/>
      <c r="B410" s="1"/>
      <c r="C410" s="1"/>
      <c r="D410" s="2"/>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c r="A411" s="1"/>
      <c r="B411" s="1"/>
      <c r="C411" s="1"/>
      <c r="D411" s="2"/>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c r="A412" s="1"/>
      <c r="B412" s="1"/>
      <c r="C412" s="1"/>
      <c r="D412" s="2"/>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c r="A413" s="1"/>
      <c r="B413" s="1"/>
      <c r="C413" s="1"/>
      <c r="D413" s="2"/>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c r="A414" s="1"/>
      <c r="B414" s="1"/>
      <c r="C414" s="1"/>
      <c r="D414" s="2"/>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c r="A415" s="1"/>
      <c r="B415" s="1"/>
      <c r="C415" s="1"/>
      <c r="D415" s="2"/>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c r="A416" s="1"/>
      <c r="B416" s="1"/>
      <c r="C416" s="1"/>
      <c r="D416" s="2"/>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c r="A417" s="1"/>
      <c r="B417" s="1"/>
      <c r="C417" s="1"/>
      <c r="D417" s="2"/>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c r="A418" s="1"/>
      <c r="B418" s="1"/>
      <c r="C418" s="1"/>
      <c r="D418" s="2"/>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c r="A419" s="1"/>
      <c r="B419" s="1"/>
      <c r="C419" s="1"/>
      <c r="D419" s="2"/>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c r="A420" s="1"/>
      <c r="B420" s="1"/>
      <c r="C420" s="1"/>
      <c r="D420" s="2"/>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c r="A421" s="1"/>
      <c r="B421" s="1"/>
      <c r="C421" s="1"/>
      <c r="D421" s="2"/>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c r="A422" s="1"/>
      <c r="B422" s="1"/>
      <c r="C422" s="1"/>
      <c r="D422" s="2"/>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c r="A423" s="1"/>
      <c r="B423" s="1"/>
      <c r="C423" s="1"/>
      <c r="D423" s="2"/>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c r="A424" s="1"/>
      <c r="B424" s="1"/>
      <c r="C424" s="1"/>
      <c r="D424" s="2"/>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c r="A425" s="1"/>
      <c r="B425" s="1"/>
      <c r="C425" s="1"/>
      <c r="D425" s="2"/>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c r="A426" s="1"/>
      <c r="B426" s="1"/>
      <c r="C426" s="1"/>
      <c r="D426" s="2"/>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c r="A427" s="1"/>
      <c r="B427" s="1"/>
      <c r="C427" s="1"/>
      <c r="D427" s="2"/>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c r="A428" s="1"/>
      <c r="B428" s="1"/>
      <c r="C428" s="1"/>
      <c r="D428" s="2"/>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c r="A429" s="1"/>
      <c r="B429" s="1"/>
      <c r="C429" s="1"/>
      <c r="D429" s="2"/>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c r="A430" s="1"/>
      <c r="B430" s="1"/>
      <c r="C430" s="1"/>
      <c r="D430" s="2"/>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c r="A431" s="1"/>
      <c r="B431" s="1"/>
      <c r="C431" s="1"/>
      <c r="D431" s="2"/>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c r="A432" s="1"/>
      <c r="B432" s="1"/>
      <c r="C432" s="1"/>
      <c r="D432" s="2"/>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c r="A433" s="1"/>
      <c r="B433" s="1"/>
      <c r="C433" s="1"/>
      <c r="D433" s="2"/>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c r="A434" s="1"/>
      <c r="B434" s="1"/>
      <c r="C434" s="1"/>
      <c r="D434" s="2"/>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c r="A435" s="1"/>
      <c r="B435" s="1"/>
      <c r="C435" s="1"/>
      <c r="D435" s="2"/>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c r="A436" s="1"/>
      <c r="B436" s="1"/>
      <c r="C436" s="1"/>
      <c r="D436" s="2"/>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c r="A437" s="1"/>
      <c r="B437" s="1"/>
      <c r="C437" s="1"/>
      <c r="D437" s="2"/>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c r="A438" s="1"/>
      <c r="B438" s="1"/>
      <c r="C438" s="1"/>
      <c r="D438" s="2"/>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c r="A439" s="1"/>
      <c r="B439" s="1"/>
      <c r="C439" s="1"/>
      <c r="D439" s="2"/>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c r="A440" s="1"/>
      <c r="B440" s="1"/>
      <c r="C440" s="1"/>
      <c r="D440" s="2"/>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c r="A441" s="1"/>
      <c r="B441" s="1"/>
      <c r="C441" s="1"/>
      <c r="D441" s="2"/>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c r="A442" s="1"/>
      <c r="B442" s="1"/>
      <c r="C442" s="1"/>
      <c r="D442" s="2"/>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c r="A443" s="1"/>
      <c r="B443" s="1"/>
      <c r="C443" s="1"/>
      <c r="D443" s="2"/>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c r="A444" s="1"/>
      <c r="B444" s="1"/>
      <c r="C444" s="1"/>
      <c r="D444" s="2"/>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c r="A445" s="1"/>
      <c r="B445" s="1"/>
      <c r="C445" s="1"/>
      <c r="D445" s="2"/>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c r="A446" s="1"/>
      <c r="B446" s="1"/>
      <c r="C446" s="1"/>
      <c r="D446" s="2"/>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c r="A447" s="1"/>
      <c r="B447" s="1"/>
      <c r="C447" s="1"/>
      <c r="D447" s="2"/>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c r="A448" s="1"/>
      <c r="B448" s="1"/>
      <c r="C448" s="1"/>
      <c r="D448" s="2"/>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c r="A449" s="1"/>
      <c r="B449" s="1"/>
      <c r="C449" s="1"/>
      <c r="D449" s="2"/>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c r="A450" s="1"/>
      <c r="B450" s="1"/>
      <c r="C450" s="1"/>
      <c r="D450" s="2"/>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c r="A451" s="1"/>
      <c r="B451" s="1"/>
      <c r="C451" s="1"/>
      <c r="D451" s="2"/>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c r="A452" s="1"/>
      <c r="B452" s="1"/>
      <c r="C452" s="1"/>
      <c r="D452" s="2"/>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c r="A453" s="1"/>
      <c r="B453" s="1"/>
      <c r="C453" s="1"/>
      <c r="D453" s="2"/>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c r="A454" s="1"/>
      <c r="B454" s="1"/>
      <c r="C454" s="1"/>
      <c r="D454" s="2"/>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c r="A455" s="1"/>
      <c r="B455" s="1"/>
      <c r="C455" s="1"/>
      <c r="D455" s="2"/>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c r="A456" s="1"/>
      <c r="B456" s="1"/>
      <c r="C456" s="1"/>
      <c r="D456" s="2"/>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c r="A457" s="1"/>
      <c r="B457" s="1"/>
      <c r="C457" s="1"/>
      <c r="D457" s="2"/>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c r="A458" s="1"/>
      <c r="B458" s="1"/>
      <c r="C458" s="1"/>
      <c r="D458" s="2"/>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c r="A459" s="1"/>
      <c r="B459" s="1"/>
      <c r="C459" s="1"/>
      <c r="D459" s="2"/>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c r="A460" s="1"/>
      <c r="B460" s="1"/>
      <c r="C460" s="1"/>
      <c r="D460" s="2"/>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c r="A461" s="1"/>
      <c r="B461" s="1"/>
      <c r="C461" s="1"/>
      <c r="D461" s="2"/>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c r="A462" s="1"/>
      <c r="B462" s="1"/>
      <c r="C462" s="1"/>
      <c r="D462" s="2"/>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c r="A463" s="1"/>
      <c r="B463" s="1"/>
      <c r="C463" s="1"/>
      <c r="D463" s="2"/>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c r="A464" s="1"/>
      <c r="B464" s="1"/>
      <c r="C464" s="1"/>
      <c r="D464" s="2"/>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c r="A465" s="1"/>
      <c r="B465" s="1"/>
      <c r="C465" s="1"/>
      <c r="D465" s="2"/>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c r="A466" s="1"/>
      <c r="B466" s="1"/>
      <c r="C466" s="1"/>
      <c r="D466" s="2"/>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c r="A467" s="1"/>
      <c r="B467" s="1"/>
      <c r="C467" s="1"/>
      <c r="D467" s="2"/>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c r="A468" s="1"/>
      <c r="B468" s="1"/>
      <c r="C468" s="1"/>
      <c r="D468" s="2"/>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c r="A469" s="1"/>
      <c r="B469" s="1"/>
      <c r="C469" s="1"/>
      <c r="D469" s="2"/>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c r="A470" s="1"/>
      <c r="B470" s="1"/>
      <c r="C470" s="1"/>
      <c r="D470" s="2"/>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c r="A471" s="1"/>
      <c r="B471" s="1"/>
      <c r="C471" s="1"/>
      <c r="D471" s="2"/>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c r="A472" s="1"/>
      <c r="B472" s="1"/>
      <c r="C472" s="1"/>
      <c r="D472" s="2"/>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c r="A473" s="1"/>
      <c r="B473" s="1"/>
      <c r="C473" s="1"/>
      <c r="D473" s="2"/>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c r="A474" s="1"/>
      <c r="B474" s="1"/>
      <c r="C474" s="1"/>
      <c r="D474" s="2"/>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c r="A475" s="1"/>
      <c r="B475" s="1"/>
      <c r="C475" s="1"/>
      <c r="D475" s="2"/>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c r="A476" s="1"/>
      <c r="B476" s="1"/>
      <c r="C476" s="1"/>
      <c r="D476" s="2"/>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c r="A477" s="1"/>
      <c r="B477" s="1"/>
      <c r="C477" s="1"/>
      <c r="D477" s="2"/>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c r="A478" s="1"/>
      <c r="B478" s="1"/>
      <c r="C478" s="1"/>
      <c r="D478" s="2"/>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c r="A479" s="1"/>
      <c r="B479" s="1"/>
      <c r="C479" s="1"/>
      <c r="D479" s="2"/>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c r="A480" s="1"/>
      <c r="B480" s="1"/>
      <c r="C480" s="1"/>
      <c r="D480" s="2"/>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c r="A481" s="1"/>
      <c r="B481" s="1"/>
      <c r="C481" s="1"/>
      <c r="D481" s="2"/>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c r="A482" s="1"/>
      <c r="B482" s="1"/>
      <c r="C482" s="1"/>
      <c r="D482" s="2"/>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c r="A483" s="1"/>
      <c r="B483" s="1"/>
      <c r="C483" s="1"/>
      <c r="D483" s="2"/>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c r="A484" s="1"/>
      <c r="B484" s="1"/>
      <c r="C484" s="1"/>
      <c r="D484" s="2"/>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c r="A485" s="1"/>
      <c r="B485" s="1"/>
      <c r="C485" s="1"/>
      <c r="D485" s="2"/>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c r="A486" s="1"/>
      <c r="B486" s="1"/>
      <c r="C486" s="1"/>
      <c r="D486" s="2"/>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c r="A487" s="1"/>
      <c r="B487" s="1"/>
      <c r="C487" s="1"/>
      <c r="D487" s="2"/>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c r="A488" s="1"/>
      <c r="B488" s="1"/>
      <c r="C488" s="1"/>
      <c r="D488" s="2"/>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c r="A489" s="1"/>
      <c r="B489" s="1"/>
      <c r="C489" s="1"/>
      <c r="D489" s="2"/>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c r="A490" s="1"/>
      <c r="B490" s="1"/>
      <c r="C490" s="1"/>
      <c r="D490" s="2"/>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c r="A491" s="1"/>
      <c r="B491" s="1"/>
      <c r="C491" s="1"/>
      <c r="D491" s="2"/>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c r="A492" s="1"/>
      <c r="B492" s="1"/>
      <c r="C492" s="1"/>
      <c r="D492" s="2"/>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c r="A493" s="1"/>
      <c r="B493" s="1"/>
      <c r="C493" s="1"/>
      <c r="D493" s="2"/>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c r="A494" s="1"/>
      <c r="B494" s="1"/>
      <c r="C494" s="1"/>
      <c r="D494" s="2"/>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c r="A495" s="1"/>
      <c r="B495" s="1"/>
      <c r="C495" s="1"/>
      <c r="D495" s="2"/>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c r="A496" s="1"/>
      <c r="B496" s="1"/>
      <c r="C496" s="1"/>
      <c r="D496" s="2"/>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c r="A497" s="1"/>
      <c r="B497" s="1"/>
      <c r="C497" s="1"/>
      <c r="D497" s="2"/>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c r="A498" s="1"/>
      <c r="B498" s="1"/>
      <c r="C498" s="1"/>
      <c r="D498" s="2"/>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c r="A499" s="1"/>
      <c r="B499" s="1"/>
      <c r="C499" s="1"/>
      <c r="D499" s="2"/>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c r="A500" s="1"/>
      <c r="B500" s="1"/>
      <c r="C500" s="1"/>
      <c r="D500" s="2"/>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c r="A501" s="1"/>
      <c r="B501" s="1"/>
      <c r="C501" s="1"/>
      <c r="D501" s="2"/>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c r="A502" s="1"/>
      <c r="B502" s="1"/>
      <c r="C502" s="1"/>
      <c r="D502" s="2"/>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c r="A503" s="1"/>
      <c r="B503" s="1"/>
      <c r="C503" s="1"/>
      <c r="D503" s="2"/>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c r="A504" s="1"/>
      <c r="B504" s="1"/>
      <c r="C504" s="1"/>
      <c r="D504" s="2"/>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c r="A505" s="1"/>
      <c r="B505" s="1"/>
      <c r="C505" s="1"/>
      <c r="D505" s="2"/>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c r="A506" s="1"/>
      <c r="B506" s="1"/>
      <c r="C506" s="1"/>
      <c r="D506" s="2"/>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c r="A507" s="1"/>
      <c r="B507" s="1"/>
      <c r="C507" s="1"/>
      <c r="D507" s="2"/>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c r="A508" s="1"/>
      <c r="B508" s="1"/>
      <c r="C508" s="1"/>
      <c r="D508" s="2"/>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c r="A509" s="1"/>
      <c r="B509" s="1"/>
      <c r="C509" s="1"/>
      <c r="D509" s="2"/>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c r="A510" s="1"/>
      <c r="B510" s="1"/>
      <c r="C510" s="1"/>
      <c r="D510" s="2"/>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c r="A511" s="1"/>
      <c r="B511" s="1"/>
      <c r="C511" s="1"/>
      <c r="D511" s="2"/>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c r="A512" s="1"/>
      <c r="B512" s="1"/>
      <c r="C512" s="1"/>
      <c r="D512" s="2"/>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c r="A513" s="1"/>
      <c r="B513" s="1"/>
      <c r="C513" s="1"/>
      <c r="D513" s="2"/>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c r="A514" s="1"/>
      <c r="B514" s="1"/>
      <c r="C514" s="1"/>
      <c r="D514" s="2"/>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c r="A515" s="1"/>
      <c r="B515" s="1"/>
      <c r="C515" s="1"/>
      <c r="D515" s="2"/>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c r="A516" s="1"/>
      <c r="B516" s="1"/>
      <c r="C516" s="1"/>
      <c r="D516" s="2"/>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c r="A517" s="1"/>
      <c r="B517" s="1"/>
      <c r="C517" s="1"/>
      <c r="D517" s="2"/>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c r="A518" s="1"/>
      <c r="B518" s="1"/>
      <c r="C518" s="1"/>
      <c r="D518" s="2"/>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c r="A519" s="1"/>
      <c r="B519" s="1"/>
      <c r="C519" s="1"/>
      <c r="D519" s="2"/>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c r="A520" s="1"/>
      <c r="B520" s="1"/>
      <c r="C520" s="1"/>
      <c r="D520" s="2"/>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c r="A521" s="1"/>
      <c r="B521" s="1"/>
      <c r="C521" s="1"/>
      <c r="D521" s="2"/>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c r="A522" s="1"/>
      <c r="B522" s="1"/>
      <c r="C522" s="1"/>
      <c r="D522" s="2"/>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c r="A523" s="1"/>
      <c r="B523" s="1"/>
      <c r="C523" s="1"/>
      <c r="D523" s="2"/>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c r="A524" s="1"/>
      <c r="B524" s="1"/>
      <c r="C524" s="1"/>
      <c r="D524" s="2"/>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c r="A525" s="1"/>
      <c r="B525" s="1"/>
      <c r="C525" s="1"/>
      <c r="D525" s="2"/>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c r="A526" s="1"/>
      <c r="B526" s="1"/>
      <c r="C526" s="1"/>
      <c r="D526" s="2"/>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c r="A527" s="1"/>
      <c r="B527" s="1"/>
      <c r="C527" s="1"/>
      <c r="D527" s="2"/>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c r="A528" s="1"/>
      <c r="B528" s="1"/>
      <c r="C528" s="1"/>
      <c r="D528" s="2"/>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c r="A529" s="1"/>
      <c r="B529" s="1"/>
      <c r="C529" s="1"/>
      <c r="D529" s="2"/>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c r="A530" s="1"/>
      <c r="B530" s="1"/>
      <c r="C530" s="1"/>
      <c r="D530" s="2"/>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c r="A531" s="1"/>
      <c r="B531" s="1"/>
      <c r="C531" s="1"/>
      <c r="D531" s="2"/>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c r="A532" s="1"/>
      <c r="B532" s="1"/>
      <c r="C532" s="1"/>
      <c r="D532" s="2"/>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c r="A533" s="1"/>
      <c r="B533" s="1"/>
      <c r="C533" s="1"/>
      <c r="D533" s="2"/>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c r="A534" s="1"/>
      <c r="B534" s="1"/>
      <c r="C534" s="1"/>
      <c r="D534" s="2"/>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c r="A535" s="1"/>
      <c r="B535" s="1"/>
      <c r="C535" s="1"/>
      <c r="D535" s="2"/>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c r="A536" s="1"/>
      <c r="B536" s="1"/>
      <c r="C536" s="1"/>
      <c r="D536" s="2"/>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c r="A537" s="1"/>
      <c r="B537" s="1"/>
      <c r="C537" s="1"/>
      <c r="D537" s="2"/>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c r="A538" s="1"/>
      <c r="B538" s="1"/>
      <c r="C538" s="1"/>
      <c r="D538" s="2"/>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c r="A539" s="1"/>
      <c r="B539" s="1"/>
      <c r="C539" s="1"/>
      <c r="D539" s="2"/>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c r="A540" s="1"/>
      <c r="B540" s="1"/>
      <c r="C540" s="1"/>
      <c r="D540" s="2"/>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c r="A541" s="1"/>
      <c r="B541" s="1"/>
      <c r="C541" s="1"/>
      <c r="D541" s="2"/>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c r="A542" s="1"/>
      <c r="B542" s="1"/>
      <c r="C542" s="1"/>
      <c r="D542" s="2"/>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c r="A543" s="1"/>
      <c r="B543" s="1"/>
      <c r="C543" s="1"/>
      <c r="D543" s="2"/>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c r="A544" s="1"/>
      <c r="B544" s="1"/>
      <c r="C544" s="1"/>
      <c r="D544" s="2"/>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c r="A545" s="1"/>
      <c r="B545" s="1"/>
      <c r="C545" s="1"/>
      <c r="D545" s="2"/>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c r="A546" s="1"/>
      <c r="B546" s="1"/>
      <c r="C546" s="1"/>
      <c r="D546" s="2"/>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c r="A547" s="1"/>
      <c r="B547" s="1"/>
      <c r="C547" s="1"/>
      <c r="D547" s="2"/>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c r="A548" s="1"/>
      <c r="B548" s="1"/>
      <c r="C548" s="1"/>
      <c r="D548" s="2"/>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c r="A549" s="1"/>
      <c r="B549" s="1"/>
      <c r="C549" s="1"/>
      <c r="D549" s="2"/>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c r="A550" s="1"/>
      <c r="B550" s="1"/>
      <c r="C550" s="1"/>
      <c r="D550" s="2"/>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c r="A551" s="1"/>
      <c r="B551" s="1"/>
      <c r="C551" s="1"/>
      <c r="D551" s="2"/>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c r="A552" s="1"/>
      <c r="B552" s="1"/>
      <c r="C552" s="1"/>
      <c r="D552" s="2"/>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c r="A553" s="1"/>
      <c r="B553" s="1"/>
      <c r="C553" s="1"/>
      <c r="D553" s="2"/>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c r="A554" s="1"/>
      <c r="B554" s="1"/>
      <c r="C554" s="1"/>
      <c r="D554" s="2"/>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c r="A555" s="1"/>
      <c r="B555" s="1"/>
      <c r="C555" s="1"/>
      <c r="D555" s="2"/>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c r="A556" s="1"/>
      <c r="B556" s="1"/>
      <c r="C556" s="1"/>
      <c r="D556" s="2"/>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c r="A557" s="1"/>
      <c r="B557" s="1"/>
      <c r="C557" s="1"/>
      <c r="D557" s="2"/>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c r="A558" s="1"/>
      <c r="B558" s="1"/>
      <c r="C558" s="1"/>
      <c r="D558" s="2"/>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c r="A559" s="1"/>
      <c r="B559" s="1"/>
      <c r="C559" s="1"/>
      <c r="D559" s="2"/>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c r="A560" s="1"/>
      <c r="B560" s="1"/>
      <c r="C560" s="1"/>
      <c r="D560" s="2"/>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c r="A561" s="1"/>
      <c r="B561" s="1"/>
      <c r="C561" s="1"/>
      <c r="D561" s="2"/>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c r="A562" s="1"/>
      <c r="B562" s="1"/>
      <c r="C562" s="1"/>
      <c r="D562" s="2"/>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c r="A563" s="1"/>
      <c r="B563" s="1"/>
      <c r="C563" s="1"/>
      <c r="D563" s="2"/>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c r="A564" s="1"/>
      <c r="B564" s="1"/>
      <c r="C564" s="1"/>
      <c r="D564" s="2"/>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c r="A565" s="1"/>
      <c r="B565" s="1"/>
      <c r="C565" s="1"/>
      <c r="D565" s="2"/>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c r="A566" s="1"/>
      <c r="B566" s="1"/>
      <c r="C566" s="1"/>
      <c r="D566" s="2"/>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c r="A567" s="1"/>
      <c r="B567" s="1"/>
      <c r="C567" s="1"/>
      <c r="D567" s="2"/>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c r="A568" s="1"/>
      <c r="B568" s="1"/>
      <c r="C568" s="1"/>
      <c r="D568" s="2"/>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c r="A569" s="1"/>
      <c r="B569" s="1"/>
      <c r="C569" s="1"/>
      <c r="D569" s="2"/>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c r="A570" s="1"/>
      <c r="B570" s="1"/>
      <c r="C570" s="1"/>
      <c r="D570" s="2"/>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c r="A571" s="1"/>
      <c r="B571" s="1"/>
      <c r="C571" s="1"/>
      <c r="D571" s="2"/>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c r="A572" s="1"/>
      <c r="B572" s="1"/>
      <c r="C572" s="1"/>
      <c r="D572" s="2"/>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c r="A573" s="1"/>
      <c r="B573" s="1"/>
      <c r="C573" s="1"/>
      <c r="D573" s="2"/>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c r="A574" s="1"/>
      <c r="B574" s="1"/>
      <c r="C574" s="1"/>
      <c r="D574" s="2"/>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c r="A575" s="1"/>
      <c r="B575" s="1"/>
      <c r="C575" s="1"/>
      <c r="D575" s="2"/>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c r="A576" s="1"/>
      <c r="B576" s="1"/>
      <c r="C576" s="1"/>
      <c r="D576" s="2"/>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c r="A577" s="1"/>
      <c r="B577" s="1"/>
      <c r="C577" s="1"/>
      <c r="D577" s="2"/>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c r="A578" s="1"/>
      <c r="B578" s="1"/>
      <c r="C578" s="1"/>
      <c r="D578" s="2"/>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c r="A579" s="1"/>
      <c r="B579" s="1"/>
      <c r="C579" s="1"/>
      <c r="D579" s="2"/>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c r="A580" s="1"/>
      <c r="B580" s="1"/>
      <c r="C580" s="1"/>
      <c r="D580" s="2"/>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c r="A581" s="1"/>
      <c r="B581" s="1"/>
      <c r="C581" s="1"/>
      <c r="D581" s="2"/>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c r="A582" s="1"/>
      <c r="B582" s="1"/>
      <c r="C582" s="1"/>
      <c r="D582" s="2"/>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c r="A583" s="1"/>
      <c r="B583" s="1"/>
      <c r="C583" s="1"/>
      <c r="D583" s="2"/>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c r="A584" s="1"/>
      <c r="B584" s="1"/>
      <c r="C584" s="1"/>
      <c r="D584" s="2"/>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c r="A585" s="1"/>
      <c r="B585" s="1"/>
      <c r="C585" s="1"/>
      <c r="D585" s="2"/>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c r="A586" s="1"/>
      <c r="B586" s="1"/>
      <c r="C586" s="1"/>
      <c r="D586" s="2"/>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c r="A587" s="1"/>
      <c r="B587" s="1"/>
      <c r="C587" s="1"/>
      <c r="D587" s="2"/>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c r="A588" s="1"/>
      <c r="B588" s="1"/>
      <c r="C588" s="1"/>
      <c r="D588" s="2"/>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c r="A589" s="1"/>
      <c r="B589" s="1"/>
      <c r="C589" s="1"/>
      <c r="D589" s="2"/>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c r="A590" s="1"/>
      <c r="B590" s="1"/>
      <c r="C590" s="1"/>
      <c r="D590" s="2"/>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c r="A591" s="1"/>
      <c r="B591" s="1"/>
      <c r="C591" s="1"/>
      <c r="D591" s="2"/>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c r="A592" s="1"/>
      <c r="B592" s="1"/>
      <c r="C592" s="1"/>
      <c r="D592" s="2"/>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c r="A593" s="1"/>
      <c r="B593" s="1"/>
      <c r="C593" s="1"/>
      <c r="D593" s="2"/>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c r="A594" s="1"/>
      <c r="B594" s="1"/>
      <c r="C594" s="1"/>
      <c r="D594" s="2"/>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c r="A595" s="1"/>
      <c r="B595" s="1"/>
      <c r="C595" s="1"/>
      <c r="D595" s="2"/>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c r="A596" s="1"/>
      <c r="B596" s="1"/>
      <c r="C596" s="1"/>
      <c r="D596" s="2"/>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c r="A597" s="1"/>
      <c r="B597" s="1"/>
      <c r="C597" s="1"/>
      <c r="D597" s="2"/>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c r="A598" s="1"/>
      <c r="B598" s="1"/>
      <c r="C598" s="1"/>
      <c r="D598" s="2"/>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c r="A599" s="1"/>
      <c r="B599" s="1"/>
      <c r="C599" s="1"/>
      <c r="D599" s="2"/>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c r="A600" s="1"/>
      <c r="B600" s="1"/>
      <c r="C600" s="1"/>
      <c r="D600" s="2"/>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c r="A601" s="1"/>
      <c r="B601" s="1"/>
      <c r="C601" s="1"/>
      <c r="D601" s="2"/>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c r="A602" s="1"/>
      <c r="B602" s="1"/>
      <c r="C602" s="1"/>
      <c r="D602" s="2"/>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c r="A603" s="1"/>
      <c r="B603" s="1"/>
      <c r="C603" s="1"/>
      <c r="D603" s="2"/>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c r="A604" s="1"/>
      <c r="B604" s="1"/>
      <c r="C604" s="1"/>
      <c r="D604" s="2"/>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c r="A605" s="1"/>
      <c r="B605" s="1"/>
      <c r="C605" s="1"/>
      <c r="D605" s="2"/>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c r="A606" s="1"/>
      <c r="B606" s="1"/>
      <c r="C606" s="1"/>
      <c r="D606" s="2"/>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c r="A607" s="1"/>
      <c r="B607" s="1"/>
      <c r="C607" s="1"/>
      <c r="D607" s="2"/>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c r="A608" s="1"/>
      <c r="B608" s="1"/>
      <c r="C608" s="1"/>
      <c r="D608" s="2"/>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c r="A609" s="1"/>
      <c r="B609" s="1"/>
      <c r="C609" s="1"/>
      <c r="D609" s="2"/>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c r="A610" s="1"/>
      <c r="B610" s="1"/>
      <c r="C610" s="1"/>
      <c r="D610" s="2"/>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c r="A611" s="1"/>
      <c r="B611" s="1"/>
      <c r="C611" s="1"/>
      <c r="D611" s="2"/>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c r="A612" s="1"/>
      <c r="B612" s="1"/>
      <c r="C612" s="1"/>
      <c r="D612" s="2"/>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c r="A613" s="1"/>
      <c r="B613" s="1"/>
      <c r="C613" s="1"/>
      <c r="D613" s="2"/>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c r="A614" s="1"/>
      <c r="B614" s="1"/>
      <c r="C614" s="1"/>
      <c r="D614" s="2"/>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c r="A615" s="1"/>
      <c r="B615" s="1"/>
      <c r="C615" s="1"/>
      <c r="D615" s="2"/>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c r="A616" s="1"/>
      <c r="B616" s="1"/>
      <c r="C616" s="1"/>
      <c r="D616" s="2"/>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c r="A617" s="1"/>
      <c r="B617" s="1"/>
      <c r="C617" s="1"/>
      <c r="D617" s="2"/>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c r="A618" s="1"/>
      <c r="B618" s="1"/>
      <c r="C618" s="1"/>
      <c r="D618" s="2"/>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c r="A619" s="1"/>
      <c r="B619" s="1"/>
      <c r="C619" s="1"/>
      <c r="D619" s="2"/>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c r="A620" s="1"/>
      <c r="B620" s="1"/>
      <c r="C620" s="1"/>
      <c r="D620" s="2"/>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c r="A621" s="1"/>
      <c r="B621" s="1"/>
      <c r="C621" s="1"/>
      <c r="D621" s="2"/>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c r="A622" s="1"/>
      <c r="B622" s="1"/>
      <c r="C622" s="1"/>
      <c r="D622" s="2"/>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c r="A623" s="1"/>
      <c r="B623" s="1"/>
      <c r="C623" s="1"/>
      <c r="D623" s="2"/>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c r="A624" s="1"/>
      <c r="B624" s="1"/>
      <c r="C624" s="1"/>
      <c r="D624" s="2"/>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c r="A625" s="1"/>
      <c r="B625" s="1"/>
      <c r="C625" s="1"/>
      <c r="D625" s="2"/>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c r="A626" s="1"/>
      <c r="B626" s="1"/>
      <c r="C626" s="1"/>
      <c r="D626" s="2"/>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c r="A627" s="1"/>
      <c r="B627" s="1"/>
      <c r="C627" s="1"/>
      <c r="D627" s="2"/>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c r="A628" s="1"/>
      <c r="B628" s="1"/>
      <c r="C628" s="1"/>
      <c r="D628" s="2"/>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c r="A629" s="1"/>
      <c r="B629" s="1"/>
      <c r="C629" s="1"/>
      <c r="D629" s="2"/>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c r="A630" s="1"/>
      <c r="B630" s="1"/>
      <c r="C630" s="1"/>
      <c r="D630" s="2"/>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c r="A631" s="1"/>
      <c r="B631" s="1"/>
      <c r="C631" s="1"/>
      <c r="D631" s="2"/>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c r="A632" s="1"/>
      <c r="B632" s="1"/>
      <c r="C632" s="1"/>
      <c r="D632" s="2"/>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c r="A633" s="1"/>
      <c r="B633" s="1"/>
      <c r="C633" s="1"/>
      <c r="D633" s="2"/>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c r="A634" s="1"/>
      <c r="B634" s="1"/>
      <c r="C634" s="1"/>
      <c r="D634" s="2"/>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c r="A635" s="1"/>
      <c r="B635" s="1"/>
      <c r="C635" s="1"/>
      <c r="D635" s="2"/>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c r="A636" s="1"/>
      <c r="B636" s="1"/>
      <c r="C636" s="1"/>
      <c r="D636" s="2"/>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c r="A637" s="1"/>
      <c r="B637" s="1"/>
      <c r="C637" s="1"/>
      <c r="D637" s="2"/>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c r="A638" s="1"/>
      <c r="B638" s="1"/>
      <c r="C638" s="1"/>
      <c r="D638" s="2"/>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c r="A639" s="1"/>
      <c r="B639" s="1"/>
      <c r="C639" s="1"/>
      <c r="D639" s="2"/>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c r="A640" s="1"/>
      <c r="B640" s="1"/>
      <c r="C640" s="1"/>
      <c r="D640" s="2"/>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c r="A641" s="1"/>
      <c r="B641" s="1"/>
      <c r="C641" s="1"/>
      <c r="D641" s="2"/>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c r="A642" s="1"/>
      <c r="B642" s="1"/>
      <c r="C642" s="1"/>
      <c r="D642" s="2"/>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c r="A643" s="1"/>
      <c r="B643" s="1"/>
      <c r="C643" s="1"/>
      <c r="D643" s="2"/>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c r="A644" s="1"/>
      <c r="B644" s="1"/>
      <c r="C644" s="1"/>
      <c r="D644" s="2"/>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c r="A645" s="1"/>
      <c r="B645" s="1"/>
      <c r="C645" s="1"/>
      <c r="D645" s="2"/>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c r="A646" s="1"/>
      <c r="B646" s="1"/>
      <c r="C646" s="1"/>
      <c r="D646" s="2"/>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c r="A647" s="1"/>
      <c r="B647" s="1"/>
      <c r="C647" s="1"/>
      <c r="D647" s="2"/>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c r="A648" s="1"/>
      <c r="B648" s="1"/>
      <c r="C648" s="1"/>
      <c r="D648" s="2"/>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c r="A649" s="1"/>
      <c r="B649" s="1"/>
      <c r="C649" s="1"/>
      <c r="D649" s="2"/>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c r="A650" s="1"/>
      <c r="B650" s="1"/>
      <c r="C650" s="1"/>
      <c r="D650" s="2"/>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c r="A651" s="1"/>
      <c r="B651" s="1"/>
      <c r="C651" s="1"/>
      <c r="D651" s="2"/>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c r="A652" s="1"/>
      <c r="B652" s="1"/>
      <c r="C652" s="1"/>
      <c r="D652" s="2"/>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c r="A653" s="1"/>
      <c r="B653" s="1"/>
      <c r="C653" s="1"/>
      <c r="D653" s="2"/>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c r="A654" s="1"/>
      <c r="B654" s="1"/>
      <c r="C654" s="1"/>
      <c r="D654" s="2"/>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c r="A655" s="1"/>
      <c r="B655" s="1"/>
      <c r="C655" s="1"/>
      <c r="D655" s="2"/>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c r="A656" s="1"/>
      <c r="B656" s="1"/>
      <c r="C656" s="1"/>
      <c r="D656" s="2"/>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c r="A657" s="1"/>
      <c r="B657" s="1"/>
      <c r="C657" s="1"/>
      <c r="D657" s="2"/>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c r="A658" s="1"/>
      <c r="B658" s="1"/>
      <c r="C658" s="1"/>
      <c r="D658" s="2"/>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c r="A659" s="1"/>
      <c r="B659" s="1"/>
      <c r="C659" s="1"/>
      <c r="D659" s="2"/>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c r="A660" s="1"/>
      <c r="B660" s="1"/>
      <c r="C660" s="1"/>
      <c r="D660" s="2"/>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c r="A661" s="1"/>
      <c r="B661" s="1"/>
      <c r="C661" s="1"/>
      <c r="D661" s="2"/>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c r="A662" s="1"/>
      <c r="B662" s="1"/>
      <c r="C662" s="1"/>
      <c r="D662" s="2"/>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c r="A663" s="1"/>
      <c r="B663" s="1"/>
      <c r="C663" s="1"/>
      <c r="D663" s="2"/>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c r="A664" s="1"/>
      <c r="B664" s="1"/>
      <c r="C664" s="1"/>
      <c r="D664" s="2"/>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c r="A665" s="1"/>
      <c r="B665" s="1"/>
      <c r="C665" s="1"/>
      <c r="D665" s="2"/>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c r="A666" s="1"/>
      <c r="B666" s="1"/>
      <c r="C666" s="1"/>
      <c r="D666" s="2"/>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c r="A667" s="1"/>
      <c r="B667" s="1"/>
      <c r="C667" s="1"/>
      <c r="D667" s="2"/>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c r="A668" s="1"/>
      <c r="B668" s="1"/>
      <c r="C668" s="1"/>
      <c r="D668" s="2"/>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c r="A669" s="1"/>
      <c r="B669" s="1"/>
      <c r="C669" s="1"/>
      <c r="D669" s="2"/>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c r="A670" s="1"/>
      <c r="B670" s="1"/>
      <c r="C670" s="1"/>
      <c r="D670" s="2"/>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c r="A671" s="1"/>
      <c r="B671" s="1"/>
      <c r="C671" s="1"/>
      <c r="D671" s="2"/>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c r="A672" s="1"/>
      <c r="B672" s="1"/>
      <c r="C672" s="1"/>
      <c r="D672" s="2"/>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c r="A673" s="1"/>
      <c r="B673" s="1"/>
      <c r="C673" s="1"/>
      <c r="D673" s="2"/>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c r="A674" s="1"/>
      <c r="B674" s="1"/>
      <c r="C674" s="1"/>
      <c r="D674" s="2"/>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c r="A675" s="1"/>
      <c r="B675" s="1"/>
      <c r="C675" s="1"/>
      <c r="D675" s="2"/>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c r="A676" s="1"/>
      <c r="B676" s="1"/>
      <c r="C676" s="1"/>
      <c r="D676" s="2"/>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c r="A677" s="1"/>
      <c r="B677" s="1"/>
      <c r="C677" s="1"/>
      <c r="D677" s="2"/>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c r="A678" s="1"/>
      <c r="B678" s="1"/>
      <c r="C678" s="1"/>
      <c r="D678" s="2"/>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c r="A679" s="1"/>
      <c r="B679" s="1"/>
      <c r="C679" s="1"/>
      <c r="D679" s="2"/>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c r="A680" s="1"/>
      <c r="B680" s="1"/>
      <c r="C680" s="1"/>
      <c r="D680" s="2"/>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c r="A681" s="1"/>
      <c r="B681" s="1"/>
      <c r="C681" s="1"/>
      <c r="D681" s="2"/>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c r="A682" s="1"/>
      <c r="B682" s="1"/>
      <c r="C682" s="1"/>
      <c r="D682" s="2"/>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c r="A683" s="1"/>
      <c r="B683" s="1"/>
      <c r="C683" s="1"/>
      <c r="D683" s="2"/>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c r="A684" s="1"/>
      <c r="B684" s="1"/>
      <c r="C684" s="1"/>
      <c r="D684" s="2"/>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c r="A685" s="1"/>
      <c r="B685" s="1"/>
      <c r="C685" s="1"/>
      <c r="D685" s="2"/>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c r="A686" s="1"/>
      <c r="B686" s="1"/>
      <c r="C686" s="1"/>
      <c r="D686" s="2"/>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c r="A687" s="1"/>
      <c r="B687" s="1"/>
      <c r="C687" s="1"/>
      <c r="D687" s="2"/>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c r="A688" s="1"/>
      <c r="B688" s="1"/>
      <c r="C688" s="1"/>
      <c r="D688" s="2"/>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c r="A689" s="1"/>
      <c r="B689" s="1"/>
      <c r="C689" s="1"/>
      <c r="D689" s="2"/>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c r="A690" s="1"/>
      <c r="B690" s="1"/>
      <c r="C690" s="1"/>
      <c r="D690" s="2"/>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c r="A691" s="1"/>
      <c r="B691" s="1"/>
      <c r="C691" s="1"/>
      <c r="D691" s="2"/>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c r="A692" s="1"/>
      <c r="B692" s="1"/>
      <c r="C692" s="1"/>
      <c r="D692" s="2"/>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c r="A693" s="1"/>
      <c r="B693" s="1"/>
      <c r="C693" s="1"/>
      <c r="D693" s="2"/>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c r="A694" s="1"/>
      <c r="B694" s="1"/>
      <c r="C694" s="1"/>
      <c r="D694" s="2"/>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c r="A695" s="1"/>
      <c r="B695" s="1"/>
      <c r="C695" s="1"/>
      <c r="D695" s="2"/>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c r="A696" s="1"/>
      <c r="B696" s="1"/>
      <c r="C696" s="1"/>
      <c r="D696" s="2"/>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c r="A697" s="1"/>
      <c r="B697" s="1"/>
      <c r="C697" s="1"/>
      <c r="D697" s="2"/>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c r="A698" s="1"/>
      <c r="B698" s="1"/>
      <c r="C698" s="1"/>
      <c r="D698" s="2"/>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c r="A699" s="1"/>
      <c r="B699" s="1"/>
      <c r="C699" s="1"/>
      <c r="D699" s="2"/>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c r="A700" s="1"/>
      <c r="B700" s="1"/>
      <c r="C700" s="1"/>
      <c r="D700" s="2"/>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c r="A701" s="1"/>
      <c r="B701" s="1"/>
      <c r="C701" s="1"/>
      <c r="D701" s="2"/>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c r="A702" s="1"/>
      <c r="B702" s="1"/>
      <c r="C702" s="1"/>
      <c r="D702" s="2"/>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c r="A703" s="1"/>
      <c r="B703" s="1"/>
      <c r="C703" s="1"/>
      <c r="D703" s="2"/>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c r="A704" s="1"/>
      <c r="B704" s="1"/>
      <c r="C704" s="1"/>
      <c r="D704" s="2"/>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c r="A705" s="1"/>
      <c r="B705" s="1"/>
      <c r="C705" s="1"/>
      <c r="D705" s="2"/>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c r="A706" s="1"/>
      <c r="B706" s="1"/>
      <c r="C706" s="1"/>
      <c r="D706" s="2"/>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c r="A707" s="1"/>
      <c r="B707" s="1"/>
      <c r="C707" s="1"/>
      <c r="D707" s="2"/>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c r="A708" s="1"/>
      <c r="B708" s="1"/>
      <c r="C708" s="1"/>
      <c r="D708" s="2"/>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c r="A709" s="1"/>
      <c r="B709" s="1"/>
      <c r="C709" s="1"/>
      <c r="D709" s="2"/>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c r="A710" s="1"/>
      <c r="B710" s="1"/>
      <c r="C710" s="1"/>
      <c r="D710" s="2"/>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c r="A711" s="1"/>
      <c r="B711" s="1"/>
      <c r="C711" s="1"/>
      <c r="D711" s="2"/>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c r="A712" s="1"/>
      <c r="B712" s="1"/>
      <c r="C712" s="1"/>
      <c r="D712" s="2"/>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c r="A713" s="1"/>
      <c r="B713" s="1"/>
      <c r="C713" s="1"/>
      <c r="D713" s="2"/>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c r="A714" s="1"/>
      <c r="B714" s="1"/>
      <c r="C714" s="1"/>
      <c r="D714" s="2"/>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c r="A715" s="1"/>
      <c r="B715" s="1"/>
      <c r="C715" s="1"/>
      <c r="D715" s="2"/>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c r="A716" s="1"/>
      <c r="B716" s="1"/>
      <c r="C716" s="1"/>
      <c r="D716" s="2"/>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c r="A717" s="1"/>
      <c r="B717" s="1"/>
      <c r="C717" s="1"/>
      <c r="D717" s="2"/>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c r="A718" s="1"/>
      <c r="B718" s="1"/>
      <c r="C718" s="1"/>
      <c r="D718" s="2"/>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c r="A719" s="1"/>
      <c r="B719" s="1"/>
      <c r="C719" s="1"/>
      <c r="D719" s="2"/>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c r="A720" s="1"/>
      <c r="B720" s="1"/>
      <c r="C720" s="1"/>
      <c r="D720" s="2"/>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c r="A721" s="1"/>
      <c r="B721" s="1"/>
      <c r="C721" s="1"/>
      <c r="D721" s="2"/>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c r="A722" s="1"/>
      <c r="B722" s="1"/>
      <c r="C722" s="1"/>
      <c r="D722" s="2"/>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c r="A723" s="1"/>
      <c r="B723" s="1"/>
      <c r="C723" s="1"/>
      <c r="D723" s="2"/>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c r="A724" s="1"/>
      <c r="B724" s="1"/>
      <c r="C724" s="1"/>
      <c r="D724" s="2"/>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c r="A725" s="1"/>
      <c r="B725" s="1"/>
      <c r="C725" s="1"/>
      <c r="D725" s="2"/>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c r="A726" s="1"/>
      <c r="B726" s="1"/>
      <c r="C726" s="1"/>
      <c r="D726" s="2"/>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c r="A727" s="1"/>
      <c r="B727" s="1"/>
      <c r="C727" s="1"/>
      <c r="D727" s="2"/>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c r="A728" s="1"/>
      <c r="B728" s="1"/>
      <c r="C728" s="1"/>
      <c r="D728" s="2"/>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c r="A729" s="1"/>
      <c r="B729" s="1"/>
      <c r="C729" s="1"/>
      <c r="D729" s="2"/>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c r="A730" s="1"/>
      <c r="B730" s="1"/>
      <c r="C730" s="1"/>
      <c r="D730" s="2"/>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c r="A731" s="1"/>
      <c r="B731" s="1"/>
      <c r="C731" s="1"/>
      <c r="D731" s="2"/>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c r="A732" s="1"/>
      <c r="B732" s="1"/>
      <c r="C732" s="1"/>
      <c r="D732" s="2"/>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c r="A733" s="1"/>
      <c r="B733" s="1"/>
      <c r="C733" s="1"/>
      <c r="D733" s="2"/>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c r="A734" s="1"/>
      <c r="B734" s="1"/>
      <c r="C734" s="1"/>
      <c r="D734" s="2"/>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c r="A735" s="1"/>
      <c r="B735" s="1"/>
      <c r="C735" s="1"/>
      <c r="D735" s="2"/>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c r="A736" s="1"/>
      <c r="B736" s="1"/>
      <c r="C736" s="1"/>
      <c r="D736" s="2"/>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c r="A737" s="1"/>
      <c r="B737" s="1"/>
      <c r="C737" s="1"/>
      <c r="D737" s="2"/>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c r="A738" s="1"/>
      <c r="B738" s="1"/>
      <c r="C738" s="1"/>
      <c r="D738" s="2"/>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c r="A739" s="1"/>
      <c r="B739" s="1"/>
      <c r="C739" s="1"/>
      <c r="D739" s="2"/>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c r="A740" s="1"/>
      <c r="B740" s="1"/>
      <c r="C740" s="1"/>
      <c r="D740" s="2"/>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c r="A741" s="1"/>
      <c r="B741" s="1"/>
      <c r="C741" s="1"/>
      <c r="D741" s="2"/>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c r="A742" s="1"/>
      <c r="B742" s="1"/>
      <c r="C742" s="1"/>
      <c r="D742" s="2"/>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c r="A743" s="1"/>
      <c r="B743" s="1"/>
      <c r="C743" s="1"/>
      <c r="D743" s="2"/>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c r="A744" s="1"/>
      <c r="B744" s="1"/>
      <c r="C744" s="1"/>
      <c r="D744" s="2"/>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c r="A745" s="1"/>
      <c r="B745" s="1"/>
      <c r="C745" s="1"/>
      <c r="D745" s="2"/>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c r="A746" s="1"/>
      <c r="B746" s="1"/>
      <c r="C746" s="1"/>
      <c r="D746" s="2"/>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c r="A747" s="1"/>
      <c r="B747" s="1"/>
      <c r="C747" s="1"/>
      <c r="D747" s="2"/>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c r="A748" s="1"/>
      <c r="B748" s="1"/>
      <c r="C748" s="1"/>
      <c r="D748" s="2"/>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c r="A749" s="1"/>
      <c r="B749" s="1"/>
      <c r="C749" s="1"/>
      <c r="D749" s="2"/>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c r="A750" s="1"/>
      <c r="B750" s="1"/>
      <c r="C750" s="1"/>
      <c r="D750" s="2"/>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c r="A751" s="1"/>
      <c r="B751" s="1"/>
      <c r="C751" s="1"/>
      <c r="D751" s="2"/>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c r="A752" s="1"/>
      <c r="B752" s="1"/>
      <c r="C752" s="1"/>
      <c r="D752" s="2"/>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c r="A753" s="1"/>
      <c r="B753" s="1"/>
      <c r="C753" s="1"/>
      <c r="D753" s="2"/>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c r="A754" s="1"/>
      <c r="B754" s="1"/>
      <c r="C754" s="1"/>
      <c r="D754" s="2"/>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c r="A755" s="1"/>
      <c r="B755" s="1"/>
      <c r="C755" s="1"/>
      <c r="D755" s="2"/>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c r="A756" s="1"/>
      <c r="B756" s="1"/>
      <c r="C756" s="1"/>
      <c r="D756" s="2"/>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c r="A757" s="1"/>
      <c r="B757" s="1"/>
      <c r="C757" s="1"/>
      <c r="D757" s="2"/>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c r="A758" s="1"/>
      <c r="B758" s="1"/>
      <c r="C758" s="1"/>
      <c r="D758" s="2"/>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c r="A759" s="1"/>
      <c r="B759" s="1"/>
      <c r="C759" s="1"/>
      <c r="D759" s="2"/>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c r="A760" s="1"/>
      <c r="B760" s="1"/>
      <c r="C760" s="1"/>
      <c r="D760" s="2"/>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c r="A761" s="1"/>
      <c r="B761" s="1"/>
      <c r="C761" s="1"/>
      <c r="D761" s="2"/>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c r="A762" s="1"/>
      <c r="B762" s="1"/>
      <c r="C762" s="1"/>
      <c r="D762" s="2"/>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c r="A763" s="1"/>
      <c r="B763" s="1"/>
      <c r="C763" s="1"/>
      <c r="D763" s="2"/>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c r="A764" s="1"/>
      <c r="B764" s="1"/>
      <c r="C764" s="1"/>
      <c r="D764" s="2"/>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c r="A765" s="1"/>
      <c r="B765" s="1"/>
      <c r="C765" s="1"/>
      <c r="D765" s="2"/>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c r="A766" s="1"/>
      <c r="B766" s="1"/>
      <c r="C766" s="1"/>
      <c r="D766" s="2"/>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c r="A767" s="1"/>
      <c r="B767" s="1"/>
      <c r="C767" s="1"/>
      <c r="D767" s="2"/>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c r="A768" s="1"/>
      <c r="B768" s="1"/>
      <c r="C768" s="1"/>
      <c r="D768" s="2"/>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c r="A769" s="1"/>
      <c r="B769" s="1"/>
      <c r="C769" s="1"/>
      <c r="D769" s="2"/>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c r="A770" s="1"/>
      <c r="B770" s="1"/>
      <c r="C770" s="1"/>
      <c r="D770" s="2"/>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c r="A771" s="1"/>
      <c r="B771" s="1"/>
      <c r="C771" s="1"/>
      <c r="D771" s="2"/>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c r="A772" s="1"/>
      <c r="B772" s="1"/>
      <c r="C772" s="1"/>
      <c r="D772" s="2"/>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c r="A773" s="1"/>
      <c r="B773" s="1"/>
      <c r="C773" s="1"/>
      <c r="D773" s="2"/>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c r="A774" s="1"/>
      <c r="B774" s="1"/>
      <c r="C774" s="1"/>
      <c r="D774" s="2"/>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c r="A775" s="1"/>
      <c r="B775" s="1"/>
      <c r="C775" s="1"/>
      <c r="D775" s="2"/>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c r="A776" s="1"/>
      <c r="B776" s="1"/>
      <c r="C776" s="1"/>
      <c r="D776" s="2"/>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c r="A777" s="1"/>
      <c r="B777" s="1"/>
      <c r="C777" s="1"/>
      <c r="D777" s="2"/>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c r="A778" s="1"/>
      <c r="B778" s="1"/>
      <c r="C778" s="1"/>
      <c r="D778" s="2"/>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c r="A779" s="1"/>
      <c r="B779" s="1"/>
      <c r="C779" s="1"/>
      <c r="D779" s="2"/>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c r="A780" s="1"/>
      <c r="B780" s="1"/>
      <c r="C780" s="1"/>
      <c r="D780" s="2"/>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c r="A781" s="1"/>
      <c r="B781" s="1"/>
      <c r="C781" s="1"/>
      <c r="D781" s="2"/>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c r="A782" s="1"/>
      <c r="B782" s="1"/>
      <c r="C782" s="1"/>
      <c r="D782" s="2"/>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c r="A783" s="1"/>
      <c r="B783" s="1"/>
      <c r="C783" s="1"/>
      <c r="D783" s="2"/>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c r="A784" s="1"/>
      <c r="B784" s="1"/>
      <c r="C784" s="1"/>
      <c r="D784" s="2"/>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c r="A785" s="1"/>
      <c r="B785" s="1"/>
      <c r="C785" s="1"/>
      <c r="D785" s="2"/>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c r="A786" s="1"/>
      <c r="B786" s="1"/>
      <c r="C786" s="1"/>
      <c r="D786" s="2"/>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c r="A787" s="1"/>
      <c r="B787" s="1"/>
      <c r="C787" s="1"/>
      <c r="D787" s="2"/>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c r="A788" s="1"/>
      <c r="B788" s="1"/>
      <c r="C788" s="1"/>
      <c r="D788" s="2"/>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c r="A789" s="1"/>
      <c r="B789" s="1"/>
      <c r="C789" s="1"/>
      <c r="D789" s="2"/>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c r="A790" s="1"/>
      <c r="B790" s="1"/>
      <c r="C790" s="1"/>
      <c r="D790" s="2"/>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c r="A791" s="1"/>
      <c r="B791" s="1"/>
      <c r="C791" s="1"/>
      <c r="D791" s="2"/>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c r="A792" s="1"/>
      <c r="B792" s="1"/>
      <c r="C792" s="1"/>
      <c r="D792" s="2"/>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c r="A793" s="1"/>
      <c r="B793" s="1"/>
      <c r="C793" s="1"/>
      <c r="D793" s="2"/>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c r="A794" s="1"/>
      <c r="B794" s="1"/>
      <c r="C794" s="1"/>
      <c r="D794" s="2"/>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c r="A795" s="1"/>
      <c r="B795" s="1"/>
      <c r="C795" s="1"/>
      <c r="D795" s="2"/>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c r="A796" s="1"/>
      <c r="B796" s="1"/>
      <c r="C796" s="1"/>
      <c r="D796" s="2"/>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c r="A797" s="1"/>
      <c r="B797" s="1"/>
      <c r="C797" s="1"/>
      <c r="D797" s="2"/>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c r="A798" s="1"/>
      <c r="B798" s="1"/>
      <c r="C798" s="1"/>
      <c r="D798" s="2"/>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c r="A799" s="1"/>
      <c r="B799" s="1"/>
      <c r="C799" s="1"/>
      <c r="D799" s="2"/>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c r="A800" s="1"/>
      <c r="B800" s="1"/>
      <c r="C800" s="1"/>
      <c r="D800" s="2"/>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c r="A801" s="1"/>
      <c r="B801" s="1"/>
      <c r="C801" s="1"/>
      <c r="D801" s="2"/>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c r="A802" s="1"/>
      <c r="B802" s="1"/>
      <c r="C802" s="1"/>
      <c r="D802" s="2"/>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c r="A803" s="1"/>
      <c r="B803" s="1"/>
      <c r="C803" s="1"/>
      <c r="D803" s="2"/>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c r="A804" s="1"/>
      <c r="B804" s="1"/>
      <c r="C804" s="1"/>
      <c r="D804" s="2"/>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c r="A805" s="1"/>
      <c r="B805" s="1"/>
      <c r="C805" s="1"/>
      <c r="D805" s="2"/>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c r="A806" s="1"/>
      <c r="B806" s="1"/>
      <c r="C806" s="1"/>
      <c r="D806" s="2"/>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c r="A807" s="1"/>
      <c r="B807" s="1"/>
      <c r="C807" s="1"/>
      <c r="D807" s="2"/>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c r="A808" s="1"/>
      <c r="B808" s="1"/>
      <c r="C808" s="1"/>
      <c r="D808" s="2"/>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c r="A809" s="1"/>
      <c r="B809" s="1"/>
      <c r="C809" s="1"/>
      <c r="D809" s="2"/>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c r="A810" s="1"/>
      <c r="B810" s="1"/>
      <c r="C810" s="1"/>
      <c r="D810" s="2"/>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c r="A811" s="1"/>
      <c r="B811" s="1"/>
      <c r="C811" s="1"/>
      <c r="D811" s="2"/>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c r="A812" s="1"/>
      <c r="B812" s="1"/>
      <c r="C812" s="1"/>
      <c r="D812" s="2"/>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c r="A813" s="1"/>
      <c r="B813" s="1"/>
      <c r="C813" s="1"/>
      <c r="D813" s="2"/>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c r="A814" s="1"/>
      <c r="B814" s="1"/>
      <c r="C814" s="1"/>
      <c r="D814" s="2"/>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c r="A815" s="1"/>
      <c r="B815" s="1"/>
      <c r="C815" s="1"/>
      <c r="D815" s="2"/>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c r="A816" s="1"/>
      <c r="B816" s="1"/>
      <c r="C816" s="1"/>
      <c r="D816" s="2"/>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c r="A817" s="1"/>
      <c r="B817" s="1"/>
      <c r="C817" s="1"/>
      <c r="D817" s="2"/>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c r="A818" s="1"/>
      <c r="B818" s="1"/>
      <c r="C818" s="1"/>
      <c r="D818" s="2"/>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c r="A819" s="1"/>
      <c r="B819" s="1"/>
      <c r="C819" s="1"/>
      <c r="D819" s="2"/>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c r="A820" s="1"/>
      <c r="B820" s="1"/>
      <c r="C820" s="1"/>
      <c r="D820" s="2"/>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c r="A821" s="1"/>
      <c r="B821" s="1"/>
      <c r="C821" s="1"/>
      <c r="D821" s="2"/>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c r="A822" s="1"/>
      <c r="B822" s="1"/>
      <c r="C822" s="1"/>
      <c r="D822" s="2"/>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c r="A823" s="1"/>
      <c r="B823" s="1"/>
      <c r="C823" s="1"/>
      <c r="D823" s="2"/>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c r="A824" s="1"/>
      <c r="B824" s="1"/>
      <c r="C824" s="1"/>
      <c r="D824" s="2"/>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c r="A825" s="1"/>
      <c r="B825" s="1"/>
      <c r="C825" s="1"/>
      <c r="D825" s="2"/>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c r="A826" s="1"/>
      <c r="B826" s="1"/>
      <c r="C826" s="1"/>
      <c r="D826" s="2"/>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c r="A827" s="1"/>
      <c r="B827" s="1"/>
      <c r="C827" s="1"/>
      <c r="D827" s="2"/>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c r="A828" s="1"/>
      <c r="B828" s="1"/>
      <c r="C828" s="1"/>
      <c r="D828" s="2"/>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c r="A829" s="1"/>
      <c r="B829" s="1"/>
      <c r="C829" s="1"/>
      <c r="D829" s="2"/>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c r="A830" s="1"/>
      <c r="B830" s="1"/>
      <c r="C830" s="1"/>
      <c r="D830" s="2"/>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c r="A831" s="1"/>
      <c r="B831" s="1"/>
      <c r="C831" s="1"/>
      <c r="D831" s="2"/>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c r="A832" s="1"/>
      <c r="B832" s="1"/>
      <c r="C832" s="1"/>
      <c r="D832" s="2"/>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c r="A833" s="1"/>
      <c r="B833" s="1"/>
      <c r="C833" s="1"/>
      <c r="D833" s="2"/>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c r="A834" s="1"/>
      <c r="B834" s="1"/>
      <c r="C834" s="1"/>
      <c r="D834" s="2"/>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c r="A835" s="1"/>
      <c r="B835" s="1"/>
      <c r="C835" s="1"/>
      <c r="D835" s="2"/>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c r="A836" s="1"/>
      <c r="B836" s="1"/>
      <c r="C836" s="1"/>
      <c r="D836" s="2"/>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c r="A837" s="1"/>
      <c r="B837" s="1"/>
      <c r="C837" s="1"/>
      <c r="D837" s="2"/>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c r="A838" s="1"/>
      <c r="B838" s="1"/>
      <c r="C838" s="1"/>
      <c r="D838" s="2"/>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c r="A839" s="1"/>
      <c r="B839" s="1"/>
      <c r="C839" s="1"/>
      <c r="D839" s="2"/>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c r="A840" s="1"/>
      <c r="B840" s="1"/>
      <c r="C840" s="1"/>
      <c r="D840" s="2"/>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c r="A841" s="1"/>
      <c r="B841" s="1"/>
      <c r="C841" s="1"/>
      <c r="D841" s="2"/>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c r="A842" s="1"/>
      <c r="B842" s="1"/>
      <c r="C842" s="1"/>
      <c r="D842" s="2"/>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c r="A843" s="1"/>
      <c r="B843" s="1"/>
      <c r="C843" s="1"/>
      <c r="D843" s="2"/>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c r="A844" s="1"/>
      <c r="B844" s="1"/>
      <c r="C844" s="1"/>
      <c r="D844" s="2"/>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c r="A845" s="1"/>
      <c r="B845" s="1"/>
      <c r="C845" s="1"/>
      <c r="D845" s="2"/>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c r="A846" s="1"/>
      <c r="B846" s="1"/>
      <c r="C846" s="1"/>
      <c r="D846" s="2"/>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c r="A847" s="1"/>
      <c r="B847" s="1"/>
      <c r="C847" s="1"/>
      <c r="D847" s="2"/>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c r="A848" s="1"/>
      <c r="B848" s="1"/>
      <c r="C848" s="1"/>
      <c r="D848" s="2"/>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c r="A849" s="1"/>
      <c r="B849" s="1"/>
      <c r="C849" s="1"/>
      <c r="D849" s="2"/>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c r="A850" s="1"/>
      <c r="B850" s="1"/>
      <c r="C850" s="1"/>
      <c r="D850" s="2"/>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c r="A851" s="1"/>
      <c r="B851" s="1"/>
      <c r="C851" s="1"/>
      <c r="D851" s="2"/>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c r="A852" s="1"/>
      <c r="B852" s="1"/>
      <c r="C852" s="1"/>
      <c r="D852" s="2"/>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c r="A853" s="1"/>
      <c r="B853" s="1"/>
      <c r="C853" s="1"/>
      <c r="D853" s="2"/>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c r="A854" s="1"/>
      <c r="B854" s="1"/>
      <c r="C854" s="1"/>
      <c r="D854" s="2"/>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c r="A855" s="1"/>
      <c r="B855" s="1"/>
      <c r="C855" s="1"/>
      <c r="D855" s="2"/>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c r="A856" s="1"/>
      <c r="B856" s="1"/>
      <c r="C856" s="1"/>
      <c r="D856" s="2"/>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c r="A857" s="1"/>
      <c r="B857" s="1"/>
      <c r="C857" s="1"/>
      <c r="D857" s="2"/>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c r="A858" s="1"/>
      <c r="B858" s="1"/>
      <c r="C858" s="1"/>
      <c r="D858" s="2"/>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c r="A859" s="1"/>
      <c r="B859" s="1"/>
      <c r="C859" s="1"/>
      <c r="D859" s="2"/>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c r="A860" s="1"/>
      <c r="B860" s="1"/>
      <c r="C860" s="1"/>
      <c r="D860" s="2"/>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c r="A861" s="1"/>
      <c r="B861" s="1"/>
      <c r="C861" s="1"/>
      <c r="D861" s="2"/>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c r="A862" s="1"/>
      <c r="B862" s="1"/>
      <c r="C862" s="1"/>
      <c r="D862" s="2"/>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c r="A863" s="1"/>
      <c r="B863" s="1"/>
      <c r="C863" s="1"/>
      <c r="D863" s="2"/>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c r="A864" s="1"/>
      <c r="B864" s="1"/>
      <c r="C864" s="1"/>
      <c r="D864" s="2"/>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c r="A865" s="1"/>
      <c r="B865" s="1"/>
      <c r="C865" s="1"/>
      <c r="D865" s="2"/>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c r="A866" s="1"/>
      <c r="B866" s="1"/>
      <c r="C866" s="1"/>
      <c r="D866" s="2"/>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c r="A867" s="1"/>
      <c r="B867" s="1"/>
      <c r="C867" s="1"/>
      <c r="D867" s="2"/>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c r="A868" s="1"/>
      <c r="B868" s="1"/>
      <c r="C868" s="1"/>
      <c r="D868" s="2"/>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c r="A869" s="1"/>
      <c r="B869" s="1"/>
      <c r="C869" s="1"/>
      <c r="D869" s="2"/>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c r="A870" s="1"/>
      <c r="B870" s="1"/>
      <c r="C870" s="1"/>
      <c r="D870" s="2"/>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c r="A871" s="1"/>
      <c r="B871" s="1"/>
      <c r="C871" s="1"/>
      <c r="D871" s="2"/>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c r="A872" s="1"/>
      <c r="B872" s="1"/>
      <c r="C872" s="1"/>
      <c r="D872" s="2"/>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c r="A873" s="1"/>
      <c r="B873" s="1"/>
      <c r="C873" s="1"/>
      <c r="D873" s="2"/>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c r="A874" s="1"/>
      <c r="B874" s="1"/>
      <c r="C874" s="1"/>
      <c r="D874" s="2"/>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c r="A875" s="1"/>
      <c r="B875" s="1"/>
      <c r="C875" s="1"/>
      <c r="D875" s="2"/>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c r="A876" s="1"/>
      <c r="B876" s="1"/>
      <c r="C876" s="1"/>
      <c r="D876" s="2"/>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c r="A877" s="1"/>
      <c r="B877" s="1"/>
      <c r="C877" s="1"/>
      <c r="D877" s="2"/>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c r="A878" s="1"/>
      <c r="B878" s="1"/>
      <c r="C878" s="1"/>
      <c r="D878" s="2"/>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c r="A879" s="1"/>
      <c r="B879" s="1"/>
      <c r="C879" s="1"/>
      <c r="D879" s="2"/>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c r="A880" s="1"/>
      <c r="B880" s="1"/>
      <c r="C880" s="1"/>
      <c r="D880" s="2"/>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c r="A881" s="1"/>
      <c r="B881" s="1"/>
      <c r="C881" s="1"/>
      <c r="D881" s="2"/>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c r="A882" s="1"/>
      <c r="B882" s="1"/>
      <c r="C882" s="1"/>
      <c r="D882" s="2"/>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c r="A883" s="1"/>
      <c r="B883" s="1"/>
      <c r="C883" s="1"/>
      <c r="D883" s="2"/>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c r="A884" s="1"/>
      <c r="B884" s="1"/>
      <c r="C884" s="1"/>
      <c r="D884" s="2"/>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c r="A885" s="1"/>
      <c r="B885" s="1"/>
      <c r="C885" s="1"/>
      <c r="D885" s="2"/>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c r="A886" s="1"/>
      <c r="B886" s="1"/>
      <c r="C886" s="1"/>
      <c r="D886" s="2"/>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c r="A887" s="1"/>
      <c r="B887" s="1"/>
      <c r="C887" s="1"/>
      <c r="D887" s="2"/>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sheetData>
  <mergeCells count="67">
    <mergeCell ref="B38:B39"/>
    <mergeCell ref="C38:C39"/>
    <mergeCell ref="B40:B41"/>
    <mergeCell ref="C40:C41"/>
    <mergeCell ref="B42:B43"/>
    <mergeCell ref="C42:C43"/>
    <mergeCell ref="B45:B47"/>
    <mergeCell ref="B67:B69"/>
    <mergeCell ref="C67:C69"/>
    <mergeCell ref="B70:B72"/>
    <mergeCell ref="C70:C72"/>
    <mergeCell ref="B55:B56"/>
    <mergeCell ref="C55:C56"/>
    <mergeCell ref="B57:B59"/>
    <mergeCell ref="C57:C59"/>
    <mergeCell ref="B60:B61"/>
    <mergeCell ref="C60:C61"/>
    <mergeCell ref="B63:B65"/>
    <mergeCell ref="F87:L87"/>
    <mergeCell ref="F89:L89"/>
    <mergeCell ref="F91:L91"/>
    <mergeCell ref="F93:L93"/>
    <mergeCell ref="F95:L95"/>
    <mergeCell ref="F97:L97"/>
    <mergeCell ref="C64:E64"/>
    <mergeCell ref="F64:M64"/>
    <mergeCell ref="B75:N76"/>
    <mergeCell ref="P75:R99"/>
    <mergeCell ref="F77:L77"/>
    <mergeCell ref="F79:L79"/>
    <mergeCell ref="F81:L81"/>
    <mergeCell ref="F99:L99"/>
    <mergeCell ref="B2:C3"/>
    <mergeCell ref="E2:E6"/>
    <mergeCell ref="P2:R6"/>
    <mergeCell ref="M3:M6"/>
    <mergeCell ref="N3:N6"/>
    <mergeCell ref="B4:C6"/>
    <mergeCell ref="F9:L9"/>
    <mergeCell ref="B10:B12"/>
    <mergeCell ref="C11:E11"/>
    <mergeCell ref="F11:M11"/>
    <mergeCell ref="B13:B16"/>
    <mergeCell ref="C13:C16"/>
    <mergeCell ref="B17:B20"/>
    <mergeCell ref="C17:C20"/>
    <mergeCell ref="B21:B22"/>
    <mergeCell ref="C21:C22"/>
    <mergeCell ref="B23:B24"/>
    <mergeCell ref="C23:C24"/>
    <mergeCell ref="B25:B27"/>
    <mergeCell ref="C26:E26"/>
    <mergeCell ref="F26:M26"/>
    <mergeCell ref="B28:B29"/>
    <mergeCell ref="C28:C29"/>
    <mergeCell ref="B30:B32"/>
    <mergeCell ref="C30:C32"/>
    <mergeCell ref="B35:B37"/>
    <mergeCell ref="C36:E36"/>
    <mergeCell ref="F36:M36"/>
    <mergeCell ref="C46:E46"/>
    <mergeCell ref="F46:M46"/>
    <mergeCell ref="B52:B54"/>
    <mergeCell ref="C53:E53"/>
    <mergeCell ref="F53:M53"/>
    <mergeCell ref="F83:L83"/>
    <mergeCell ref="F85:L85"/>
  </mergeCells>
  <conditionalFormatting sqref="B2:B3 M2">
    <cfRule type="cellIs" dxfId="0" priority="1" operator="equal">
      <formula>"Basic"</formula>
    </cfRule>
  </conditionalFormatting>
  <conditionalFormatting sqref="B2:B3 M2">
    <cfRule type="cellIs" dxfId="1" priority="2" operator="equal">
      <formula>"Basic+"</formula>
    </cfRule>
  </conditionalFormatting>
  <conditionalFormatting sqref="B2:B3 M2">
    <cfRule type="cellIs" dxfId="2" priority="3" operator="equal">
      <formula>"Advanced"</formula>
    </cfRule>
  </conditionalFormatting>
  <conditionalFormatting sqref="B2:B3 M2">
    <cfRule type="cellIs" dxfId="3" priority="4" operator="equal">
      <formula>"Expert"</formula>
    </cfRule>
  </conditionalFormatting>
  <conditionalFormatting sqref="B2:B3 M2">
    <cfRule type="cellIs" dxfId="4" priority="5" operator="equal">
      <formula>"Champion"</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9.0" topLeftCell="A10" activePane="bottomLeft" state="frozen"/>
      <selection activeCell="B11" sqref="B11" pane="bottomLeft"/>
    </sheetView>
  </sheetViews>
  <sheetFormatPr customHeight="1" defaultColWidth="12.63" defaultRowHeight="15.75"/>
  <cols>
    <col customWidth="1" min="1" max="1" width="2.63"/>
    <col customWidth="1" min="2" max="2" width="8.63"/>
    <col customWidth="1" min="3" max="3" width="15.25"/>
    <col customWidth="1" min="4" max="4" width="2.88"/>
    <col customWidth="1" min="5" max="5" width="70.13"/>
    <col customWidth="1" min="6" max="6" width="3.63"/>
    <col customWidth="1" min="7" max="7" width="3.75"/>
    <col customWidth="1" min="8" max="8" width="3.63"/>
    <col customWidth="1" min="9" max="9" width="3.5"/>
    <col customWidth="1" min="10" max="11" width="3.75"/>
    <col customWidth="1" min="12" max="12" width="3.5"/>
    <col customWidth="1" min="13" max="13" width="26.75"/>
    <col customWidth="1" min="14" max="14" width="37.0"/>
    <col customWidth="1" min="15" max="15" width="3.75"/>
  </cols>
  <sheetData>
    <row r="1" ht="15.0" customHeight="1">
      <c r="A1" s="1"/>
      <c r="B1" s="1"/>
      <c r="C1" s="1"/>
      <c r="D1" s="2"/>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3"/>
      <c r="C2" s="4"/>
      <c r="D2" s="5"/>
      <c r="E2" s="6" t="s">
        <v>706</v>
      </c>
      <c r="F2" s="7" t="s">
        <v>1</v>
      </c>
      <c r="G2" s="7" t="s">
        <v>2</v>
      </c>
      <c r="H2" s="7" t="s">
        <v>3</v>
      </c>
      <c r="I2" s="7" t="s">
        <v>90</v>
      </c>
      <c r="J2" s="7" t="s">
        <v>4</v>
      </c>
      <c r="K2" s="7" t="s">
        <v>91</v>
      </c>
      <c r="L2" s="7" t="s">
        <v>92</v>
      </c>
      <c r="M2" s="8" t="s">
        <v>707</v>
      </c>
      <c r="N2" s="8" t="s">
        <v>708</v>
      </c>
      <c r="O2" s="1"/>
      <c r="P2" s="15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10"/>
      <c r="C3" s="11"/>
      <c r="D3" s="5"/>
      <c r="E3" s="12"/>
      <c r="F3" s="13" t="b">
        <v>1</v>
      </c>
      <c r="G3" s="13" t="b">
        <v>1</v>
      </c>
      <c r="H3" s="13" t="b">
        <v>1</v>
      </c>
      <c r="I3" s="13" t="b">
        <v>1</v>
      </c>
      <c r="J3" s="13" t="b">
        <v>1</v>
      </c>
      <c r="K3" s="13" t="b">
        <v>1</v>
      </c>
      <c r="L3" s="13" t="b">
        <v>1</v>
      </c>
      <c r="M3" s="14">
        <f>(COUNTIF(F:L,TRUE))-COUNTIF(F3:L3,true)</f>
        <v>0</v>
      </c>
      <c r="N3" s="15">
        <f>COUNTIF(F:L,FALSE)</f>
        <v>441</v>
      </c>
      <c r="O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6">
        <f>N119</f>
        <v>0</v>
      </c>
      <c r="C4" s="11"/>
      <c r="D4" s="5"/>
      <c r="E4" s="12"/>
      <c r="F4" s="17">
        <f t="shared" ref="F4:L4" si="1">COUNTIF(F:F,TRUE)-1</f>
        <v>0</v>
      </c>
      <c r="G4" s="17">
        <f t="shared" si="1"/>
        <v>0</v>
      </c>
      <c r="H4" s="17">
        <f t="shared" si="1"/>
        <v>0</v>
      </c>
      <c r="I4" s="17">
        <f t="shared" si="1"/>
        <v>0</v>
      </c>
      <c r="J4" s="17">
        <f t="shared" si="1"/>
        <v>0</v>
      </c>
      <c r="K4" s="17">
        <f t="shared" si="1"/>
        <v>0</v>
      </c>
      <c r="L4" s="17">
        <f t="shared" si="1"/>
        <v>0</v>
      </c>
      <c r="O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c r="A5" s="1"/>
      <c r="B5" s="10"/>
      <c r="C5" s="11"/>
      <c r="D5" s="5"/>
      <c r="E5" s="12"/>
      <c r="F5" s="18"/>
      <c r="G5" s="18"/>
      <c r="H5" s="18"/>
      <c r="I5" s="18"/>
      <c r="J5" s="18"/>
      <c r="K5" s="18"/>
      <c r="L5" s="18"/>
      <c r="O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row>
    <row r="6">
      <c r="A6" s="1"/>
      <c r="B6" s="19"/>
      <c r="C6" s="20"/>
      <c r="D6" s="5"/>
      <c r="E6" s="21"/>
      <c r="F6" s="17">
        <f t="shared" ref="F6:L6" si="2">COUNTIF(F:F,FALSE)</f>
        <v>63</v>
      </c>
      <c r="G6" s="17">
        <f t="shared" si="2"/>
        <v>63</v>
      </c>
      <c r="H6" s="17">
        <f t="shared" si="2"/>
        <v>63</v>
      </c>
      <c r="I6" s="17">
        <f t="shared" si="2"/>
        <v>63</v>
      </c>
      <c r="J6" s="17">
        <f t="shared" si="2"/>
        <v>63</v>
      </c>
      <c r="K6" s="17">
        <f t="shared" si="2"/>
        <v>63</v>
      </c>
      <c r="L6" s="17">
        <f t="shared" si="2"/>
        <v>63</v>
      </c>
      <c r="O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row>
    <row r="7">
      <c r="A7" s="1"/>
      <c r="B7" s="1"/>
      <c r="C7" s="1"/>
      <c r="D7" s="2"/>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row>
    <row r="8">
      <c r="A8" s="1"/>
      <c r="B8" s="22"/>
      <c r="C8" s="7" t="s">
        <v>7</v>
      </c>
      <c r="D8" s="23" t="s">
        <v>8</v>
      </c>
      <c r="E8" s="7" t="s">
        <v>9</v>
      </c>
      <c r="F8" s="7" t="s">
        <v>1</v>
      </c>
      <c r="G8" s="7" t="s">
        <v>2</v>
      </c>
      <c r="H8" s="7" t="s">
        <v>3</v>
      </c>
      <c r="I8" s="7" t="s">
        <v>90</v>
      </c>
      <c r="J8" s="7" t="s">
        <v>4</v>
      </c>
      <c r="K8" s="7" t="s">
        <v>91</v>
      </c>
      <c r="L8" s="7" t="s">
        <v>92</v>
      </c>
      <c r="M8" s="7" t="s">
        <v>10</v>
      </c>
      <c r="N8" s="187" t="s">
        <v>206</v>
      </c>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row>
    <row r="9">
      <c r="A9" s="1"/>
      <c r="B9" s="25"/>
      <c r="C9" s="26"/>
      <c r="D9" s="27"/>
      <c r="E9" s="28" t="s">
        <v>12</v>
      </c>
      <c r="F9" s="28" t="s">
        <v>13</v>
      </c>
      <c r="M9" s="28" t="s">
        <v>14</v>
      </c>
      <c r="N9" s="29" t="s">
        <v>15</v>
      </c>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row>
    <row r="10" ht="7.5" customHeight="1">
      <c r="A10" s="1"/>
      <c r="B10" s="35">
        <v>1.0</v>
      </c>
      <c r="C10" s="152"/>
      <c r="D10" s="152"/>
      <c r="E10" s="152"/>
      <c r="F10" s="153"/>
      <c r="G10" s="153"/>
      <c r="H10" s="153"/>
      <c r="I10" s="153"/>
      <c r="J10" s="153"/>
      <c r="K10" s="153"/>
      <c r="L10" s="153"/>
      <c r="M10" s="153"/>
      <c r="N10" s="154"/>
      <c r="O10" s="34"/>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row>
    <row r="11" ht="28.5" customHeight="1">
      <c r="A11" s="1"/>
      <c r="C11" s="35" t="s">
        <v>709</v>
      </c>
      <c r="F11" s="36" t="str">
        <f>IFERROR(__xludf.DUMMYFUNCTION("SPARKLINE(COUNTIF(F13:L24,TRUE),{""charttype"",""bar"";""max"",COUNTA(F13:L24);""color1"",""green""})"),"")</f>
        <v/>
      </c>
      <c r="G11" s="37"/>
      <c r="H11" s="37"/>
      <c r="I11" s="37"/>
      <c r="J11" s="37"/>
      <c r="K11" s="37"/>
      <c r="L11" s="37"/>
      <c r="M11" s="38"/>
      <c r="N11" s="39">
        <f>COUNTIF(F13:L24,TRUE)/COUNTA(F13:L24)</f>
        <v>0</v>
      </c>
      <c r="O11" s="34"/>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row>
    <row r="12" ht="7.5" customHeight="1">
      <c r="A12" s="1"/>
      <c r="C12" s="152"/>
      <c r="D12" s="152"/>
      <c r="E12" s="152"/>
      <c r="F12" s="153"/>
      <c r="G12" s="153"/>
      <c r="H12" s="153"/>
      <c r="I12" s="153"/>
      <c r="J12" s="153"/>
      <c r="K12" s="153"/>
      <c r="L12" s="153"/>
      <c r="M12" s="153"/>
      <c r="N12" s="154"/>
      <c r="O12" s="34"/>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row>
    <row r="13">
      <c r="A13" s="1"/>
      <c r="B13" s="284">
        <f>COUNTIF(F13:L16,TRUE)/COUNTA(F13:L16)</f>
        <v>0</v>
      </c>
      <c r="C13" s="44" t="s">
        <v>17</v>
      </c>
      <c r="D13" s="45"/>
      <c r="E13" s="46" t="s">
        <v>710</v>
      </c>
      <c r="F13" s="47" t="b">
        <v>0</v>
      </c>
      <c r="G13" s="47" t="b">
        <v>0</v>
      </c>
      <c r="H13" s="47" t="b">
        <v>0</v>
      </c>
      <c r="I13" s="47" t="b">
        <v>0</v>
      </c>
      <c r="J13" s="47" t="b">
        <v>0</v>
      </c>
      <c r="K13" s="47" t="b">
        <v>0</v>
      </c>
      <c r="L13" s="47" t="b">
        <v>0</v>
      </c>
      <c r="M13" s="45" t="str">
        <f>IFERROR(SWITCH(F13,"fail",0,"pass with recommendations",(#REF!*0.5),"pass",(#REF!*1),"n/a",""),"")</f>
        <v/>
      </c>
      <c r="N13" s="45" t="str">
        <f>IFERROR(SWITCH(M13,"fail",0,"pass with recommendations",(#REF!*0.5),"pass",(#REF!*1),"n/a",""),"")</f>
        <v/>
      </c>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row>
    <row r="14">
      <c r="A14" s="1"/>
      <c r="B14" s="11"/>
      <c r="C14" s="11"/>
      <c r="D14" s="47"/>
      <c r="E14" s="46" t="s">
        <v>711</v>
      </c>
      <c r="F14" s="47" t="b">
        <v>0</v>
      </c>
      <c r="G14" s="47" t="b">
        <v>0</v>
      </c>
      <c r="H14" s="47" t="b">
        <v>0</v>
      </c>
      <c r="I14" s="47" t="b">
        <v>0</v>
      </c>
      <c r="J14" s="47" t="b">
        <v>0</v>
      </c>
      <c r="K14" s="47" t="b">
        <v>0</v>
      </c>
      <c r="L14" s="47" t="b">
        <v>0</v>
      </c>
      <c r="M14" s="45"/>
      <c r="N14" s="45"/>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row>
    <row r="15">
      <c r="A15" s="1"/>
      <c r="B15" s="11"/>
      <c r="C15" s="11"/>
      <c r="D15" s="47"/>
      <c r="E15" s="46" t="s">
        <v>712</v>
      </c>
      <c r="F15" s="47" t="b">
        <v>0</v>
      </c>
      <c r="G15" s="47" t="b">
        <v>0</v>
      </c>
      <c r="H15" s="47" t="b">
        <v>0</v>
      </c>
      <c r="I15" s="47" t="b">
        <v>0</v>
      </c>
      <c r="J15" s="47" t="b">
        <v>0</v>
      </c>
      <c r="K15" s="47" t="b">
        <v>0</v>
      </c>
      <c r="L15" s="47" t="b">
        <v>0</v>
      </c>
      <c r="M15" s="45" t="str">
        <f>IFERROR(SWITCH(F15,"fail",0,"pass with recommendations",(#REF!*0.5),"pass",(#REF!*1),"n/a",""),"")</f>
        <v/>
      </c>
      <c r="N15" s="45" t="str">
        <f>IFERROR(SWITCH(M15,"fail",0,"pass with recommendations",(#REF!*0.5),"pass",(#REF!*1),"n/a",""),"")</f>
        <v/>
      </c>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c r="A16" s="1"/>
      <c r="B16" s="11"/>
      <c r="C16" s="11"/>
      <c r="D16" s="47"/>
      <c r="E16" s="433"/>
      <c r="F16" s="47" t="b">
        <v>0</v>
      </c>
      <c r="G16" s="47" t="b">
        <v>0</v>
      </c>
      <c r="H16" s="47" t="b">
        <v>0</v>
      </c>
      <c r="I16" s="47" t="b">
        <v>0</v>
      </c>
      <c r="J16" s="47" t="b">
        <v>0</v>
      </c>
      <c r="K16" s="47" t="b">
        <v>0</v>
      </c>
      <c r="L16" s="47" t="b">
        <v>0</v>
      </c>
      <c r="M16" s="45"/>
      <c r="N16" s="45"/>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c r="A17" s="1"/>
      <c r="B17" s="48">
        <f>COUNTIF(F17:L18,TRUE)/COUNTA(F17:L18)</f>
        <v>0</v>
      </c>
      <c r="C17" s="49" t="s">
        <v>31</v>
      </c>
      <c r="D17" s="47"/>
      <c r="E17" s="54" t="s">
        <v>713</v>
      </c>
      <c r="F17" s="47" t="b">
        <v>0</v>
      </c>
      <c r="G17" s="47" t="b">
        <v>0</v>
      </c>
      <c r="H17" s="47" t="b">
        <v>0</v>
      </c>
      <c r="I17" s="47" t="b">
        <v>0</v>
      </c>
      <c r="J17" s="47" t="b">
        <v>0</v>
      </c>
      <c r="K17" s="47" t="b">
        <v>0</v>
      </c>
      <c r="L17" s="47" t="b">
        <v>0</v>
      </c>
      <c r="M17" s="45" t="str">
        <f t="shared" ref="M17:M24" si="3">IFERROR(SWITCH(F17,"fail",0,"pass with recommendations",(#REF!*0.5),"pass",(#REF!*1),"n/a",""),"")</f>
        <v/>
      </c>
      <c r="N17" s="45" t="str">
        <f t="shared" ref="N17:N24" si="4">IFERROR(SWITCH(M17,"fail",0,"pass with recommendations",(#REF!*0.5),"pass",(#REF!*1),"n/a",""),"")</f>
        <v/>
      </c>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c r="A18" s="1"/>
      <c r="B18" s="11"/>
      <c r="C18" s="11"/>
      <c r="D18" s="47"/>
      <c r="E18" s="46" t="s">
        <v>714</v>
      </c>
      <c r="F18" s="47" t="b">
        <v>0</v>
      </c>
      <c r="G18" s="47" t="b">
        <v>0</v>
      </c>
      <c r="H18" s="47" t="b">
        <v>0</v>
      </c>
      <c r="I18" s="47" t="b">
        <v>0</v>
      </c>
      <c r="J18" s="47" t="b">
        <v>0</v>
      </c>
      <c r="K18" s="47" t="b">
        <v>0</v>
      </c>
      <c r="L18" s="47" t="b">
        <v>0</v>
      </c>
      <c r="M18" s="45" t="str">
        <f t="shared" si="3"/>
        <v/>
      </c>
      <c r="N18" s="45" t="str">
        <f t="shared" si="4"/>
        <v/>
      </c>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50">
        <f>COUNTIF(F19:L21,TRUE)/COUNTA(F19:L21)</f>
        <v>0</v>
      </c>
      <c r="C19" s="51" t="s">
        <v>36</v>
      </c>
      <c r="D19" s="45"/>
      <c r="E19" s="46" t="s">
        <v>715</v>
      </c>
      <c r="F19" s="47" t="b">
        <v>0</v>
      </c>
      <c r="G19" s="47" t="b">
        <v>0</v>
      </c>
      <c r="H19" s="47" t="b">
        <v>0</v>
      </c>
      <c r="I19" s="47" t="b">
        <v>0</v>
      </c>
      <c r="J19" s="47" t="b">
        <v>0</v>
      </c>
      <c r="K19" s="47" t="b">
        <v>0</v>
      </c>
      <c r="L19" s="47" t="b">
        <v>0</v>
      </c>
      <c r="M19" s="45" t="str">
        <f t="shared" si="3"/>
        <v/>
      </c>
      <c r="N19" s="45" t="str">
        <f t="shared" si="4"/>
        <v/>
      </c>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1"/>
      <c r="C20" s="11"/>
      <c r="D20" s="47"/>
      <c r="E20" s="46" t="s">
        <v>716</v>
      </c>
      <c r="F20" s="47" t="b">
        <v>0</v>
      </c>
      <c r="G20" s="47" t="b">
        <v>0</v>
      </c>
      <c r="H20" s="47" t="b">
        <v>0</v>
      </c>
      <c r="I20" s="47" t="b">
        <v>0</v>
      </c>
      <c r="J20" s="47" t="b">
        <v>0</v>
      </c>
      <c r="K20" s="47" t="b">
        <v>0</v>
      </c>
      <c r="L20" s="47" t="b">
        <v>0</v>
      </c>
      <c r="M20" s="45" t="str">
        <f t="shared" si="3"/>
        <v/>
      </c>
      <c r="N20" s="45" t="str">
        <f t="shared" si="4"/>
        <v/>
      </c>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c r="A21" s="1"/>
      <c r="B21" s="11"/>
      <c r="C21" s="11"/>
      <c r="D21" s="47"/>
      <c r="E21" s="46"/>
      <c r="F21" s="47" t="b">
        <v>0</v>
      </c>
      <c r="G21" s="47" t="b">
        <v>0</v>
      </c>
      <c r="H21" s="47" t="b">
        <v>0</v>
      </c>
      <c r="I21" s="47" t="b">
        <v>0</v>
      </c>
      <c r="J21" s="47" t="b">
        <v>0</v>
      </c>
      <c r="K21" s="47" t="b">
        <v>0</v>
      </c>
      <c r="L21" s="47" t="b">
        <v>0</v>
      </c>
      <c r="M21" s="45" t="str">
        <f t="shared" si="3"/>
        <v/>
      </c>
      <c r="N21" s="45" t="str">
        <f t="shared" si="4"/>
        <v/>
      </c>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c r="A22" s="1"/>
      <c r="B22" s="59">
        <f>COUNTIF(F22:L24,TRUE)/COUNTA(F22:L24)</f>
        <v>0</v>
      </c>
      <c r="C22" s="53" t="s">
        <v>43</v>
      </c>
      <c r="D22" s="47"/>
      <c r="E22" s="46"/>
      <c r="F22" s="47" t="b">
        <v>0</v>
      </c>
      <c r="G22" s="47" t="b">
        <v>0</v>
      </c>
      <c r="H22" s="47" t="b">
        <v>0</v>
      </c>
      <c r="I22" s="47" t="b">
        <v>0</v>
      </c>
      <c r="J22" s="47" t="b">
        <v>0</v>
      </c>
      <c r="K22" s="47" t="b">
        <v>0</v>
      </c>
      <c r="L22" s="47" t="b">
        <v>0</v>
      </c>
      <c r="M22" s="45" t="str">
        <f t="shared" si="3"/>
        <v/>
      </c>
      <c r="N22" s="45" t="str">
        <f t="shared" si="4"/>
        <v/>
      </c>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c r="A23" s="1"/>
      <c r="B23" s="11"/>
      <c r="C23" s="11"/>
      <c r="D23" s="47"/>
      <c r="E23" s="46"/>
      <c r="F23" s="47" t="b">
        <v>0</v>
      </c>
      <c r="G23" s="47" t="b">
        <v>0</v>
      </c>
      <c r="H23" s="47" t="b">
        <v>0</v>
      </c>
      <c r="I23" s="47" t="b">
        <v>0</v>
      </c>
      <c r="J23" s="47" t="b">
        <v>0</v>
      </c>
      <c r="K23" s="47" t="b">
        <v>0</v>
      </c>
      <c r="L23" s="47" t="b">
        <v>0</v>
      </c>
      <c r="M23" s="45" t="str">
        <f t="shared" si="3"/>
        <v/>
      </c>
      <c r="N23" s="45" t="str">
        <f t="shared" si="4"/>
        <v/>
      </c>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c r="A24" s="1"/>
      <c r="B24" s="11"/>
      <c r="C24" s="11"/>
      <c r="D24" s="47"/>
      <c r="E24" s="46"/>
      <c r="F24" s="47" t="b">
        <v>0</v>
      </c>
      <c r="G24" s="47" t="b">
        <v>0</v>
      </c>
      <c r="H24" s="47" t="b">
        <v>0</v>
      </c>
      <c r="I24" s="47" t="b">
        <v>0</v>
      </c>
      <c r="J24" s="47" t="b">
        <v>0</v>
      </c>
      <c r="K24" s="47" t="b">
        <v>0</v>
      </c>
      <c r="L24" s="47" t="b">
        <v>0</v>
      </c>
      <c r="M24" s="45" t="str">
        <f t="shared" si="3"/>
        <v/>
      </c>
      <c r="N24" s="45" t="str">
        <f t="shared" si="4"/>
        <v/>
      </c>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7.5" customHeight="1">
      <c r="A25" s="1"/>
      <c r="B25" s="35">
        <v>2.0</v>
      </c>
      <c r="C25" s="152"/>
      <c r="D25" s="152"/>
      <c r="E25" s="152"/>
      <c r="F25" s="153"/>
      <c r="G25" s="153"/>
      <c r="H25" s="153"/>
      <c r="I25" s="153"/>
      <c r="J25" s="153"/>
      <c r="K25" s="153"/>
      <c r="L25" s="153"/>
      <c r="M25" s="153"/>
      <c r="N25" s="154"/>
      <c r="O25" s="34"/>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28.5" customHeight="1">
      <c r="A26" s="1"/>
      <c r="C26" s="35" t="s">
        <v>717</v>
      </c>
      <c r="F26" s="36" t="str">
        <f>IFERROR(__xludf.DUMMYFUNCTION("SPARKLINE(COUNTIF(F28:L37,TRUE),{""charttype"",""bar"";""max"",COUNTA(F28:L37);""color1"",""green""})"),"")</f>
        <v/>
      </c>
      <c r="G26" s="37"/>
      <c r="H26" s="37"/>
      <c r="I26" s="37"/>
      <c r="J26" s="37"/>
      <c r="K26" s="37"/>
      <c r="L26" s="37"/>
      <c r="M26" s="38"/>
      <c r="N26" s="39">
        <f>COUNTIF(F28:L37,TRUE)/COUNTA(F28:L37)</f>
        <v>0</v>
      </c>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7.5" customHeight="1">
      <c r="A27" s="1"/>
      <c r="C27" s="152"/>
      <c r="D27" s="152"/>
      <c r="E27" s="152"/>
      <c r="F27" s="153"/>
      <c r="G27" s="153"/>
      <c r="H27" s="153"/>
      <c r="I27" s="153"/>
      <c r="J27" s="153"/>
      <c r="K27" s="153"/>
      <c r="L27" s="153"/>
      <c r="M27" s="153"/>
      <c r="N27" s="154"/>
      <c r="O27" s="34"/>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c r="A28" s="1"/>
      <c r="B28" s="43">
        <f>COUNTIF(F28:L29,TRUE)/COUNTA(F28:L29)</f>
        <v>0</v>
      </c>
      <c r="C28" s="44" t="s">
        <v>17</v>
      </c>
      <c r="D28" s="47"/>
      <c r="E28" s="157" t="s">
        <v>718</v>
      </c>
      <c r="F28" s="47" t="b">
        <v>0</v>
      </c>
      <c r="G28" s="47" t="b">
        <v>0</v>
      </c>
      <c r="H28" s="47" t="b">
        <v>0</v>
      </c>
      <c r="I28" s="47" t="b">
        <v>0</v>
      </c>
      <c r="J28" s="47" t="b">
        <v>0</v>
      </c>
      <c r="K28" s="47" t="b">
        <v>0</v>
      </c>
      <c r="L28" s="47" t="b">
        <v>0</v>
      </c>
      <c r="M28" s="45" t="str">
        <f>IFERROR(SWITCH(F28,"fail",0,"pass with recommendations",(#REF!*0.5),"pass",(#REF!*1),"n/a",""),"")</f>
        <v/>
      </c>
      <c r="N28" s="45" t="str">
        <f>IFERROR(SWITCH(M28,"fail",0,"pass with recommendations",(#REF!*0.5),"pass",(#REF!*1),"n/a",""),"")</f>
        <v/>
      </c>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c r="A29" s="1"/>
      <c r="B29" s="11"/>
      <c r="C29" s="11"/>
      <c r="D29" s="47"/>
      <c r="E29" s="157" t="s">
        <v>719</v>
      </c>
      <c r="F29" s="47" t="b">
        <v>0</v>
      </c>
      <c r="G29" s="47" t="b">
        <v>0</v>
      </c>
      <c r="H29" s="47" t="b">
        <v>0</v>
      </c>
      <c r="I29" s="47" t="b">
        <v>0</v>
      </c>
      <c r="J29" s="47" t="b">
        <v>0</v>
      </c>
      <c r="K29" s="47" t="b">
        <v>0</v>
      </c>
      <c r="L29" s="47" t="b">
        <v>0</v>
      </c>
      <c r="M29" s="45"/>
      <c r="N29" s="45"/>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c r="A30" s="1"/>
      <c r="B30" s="56">
        <f>COUNTIF(F30:L32,TRUE)/COUNTA(F30:L32)</f>
        <v>0</v>
      </c>
      <c r="C30" s="49" t="s">
        <v>31</v>
      </c>
      <c r="D30" s="47"/>
      <c r="E30" s="157" t="s">
        <v>720</v>
      </c>
      <c r="F30" s="47" t="b">
        <v>0</v>
      </c>
      <c r="G30" s="47" t="b">
        <v>0</v>
      </c>
      <c r="H30" s="47" t="b">
        <v>0</v>
      </c>
      <c r="I30" s="47" t="b">
        <v>0</v>
      </c>
      <c r="J30" s="47" t="b">
        <v>0</v>
      </c>
      <c r="K30" s="47" t="b">
        <v>0</v>
      </c>
      <c r="L30" s="47" t="b">
        <v>0</v>
      </c>
      <c r="M30" s="45" t="str">
        <f>IFERROR(SWITCH(F30,"fail",0,"pass with recommendations",(#REF!*0.5),"pass",(#REF!*1),"n/a",""),"")</f>
        <v/>
      </c>
      <c r="N30" s="45" t="str">
        <f>IFERROR(SWITCH(M30,"fail",0,"pass with recommendations",(#REF!*0.5),"pass",(#REF!*1),"n/a",""),"")</f>
        <v/>
      </c>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c r="A31" s="1"/>
      <c r="B31" s="11"/>
      <c r="C31" s="11"/>
      <c r="D31" s="47"/>
      <c r="E31" s="157" t="s">
        <v>721</v>
      </c>
      <c r="F31" s="47" t="b">
        <v>0</v>
      </c>
      <c r="G31" s="47" t="b">
        <v>0</v>
      </c>
      <c r="H31" s="47" t="b">
        <v>0</v>
      </c>
      <c r="I31" s="47" t="b">
        <v>0</v>
      </c>
      <c r="J31" s="47" t="b">
        <v>0</v>
      </c>
      <c r="K31" s="47" t="b">
        <v>0</v>
      </c>
      <c r="L31" s="47" t="b">
        <v>0</v>
      </c>
      <c r="M31" s="45"/>
      <c r="N31" s="45"/>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c r="A32" s="1"/>
      <c r="B32" s="11"/>
      <c r="C32" s="11"/>
      <c r="D32" s="47"/>
      <c r="E32" s="157"/>
      <c r="F32" s="47" t="b">
        <v>0</v>
      </c>
      <c r="G32" s="47" t="b">
        <v>0</v>
      </c>
      <c r="H32" s="47" t="b">
        <v>0</v>
      </c>
      <c r="I32" s="47" t="b">
        <v>0</v>
      </c>
      <c r="J32" s="47" t="b">
        <v>0</v>
      </c>
      <c r="K32" s="47" t="b">
        <v>0</v>
      </c>
      <c r="L32" s="47" t="b">
        <v>0</v>
      </c>
      <c r="M32" s="45" t="str">
        <f t="shared" ref="M32:M33" si="5">IFERROR(SWITCH(F32,"fail",0,"pass with recommendations",(#REF!*0.5),"pass",(#REF!*1),"n/a",""),"")</f>
        <v/>
      </c>
      <c r="N32" s="45" t="str">
        <f t="shared" ref="N32:N33" si="6">IFERROR(SWITCH(M32,"fail",0,"pass with recommendations",(#REF!*0.5),"pass",(#REF!*1),"n/a",""),"")</f>
        <v/>
      </c>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c r="A33" s="1"/>
      <c r="B33" s="57">
        <f>COUNTIF(F33:L34,TRUE)/COUNTA(F33:L34)</f>
        <v>0</v>
      </c>
      <c r="C33" s="51" t="s">
        <v>36</v>
      </c>
      <c r="D33" s="47"/>
      <c r="E33" s="157"/>
      <c r="F33" s="47" t="b">
        <v>0</v>
      </c>
      <c r="G33" s="47" t="b">
        <v>0</v>
      </c>
      <c r="H33" s="47" t="b">
        <v>0</v>
      </c>
      <c r="I33" s="47" t="b">
        <v>0</v>
      </c>
      <c r="J33" s="47" t="b">
        <v>0</v>
      </c>
      <c r="K33" s="47" t="b">
        <v>0</v>
      </c>
      <c r="L33" s="47" t="b">
        <v>0</v>
      </c>
      <c r="M33" s="45" t="str">
        <f t="shared" si="5"/>
        <v/>
      </c>
      <c r="N33" s="45" t="str">
        <f t="shared" si="6"/>
        <v/>
      </c>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c r="A34" s="1"/>
      <c r="B34" s="11"/>
      <c r="C34" s="11"/>
      <c r="D34" s="47"/>
      <c r="E34" s="285" t="s">
        <v>722</v>
      </c>
      <c r="F34" s="47" t="b">
        <v>0</v>
      </c>
      <c r="G34" s="47" t="b">
        <v>0</v>
      </c>
      <c r="H34" s="47" t="b">
        <v>0</v>
      </c>
      <c r="I34" s="47" t="b">
        <v>0</v>
      </c>
      <c r="J34" s="47" t="b">
        <v>0</v>
      </c>
      <c r="K34" s="47" t="b">
        <v>0</v>
      </c>
      <c r="L34" s="47" t="b">
        <v>0</v>
      </c>
      <c r="M34" s="45"/>
      <c r="N34" s="45"/>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c r="A35" s="1"/>
      <c r="B35" s="59">
        <f>COUNTIF(F35:L37,TRUE)/COUNTA(F35:L37)</f>
        <v>0</v>
      </c>
      <c r="C35" s="53" t="s">
        <v>43</v>
      </c>
      <c r="D35" s="47"/>
      <c r="E35" s="160" t="s">
        <v>723</v>
      </c>
      <c r="F35" s="47" t="b">
        <v>0</v>
      </c>
      <c r="G35" s="47" t="b">
        <v>0</v>
      </c>
      <c r="H35" s="47" t="b">
        <v>0</v>
      </c>
      <c r="I35" s="47" t="b">
        <v>0</v>
      </c>
      <c r="J35" s="47" t="b">
        <v>0</v>
      </c>
      <c r="K35" s="47" t="b">
        <v>0</v>
      </c>
      <c r="L35" s="47" t="b">
        <v>0</v>
      </c>
      <c r="M35" s="45" t="str">
        <f t="shared" ref="M35:M37" si="7">IFERROR(SWITCH(F35,"fail",0,"pass with recommendations",(#REF!*0.5),"pass",(#REF!*1),"n/a",""),"")</f>
        <v/>
      </c>
      <c r="N35" s="45" t="str">
        <f t="shared" ref="N35:N37" si="8">IFERROR(SWITCH(M35,"fail",0,"pass with recommendations",(#REF!*0.5),"pass",(#REF!*1),"n/a",""),"")</f>
        <v/>
      </c>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c r="A36" s="1"/>
      <c r="B36" s="11"/>
      <c r="C36" s="11"/>
      <c r="D36" s="47"/>
      <c r="E36" s="162"/>
      <c r="F36" s="47" t="b">
        <v>0</v>
      </c>
      <c r="G36" s="47" t="b">
        <v>0</v>
      </c>
      <c r="H36" s="47" t="b">
        <v>0</v>
      </c>
      <c r="I36" s="47" t="b">
        <v>0</v>
      </c>
      <c r="J36" s="47" t="b">
        <v>0</v>
      </c>
      <c r="K36" s="47" t="b">
        <v>0</v>
      </c>
      <c r="L36" s="47" t="b">
        <v>0</v>
      </c>
      <c r="M36" s="45" t="str">
        <f t="shared" si="7"/>
        <v/>
      </c>
      <c r="N36" s="45" t="str">
        <f t="shared" si="8"/>
        <v/>
      </c>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c r="A37" s="1"/>
      <c r="B37" s="11"/>
      <c r="C37" s="11"/>
      <c r="D37" s="47"/>
      <c r="E37" s="162"/>
      <c r="F37" s="47" t="b">
        <v>0</v>
      </c>
      <c r="G37" s="47" t="b">
        <v>0</v>
      </c>
      <c r="H37" s="47" t="b">
        <v>0</v>
      </c>
      <c r="I37" s="47" t="b">
        <v>0</v>
      </c>
      <c r="J37" s="47" t="b">
        <v>0</v>
      </c>
      <c r="K37" s="47" t="b">
        <v>0</v>
      </c>
      <c r="L37" s="47" t="b">
        <v>0</v>
      </c>
      <c r="M37" s="45" t="str">
        <f t="shared" si="7"/>
        <v/>
      </c>
      <c r="N37" s="45" t="str">
        <f t="shared" si="8"/>
        <v/>
      </c>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c r="A38" s="1"/>
      <c r="B38" s="35">
        <v>3.0</v>
      </c>
      <c r="C38" s="152"/>
      <c r="D38" s="152"/>
      <c r="E38" s="152"/>
      <c r="F38" s="153"/>
      <c r="G38" s="153"/>
      <c r="H38" s="153"/>
      <c r="I38" s="153"/>
      <c r="J38" s="153"/>
      <c r="K38" s="153"/>
      <c r="L38" s="153"/>
      <c r="M38" s="153"/>
      <c r="N38" s="154"/>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c r="A39" s="1"/>
      <c r="C39" s="35" t="s">
        <v>134</v>
      </c>
      <c r="F39" s="36" t="str">
        <f>IFERROR(__xludf.DUMMYFUNCTION("SPARKLINE(COUNTIF(F41:L51,TRUE),{""charttype"",""bar"";""max"",COUNTA(F41:L51);""color1"",""green""})"),"")</f>
        <v/>
      </c>
      <c r="G39" s="37"/>
      <c r="H39" s="37"/>
      <c r="I39" s="37"/>
      <c r="J39" s="37"/>
      <c r="K39" s="37"/>
      <c r="L39" s="37"/>
      <c r="M39" s="38"/>
      <c r="N39" s="39">
        <f>COUNTIF(F41:L51,TRUE)/COUNTA(F41:L51)</f>
        <v>0</v>
      </c>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c r="A40" s="1"/>
      <c r="C40" s="152"/>
      <c r="D40" s="152"/>
      <c r="E40" s="152"/>
      <c r="F40" s="153"/>
      <c r="G40" s="153"/>
      <c r="H40" s="153"/>
      <c r="I40" s="153"/>
      <c r="J40" s="153"/>
      <c r="K40" s="153"/>
      <c r="L40" s="153"/>
      <c r="M40" s="153"/>
      <c r="N40" s="154"/>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c r="A41" s="1"/>
      <c r="B41" s="43">
        <f>COUNTIF(F41:L43,TRUE)/COUNTA(F41:L43)</f>
        <v>0</v>
      </c>
      <c r="C41" s="44" t="s">
        <v>17</v>
      </c>
      <c r="D41" s="47"/>
      <c r="E41" s="157" t="s">
        <v>724</v>
      </c>
      <c r="F41" s="47" t="b">
        <v>0</v>
      </c>
      <c r="G41" s="47" t="b">
        <v>0</v>
      </c>
      <c r="H41" s="47" t="b">
        <v>0</v>
      </c>
      <c r="I41" s="47" t="b">
        <v>0</v>
      </c>
      <c r="J41" s="47" t="b">
        <v>0</v>
      </c>
      <c r="K41" s="47" t="b">
        <v>0</v>
      </c>
      <c r="L41" s="47" t="b">
        <v>0</v>
      </c>
      <c r="M41" s="45" t="str">
        <f t="shared" ref="M41:M45" si="9">IFERROR(SWITCH(F41,"fail",0,"pass with recommendations",(#REF!*0.5),"pass",(#REF!*1),"n/a",""),"")</f>
        <v/>
      </c>
      <c r="N41" s="45" t="str">
        <f t="shared" ref="N41:N45" si="10">IFERROR(SWITCH(M41,"fail",0,"pass with recommendations",(#REF!*0.5),"pass",(#REF!*1),"n/a",""),"")</f>
        <v/>
      </c>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c r="A42" s="1"/>
      <c r="B42" s="11"/>
      <c r="C42" s="11"/>
      <c r="D42" s="47"/>
      <c r="E42" s="157" t="s">
        <v>725</v>
      </c>
      <c r="F42" s="47" t="b">
        <v>0</v>
      </c>
      <c r="G42" s="47" t="b">
        <v>0</v>
      </c>
      <c r="H42" s="47" t="b">
        <v>0</v>
      </c>
      <c r="I42" s="47" t="b">
        <v>0</v>
      </c>
      <c r="J42" s="47" t="b">
        <v>0</v>
      </c>
      <c r="K42" s="47" t="b">
        <v>0</v>
      </c>
      <c r="L42" s="47" t="b">
        <v>0</v>
      </c>
      <c r="M42" s="45" t="str">
        <f t="shared" si="9"/>
        <v/>
      </c>
      <c r="N42" s="45" t="str">
        <f t="shared" si="10"/>
        <v/>
      </c>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c r="A43" s="1"/>
      <c r="B43" s="11"/>
      <c r="C43" s="11"/>
      <c r="D43" s="47"/>
      <c r="E43" s="157"/>
      <c r="F43" s="47" t="b">
        <v>0</v>
      </c>
      <c r="G43" s="47" t="b">
        <v>0</v>
      </c>
      <c r="H43" s="47" t="b">
        <v>0</v>
      </c>
      <c r="I43" s="47" t="b">
        <v>0</v>
      </c>
      <c r="J43" s="47" t="b">
        <v>0</v>
      </c>
      <c r="K43" s="47" t="b">
        <v>0</v>
      </c>
      <c r="L43" s="47" t="b">
        <v>0</v>
      </c>
      <c r="M43" s="45" t="str">
        <f t="shared" si="9"/>
        <v/>
      </c>
      <c r="N43" s="45" t="str">
        <f t="shared" si="10"/>
        <v/>
      </c>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c r="A44" s="1"/>
      <c r="B44" s="56">
        <f>COUNTIF(F44:L46,TRUE)/COUNTA(F44:L46)</f>
        <v>0</v>
      </c>
      <c r="C44" s="49" t="s">
        <v>31</v>
      </c>
      <c r="D44" s="47"/>
      <c r="E44" s="434"/>
      <c r="F44" s="47" t="b">
        <v>0</v>
      </c>
      <c r="G44" s="47" t="b">
        <v>0</v>
      </c>
      <c r="H44" s="47" t="b">
        <v>0</v>
      </c>
      <c r="I44" s="47" t="b">
        <v>0</v>
      </c>
      <c r="J44" s="47" t="b">
        <v>0</v>
      </c>
      <c r="K44" s="47" t="b">
        <v>0</v>
      </c>
      <c r="L44" s="47" t="b">
        <v>0</v>
      </c>
      <c r="M44" s="45" t="str">
        <f t="shared" si="9"/>
        <v/>
      </c>
      <c r="N44" s="45" t="str">
        <f t="shared" si="10"/>
        <v/>
      </c>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c r="A45" s="1"/>
      <c r="B45" s="11"/>
      <c r="C45" s="11"/>
      <c r="D45" s="47"/>
      <c r="E45" s="157" t="s">
        <v>726</v>
      </c>
      <c r="F45" s="47" t="b">
        <v>0</v>
      </c>
      <c r="G45" s="47" t="b">
        <v>0</v>
      </c>
      <c r="H45" s="47" t="b">
        <v>0</v>
      </c>
      <c r="I45" s="47" t="b">
        <v>0</v>
      </c>
      <c r="J45" s="47" t="b">
        <v>0</v>
      </c>
      <c r="K45" s="47" t="b">
        <v>0</v>
      </c>
      <c r="L45" s="47" t="b">
        <v>0</v>
      </c>
      <c r="M45" s="45" t="str">
        <f t="shared" si="9"/>
        <v/>
      </c>
      <c r="N45" s="45" t="str">
        <f t="shared" si="10"/>
        <v/>
      </c>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c r="A46" s="1"/>
      <c r="B46" s="11"/>
      <c r="C46" s="11"/>
      <c r="D46" s="47"/>
      <c r="E46" s="157"/>
      <c r="F46" s="47" t="b">
        <v>0</v>
      </c>
      <c r="G46" s="47" t="b">
        <v>0</v>
      </c>
      <c r="H46" s="47" t="b">
        <v>0</v>
      </c>
      <c r="I46" s="47" t="b">
        <v>0</v>
      </c>
      <c r="J46" s="47" t="b">
        <v>0</v>
      </c>
      <c r="K46" s="47" t="b">
        <v>0</v>
      </c>
      <c r="L46" s="47" t="b">
        <v>0</v>
      </c>
      <c r="M46" s="45"/>
      <c r="N46" s="45"/>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c r="A47" s="1"/>
      <c r="B47" s="57">
        <f>COUNTIF(F47:L49,TRUE)/COUNTA(F47:L49)</f>
        <v>0</v>
      </c>
      <c r="C47" s="51" t="s">
        <v>36</v>
      </c>
      <c r="D47" s="47"/>
      <c r="E47" s="157" t="s">
        <v>727</v>
      </c>
      <c r="F47" s="47" t="b">
        <v>0</v>
      </c>
      <c r="G47" s="47" t="b">
        <v>0</v>
      </c>
      <c r="H47" s="47" t="b">
        <v>0</v>
      </c>
      <c r="I47" s="47" t="b">
        <v>0</v>
      </c>
      <c r="J47" s="47" t="b">
        <v>0</v>
      </c>
      <c r="K47" s="47" t="b">
        <v>0</v>
      </c>
      <c r="L47" s="47" t="b">
        <v>0</v>
      </c>
      <c r="M47" s="45" t="str">
        <f t="shared" ref="M47:M48" si="11">IFERROR(SWITCH(F47,"fail",0,"pass with recommendations",(#REF!*0.5),"pass",(#REF!*1),"n/a",""),"")</f>
        <v/>
      </c>
      <c r="N47" s="45" t="str">
        <f t="shared" ref="N47:N48" si="12">IFERROR(SWITCH(M47,"fail",0,"pass with recommendations",(#REF!*0.5),"pass",(#REF!*1),"n/a",""),"")</f>
        <v/>
      </c>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c r="A48" s="1"/>
      <c r="B48" s="11"/>
      <c r="C48" s="11"/>
      <c r="D48" s="47"/>
      <c r="E48" s="170" t="s">
        <v>248</v>
      </c>
      <c r="F48" s="47" t="b">
        <v>0</v>
      </c>
      <c r="G48" s="47" t="b">
        <v>0</v>
      </c>
      <c r="H48" s="47" t="b">
        <v>0</v>
      </c>
      <c r="I48" s="47" t="b">
        <v>0</v>
      </c>
      <c r="J48" s="47" t="b">
        <v>0</v>
      </c>
      <c r="K48" s="47" t="b">
        <v>0</v>
      </c>
      <c r="L48" s="47" t="b">
        <v>0</v>
      </c>
      <c r="M48" s="45" t="str">
        <f t="shared" si="11"/>
        <v/>
      </c>
      <c r="N48" s="45" t="str">
        <f t="shared" si="12"/>
        <v/>
      </c>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c r="A49" s="1"/>
      <c r="B49" s="11"/>
      <c r="C49" s="11"/>
      <c r="D49" s="47"/>
      <c r="E49" s="157"/>
      <c r="F49" s="47" t="b">
        <v>0</v>
      </c>
      <c r="G49" s="47" t="b">
        <v>0</v>
      </c>
      <c r="H49" s="47" t="b">
        <v>0</v>
      </c>
      <c r="I49" s="47" t="b">
        <v>0</v>
      </c>
      <c r="J49" s="47" t="b">
        <v>0</v>
      </c>
      <c r="K49" s="47" t="b">
        <v>0</v>
      </c>
      <c r="L49" s="47" t="b">
        <v>0</v>
      </c>
      <c r="M49" s="45"/>
      <c r="N49" s="45"/>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c r="A50" s="1"/>
      <c r="B50" s="59">
        <f>COUNTIF(F50:L51,TRUE)/COUNTA(F50:L51)</f>
        <v>0</v>
      </c>
      <c r="C50" s="53" t="s">
        <v>43</v>
      </c>
      <c r="D50" s="47"/>
      <c r="E50" s="157" t="s">
        <v>728</v>
      </c>
      <c r="F50" s="47" t="b">
        <v>0</v>
      </c>
      <c r="G50" s="47" t="b">
        <v>0</v>
      </c>
      <c r="H50" s="47" t="b">
        <v>0</v>
      </c>
      <c r="I50" s="47" t="b">
        <v>0</v>
      </c>
      <c r="J50" s="47" t="b">
        <v>0</v>
      </c>
      <c r="K50" s="47" t="b">
        <v>0</v>
      </c>
      <c r="L50" s="47" t="b">
        <v>0</v>
      </c>
      <c r="M50" s="45" t="str">
        <f t="shared" ref="M50:M51" si="13">IFERROR(SWITCH(F50,"fail",0,"pass with recommendations",(#REF!*0.5),"pass",(#REF!*1),"n/a",""),"")</f>
        <v/>
      </c>
      <c r="N50" s="45" t="str">
        <f t="shared" ref="N50:N51" si="14">IFERROR(SWITCH(M50,"fail",0,"pass with recommendations",(#REF!*0.5),"pass",(#REF!*1),"n/a",""),"")</f>
        <v/>
      </c>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c r="A51" s="1"/>
      <c r="B51" s="11"/>
      <c r="C51" s="11"/>
      <c r="D51" s="47"/>
      <c r="E51" s="162" t="s">
        <v>729</v>
      </c>
      <c r="F51" s="47" t="b">
        <v>0</v>
      </c>
      <c r="G51" s="47" t="b">
        <v>0</v>
      </c>
      <c r="H51" s="47" t="b">
        <v>0</v>
      </c>
      <c r="I51" s="47" t="b">
        <v>0</v>
      </c>
      <c r="J51" s="47" t="b">
        <v>0</v>
      </c>
      <c r="K51" s="47" t="b">
        <v>0</v>
      </c>
      <c r="L51" s="47" t="b">
        <v>0</v>
      </c>
      <c r="M51" s="45" t="str">
        <f t="shared" si="13"/>
        <v/>
      </c>
      <c r="N51" s="45" t="str">
        <f t="shared" si="14"/>
        <v/>
      </c>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c r="A52" s="1"/>
      <c r="B52" s="35">
        <v>4.0</v>
      </c>
      <c r="C52" s="152"/>
      <c r="D52" s="152"/>
      <c r="E52" s="152"/>
      <c r="F52" s="153"/>
      <c r="G52" s="153"/>
      <c r="H52" s="153"/>
      <c r="I52" s="153"/>
      <c r="J52" s="153"/>
      <c r="K52" s="153"/>
      <c r="L52" s="153"/>
      <c r="M52" s="153"/>
      <c r="N52" s="154"/>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c r="A53" s="1"/>
      <c r="C53" s="35" t="s">
        <v>730</v>
      </c>
      <c r="F53" s="36" t="str">
        <f>IFERROR(__xludf.DUMMYFUNCTION("SPARKLINE(COUNTIF(F55:L61,TRUE),{""charttype"",""bar"";""max"",COUNTA(F55:L61);""color1"",""green""})"),"")</f>
        <v/>
      </c>
      <c r="G53" s="37"/>
      <c r="H53" s="37"/>
      <c r="I53" s="37"/>
      <c r="J53" s="37"/>
      <c r="K53" s="37"/>
      <c r="L53" s="37"/>
      <c r="M53" s="38"/>
      <c r="N53" s="39">
        <f>COUNTIF(F55:L61,TRUE)/COUNTA(F55:L61)</f>
        <v>0</v>
      </c>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c r="A54" s="1"/>
      <c r="C54" s="152"/>
      <c r="D54" s="152"/>
      <c r="E54" s="152"/>
      <c r="F54" s="153"/>
      <c r="G54" s="153"/>
      <c r="H54" s="153"/>
      <c r="I54" s="153"/>
      <c r="J54" s="153"/>
      <c r="K54" s="153"/>
      <c r="L54" s="153"/>
      <c r="M54" s="153"/>
      <c r="N54" s="154"/>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c r="A55" s="1"/>
      <c r="B55" s="284">
        <f t="shared" ref="B55:B56" si="15">COUNTIF(F55:L55,TRUE)/COUNTA(F55:L55)</f>
        <v>0</v>
      </c>
      <c r="C55" s="44" t="s">
        <v>17</v>
      </c>
      <c r="D55" s="165"/>
      <c r="E55" s="294" t="s">
        <v>731</v>
      </c>
      <c r="F55" s="47" t="b">
        <v>0</v>
      </c>
      <c r="G55" s="47" t="b">
        <v>0</v>
      </c>
      <c r="H55" s="47" t="b">
        <v>0</v>
      </c>
      <c r="I55" s="47" t="b">
        <v>0</v>
      </c>
      <c r="J55" s="47" t="b">
        <v>0</v>
      </c>
      <c r="K55" s="47" t="b">
        <v>0</v>
      </c>
      <c r="L55" s="47" t="b">
        <v>0</v>
      </c>
      <c r="M55" s="45" t="str">
        <f t="shared" ref="M55:M56" si="16">IFERROR(SWITCH(F55,"fail",0,"pass with recommendations",(#REF!*0.5),"pass",(#REF!*1),"n/a",""),"")</f>
        <v/>
      </c>
      <c r="N55" s="45" t="str">
        <f t="shared" ref="N55:N56" si="17">IFERROR(SWITCH(M55,"fail",0,"pass with recommendations",(#REF!*0.5),"pass",(#REF!*1),"n/a",""),"")</f>
        <v/>
      </c>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c r="A56" s="1"/>
      <c r="B56" s="56">
        <f t="shared" si="15"/>
        <v>0</v>
      </c>
      <c r="C56" s="49" t="s">
        <v>31</v>
      </c>
      <c r="D56" s="167"/>
      <c r="E56" s="160" t="s">
        <v>732</v>
      </c>
      <c r="F56" s="47" t="b">
        <v>0</v>
      </c>
      <c r="G56" s="47" t="b">
        <v>0</v>
      </c>
      <c r="H56" s="47" t="b">
        <v>0</v>
      </c>
      <c r="I56" s="47" t="b">
        <v>0</v>
      </c>
      <c r="J56" s="47" t="b">
        <v>0</v>
      </c>
      <c r="K56" s="47" t="b">
        <v>0</v>
      </c>
      <c r="L56" s="47" t="b">
        <v>0</v>
      </c>
      <c r="M56" s="45" t="str">
        <f t="shared" si="16"/>
        <v/>
      </c>
      <c r="N56" s="45" t="str">
        <f t="shared" si="17"/>
        <v/>
      </c>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c r="A57" s="1"/>
      <c r="B57" s="56"/>
      <c r="C57" s="49"/>
      <c r="D57" s="167"/>
      <c r="E57" s="435" t="s">
        <v>733</v>
      </c>
      <c r="F57" s="47" t="b">
        <v>0</v>
      </c>
      <c r="G57" s="47" t="b">
        <v>0</v>
      </c>
      <c r="H57" s="47" t="b">
        <v>0</v>
      </c>
      <c r="I57" s="47" t="b">
        <v>0</v>
      </c>
      <c r="J57" s="47" t="b">
        <v>0</v>
      </c>
      <c r="K57" s="47" t="b">
        <v>0</v>
      </c>
      <c r="L57" s="47" t="b">
        <v>0</v>
      </c>
      <c r="M57" s="45"/>
      <c r="N57" s="45"/>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c r="A58" s="1"/>
      <c r="B58" s="57"/>
      <c r="C58" s="51"/>
      <c r="D58" s="167"/>
      <c r="E58" s="436" t="s">
        <v>734</v>
      </c>
      <c r="F58" s="47" t="b">
        <v>0</v>
      </c>
      <c r="G58" s="47" t="b">
        <v>0</v>
      </c>
      <c r="H58" s="47" t="b">
        <v>0</v>
      </c>
      <c r="I58" s="47" t="b">
        <v>0</v>
      </c>
      <c r="J58" s="47" t="b">
        <v>0</v>
      </c>
      <c r="K58" s="47" t="b">
        <v>0</v>
      </c>
      <c r="L58" s="47" t="b">
        <v>0</v>
      </c>
      <c r="M58" s="45"/>
      <c r="N58" s="45"/>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c r="A59" s="1"/>
      <c r="B59" s="57">
        <f t="shared" ref="B59:B60" si="18">COUNTIF(F59:L59,TRUE)/COUNTA(F59:L59)</f>
        <v>0</v>
      </c>
      <c r="C59" s="51" t="s">
        <v>36</v>
      </c>
      <c r="D59" s="167"/>
      <c r="E59" s="46" t="s">
        <v>735</v>
      </c>
      <c r="F59" s="47" t="b">
        <v>0</v>
      </c>
      <c r="G59" s="47" t="b">
        <v>0</v>
      </c>
      <c r="H59" s="47" t="b">
        <v>0</v>
      </c>
      <c r="I59" s="47" t="b">
        <v>0</v>
      </c>
      <c r="J59" s="47" t="b">
        <v>0</v>
      </c>
      <c r="K59" s="47" t="b">
        <v>0</v>
      </c>
      <c r="L59" s="47" t="b">
        <v>0</v>
      </c>
      <c r="M59" s="45" t="str">
        <f t="shared" ref="M59:M61" si="19">IFERROR(SWITCH(F59,"fail",0,"pass with recommendations",(#REF!*0.5),"pass",(#REF!*1),"n/a",""),"")</f>
        <v/>
      </c>
      <c r="N59" s="45" t="str">
        <f t="shared" ref="N59:N61" si="20">IFERROR(SWITCH(M59,"fail",0,"pass with recommendations",(#REF!*0.5),"pass",(#REF!*1),"n/a",""),"")</f>
        <v/>
      </c>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c r="A60" s="1"/>
      <c r="B60" s="59">
        <f t="shared" si="18"/>
        <v>0</v>
      </c>
      <c r="C60" s="53" t="s">
        <v>43</v>
      </c>
      <c r="D60" s="167"/>
      <c r="E60" s="46" t="s">
        <v>736</v>
      </c>
      <c r="F60" s="47" t="b">
        <v>0</v>
      </c>
      <c r="G60" s="47" t="b">
        <v>0</v>
      </c>
      <c r="H60" s="47" t="b">
        <v>0</v>
      </c>
      <c r="I60" s="47" t="b">
        <v>0</v>
      </c>
      <c r="J60" s="47" t="b">
        <v>0</v>
      </c>
      <c r="K60" s="47" t="b">
        <v>0</v>
      </c>
      <c r="L60" s="47" t="b">
        <v>0</v>
      </c>
      <c r="M60" s="45" t="str">
        <f t="shared" si="19"/>
        <v/>
      </c>
      <c r="N60" s="45" t="str">
        <f t="shared" si="20"/>
        <v/>
      </c>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c r="A61" s="1"/>
      <c r="B61" s="11"/>
      <c r="C61" s="11"/>
      <c r="D61" s="165"/>
      <c r="E61" s="54" t="s">
        <v>737</v>
      </c>
      <c r="F61" s="47" t="b">
        <v>0</v>
      </c>
      <c r="G61" s="47" t="b">
        <v>0</v>
      </c>
      <c r="H61" s="47" t="b">
        <v>0</v>
      </c>
      <c r="I61" s="47" t="b">
        <v>0</v>
      </c>
      <c r="J61" s="47" t="b">
        <v>0</v>
      </c>
      <c r="K61" s="47" t="b">
        <v>0</v>
      </c>
      <c r="L61" s="47" t="b">
        <v>0</v>
      </c>
      <c r="M61" s="45" t="str">
        <f t="shared" si="19"/>
        <v/>
      </c>
      <c r="N61" s="45" t="str">
        <f t="shared" si="20"/>
        <v/>
      </c>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c r="A62" s="1"/>
      <c r="B62" s="35">
        <v>5.0</v>
      </c>
      <c r="C62" s="152"/>
      <c r="D62" s="152"/>
      <c r="E62" s="152"/>
      <c r="F62" s="153"/>
      <c r="G62" s="153"/>
      <c r="H62" s="153"/>
      <c r="I62" s="153"/>
      <c r="J62" s="153"/>
      <c r="K62" s="153"/>
      <c r="L62" s="153"/>
      <c r="M62" s="153"/>
      <c r="N62" s="154"/>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c r="A63" s="1"/>
      <c r="C63" s="35" t="s">
        <v>278</v>
      </c>
      <c r="F63" s="36" t="str">
        <f>IFERROR(__xludf.DUMMYFUNCTION("SPARKLINE(COUNTIF(F65:L70,TRUE),{""charttype"",""bar"";""max"",COUNTA(F65:L70);""color1"",""green""})"),"")</f>
        <v/>
      </c>
      <c r="G63" s="37"/>
      <c r="H63" s="37"/>
      <c r="I63" s="37"/>
      <c r="J63" s="37"/>
      <c r="K63" s="37"/>
      <c r="L63" s="37"/>
      <c r="M63" s="38"/>
      <c r="N63" s="39">
        <f>COUNTIF(F65:L70,TRUE)/COUNTA(F65:L70)</f>
        <v>0</v>
      </c>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c r="A64" s="1"/>
      <c r="C64" s="152"/>
      <c r="D64" s="152"/>
      <c r="E64" s="152"/>
      <c r="F64" s="153"/>
      <c r="G64" s="153"/>
      <c r="H64" s="153"/>
      <c r="I64" s="153"/>
      <c r="J64" s="153"/>
      <c r="K64" s="153"/>
      <c r="L64" s="153"/>
      <c r="M64" s="153"/>
      <c r="N64" s="154"/>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c r="A65" s="1"/>
      <c r="B65" s="43">
        <f>COUNTIF(F65:L65,TRUE)/COUNTA(F65:L65)</f>
        <v>0</v>
      </c>
      <c r="C65" s="44" t="s">
        <v>17</v>
      </c>
      <c r="D65" s="54"/>
      <c r="E65" s="55" t="s">
        <v>738</v>
      </c>
      <c r="F65" s="47" t="b">
        <v>0</v>
      </c>
      <c r="G65" s="47" t="b">
        <v>0</v>
      </c>
      <c r="H65" s="47" t="b">
        <v>0</v>
      </c>
      <c r="I65" s="47" t="b">
        <v>0</v>
      </c>
      <c r="J65" s="47" t="b">
        <v>0</v>
      </c>
      <c r="K65" s="47" t="b">
        <v>0</v>
      </c>
      <c r="L65" s="47" t="b">
        <v>0</v>
      </c>
      <c r="M65" s="45"/>
      <c r="N65" s="45"/>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c r="A66" s="1"/>
      <c r="B66" s="43"/>
      <c r="C66" s="44"/>
      <c r="D66" s="54"/>
      <c r="E66" s="437" t="s">
        <v>739</v>
      </c>
      <c r="F66" s="47" t="b">
        <v>0</v>
      </c>
      <c r="G66" s="47" t="b">
        <v>0</v>
      </c>
      <c r="H66" s="47" t="b">
        <v>0</v>
      </c>
      <c r="I66" s="47" t="b">
        <v>0</v>
      </c>
      <c r="J66" s="47" t="b">
        <v>0</v>
      </c>
      <c r="K66" s="47" t="b">
        <v>0</v>
      </c>
      <c r="L66" s="47" t="b">
        <v>0</v>
      </c>
      <c r="M66" s="45"/>
      <c r="N66" s="45"/>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c r="A67" s="1"/>
      <c r="B67" s="56">
        <f>COUNTIF(F67:L67,TRUE)/COUNTA(F67:L67)</f>
        <v>0</v>
      </c>
      <c r="C67" s="49" t="s">
        <v>31</v>
      </c>
      <c r="D67" s="54"/>
      <c r="E67" s="46"/>
      <c r="F67" s="47" t="b">
        <v>0</v>
      </c>
      <c r="G67" s="47" t="b">
        <v>0</v>
      </c>
      <c r="H67" s="47" t="b">
        <v>0</v>
      </c>
      <c r="I67" s="47" t="b">
        <v>0</v>
      </c>
      <c r="J67" s="47" t="b">
        <v>0</v>
      </c>
      <c r="K67" s="47" t="b">
        <v>0</v>
      </c>
      <c r="L67" s="47" t="b">
        <v>0</v>
      </c>
      <c r="M67" s="45" t="str">
        <f t="shared" ref="M67:M68" si="21">IFERROR(SWITCH(F67,"fail",0,"pass with recommendations",(#REF!*0.5),"pass",(#REF!*1),"n/a",""),"")</f>
        <v/>
      </c>
      <c r="N67" s="45" t="str">
        <f t="shared" ref="N67:N68" si="22">IFERROR(SWITCH(M67,"fail",0,"pass with recommendations",(#REF!*0.5),"pass",(#REF!*1),"n/a",""),"")</f>
        <v/>
      </c>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c r="A68" s="1"/>
      <c r="B68" s="57">
        <f>COUNTIF(F68:L69,TRUE)/COUNTA(F68:L69)</f>
        <v>0</v>
      </c>
      <c r="C68" s="51" t="s">
        <v>36</v>
      </c>
      <c r="D68" s="58"/>
      <c r="E68" s="46" t="s">
        <v>740</v>
      </c>
      <c r="F68" s="47" t="b">
        <v>0</v>
      </c>
      <c r="G68" s="47" t="b">
        <v>0</v>
      </c>
      <c r="H68" s="47" t="b">
        <v>0</v>
      </c>
      <c r="I68" s="47" t="b">
        <v>0</v>
      </c>
      <c r="J68" s="47" t="b">
        <v>0</v>
      </c>
      <c r="K68" s="47" t="b">
        <v>0</v>
      </c>
      <c r="L68" s="47" t="b">
        <v>0</v>
      </c>
      <c r="M68" s="45" t="str">
        <f t="shared" si="21"/>
        <v/>
      </c>
      <c r="N68" s="45" t="str">
        <f t="shared" si="22"/>
        <v/>
      </c>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c r="A69" s="1"/>
      <c r="B69" s="11"/>
      <c r="C69" s="11"/>
      <c r="D69" s="58"/>
      <c r="E69" s="60" t="s">
        <v>287</v>
      </c>
      <c r="F69" s="47" t="b">
        <v>0</v>
      </c>
      <c r="G69" s="47" t="b">
        <v>0</v>
      </c>
      <c r="H69" s="47" t="b">
        <v>0</v>
      </c>
      <c r="I69" s="47" t="b">
        <v>0</v>
      </c>
      <c r="J69" s="47" t="b">
        <v>0</v>
      </c>
      <c r="K69" s="47" t="b">
        <v>0</v>
      </c>
      <c r="L69" s="47" t="b">
        <v>0</v>
      </c>
      <c r="M69" s="45"/>
      <c r="N69" s="45"/>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c r="A70" s="1"/>
      <c r="B70" s="59">
        <f>COUNTIF(F70:L70,TRUE)/COUNTA(F70:L70)</f>
        <v>0</v>
      </c>
      <c r="C70" s="53" t="s">
        <v>43</v>
      </c>
      <c r="D70" s="54"/>
      <c r="E70" s="46" t="s">
        <v>285</v>
      </c>
      <c r="F70" s="47" t="b">
        <v>0</v>
      </c>
      <c r="G70" s="47" t="b">
        <v>0</v>
      </c>
      <c r="H70" s="47" t="b">
        <v>0</v>
      </c>
      <c r="I70" s="47" t="b">
        <v>0</v>
      </c>
      <c r="J70" s="47" t="b">
        <v>0</v>
      </c>
      <c r="K70" s="47" t="b">
        <v>0</v>
      </c>
      <c r="L70" s="47" t="b">
        <v>0</v>
      </c>
      <c r="M70" s="45" t="str">
        <f>IFERROR(SWITCH(F70,"fail",0,"pass with recommendations",(#REF!*0.5),"pass",(#REF!*1),"n/a",""),"")</f>
        <v/>
      </c>
      <c r="N70" s="45" t="str">
        <f>IFERROR(SWITCH(M70,"fail",0,"pass with recommendations",(#REF!*0.5),"pass",(#REF!*1),"n/a",""),"")</f>
        <v/>
      </c>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c r="A71" s="1"/>
      <c r="B71" s="35">
        <v>6.0</v>
      </c>
      <c r="C71" s="152"/>
      <c r="D71" s="152"/>
      <c r="E71" s="152"/>
      <c r="F71" s="153"/>
      <c r="G71" s="153"/>
      <c r="H71" s="153"/>
      <c r="I71" s="153"/>
      <c r="J71" s="153"/>
      <c r="K71" s="153"/>
      <c r="L71" s="153"/>
      <c r="M71" s="153"/>
      <c r="N71" s="154"/>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c r="A72" s="1"/>
      <c r="C72" s="35" t="s">
        <v>50</v>
      </c>
      <c r="F72" s="36" t="str">
        <f>IFERROR(__xludf.DUMMYFUNCTION("SPARKLINE(COUNTIF(F74:L83,TRUE),{""charttype"",""bar"";""max"",COUNTA(F74:L83);""color1"",""green""})"),"")</f>
        <v/>
      </c>
      <c r="G72" s="37"/>
      <c r="H72" s="37"/>
      <c r="I72" s="37"/>
      <c r="J72" s="37"/>
      <c r="K72" s="37"/>
      <c r="L72" s="37"/>
      <c r="M72" s="38"/>
      <c r="N72" s="39">
        <f>COUNTIF(F74:L83,TRUE)/COUNTA(F74:L83)</f>
        <v>0</v>
      </c>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c r="A73" s="1"/>
      <c r="C73" s="152"/>
      <c r="D73" s="152"/>
      <c r="E73" s="152"/>
      <c r="F73" s="153"/>
      <c r="G73" s="153"/>
      <c r="H73" s="153"/>
      <c r="I73" s="153"/>
      <c r="J73" s="153"/>
      <c r="K73" s="153"/>
      <c r="L73" s="153"/>
      <c r="M73" s="153"/>
      <c r="N73" s="154"/>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c r="A74" s="1"/>
      <c r="B74" s="43">
        <f>COUNTIF(F74:L75,TRUE)/COUNTA(F74:L75)</f>
        <v>0</v>
      </c>
      <c r="C74" s="44" t="s">
        <v>17</v>
      </c>
      <c r="D74" s="54"/>
      <c r="E74" s="55" t="s">
        <v>741</v>
      </c>
      <c r="F74" s="47" t="b">
        <v>0</v>
      </c>
      <c r="G74" s="47" t="b">
        <v>0</v>
      </c>
      <c r="H74" s="47" t="b">
        <v>0</v>
      </c>
      <c r="I74" s="47" t="b">
        <v>0</v>
      </c>
      <c r="J74" s="47" t="b">
        <v>0</v>
      </c>
      <c r="K74" s="47" t="b">
        <v>0</v>
      </c>
      <c r="L74" s="47" t="b">
        <v>0</v>
      </c>
      <c r="M74" s="45" t="str">
        <f>IFERROR(SWITCH(F74,"fail",0,"pass with recommendations",(#REF!*0.5),"pass",(#REF!*1),"n/a",""),"")</f>
        <v/>
      </c>
      <c r="N74" s="45" t="str">
        <f>IFERROR(SWITCH(M74,"fail",0,"pass with recommendations",(#REF!*0.5),"pass",(#REF!*1),"n/a",""),"")</f>
        <v/>
      </c>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c r="A75" s="1"/>
      <c r="B75" s="11"/>
      <c r="C75" s="11"/>
      <c r="D75" s="54"/>
      <c r="E75" s="55"/>
      <c r="F75" s="47" t="b">
        <v>0</v>
      </c>
      <c r="G75" s="47" t="b">
        <v>0</v>
      </c>
      <c r="H75" s="47" t="b">
        <v>0</v>
      </c>
      <c r="I75" s="47" t="b">
        <v>0</v>
      </c>
      <c r="J75" s="47" t="b">
        <v>0</v>
      </c>
      <c r="K75" s="47" t="b">
        <v>0</v>
      </c>
      <c r="L75" s="47" t="b">
        <v>0</v>
      </c>
      <c r="M75" s="45"/>
      <c r="N75" s="45"/>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c r="A76" s="1"/>
      <c r="B76" s="56">
        <f>COUNTIF(F76:L78,TRUE)/COUNTA(F76:L78)</f>
        <v>0</v>
      </c>
      <c r="C76" s="49" t="s">
        <v>31</v>
      </c>
      <c r="D76" s="54"/>
      <c r="E76" s="55" t="s">
        <v>742</v>
      </c>
      <c r="F76" s="47" t="b">
        <v>0</v>
      </c>
      <c r="G76" s="47" t="b">
        <v>0</v>
      </c>
      <c r="H76" s="47" t="b">
        <v>0</v>
      </c>
      <c r="I76" s="47" t="b">
        <v>0</v>
      </c>
      <c r="J76" s="47" t="b">
        <v>0</v>
      </c>
      <c r="K76" s="47" t="b">
        <v>0</v>
      </c>
      <c r="L76" s="47" t="b">
        <v>0</v>
      </c>
      <c r="M76" s="45" t="str">
        <f t="shared" ref="M76:M79" si="23">IFERROR(SWITCH(F76,"fail",0,"pass with recommendations",(#REF!*0.5),"pass",(#REF!*1),"n/a",""),"")</f>
        <v/>
      </c>
      <c r="N76" s="45" t="str">
        <f t="shared" ref="N76:N79" si="24">IFERROR(SWITCH(M76,"fail",0,"pass with recommendations",(#REF!*0.5),"pass",(#REF!*1),"n/a",""),"")</f>
        <v/>
      </c>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c r="A77" s="1"/>
      <c r="B77" s="11"/>
      <c r="C77" s="11"/>
      <c r="D77" s="58"/>
      <c r="E77" s="46" t="s">
        <v>743</v>
      </c>
      <c r="F77" s="47" t="b">
        <v>0</v>
      </c>
      <c r="G77" s="47" t="b">
        <v>0</v>
      </c>
      <c r="H77" s="47" t="b">
        <v>0</v>
      </c>
      <c r="I77" s="47" t="b">
        <v>0</v>
      </c>
      <c r="J77" s="47" t="b">
        <v>0</v>
      </c>
      <c r="K77" s="47" t="b">
        <v>0</v>
      </c>
      <c r="L77" s="47" t="b">
        <v>0</v>
      </c>
      <c r="M77" s="45" t="str">
        <f t="shared" si="23"/>
        <v/>
      </c>
      <c r="N77" s="45" t="str">
        <f t="shared" si="24"/>
        <v/>
      </c>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c r="A78" s="1"/>
      <c r="B78" s="11"/>
      <c r="C78" s="11"/>
      <c r="D78" s="54"/>
      <c r="E78" s="46"/>
      <c r="F78" s="47" t="b">
        <v>0</v>
      </c>
      <c r="G78" s="47" t="b">
        <v>0</v>
      </c>
      <c r="H78" s="47" t="b">
        <v>0</v>
      </c>
      <c r="I78" s="47" t="b">
        <v>0</v>
      </c>
      <c r="J78" s="47" t="b">
        <v>0</v>
      </c>
      <c r="K78" s="47" t="b">
        <v>0</v>
      </c>
      <c r="L78" s="47" t="b">
        <v>0</v>
      </c>
      <c r="M78" s="45" t="str">
        <f t="shared" si="23"/>
        <v/>
      </c>
      <c r="N78" s="45" t="str">
        <f t="shared" si="24"/>
        <v/>
      </c>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c r="A79" s="1"/>
      <c r="B79" s="57">
        <f>COUNTIF(F79:L81,TRUE)/COUNTA(F79:L81)</f>
        <v>0</v>
      </c>
      <c r="C79" s="51" t="s">
        <v>36</v>
      </c>
      <c r="D79" s="58"/>
      <c r="E79" s="46" t="s">
        <v>744</v>
      </c>
      <c r="F79" s="47" t="b">
        <v>0</v>
      </c>
      <c r="G79" s="47" t="b">
        <v>0</v>
      </c>
      <c r="H79" s="47" t="b">
        <v>0</v>
      </c>
      <c r="I79" s="47" t="b">
        <v>0</v>
      </c>
      <c r="J79" s="47" t="b">
        <v>0</v>
      </c>
      <c r="K79" s="47" t="b">
        <v>0</v>
      </c>
      <c r="L79" s="47" t="b">
        <v>0</v>
      </c>
      <c r="M79" s="45" t="str">
        <f t="shared" si="23"/>
        <v/>
      </c>
      <c r="N79" s="45" t="str">
        <f t="shared" si="24"/>
        <v/>
      </c>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c r="A80" s="1"/>
      <c r="B80" s="11"/>
      <c r="C80" s="11"/>
      <c r="D80" s="58"/>
      <c r="E80" s="46"/>
      <c r="F80" s="47" t="b">
        <v>0</v>
      </c>
      <c r="G80" s="47" t="b">
        <v>0</v>
      </c>
      <c r="H80" s="47" t="b">
        <v>0</v>
      </c>
      <c r="I80" s="47" t="b">
        <v>0</v>
      </c>
      <c r="J80" s="47" t="b">
        <v>0</v>
      </c>
      <c r="K80" s="47" t="b">
        <v>0</v>
      </c>
      <c r="L80" s="47" t="b">
        <v>0</v>
      </c>
      <c r="M80" s="45"/>
      <c r="N80" s="45"/>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c r="A81" s="1"/>
      <c r="B81" s="11"/>
      <c r="C81" s="11"/>
      <c r="D81" s="58"/>
      <c r="E81" s="158"/>
      <c r="F81" s="47" t="b">
        <v>0</v>
      </c>
      <c r="G81" s="47" t="b">
        <v>0</v>
      </c>
      <c r="H81" s="47" t="b">
        <v>0</v>
      </c>
      <c r="I81" s="47" t="b">
        <v>0</v>
      </c>
      <c r="J81" s="47" t="b">
        <v>0</v>
      </c>
      <c r="K81" s="47" t="b">
        <v>0</v>
      </c>
      <c r="L81" s="47" t="b">
        <v>0</v>
      </c>
      <c r="M81" s="45"/>
      <c r="N81" s="45"/>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c r="A82" s="1"/>
      <c r="B82" s="438">
        <f>COUNTIF(F82:L83,TRUE)/COUNTA(F82:L83)</f>
        <v>0</v>
      </c>
      <c r="C82" s="439" t="s">
        <v>43</v>
      </c>
      <c r="D82" s="54"/>
      <c r="E82" s="160" t="s">
        <v>745</v>
      </c>
      <c r="F82" s="204" t="b">
        <v>0</v>
      </c>
      <c r="G82" s="204" t="b">
        <v>0</v>
      </c>
      <c r="H82" s="204" t="b">
        <v>0</v>
      </c>
      <c r="I82" s="204" t="b">
        <v>0</v>
      </c>
      <c r="J82" s="204" t="b">
        <v>0</v>
      </c>
      <c r="K82" s="204" t="b">
        <v>0</v>
      </c>
      <c r="L82" s="204" t="b">
        <v>0</v>
      </c>
      <c r="M82" s="205" t="str">
        <f>IFERROR(SWITCH(F82,"fail",0,"pass with recommendations",(#REF!*0.5),"pass",(#REF!*1),"n/a",""),"")</f>
        <v/>
      </c>
      <c r="N82" s="205" t="str">
        <f>IFERROR(SWITCH(M82,"fail",0,"pass with recommendations",(#REF!*0.5),"pass",(#REF!*1),"n/a",""),"")</f>
        <v/>
      </c>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c r="A83" s="1"/>
      <c r="B83" s="21"/>
      <c r="C83" s="21"/>
      <c r="D83" s="54"/>
      <c r="E83" s="294"/>
      <c r="F83" s="204" t="b">
        <v>0</v>
      </c>
      <c r="G83" s="204" t="b">
        <v>0</v>
      </c>
      <c r="H83" s="204" t="b">
        <v>0</v>
      </c>
      <c r="I83" s="204" t="b">
        <v>0</v>
      </c>
      <c r="J83" s="204" t="b">
        <v>0</v>
      </c>
      <c r="K83" s="204" t="b">
        <v>0</v>
      </c>
      <c r="L83" s="204" t="b">
        <v>0</v>
      </c>
      <c r="M83" s="205"/>
      <c r="N83" s="205"/>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c r="A84" s="1"/>
      <c r="B84" s="35">
        <v>7.0</v>
      </c>
      <c r="C84" s="152"/>
      <c r="D84" s="152"/>
      <c r="E84" s="152"/>
      <c r="F84" s="153"/>
      <c r="G84" s="153"/>
      <c r="H84" s="153"/>
      <c r="I84" s="153"/>
      <c r="J84" s="153"/>
      <c r="K84" s="153"/>
      <c r="L84" s="153"/>
      <c r="M84" s="153"/>
      <c r="N84" s="154"/>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c r="A85" s="1"/>
      <c r="C85" s="35" t="s">
        <v>746</v>
      </c>
      <c r="F85" s="36" t="str">
        <f>IFERROR(__xludf.DUMMYFUNCTION("SPARKLINE(COUNTIF(F87:L93,TRUE),{""charttype"",""bar"";""max"",COUNTA(F87:L93);""color1"",""green""})"),"")</f>
        <v/>
      </c>
      <c r="G85" s="37"/>
      <c r="H85" s="37"/>
      <c r="I85" s="37"/>
      <c r="J85" s="37"/>
      <c r="K85" s="37"/>
      <c r="L85" s="37"/>
      <c r="M85" s="38"/>
      <c r="N85" s="39">
        <f>COUNTIF(F87:L93,TRUE)/COUNTA(F87:L93)</f>
        <v>0</v>
      </c>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c r="A86" s="1"/>
      <c r="C86" s="152"/>
      <c r="D86" s="152"/>
      <c r="E86" s="152"/>
      <c r="F86" s="153"/>
      <c r="G86" s="153"/>
      <c r="H86" s="153"/>
      <c r="I86" s="153"/>
      <c r="J86" s="153"/>
      <c r="K86" s="153"/>
      <c r="L86" s="153"/>
      <c r="M86" s="153"/>
      <c r="N86" s="154"/>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c r="A87" s="1"/>
      <c r="B87" s="43">
        <f>COUNTIF(F87:L87,TRUE)/COUNTA(F87:L87)</f>
        <v>0</v>
      </c>
      <c r="C87" s="44" t="s">
        <v>17</v>
      </c>
      <c r="D87" s="54"/>
      <c r="E87" s="55" t="s">
        <v>747</v>
      </c>
      <c r="F87" s="47" t="b">
        <v>0</v>
      </c>
      <c r="G87" s="47" t="b">
        <v>0</v>
      </c>
      <c r="H87" s="47" t="b">
        <v>0</v>
      </c>
      <c r="I87" s="47" t="b">
        <v>0</v>
      </c>
      <c r="J87" s="47" t="b">
        <v>0</v>
      </c>
      <c r="K87" s="47" t="b">
        <v>0</v>
      </c>
      <c r="L87" s="47" t="b">
        <v>0</v>
      </c>
      <c r="M87" s="45" t="str">
        <f>IFERROR(SWITCH(F87,"fail",0,"pass with recommendations",(#REF!*0.5),"pass",(#REF!*1),"n/a",""),"")</f>
        <v/>
      </c>
      <c r="N87" s="45" t="str">
        <f>IFERROR(SWITCH(M87,"fail",0,"pass with recommendations",(#REF!*0.5),"pass",(#REF!*1),"n/a",""),"")</f>
        <v/>
      </c>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c r="A88" s="1"/>
      <c r="B88" s="11"/>
      <c r="C88" s="11"/>
      <c r="D88" s="54"/>
      <c r="E88" s="436" t="s">
        <v>748</v>
      </c>
      <c r="F88" s="47" t="b">
        <v>0</v>
      </c>
      <c r="G88" s="47" t="b">
        <v>0</v>
      </c>
      <c r="H88" s="47" t="b">
        <v>0</v>
      </c>
      <c r="I88" s="47" t="b">
        <v>0</v>
      </c>
      <c r="J88" s="47" t="b">
        <v>0</v>
      </c>
      <c r="K88" s="47" t="b">
        <v>0</v>
      </c>
      <c r="L88" s="47" t="b">
        <v>0</v>
      </c>
      <c r="M88" s="45"/>
      <c r="N88" s="45"/>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c r="A89" s="1"/>
      <c r="B89" s="56">
        <f>COUNTIF(F89:L90,TRUE)/COUNTA(F89:L90)</f>
        <v>0</v>
      </c>
      <c r="C89" s="49" t="s">
        <v>31</v>
      </c>
      <c r="D89" s="54"/>
      <c r="E89" s="46" t="s">
        <v>749</v>
      </c>
      <c r="F89" s="47" t="b">
        <v>0</v>
      </c>
      <c r="G89" s="47" t="b">
        <v>0</v>
      </c>
      <c r="H89" s="47" t="b">
        <v>0</v>
      </c>
      <c r="I89" s="47" t="b">
        <v>0</v>
      </c>
      <c r="J89" s="47" t="b">
        <v>0</v>
      </c>
      <c r="K89" s="47" t="b">
        <v>0</v>
      </c>
      <c r="L89" s="47" t="b">
        <v>0</v>
      </c>
      <c r="M89" s="45" t="str">
        <f>IFERROR(SWITCH(F89,"fail",0,"pass with recommendations",(#REF!*0.5),"pass",(#REF!*1),"n/a",""),"")</f>
        <v/>
      </c>
      <c r="N89" s="45" t="str">
        <f>IFERROR(SWITCH(M89,"fail",0,"pass with recommendations",(#REF!*0.5),"pass",(#REF!*1),"n/a",""),"")</f>
        <v/>
      </c>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c r="A90" s="1"/>
      <c r="B90" s="11"/>
      <c r="C90" s="11"/>
      <c r="D90" s="58"/>
      <c r="E90" s="46" t="s">
        <v>750</v>
      </c>
      <c r="F90" s="47" t="b">
        <v>0</v>
      </c>
      <c r="G90" s="47" t="b">
        <v>0</v>
      </c>
      <c r="H90" s="47" t="b">
        <v>0</v>
      </c>
      <c r="I90" s="47" t="b">
        <v>0</v>
      </c>
      <c r="J90" s="47" t="b">
        <v>0</v>
      </c>
      <c r="K90" s="47" t="b">
        <v>0</v>
      </c>
      <c r="L90" s="47" t="b">
        <v>0</v>
      </c>
      <c r="M90" s="45"/>
      <c r="N90" s="45"/>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c r="A91" s="1"/>
      <c r="B91" s="57">
        <f>COUNTIF(F91:L92,TRUE)/COUNTA(F91:L92)</f>
        <v>0</v>
      </c>
      <c r="C91" s="51" t="s">
        <v>36</v>
      </c>
      <c r="D91" s="58"/>
      <c r="E91" s="46" t="s">
        <v>751</v>
      </c>
      <c r="F91" s="47" t="b">
        <v>0</v>
      </c>
      <c r="G91" s="47" t="b">
        <v>0</v>
      </c>
      <c r="H91" s="47" t="b">
        <v>0</v>
      </c>
      <c r="I91" s="47" t="b">
        <v>0</v>
      </c>
      <c r="J91" s="47" t="b">
        <v>0</v>
      </c>
      <c r="K91" s="47" t="b">
        <v>0</v>
      </c>
      <c r="L91" s="47" t="b">
        <v>0</v>
      </c>
      <c r="M91" s="45" t="str">
        <f>IFERROR(SWITCH(F91,"fail",0,"pass with recommendations",(#REF!*0.5),"pass",(#REF!*1),"n/a",""),"")</f>
        <v/>
      </c>
      <c r="N91" s="45" t="str">
        <f>IFERROR(SWITCH(M91,"fail",0,"pass with recommendations",(#REF!*0.5),"pass",(#REF!*1),"n/a",""),"")</f>
        <v/>
      </c>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c r="A92" s="1"/>
      <c r="B92" s="11"/>
      <c r="C92" s="11"/>
      <c r="D92" s="58"/>
      <c r="E92" s="46" t="s">
        <v>752</v>
      </c>
      <c r="F92" s="47" t="b">
        <v>0</v>
      </c>
      <c r="G92" s="47" t="b">
        <v>0</v>
      </c>
      <c r="H92" s="47" t="b">
        <v>0</v>
      </c>
      <c r="I92" s="47" t="b">
        <v>0</v>
      </c>
      <c r="J92" s="47" t="b">
        <v>0</v>
      </c>
      <c r="K92" s="47" t="b">
        <v>0</v>
      </c>
      <c r="L92" s="47" t="b">
        <v>0</v>
      </c>
      <c r="M92" s="45"/>
      <c r="N92" s="45"/>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c r="A93" s="1"/>
      <c r="B93" s="59">
        <f>COUNTIF(F93:L93,TRUE)/COUNTA(F93:L93)</f>
        <v>0</v>
      </c>
      <c r="C93" s="53" t="s">
        <v>43</v>
      </c>
      <c r="D93" s="54"/>
      <c r="E93" s="60" t="s">
        <v>753</v>
      </c>
      <c r="F93" s="47" t="b">
        <v>0</v>
      </c>
      <c r="G93" s="47" t="b">
        <v>0</v>
      </c>
      <c r="H93" s="47" t="b">
        <v>0</v>
      </c>
      <c r="I93" s="47" t="b">
        <v>0</v>
      </c>
      <c r="J93" s="47" t="b">
        <v>0</v>
      </c>
      <c r="K93" s="47" t="b">
        <v>0</v>
      </c>
      <c r="L93" s="47" t="b">
        <v>0</v>
      </c>
      <c r="M93" s="45" t="str">
        <f>IFERROR(SWITCH(F93,"fail",0,"pass with recommendations",(#REF!*0.5),"pass",(#REF!*1),"n/a",""),"")</f>
        <v/>
      </c>
      <c r="N93" s="45" t="str">
        <f>IFERROR(SWITCH(M93,"fail",0,"pass with recommendations",(#REF!*0.5),"pass",(#REF!*1),"n/a",""),"")</f>
        <v/>
      </c>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c r="A94" s="1"/>
      <c r="B94" s="1"/>
      <c r="C94" s="1"/>
      <c r="D94" s="2"/>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c r="A95" s="1"/>
      <c r="B95" s="209" t="s">
        <v>754</v>
      </c>
      <c r="O95" s="1"/>
      <c r="P95" s="182" t="s">
        <v>58</v>
      </c>
      <c r="Q95" s="63"/>
      <c r="R95" s="4"/>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c r="A96" s="1"/>
      <c r="O96" s="1"/>
      <c r="P96" s="10"/>
      <c r="R96" s="1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c r="A97" s="1"/>
      <c r="B97" s="190"/>
      <c r="C97" s="190"/>
      <c r="D97" s="190"/>
      <c r="E97" s="191" t="s">
        <v>59</v>
      </c>
      <c r="F97" s="191" t="s">
        <v>60</v>
      </c>
      <c r="M97" s="190"/>
      <c r="N97" s="191" t="s">
        <v>61</v>
      </c>
      <c r="O97" s="1"/>
      <c r="P97" s="10"/>
      <c r="R97" s="1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 customHeight="1">
      <c r="A98" s="1"/>
      <c r="B98" s="66"/>
      <c r="C98" s="66"/>
      <c r="D98" s="67"/>
      <c r="E98" s="68"/>
      <c r="F98" s="68"/>
      <c r="G98" s="68"/>
      <c r="H98" s="66"/>
      <c r="I98" s="66"/>
      <c r="J98" s="66"/>
      <c r="K98" s="66"/>
      <c r="L98" s="66"/>
      <c r="M98" s="66"/>
      <c r="N98" s="66"/>
      <c r="O98" s="1"/>
      <c r="P98" s="10"/>
      <c r="R98" s="1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c r="A99" s="1"/>
      <c r="B99" s="66"/>
      <c r="C99" s="69">
        <v>1.0</v>
      </c>
      <c r="D99" s="67"/>
      <c r="E99" s="68" t="str">
        <f>C11</f>
        <v>Account structure</v>
      </c>
      <c r="F99" s="440">
        <v>1.0</v>
      </c>
      <c r="M99" s="71" t="str">
        <f>IFERROR(__xludf.DUMMYFUNCTION("F11"),"")</f>
        <v/>
      </c>
      <c r="N99" s="72">
        <f>N11</f>
        <v>0</v>
      </c>
      <c r="O99" s="1"/>
      <c r="P99" s="10"/>
      <c r="R99" s="1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 customHeight="1">
      <c r="A100" s="1"/>
      <c r="B100" s="66"/>
      <c r="C100" s="69"/>
      <c r="D100" s="67"/>
      <c r="E100" s="441"/>
      <c r="F100" s="442"/>
      <c r="G100" s="442"/>
      <c r="H100" s="443"/>
      <c r="I100" s="443"/>
      <c r="J100" s="443"/>
      <c r="K100" s="443"/>
      <c r="L100" s="443"/>
      <c r="M100" s="66"/>
      <c r="N100" s="75"/>
      <c r="O100" s="1"/>
      <c r="P100" s="10"/>
      <c r="R100" s="1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c r="A101" s="1"/>
      <c r="B101" s="66"/>
      <c r="C101" s="69">
        <v>2.0</v>
      </c>
      <c r="D101" s="67"/>
      <c r="E101" s="441" t="str">
        <f>C26</f>
        <v>Budget &amp; Bidding</v>
      </c>
      <c r="F101" s="440">
        <v>1.0</v>
      </c>
      <c r="M101" s="76" t="str">
        <f>IFERROR(__xludf.DUMMYFUNCTION("F26"),"")</f>
        <v/>
      </c>
      <c r="N101" s="72">
        <f>N26</f>
        <v>0</v>
      </c>
      <c r="O101" s="1"/>
      <c r="P101" s="10"/>
      <c r="R101" s="1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 customHeight="1">
      <c r="A102" s="1"/>
      <c r="B102" s="66"/>
      <c r="C102" s="66"/>
      <c r="D102" s="67"/>
      <c r="E102" s="68"/>
      <c r="F102" s="444"/>
      <c r="G102" s="444"/>
      <c r="H102" s="443"/>
      <c r="I102" s="443"/>
      <c r="J102" s="443"/>
      <c r="K102" s="443"/>
      <c r="L102" s="443"/>
      <c r="M102" s="66"/>
      <c r="N102" s="75"/>
      <c r="O102" s="1"/>
      <c r="P102" s="10"/>
      <c r="R102" s="1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c r="A103" s="1"/>
      <c r="B103" s="66"/>
      <c r="C103" s="69">
        <v>3.0</v>
      </c>
      <c r="D103" s="67"/>
      <c r="E103" s="68" t="str">
        <f>C39</f>
        <v>Conversion &amp; KPI</v>
      </c>
      <c r="F103" s="440">
        <v>1.0</v>
      </c>
      <c r="M103" s="76" t="str">
        <f>IFERROR(__xludf.DUMMYFUNCTION("F39"),"")</f>
        <v/>
      </c>
      <c r="N103" s="72">
        <f>N39</f>
        <v>0</v>
      </c>
      <c r="O103" s="1"/>
      <c r="P103" s="10"/>
      <c r="R103" s="1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 customHeight="1">
      <c r="A104" s="1"/>
      <c r="B104" s="66"/>
      <c r="C104" s="66"/>
      <c r="D104" s="67"/>
      <c r="E104" s="68"/>
      <c r="F104" s="444"/>
      <c r="G104" s="444"/>
      <c r="H104" s="443"/>
      <c r="I104" s="443"/>
      <c r="J104" s="443"/>
      <c r="K104" s="443"/>
      <c r="L104" s="443"/>
      <c r="M104" s="66"/>
      <c r="N104" s="75"/>
      <c r="O104" s="1"/>
      <c r="P104" s="10"/>
      <c r="R104" s="1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c r="A105" s="1"/>
      <c r="B105" s="66"/>
      <c r="C105" s="69">
        <v>4.0</v>
      </c>
      <c r="D105" s="67"/>
      <c r="E105" s="68" t="str">
        <f>C53</f>
        <v>Audiences</v>
      </c>
      <c r="F105" s="440">
        <v>1.0</v>
      </c>
      <c r="M105" s="77" t="str">
        <f>IFERROR(__xludf.DUMMYFUNCTION("F53"),"")</f>
        <v/>
      </c>
      <c r="N105" s="72">
        <f>N53</f>
        <v>0</v>
      </c>
      <c r="O105" s="1"/>
      <c r="P105" s="10"/>
      <c r="R105" s="1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 customHeight="1">
      <c r="A106" s="1"/>
      <c r="B106" s="66"/>
      <c r="C106" s="66"/>
      <c r="D106" s="67"/>
      <c r="E106" s="68"/>
      <c r="F106" s="444"/>
      <c r="G106" s="444"/>
      <c r="H106" s="443"/>
      <c r="I106" s="443"/>
      <c r="J106" s="443"/>
      <c r="K106" s="443"/>
      <c r="L106" s="443"/>
      <c r="M106" s="66"/>
      <c r="N106" s="75"/>
      <c r="O106" s="1"/>
      <c r="P106" s="10"/>
      <c r="R106" s="1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c r="A107" s="1"/>
      <c r="B107" s="66"/>
      <c r="C107" s="69">
        <v>5.0</v>
      </c>
      <c r="D107" s="67"/>
      <c r="E107" s="68" t="str">
        <f>C63</f>
        <v>Reporting</v>
      </c>
      <c r="F107" s="440">
        <v>1.0</v>
      </c>
      <c r="M107" s="71" t="str">
        <f>IFERROR(__xludf.DUMMYFUNCTION("F63"),"")</f>
        <v/>
      </c>
      <c r="N107" s="72">
        <f>N63</f>
        <v>0</v>
      </c>
      <c r="O107" s="1"/>
      <c r="P107" s="10"/>
      <c r="R107" s="1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 customHeight="1">
      <c r="A108" s="1"/>
      <c r="B108" s="66"/>
      <c r="C108" s="66"/>
      <c r="D108" s="67"/>
      <c r="E108" s="68"/>
      <c r="F108" s="444"/>
      <c r="G108" s="444"/>
      <c r="H108" s="443"/>
      <c r="I108" s="443"/>
      <c r="J108" s="443"/>
      <c r="K108" s="443"/>
      <c r="L108" s="443"/>
      <c r="M108" s="66"/>
      <c r="N108" s="75"/>
      <c r="O108" s="1"/>
      <c r="P108" s="10"/>
      <c r="R108" s="1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c r="A109" s="1"/>
      <c r="B109" s="66"/>
      <c r="C109" s="69">
        <v>6.0</v>
      </c>
      <c r="D109" s="67"/>
      <c r="E109" s="68" t="str">
        <f>C72</f>
        <v>Message</v>
      </c>
      <c r="F109" s="440">
        <v>1.0</v>
      </c>
      <c r="M109" s="71" t="str">
        <f>IFERROR(__xludf.DUMMYFUNCTION("F72"),"")</f>
        <v/>
      </c>
      <c r="N109" s="72">
        <f>N72</f>
        <v>0</v>
      </c>
      <c r="O109" s="1"/>
      <c r="P109" s="10"/>
      <c r="R109" s="1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 customHeight="1">
      <c r="A110" s="1"/>
      <c r="B110" s="66"/>
      <c r="C110" s="66"/>
      <c r="D110" s="67"/>
      <c r="E110" s="68"/>
      <c r="F110" s="444"/>
      <c r="G110" s="444"/>
      <c r="H110" s="443"/>
      <c r="I110" s="443"/>
      <c r="J110" s="443"/>
      <c r="K110" s="443"/>
      <c r="L110" s="443"/>
      <c r="M110" s="66"/>
      <c r="N110" s="75"/>
      <c r="O110" s="1"/>
      <c r="P110" s="10"/>
      <c r="R110" s="1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c r="A111" s="1"/>
      <c r="B111" s="66"/>
      <c r="C111" s="69">
        <v>7.0</v>
      </c>
      <c r="D111" s="67"/>
      <c r="E111" s="68" t="str">
        <f>C85</f>
        <v>Optimizations</v>
      </c>
      <c r="F111" s="440">
        <v>1.0</v>
      </c>
      <c r="M111" s="71" t="str">
        <f>IFERROR(__xludf.DUMMYFUNCTION("F85"),"")</f>
        <v/>
      </c>
      <c r="N111" s="72">
        <f>N85</f>
        <v>0</v>
      </c>
      <c r="O111" s="1"/>
      <c r="P111" s="10"/>
      <c r="R111" s="1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 customHeight="1">
      <c r="A112" s="1"/>
      <c r="B112" s="66"/>
      <c r="C112" s="66"/>
      <c r="D112" s="67"/>
      <c r="E112" s="68"/>
      <c r="F112" s="444"/>
      <c r="G112" s="444"/>
      <c r="H112" s="443"/>
      <c r="I112" s="443"/>
      <c r="J112" s="443"/>
      <c r="K112" s="443"/>
      <c r="L112" s="443"/>
      <c r="M112" s="66"/>
      <c r="N112" s="75"/>
      <c r="O112" s="1"/>
      <c r="P112" s="10"/>
      <c r="R112" s="1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c r="A113" s="1"/>
      <c r="B113" s="66"/>
      <c r="C113" s="69">
        <v>8.0</v>
      </c>
      <c r="D113" s="67"/>
      <c r="E113" s="68"/>
      <c r="F113" s="444"/>
      <c r="M113" s="71"/>
      <c r="N113" s="75"/>
      <c r="O113" s="1"/>
      <c r="P113" s="10"/>
      <c r="R113" s="1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 customHeight="1">
      <c r="A114" s="1"/>
      <c r="B114" s="66"/>
      <c r="C114" s="66"/>
      <c r="D114" s="67"/>
      <c r="E114" s="68"/>
      <c r="F114" s="444"/>
      <c r="G114" s="444"/>
      <c r="H114" s="443"/>
      <c r="I114" s="443"/>
      <c r="J114" s="443"/>
      <c r="K114" s="443"/>
      <c r="L114" s="443"/>
      <c r="M114" s="66"/>
      <c r="N114" s="75"/>
      <c r="O114" s="1"/>
      <c r="P114" s="10"/>
      <c r="R114" s="1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c r="A115" s="1"/>
      <c r="B115" s="66"/>
      <c r="C115" s="69">
        <v>9.0</v>
      </c>
      <c r="D115" s="67"/>
      <c r="E115" s="68"/>
      <c r="F115" s="444"/>
      <c r="M115" s="71"/>
      <c r="N115" s="75"/>
      <c r="O115" s="1"/>
      <c r="P115" s="10"/>
      <c r="R115" s="1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 customHeight="1">
      <c r="A116" s="1"/>
      <c r="B116" s="66"/>
      <c r="C116" s="66"/>
      <c r="D116" s="67"/>
      <c r="E116" s="68"/>
      <c r="F116" s="444"/>
      <c r="G116" s="444"/>
      <c r="H116" s="443"/>
      <c r="I116" s="443"/>
      <c r="J116" s="443"/>
      <c r="K116" s="443"/>
      <c r="L116" s="443"/>
      <c r="M116" s="66"/>
      <c r="N116" s="75"/>
      <c r="O116" s="1"/>
      <c r="P116" s="10"/>
      <c r="R116" s="1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c r="A117" s="1"/>
      <c r="B117" s="66"/>
      <c r="C117" s="69">
        <v>10.0</v>
      </c>
      <c r="D117" s="67"/>
      <c r="E117" s="68"/>
      <c r="F117" s="444"/>
      <c r="M117" s="71"/>
      <c r="N117" s="75"/>
      <c r="O117" s="1"/>
      <c r="P117" s="10"/>
      <c r="R117" s="1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 customHeight="1">
      <c r="A118" s="1"/>
      <c r="B118" s="66"/>
      <c r="C118" s="66"/>
      <c r="D118" s="67"/>
      <c r="E118" s="68"/>
      <c r="F118" s="68"/>
      <c r="G118" s="68"/>
      <c r="H118" s="66"/>
      <c r="I118" s="66"/>
      <c r="J118" s="66"/>
      <c r="K118" s="66"/>
      <c r="L118" s="66"/>
      <c r="M118" s="66"/>
      <c r="N118" s="66"/>
      <c r="O118" s="1"/>
      <c r="P118" s="10"/>
      <c r="R118" s="1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c r="A119" s="1"/>
      <c r="B119" s="192"/>
      <c r="C119" s="192"/>
      <c r="D119" s="192"/>
      <c r="E119" s="192"/>
      <c r="F119" s="192"/>
      <c r="M119" s="193" t="s">
        <v>62</v>
      </c>
      <c r="N119" s="194">
        <f>IFERROR(__xludf.DUMMYFUNCTION("AVERAGE.WEIGHTED(N99:N117,F99:F117)"),0.0)</f>
        <v>0</v>
      </c>
      <c r="O119" s="1"/>
      <c r="P119" s="19"/>
      <c r="Q119" s="81"/>
      <c r="R119" s="20"/>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c r="A120" s="1"/>
      <c r="B120" s="1"/>
      <c r="C120" s="1"/>
      <c r="D120" s="2"/>
      <c r="E120" s="1"/>
      <c r="F120" s="1"/>
      <c r="G120" s="1"/>
      <c r="H120" s="1"/>
      <c r="I120" s="1"/>
      <c r="J120" s="1"/>
      <c r="K120" s="1"/>
      <c r="L120" s="1"/>
      <c r="M120" s="1"/>
      <c r="N120" s="1"/>
      <c r="O120" s="1"/>
      <c r="P120" s="233"/>
      <c r="Q120" s="233"/>
      <c r="R120" s="233"/>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c r="A121" s="1"/>
      <c r="B121" s="1"/>
      <c r="C121" s="1"/>
      <c r="D121" s="2"/>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c r="A122" s="1"/>
      <c r="B122" s="1"/>
      <c r="C122" s="1"/>
      <c r="D122" s="2"/>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c r="A123" s="1"/>
      <c r="B123" s="1"/>
      <c r="C123" s="1"/>
      <c r="D123" s="2"/>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c r="A124" s="1"/>
      <c r="B124" s="1"/>
      <c r="C124" s="1"/>
      <c r="D124" s="2"/>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c r="A125" s="1"/>
      <c r="B125" s="1"/>
      <c r="C125" s="1"/>
      <c r="D125" s="2"/>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c r="A126" s="1"/>
      <c r="B126" s="1"/>
      <c r="C126" s="1"/>
      <c r="D126" s="2"/>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c r="A127" s="1"/>
      <c r="B127" s="1"/>
      <c r="C127" s="1"/>
      <c r="D127" s="2"/>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c r="A128" s="1"/>
      <c r="B128" s="1"/>
      <c r="C128" s="1"/>
      <c r="D128" s="2"/>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c r="A129" s="1"/>
      <c r="B129" s="1"/>
      <c r="C129" s="1"/>
      <c r="D129" s="2"/>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c r="A130" s="1"/>
      <c r="B130" s="1"/>
      <c r="C130" s="1"/>
      <c r="D130" s="2"/>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c r="A131" s="1"/>
      <c r="B131" s="1"/>
      <c r="C131" s="1"/>
      <c r="D131" s="2"/>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c r="A132" s="1"/>
      <c r="B132" s="1"/>
      <c r="C132" s="1"/>
      <c r="D132" s="2"/>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c r="A133" s="1"/>
      <c r="B133" s="1"/>
      <c r="C133" s="1"/>
      <c r="D133" s="2"/>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c r="A134" s="1"/>
      <c r="B134" s="1"/>
      <c r="C134" s="1"/>
      <c r="D134" s="2"/>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c r="A135" s="1"/>
      <c r="B135" s="1"/>
      <c r="C135" s="1"/>
      <c r="D135" s="2"/>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c r="A136" s="1"/>
      <c r="B136" s="1"/>
      <c r="C136" s="1"/>
      <c r="D136" s="2"/>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c r="A137" s="1"/>
      <c r="B137" s="1"/>
      <c r="C137" s="1"/>
      <c r="D137" s="2"/>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c r="A138" s="1"/>
      <c r="B138" s="1"/>
      <c r="C138" s="1"/>
      <c r="D138" s="2"/>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c r="A139" s="1"/>
      <c r="B139" s="1"/>
      <c r="C139" s="1"/>
      <c r="D139" s="2"/>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c r="A140" s="1"/>
      <c r="B140" s="1"/>
      <c r="C140" s="1"/>
      <c r="D140" s="2"/>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c r="A141" s="1"/>
      <c r="B141" s="1"/>
      <c r="C141" s="1"/>
      <c r="D141" s="2"/>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c r="A142" s="1"/>
      <c r="B142" s="1"/>
      <c r="C142" s="1"/>
      <c r="D142" s="2"/>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c r="A143" s="1"/>
      <c r="B143" s="1"/>
      <c r="C143" s="1"/>
      <c r="D143" s="2"/>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c r="A144" s="1"/>
      <c r="B144" s="1"/>
      <c r="C144" s="1"/>
      <c r="D144" s="2"/>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c r="A145" s="1"/>
      <c r="B145" s="1"/>
      <c r="C145" s="1"/>
      <c r="D145" s="2"/>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c r="A146" s="1"/>
      <c r="B146" s="1"/>
      <c r="C146" s="1"/>
      <c r="D146" s="2"/>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c r="A147" s="1"/>
      <c r="B147" s="1"/>
      <c r="C147" s="1"/>
      <c r="D147" s="2"/>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c r="A148" s="1"/>
      <c r="B148" s="1"/>
      <c r="C148" s="1"/>
      <c r="D148" s="2"/>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c r="A149" s="1"/>
      <c r="B149" s="1"/>
      <c r="C149" s="1"/>
      <c r="D149" s="2"/>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c r="A150" s="1"/>
      <c r="B150" s="1"/>
      <c r="C150" s="1"/>
      <c r="D150" s="2"/>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c r="A151" s="1"/>
      <c r="B151" s="1"/>
      <c r="C151" s="1"/>
      <c r="D151" s="2"/>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c r="A152" s="1"/>
      <c r="B152" s="1"/>
      <c r="C152" s="1"/>
      <c r="D152" s="2"/>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c r="A153" s="1"/>
      <c r="B153" s="1"/>
      <c r="C153" s="1"/>
      <c r="D153" s="2"/>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c r="A154" s="1"/>
      <c r="B154" s="1"/>
      <c r="C154" s="1"/>
      <c r="D154" s="2"/>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c r="A155" s="1"/>
      <c r="B155" s="1"/>
      <c r="C155" s="1"/>
      <c r="D155" s="2"/>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c r="A156" s="1"/>
      <c r="B156" s="1"/>
      <c r="C156" s="1"/>
      <c r="D156" s="2"/>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c r="A157" s="1"/>
      <c r="B157" s="1"/>
      <c r="C157" s="1"/>
      <c r="D157" s="2"/>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c r="A158" s="1"/>
      <c r="B158" s="1"/>
      <c r="C158" s="1"/>
      <c r="D158" s="2"/>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c r="A159" s="1"/>
      <c r="B159" s="1"/>
      <c r="C159" s="1"/>
      <c r="D159" s="2"/>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c r="A160" s="1"/>
      <c r="B160" s="1"/>
      <c r="C160" s="1"/>
      <c r="D160" s="2"/>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c r="A161" s="1"/>
      <c r="B161" s="1"/>
      <c r="C161" s="1"/>
      <c r="D161" s="2"/>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c r="A162" s="1"/>
      <c r="B162" s="1"/>
      <c r="C162" s="1"/>
      <c r="D162" s="2"/>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c r="A163" s="1"/>
      <c r="B163" s="1"/>
      <c r="C163" s="1"/>
      <c r="D163" s="2"/>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c r="A164" s="1"/>
      <c r="B164" s="1"/>
      <c r="C164" s="1"/>
      <c r="D164" s="2"/>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c r="A165" s="1"/>
      <c r="B165" s="1"/>
      <c r="C165" s="1"/>
      <c r="D165" s="2"/>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c r="A166" s="1"/>
      <c r="B166" s="1"/>
      <c r="C166" s="1"/>
      <c r="D166" s="2"/>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c r="A167" s="1"/>
      <c r="B167" s="1"/>
      <c r="C167" s="1"/>
      <c r="D167" s="2"/>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c r="A168" s="1"/>
      <c r="B168" s="1"/>
      <c r="C168" s="1"/>
      <c r="D168" s="2"/>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c r="A169" s="1"/>
      <c r="B169" s="1"/>
      <c r="C169" s="1"/>
      <c r="D169" s="2"/>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c r="A170" s="1"/>
      <c r="B170" s="1"/>
      <c r="C170" s="1"/>
      <c r="D170" s="2"/>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c r="A171" s="1"/>
      <c r="B171" s="1"/>
      <c r="C171" s="1"/>
      <c r="D171" s="2"/>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c r="A172" s="1"/>
      <c r="B172" s="1"/>
      <c r="C172" s="1"/>
      <c r="D172" s="2"/>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c r="A173" s="1"/>
      <c r="B173" s="1"/>
      <c r="C173" s="1"/>
      <c r="D173" s="2"/>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c r="A174" s="1"/>
      <c r="B174" s="1"/>
      <c r="C174" s="1"/>
      <c r="D174" s="2"/>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c r="A175" s="1"/>
      <c r="B175" s="1"/>
      <c r="C175" s="1"/>
      <c r="D175" s="2"/>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c r="A176" s="1"/>
      <c r="B176" s="1"/>
      <c r="C176" s="1"/>
      <c r="D176" s="2"/>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c r="A177" s="1"/>
      <c r="B177" s="1"/>
      <c r="C177" s="1"/>
      <c r="D177" s="2"/>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c r="A178" s="1"/>
      <c r="B178" s="1"/>
      <c r="C178" s="1"/>
      <c r="D178" s="2"/>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c r="A179" s="1"/>
      <c r="B179" s="1"/>
      <c r="C179" s="1"/>
      <c r="D179" s="2"/>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c r="A180" s="1"/>
      <c r="B180" s="1"/>
      <c r="C180" s="1"/>
      <c r="D180" s="2"/>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c r="A181" s="1"/>
      <c r="B181" s="1"/>
      <c r="C181" s="1"/>
      <c r="D181" s="2"/>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c r="A182" s="1"/>
      <c r="B182" s="1"/>
      <c r="C182" s="1"/>
      <c r="D182" s="2"/>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c r="A183" s="1"/>
      <c r="B183" s="1"/>
      <c r="C183" s="1"/>
      <c r="D183" s="2"/>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c r="A184" s="1"/>
      <c r="B184" s="1"/>
      <c r="C184" s="1"/>
      <c r="D184" s="2"/>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c r="A185" s="1"/>
      <c r="B185" s="1"/>
      <c r="C185" s="1"/>
      <c r="D185" s="2"/>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c r="A186" s="1"/>
      <c r="B186" s="1"/>
      <c r="C186" s="1"/>
      <c r="D186" s="2"/>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c r="A187" s="1"/>
      <c r="B187" s="1"/>
      <c r="C187" s="1"/>
      <c r="D187" s="2"/>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c r="A188" s="1"/>
      <c r="B188" s="1"/>
      <c r="C188" s="1"/>
      <c r="D188" s="2"/>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c r="A189" s="1"/>
      <c r="B189" s="1"/>
      <c r="C189" s="1"/>
      <c r="D189" s="2"/>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c r="A190" s="1"/>
      <c r="B190" s="1"/>
      <c r="C190" s="1"/>
      <c r="D190" s="2"/>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c r="A191" s="1"/>
      <c r="B191" s="1"/>
      <c r="C191" s="1"/>
      <c r="D191" s="2"/>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c r="A192" s="1"/>
      <c r="B192" s="1"/>
      <c r="C192" s="1"/>
      <c r="D192" s="2"/>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c r="A193" s="1"/>
      <c r="B193" s="1"/>
      <c r="C193" s="1"/>
      <c r="D193" s="2"/>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c r="A194" s="1"/>
      <c r="B194" s="1"/>
      <c r="C194" s="1"/>
      <c r="D194" s="2"/>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c r="A195" s="1"/>
      <c r="B195" s="1"/>
      <c r="C195" s="1"/>
      <c r="D195" s="2"/>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c r="A196" s="1"/>
      <c r="B196" s="1"/>
      <c r="C196" s="1"/>
      <c r="D196" s="2"/>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c r="A197" s="1"/>
      <c r="B197" s="1"/>
      <c r="C197" s="1"/>
      <c r="D197" s="2"/>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c r="A198" s="1"/>
      <c r="B198" s="1"/>
      <c r="C198" s="1"/>
      <c r="D198" s="2"/>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c r="A199" s="1"/>
      <c r="B199" s="1"/>
      <c r="C199" s="1"/>
      <c r="D199" s="2"/>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c r="A200" s="1"/>
      <c r="B200" s="1"/>
      <c r="C200" s="1"/>
      <c r="D200" s="2"/>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c r="A201" s="1"/>
      <c r="B201" s="1"/>
      <c r="C201" s="1"/>
      <c r="D201" s="2"/>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c r="A202" s="1"/>
      <c r="B202" s="1"/>
      <c r="C202" s="1"/>
      <c r="D202" s="2"/>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c r="A203" s="1"/>
      <c r="B203" s="1"/>
      <c r="C203" s="1"/>
      <c r="D203" s="2"/>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c r="A204" s="1"/>
      <c r="B204" s="1"/>
      <c r="C204" s="1"/>
      <c r="D204" s="2"/>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c r="A205" s="1"/>
      <c r="B205" s="1"/>
      <c r="C205" s="1"/>
      <c r="D205" s="2"/>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c r="A206" s="1"/>
      <c r="B206" s="1"/>
      <c r="C206" s="1"/>
      <c r="D206" s="2"/>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c r="A207" s="1"/>
      <c r="B207" s="1"/>
      <c r="C207" s="1"/>
      <c r="D207" s="2"/>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c r="A208" s="1"/>
      <c r="B208" s="1"/>
      <c r="C208" s="1"/>
      <c r="D208" s="2"/>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c r="A209" s="1"/>
      <c r="B209" s="1"/>
      <c r="C209" s="1"/>
      <c r="D209" s="2"/>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c r="A210" s="1"/>
      <c r="B210" s="1"/>
      <c r="C210" s="1"/>
      <c r="D210" s="2"/>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c r="A211" s="1"/>
      <c r="B211" s="1"/>
      <c r="C211" s="1"/>
      <c r="D211" s="2"/>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c r="A212" s="1"/>
      <c r="B212" s="1"/>
      <c r="C212" s="1"/>
      <c r="D212" s="2"/>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c r="A213" s="1"/>
      <c r="B213" s="1"/>
      <c r="C213" s="1"/>
      <c r="D213" s="2"/>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c r="A214" s="1"/>
      <c r="B214" s="1"/>
      <c r="C214" s="1"/>
      <c r="D214" s="2"/>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c r="A215" s="1"/>
      <c r="B215" s="1"/>
      <c r="C215" s="1"/>
      <c r="D215" s="2"/>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c r="A216" s="1"/>
      <c r="B216" s="1"/>
      <c r="C216" s="1"/>
      <c r="D216" s="2"/>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c r="A217" s="1"/>
      <c r="B217" s="1"/>
      <c r="C217" s="1"/>
      <c r="D217" s="2"/>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c r="A218" s="1"/>
      <c r="B218" s="1"/>
      <c r="C218" s="1"/>
      <c r="D218" s="2"/>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c r="A219" s="1"/>
      <c r="B219" s="1"/>
      <c r="C219" s="1"/>
      <c r="D219" s="2"/>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c r="A220" s="1"/>
      <c r="B220" s="1"/>
      <c r="C220" s="1"/>
      <c r="D220" s="2"/>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c r="A221" s="1"/>
      <c r="B221" s="1"/>
      <c r="C221" s="1"/>
      <c r="D221" s="2"/>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c r="A222" s="1"/>
      <c r="B222" s="1"/>
      <c r="C222" s="1"/>
      <c r="D222" s="2"/>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c r="A223" s="1"/>
      <c r="B223" s="1"/>
      <c r="C223" s="1"/>
      <c r="D223" s="2"/>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c r="A224" s="1"/>
      <c r="B224" s="1"/>
      <c r="C224" s="1"/>
      <c r="D224" s="2"/>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c r="A225" s="1"/>
      <c r="B225" s="1"/>
      <c r="C225" s="1"/>
      <c r="D225" s="2"/>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c r="A226" s="1"/>
      <c r="B226" s="1"/>
      <c r="C226" s="1"/>
      <c r="D226" s="2"/>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c r="A227" s="1"/>
      <c r="B227" s="1"/>
      <c r="C227" s="1"/>
      <c r="D227" s="2"/>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c r="A228" s="1"/>
      <c r="B228" s="1"/>
      <c r="C228" s="1"/>
      <c r="D228" s="2"/>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c r="A229" s="1"/>
      <c r="B229" s="1"/>
      <c r="C229" s="1"/>
      <c r="D229" s="2"/>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c r="A230" s="1"/>
      <c r="B230" s="1"/>
      <c r="C230" s="1"/>
      <c r="D230" s="2"/>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c r="A231" s="1"/>
      <c r="B231" s="1"/>
      <c r="C231" s="1"/>
      <c r="D231" s="2"/>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c r="A232" s="1"/>
      <c r="B232" s="1"/>
      <c r="C232" s="1"/>
      <c r="D232" s="2"/>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c r="A233" s="1"/>
      <c r="B233" s="1"/>
      <c r="C233" s="1"/>
      <c r="D233" s="2"/>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c r="A234" s="1"/>
      <c r="B234" s="1"/>
      <c r="C234" s="1"/>
      <c r="D234" s="2"/>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c r="A235" s="1"/>
      <c r="B235" s="1"/>
      <c r="C235" s="1"/>
      <c r="D235" s="2"/>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c r="A236" s="1"/>
      <c r="B236" s="1"/>
      <c r="C236" s="1"/>
      <c r="D236" s="2"/>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c r="A237" s="1"/>
      <c r="B237" s="1"/>
      <c r="C237" s="1"/>
      <c r="D237" s="2"/>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c r="A238" s="1"/>
      <c r="B238" s="1"/>
      <c r="C238" s="1"/>
      <c r="D238" s="2"/>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c r="A239" s="1"/>
      <c r="B239" s="1"/>
      <c r="C239" s="1"/>
      <c r="D239" s="2"/>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c r="A240" s="1"/>
      <c r="B240" s="1"/>
      <c r="C240" s="1"/>
      <c r="D240" s="2"/>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c r="A241" s="1"/>
      <c r="B241" s="1"/>
      <c r="C241" s="1"/>
      <c r="D241" s="2"/>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c r="A242" s="1"/>
      <c r="B242" s="1"/>
      <c r="C242" s="1"/>
      <c r="D242" s="2"/>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c r="A243" s="1"/>
      <c r="B243" s="1"/>
      <c r="C243" s="1"/>
      <c r="D243" s="2"/>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c r="A244" s="1"/>
      <c r="B244" s="1"/>
      <c r="C244" s="1"/>
      <c r="D244" s="2"/>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c r="A245" s="1"/>
      <c r="B245" s="1"/>
      <c r="C245" s="1"/>
      <c r="D245" s="2"/>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c r="A246" s="1"/>
      <c r="B246" s="1"/>
      <c r="C246" s="1"/>
      <c r="D246" s="2"/>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c r="A247" s="1"/>
      <c r="B247" s="1"/>
      <c r="C247" s="1"/>
      <c r="D247" s="2"/>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c r="A248" s="1"/>
      <c r="B248" s="1"/>
      <c r="C248" s="1"/>
      <c r="D248" s="2"/>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c r="A249" s="1"/>
      <c r="B249" s="1"/>
      <c r="C249" s="1"/>
      <c r="D249" s="2"/>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c r="A250" s="1"/>
      <c r="B250" s="1"/>
      <c r="C250" s="1"/>
      <c r="D250" s="2"/>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c r="A251" s="1"/>
      <c r="B251" s="1"/>
      <c r="C251" s="1"/>
      <c r="D251" s="2"/>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c r="A252" s="1"/>
      <c r="B252" s="1"/>
      <c r="C252" s="1"/>
      <c r="D252" s="2"/>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c r="A253" s="1"/>
      <c r="B253" s="1"/>
      <c r="C253" s="1"/>
      <c r="D253" s="2"/>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c r="A254" s="1"/>
      <c r="B254" s="1"/>
      <c r="C254" s="1"/>
      <c r="D254" s="2"/>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c r="A255" s="1"/>
      <c r="B255" s="1"/>
      <c r="C255" s="1"/>
      <c r="D255" s="2"/>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c r="A256" s="1"/>
      <c r="B256" s="1"/>
      <c r="C256" s="1"/>
      <c r="D256" s="2"/>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c r="A257" s="1"/>
      <c r="B257" s="1"/>
      <c r="C257" s="1"/>
      <c r="D257" s="2"/>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c r="A258" s="1"/>
      <c r="B258" s="1"/>
      <c r="C258" s="1"/>
      <c r="D258" s="2"/>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c r="A259" s="1"/>
      <c r="B259" s="1"/>
      <c r="C259" s="1"/>
      <c r="D259" s="2"/>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c r="A260" s="1"/>
      <c r="B260" s="1"/>
      <c r="C260" s="1"/>
      <c r="D260" s="2"/>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c r="A261" s="1"/>
      <c r="B261" s="1"/>
      <c r="C261" s="1"/>
      <c r="D261" s="2"/>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c r="A262" s="1"/>
      <c r="B262" s="1"/>
      <c r="C262" s="1"/>
      <c r="D262" s="2"/>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c r="A263" s="1"/>
      <c r="B263" s="1"/>
      <c r="C263" s="1"/>
      <c r="D263" s="2"/>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c r="A264" s="1"/>
      <c r="B264" s="1"/>
      <c r="C264" s="1"/>
      <c r="D264" s="2"/>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c r="A265" s="1"/>
      <c r="B265" s="1"/>
      <c r="C265" s="1"/>
      <c r="D265" s="2"/>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c r="A266" s="1"/>
      <c r="B266" s="1"/>
      <c r="C266" s="1"/>
      <c r="D266" s="2"/>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c r="A267" s="1"/>
      <c r="B267" s="1"/>
      <c r="C267" s="1"/>
      <c r="D267" s="2"/>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c r="A268" s="1"/>
      <c r="B268" s="1"/>
      <c r="C268" s="1"/>
      <c r="D268" s="2"/>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c r="A269" s="1"/>
      <c r="B269" s="1"/>
      <c r="C269" s="1"/>
      <c r="D269" s="2"/>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c r="A270" s="1"/>
      <c r="B270" s="1"/>
      <c r="C270" s="1"/>
      <c r="D270" s="2"/>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c r="A271" s="1"/>
      <c r="B271" s="1"/>
      <c r="C271" s="1"/>
      <c r="D271" s="2"/>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c r="A272" s="1"/>
      <c r="B272" s="1"/>
      <c r="C272" s="1"/>
      <c r="D272" s="2"/>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c r="A273" s="1"/>
      <c r="B273" s="1"/>
      <c r="C273" s="1"/>
      <c r="D273" s="2"/>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c r="A274" s="1"/>
      <c r="B274" s="1"/>
      <c r="C274" s="1"/>
      <c r="D274" s="2"/>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c r="A275" s="1"/>
      <c r="B275" s="1"/>
      <c r="C275" s="1"/>
      <c r="D275" s="2"/>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c r="A276" s="1"/>
      <c r="B276" s="1"/>
      <c r="C276" s="1"/>
      <c r="D276" s="2"/>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c r="A277" s="1"/>
      <c r="B277" s="1"/>
      <c r="C277" s="1"/>
      <c r="D277" s="2"/>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c r="A278" s="1"/>
      <c r="B278" s="1"/>
      <c r="C278" s="1"/>
      <c r="D278" s="2"/>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c r="A279" s="1"/>
      <c r="B279" s="1"/>
      <c r="C279" s="1"/>
      <c r="D279" s="2"/>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c r="A280" s="1"/>
      <c r="B280" s="1"/>
      <c r="C280" s="1"/>
      <c r="D280" s="2"/>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c r="A281" s="1"/>
      <c r="B281" s="1"/>
      <c r="C281" s="1"/>
      <c r="D281" s="2"/>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c r="A282" s="1"/>
      <c r="B282" s="1"/>
      <c r="C282" s="1"/>
      <c r="D282" s="2"/>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c r="A283" s="1"/>
      <c r="B283" s="1"/>
      <c r="C283" s="1"/>
      <c r="D283" s="2"/>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c r="A284" s="1"/>
      <c r="B284" s="1"/>
      <c r="C284" s="1"/>
      <c r="D284" s="2"/>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c r="A285" s="1"/>
      <c r="B285" s="1"/>
      <c r="C285" s="1"/>
      <c r="D285" s="2"/>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c r="A286" s="1"/>
      <c r="B286" s="1"/>
      <c r="C286" s="1"/>
      <c r="D286" s="2"/>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c r="A287" s="1"/>
      <c r="B287" s="1"/>
      <c r="C287" s="1"/>
      <c r="D287" s="2"/>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c r="A288" s="1"/>
      <c r="B288" s="1"/>
      <c r="C288" s="1"/>
      <c r="D288" s="2"/>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c r="A289" s="1"/>
      <c r="B289" s="1"/>
      <c r="C289" s="1"/>
      <c r="D289" s="2"/>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c r="A290" s="1"/>
      <c r="B290" s="1"/>
      <c r="C290" s="1"/>
      <c r="D290" s="2"/>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c r="A291" s="1"/>
      <c r="B291" s="1"/>
      <c r="C291" s="1"/>
      <c r="D291" s="2"/>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c r="A292" s="1"/>
      <c r="B292" s="1"/>
      <c r="C292" s="1"/>
      <c r="D292" s="2"/>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c r="A293" s="1"/>
      <c r="B293" s="1"/>
      <c r="C293" s="1"/>
      <c r="D293" s="2"/>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c r="A294" s="1"/>
      <c r="B294" s="1"/>
      <c r="C294" s="1"/>
      <c r="D294" s="2"/>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c r="A295" s="1"/>
      <c r="B295" s="1"/>
      <c r="C295" s="1"/>
      <c r="D295" s="2"/>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c r="A296" s="1"/>
      <c r="B296" s="1"/>
      <c r="C296" s="1"/>
      <c r="D296" s="2"/>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c r="A297" s="1"/>
      <c r="B297" s="1"/>
      <c r="C297" s="1"/>
      <c r="D297" s="2"/>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c r="A298" s="1"/>
      <c r="B298" s="1"/>
      <c r="C298" s="1"/>
      <c r="D298" s="2"/>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c r="A299" s="1"/>
      <c r="B299" s="1"/>
      <c r="C299" s="1"/>
      <c r="D299" s="2"/>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c r="A300" s="1"/>
      <c r="B300" s="1"/>
      <c r="C300" s="1"/>
      <c r="D300" s="2"/>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c r="A301" s="1"/>
      <c r="B301" s="1"/>
      <c r="C301" s="1"/>
      <c r="D301" s="2"/>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c r="A302" s="1"/>
      <c r="B302" s="1"/>
      <c r="C302" s="1"/>
      <c r="D302" s="2"/>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c r="A303" s="1"/>
      <c r="B303" s="1"/>
      <c r="C303" s="1"/>
      <c r="D303" s="2"/>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c r="A304" s="1"/>
      <c r="B304" s="1"/>
      <c r="C304" s="1"/>
      <c r="D304" s="2"/>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c r="A305" s="1"/>
      <c r="B305" s="1"/>
      <c r="C305" s="1"/>
      <c r="D305" s="2"/>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c r="A306" s="1"/>
      <c r="B306" s="1"/>
      <c r="C306" s="1"/>
      <c r="D306" s="2"/>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c r="A307" s="1"/>
      <c r="B307" s="1"/>
      <c r="C307" s="1"/>
      <c r="D307" s="2"/>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c r="A308" s="1"/>
      <c r="B308" s="1"/>
      <c r="C308" s="1"/>
      <c r="D308" s="2"/>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c r="A309" s="1"/>
      <c r="B309" s="1"/>
      <c r="C309" s="1"/>
      <c r="D309" s="2"/>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c r="A310" s="1"/>
      <c r="B310" s="1"/>
      <c r="C310" s="1"/>
      <c r="D310" s="2"/>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c r="A311" s="1"/>
      <c r="B311" s="1"/>
      <c r="C311" s="1"/>
      <c r="D311" s="2"/>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c r="A312" s="1"/>
      <c r="B312" s="1"/>
      <c r="C312" s="1"/>
      <c r="D312" s="2"/>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c r="A313" s="1"/>
      <c r="B313" s="1"/>
      <c r="C313" s="1"/>
      <c r="D313" s="2"/>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c r="A314" s="1"/>
      <c r="B314" s="1"/>
      <c r="C314" s="1"/>
      <c r="D314" s="2"/>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c r="A315" s="1"/>
      <c r="B315" s="1"/>
      <c r="C315" s="1"/>
      <c r="D315" s="2"/>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c r="A316" s="1"/>
      <c r="B316" s="1"/>
      <c r="C316" s="1"/>
      <c r="D316" s="2"/>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c r="A317" s="1"/>
      <c r="B317" s="1"/>
      <c r="C317" s="1"/>
      <c r="D317" s="2"/>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c r="A318" s="1"/>
      <c r="B318" s="1"/>
      <c r="C318" s="1"/>
      <c r="D318" s="2"/>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c r="A319" s="1"/>
      <c r="B319" s="1"/>
      <c r="C319" s="1"/>
      <c r="D319" s="2"/>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c r="A320" s="1"/>
      <c r="B320" s="1"/>
      <c r="C320" s="1"/>
      <c r="D320" s="2"/>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c r="A321" s="1"/>
      <c r="B321" s="1"/>
      <c r="C321" s="1"/>
      <c r="D321" s="2"/>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c r="A322" s="1"/>
      <c r="B322" s="1"/>
      <c r="C322" s="1"/>
      <c r="D322" s="2"/>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c r="A323" s="1"/>
      <c r="B323" s="1"/>
      <c r="C323" s="1"/>
      <c r="D323" s="2"/>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c r="A324" s="1"/>
      <c r="B324" s="1"/>
      <c r="C324" s="1"/>
      <c r="D324" s="2"/>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c r="A325" s="1"/>
      <c r="B325" s="1"/>
      <c r="C325" s="1"/>
      <c r="D325" s="2"/>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c r="A326" s="1"/>
      <c r="B326" s="1"/>
      <c r="C326" s="1"/>
      <c r="D326" s="2"/>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c r="A327" s="1"/>
      <c r="B327" s="1"/>
      <c r="C327" s="1"/>
      <c r="D327" s="2"/>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c r="A328" s="1"/>
      <c r="B328" s="1"/>
      <c r="C328" s="1"/>
      <c r="D328" s="2"/>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c r="A329" s="1"/>
      <c r="B329" s="1"/>
      <c r="C329" s="1"/>
      <c r="D329" s="2"/>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c r="A330" s="1"/>
      <c r="B330" s="1"/>
      <c r="C330" s="1"/>
      <c r="D330" s="2"/>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c r="A331" s="1"/>
      <c r="B331" s="1"/>
      <c r="C331" s="1"/>
      <c r="D331" s="2"/>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c r="A332" s="1"/>
      <c r="B332" s="1"/>
      <c r="C332" s="1"/>
      <c r="D332" s="2"/>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c r="A333" s="1"/>
      <c r="B333" s="1"/>
      <c r="C333" s="1"/>
      <c r="D333" s="2"/>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c r="A334" s="1"/>
      <c r="B334" s="1"/>
      <c r="C334" s="1"/>
      <c r="D334" s="2"/>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c r="A335" s="1"/>
      <c r="B335" s="1"/>
      <c r="C335" s="1"/>
      <c r="D335" s="2"/>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c r="A336" s="1"/>
      <c r="B336" s="1"/>
      <c r="C336" s="1"/>
      <c r="D336" s="2"/>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c r="A337" s="1"/>
      <c r="B337" s="1"/>
      <c r="C337" s="1"/>
      <c r="D337" s="2"/>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c r="A338" s="1"/>
      <c r="B338" s="1"/>
      <c r="C338" s="1"/>
      <c r="D338" s="2"/>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c r="A339" s="1"/>
      <c r="B339" s="1"/>
      <c r="C339" s="1"/>
      <c r="D339" s="2"/>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c r="A340" s="1"/>
      <c r="B340" s="1"/>
      <c r="C340" s="1"/>
      <c r="D340" s="2"/>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c r="A341" s="1"/>
      <c r="B341" s="1"/>
      <c r="C341" s="1"/>
      <c r="D341" s="2"/>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c r="A342" s="1"/>
      <c r="B342" s="1"/>
      <c r="C342" s="1"/>
      <c r="D342" s="2"/>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c r="A343" s="1"/>
      <c r="B343" s="1"/>
      <c r="C343" s="1"/>
      <c r="D343" s="2"/>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c r="A344" s="1"/>
      <c r="B344" s="1"/>
      <c r="C344" s="1"/>
      <c r="D344" s="2"/>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c r="A345" s="1"/>
      <c r="B345" s="1"/>
      <c r="C345" s="1"/>
      <c r="D345" s="2"/>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c r="A346" s="1"/>
      <c r="B346" s="1"/>
      <c r="C346" s="1"/>
      <c r="D346" s="2"/>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c r="A347" s="1"/>
      <c r="B347" s="1"/>
      <c r="C347" s="1"/>
      <c r="D347" s="2"/>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c r="A348" s="1"/>
      <c r="B348" s="1"/>
      <c r="C348" s="1"/>
      <c r="D348" s="2"/>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c r="A349" s="1"/>
      <c r="B349" s="1"/>
      <c r="C349" s="1"/>
      <c r="D349" s="2"/>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c r="A350" s="1"/>
      <c r="B350" s="1"/>
      <c r="C350" s="1"/>
      <c r="D350" s="2"/>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c r="A351" s="1"/>
      <c r="B351" s="1"/>
      <c r="C351" s="1"/>
      <c r="D351" s="2"/>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c r="A352" s="1"/>
      <c r="B352" s="1"/>
      <c r="C352" s="1"/>
      <c r="D352" s="2"/>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c r="A353" s="1"/>
      <c r="B353" s="1"/>
      <c r="C353" s="1"/>
      <c r="D353" s="2"/>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c r="A354" s="1"/>
      <c r="B354" s="1"/>
      <c r="C354" s="1"/>
      <c r="D354" s="2"/>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c r="A355" s="1"/>
      <c r="B355" s="1"/>
      <c r="C355" s="1"/>
      <c r="D355" s="2"/>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c r="A356" s="1"/>
      <c r="B356" s="1"/>
      <c r="C356" s="1"/>
      <c r="D356" s="2"/>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c r="A357" s="1"/>
      <c r="B357" s="1"/>
      <c r="C357" s="1"/>
      <c r="D357" s="2"/>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c r="A358" s="1"/>
      <c r="B358" s="1"/>
      <c r="C358" s="1"/>
      <c r="D358" s="2"/>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c r="A359" s="1"/>
      <c r="B359" s="1"/>
      <c r="C359" s="1"/>
      <c r="D359" s="2"/>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c r="A360" s="1"/>
      <c r="B360" s="1"/>
      <c r="C360" s="1"/>
      <c r="D360" s="2"/>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c r="A361" s="1"/>
      <c r="B361" s="1"/>
      <c r="C361" s="1"/>
      <c r="D361" s="2"/>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c r="A362" s="1"/>
      <c r="B362" s="1"/>
      <c r="C362" s="1"/>
      <c r="D362" s="2"/>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c r="A363" s="1"/>
      <c r="B363" s="1"/>
      <c r="C363" s="1"/>
      <c r="D363" s="2"/>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c r="A364" s="1"/>
      <c r="B364" s="1"/>
      <c r="C364" s="1"/>
      <c r="D364" s="2"/>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c r="A365" s="1"/>
      <c r="B365" s="1"/>
      <c r="C365" s="1"/>
      <c r="D365" s="2"/>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c r="A366" s="1"/>
      <c r="B366" s="1"/>
      <c r="C366" s="1"/>
      <c r="D366" s="2"/>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c r="A367" s="1"/>
      <c r="B367" s="1"/>
      <c r="C367" s="1"/>
      <c r="D367" s="2"/>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c r="A368" s="1"/>
      <c r="B368" s="1"/>
      <c r="C368" s="1"/>
      <c r="D368" s="2"/>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c r="A369" s="1"/>
      <c r="B369" s="1"/>
      <c r="C369" s="1"/>
      <c r="D369" s="2"/>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c r="A370" s="1"/>
      <c r="B370" s="1"/>
      <c r="C370" s="1"/>
      <c r="D370" s="2"/>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c r="A371" s="1"/>
      <c r="B371" s="1"/>
      <c r="C371" s="1"/>
      <c r="D371" s="2"/>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c r="A372" s="1"/>
      <c r="B372" s="1"/>
      <c r="C372" s="1"/>
      <c r="D372" s="2"/>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c r="A373" s="1"/>
      <c r="B373" s="1"/>
      <c r="C373" s="1"/>
      <c r="D373" s="2"/>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c r="A374" s="1"/>
      <c r="B374" s="1"/>
      <c r="C374" s="1"/>
      <c r="D374" s="2"/>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c r="A375" s="1"/>
      <c r="B375" s="1"/>
      <c r="C375" s="1"/>
      <c r="D375" s="2"/>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c r="A376" s="1"/>
      <c r="B376" s="1"/>
      <c r="C376" s="1"/>
      <c r="D376" s="2"/>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c r="A377" s="1"/>
      <c r="B377" s="1"/>
      <c r="C377" s="1"/>
      <c r="D377" s="2"/>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c r="A378" s="1"/>
      <c r="B378" s="1"/>
      <c r="C378" s="1"/>
      <c r="D378" s="2"/>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c r="A379" s="1"/>
      <c r="B379" s="1"/>
      <c r="C379" s="1"/>
      <c r="D379" s="2"/>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c r="A380" s="1"/>
      <c r="B380" s="1"/>
      <c r="C380" s="1"/>
      <c r="D380" s="2"/>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c r="A381" s="1"/>
      <c r="B381" s="1"/>
      <c r="C381" s="1"/>
      <c r="D381" s="2"/>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c r="A382" s="1"/>
      <c r="B382" s="1"/>
      <c r="C382" s="1"/>
      <c r="D382" s="2"/>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c r="A383" s="1"/>
      <c r="B383" s="1"/>
      <c r="C383" s="1"/>
      <c r="D383" s="2"/>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c r="A384" s="1"/>
      <c r="B384" s="1"/>
      <c r="C384" s="1"/>
      <c r="D384" s="2"/>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c r="A385" s="1"/>
      <c r="B385" s="1"/>
      <c r="C385" s="1"/>
      <c r="D385" s="2"/>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c r="A386" s="1"/>
      <c r="B386" s="1"/>
      <c r="C386" s="1"/>
      <c r="D386" s="2"/>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c r="A387" s="1"/>
      <c r="B387" s="1"/>
      <c r="C387" s="1"/>
      <c r="D387" s="2"/>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c r="A388" s="1"/>
      <c r="B388" s="1"/>
      <c r="C388" s="1"/>
      <c r="D388" s="2"/>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c r="A389" s="1"/>
      <c r="B389" s="1"/>
      <c r="C389" s="1"/>
      <c r="D389" s="2"/>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c r="A390" s="1"/>
      <c r="B390" s="1"/>
      <c r="C390" s="1"/>
      <c r="D390" s="2"/>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c r="A391" s="1"/>
      <c r="B391" s="1"/>
      <c r="C391" s="1"/>
      <c r="D391" s="2"/>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c r="A392" s="1"/>
      <c r="B392" s="1"/>
      <c r="C392" s="1"/>
      <c r="D392" s="2"/>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c r="A393" s="1"/>
      <c r="B393" s="1"/>
      <c r="C393" s="1"/>
      <c r="D393" s="2"/>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c r="A394" s="1"/>
      <c r="B394" s="1"/>
      <c r="C394" s="1"/>
      <c r="D394" s="2"/>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c r="A395" s="1"/>
      <c r="B395" s="1"/>
      <c r="C395" s="1"/>
      <c r="D395" s="2"/>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c r="A396" s="1"/>
      <c r="B396" s="1"/>
      <c r="C396" s="1"/>
      <c r="D396" s="2"/>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c r="A397" s="1"/>
      <c r="B397" s="1"/>
      <c r="C397" s="1"/>
      <c r="D397" s="2"/>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c r="A398" s="1"/>
      <c r="B398" s="1"/>
      <c r="C398" s="1"/>
      <c r="D398" s="2"/>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c r="A399" s="1"/>
      <c r="B399" s="1"/>
      <c r="C399" s="1"/>
      <c r="D399" s="2"/>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c r="A400" s="1"/>
      <c r="B400" s="1"/>
      <c r="C400" s="1"/>
      <c r="D400" s="2"/>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c r="A401" s="1"/>
      <c r="B401" s="1"/>
      <c r="C401" s="1"/>
      <c r="D401" s="2"/>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c r="A402" s="1"/>
      <c r="B402" s="1"/>
      <c r="C402" s="1"/>
      <c r="D402" s="2"/>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c r="A403" s="1"/>
      <c r="B403" s="1"/>
      <c r="C403" s="1"/>
      <c r="D403" s="2"/>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c r="A404" s="1"/>
      <c r="B404" s="1"/>
      <c r="C404" s="1"/>
      <c r="D404" s="2"/>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c r="A405" s="1"/>
      <c r="B405" s="1"/>
      <c r="C405" s="1"/>
      <c r="D405" s="2"/>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c r="A406" s="1"/>
      <c r="B406" s="1"/>
      <c r="C406" s="1"/>
      <c r="D406" s="2"/>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c r="A407" s="1"/>
      <c r="B407" s="1"/>
      <c r="C407" s="1"/>
      <c r="D407" s="2"/>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c r="A408" s="1"/>
      <c r="B408" s="1"/>
      <c r="C408" s="1"/>
      <c r="D408" s="2"/>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c r="A409" s="1"/>
      <c r="B409" s="1"/>
      <c r="C409" s="1"/>
      <c r="D409" s="2"/>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c r="A410" s="1"/>
      <c r="B410" s="1"/>
      <c r="C410" s="1"/>
      <c r="D410" s="2"/>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c r="A411" s="1"/>
      <c r="B411" s="1"/>
      <c r="C411" s="1"/>
      <c r="D411" s="2"/>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c r="A412" s="1"/>
      <c r="B412" s="1"/>
      <c r="C412" s="1"/>
      <c r="D412" s="2"/>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c r="A413" s="1"/>
      <c r="B413" s="1"/>
      <c r="C413" s="1"/>
      <c r="D413" s="2"/>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c r="A414" s="1"/>
      <c r="B414" s="1"/>
      <c r="C414" s="1"/>
      <c r="D414" s="2"/>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c r="A415" s="1"/>
      <c r="B415" s="1"/>
      <c r="C415" s="1"/>
      <c r="D415" s="2"/>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c r="A416" s="1"/>
      <c r="B416" s="1"/>
      <c r="C416" s="1"/>
      <c r="D416" s="2"/>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c r="A417" s="1"/>
      <c r="B417" s="1"/>
      <c r="C417" s="1"/>
      <c r="D417" s="2"/>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c r="A418" s="1"/>
      <c r="B418" s="1"/>
      <c r="C418" s="1"/>
      <c r="D418" s="2"/>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c r="A419" s="1"/>
      <c r="B419" s="1"/>
      <c r="C419" s="1"/>
      <c r="D419" s="2"/>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c r="A420" s="1"/>
      <c r="B420" s="1"/>
      <c r="C420" s="1"/>
      <c r="D420" s="2"/>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c r="A421" s="1"/>
      <c r="B421" s="1"/>
      <c r="C421" s="1"/>
      <c r="D421" s="2"/>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c r="A422" s="1"/>
      <c r="B422" s="1"/>
      <c r="C422" s="1"/>
      <c r="D422" s="2"/>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c r="A423" s="1"/>
      <c r="B423" s="1"/>
      <c r="C423" s="1"/>
      <c r="D423" s="2"/>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c r="A424" s="1"/>
      <c r="B424" s="1"/>
      <c r="C424" s="1"/>
      <c r="D424" s="2"/>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c r="A425" s="1"/>
      <c r="B425" s="1"/>
      <c r="C425" s="1"/>
      <c r="D425" s="2"/>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c r="A426" s="1"/>
      <c r="B426" s="1"/>
      <c r="C426" s="1"/>
      <c r="D426" s="2"/>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c r="A427" s="1"/>
      <c r="B427" s="1"/>
      <c r="C427" s="1"/>
      <c r="D427" s="2"/>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c r="A428" s="1"/>
      <c r="B428" s="1"/>
      <c r="C428" s="1"/>
      <c r="D428" s="2"/>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c r="A429" s="1"/>
      <c r="B429" s="1"/>
      <c r="C429" s="1"/>
      <c r="D429" s="2"/>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c r="A430" s="1"/>
      <c r="B430" s="1"/>
      <c r="C430" s="1"/>
      <c r="D430" s="2"/>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c r="A431" s="1"/>
      <c r="B431" s="1"/>
      <c r="C431" s="1"/>
      <c r="D431" s="2"/>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c r="A432" s="1"/>
      <c r="B432" s="1"/>
      <c r="C432" s="1"/>
      <c r="D432" s="2"/>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c r="A433" s="1"/>
      <c r="B433" s="1"/>
      <c r="C433" s="1"/>
      <c r="D433" s="2"/>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c r="A434" s="1"/>
      <c r="B434" s="1"/>
      <c r="C434" s="1"/>
      <c r="D434" s="2"/>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c r="A435" s="1"/>
      <c r="B435" s="1"/>
      <c r="C435" s="1"/>
      <c r="D435" s="2"/>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c r="A436" s="1"/>
      <c r="B436" s="1"/>
      <c r="C436" s="1"/>
      <c r="D436" s="2"/>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c r="A437" s="1"/>
      <c r="B437" s="1"/>
      <c r="C437" s="1"/>
      <c r="D437" s="2"/>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c r="A438" s="1"/>
      <c r="B438" s="1"/>
      <c r="C438" s="1"/>
      <c r="D438" s="2"/>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c r="A439" s="1"/>
      <c r="B439" s="1"/>
      <c r="C439" s="1"/>
      <c r="D439" s="2"/>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c r="A440" s="1"/>
      <c r="B440" s="1"/>
      <c r="C440" s="1"/>
      <c r="D440" s="2"/>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c r="A441" s="1"/>
      <c r="B441" s="1"/>
      <c r="C441" s="1"/>
      <c r="D441" s="2"/>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c r="A442" s="1"/>
      <c r="B442" s="1"/>
      <c r="C442" s="1"/>
      <c r="D442" s="2"/>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c r="A443" s="1"/>
      <c r="B443" s="1"/>
      <c r="C443" s="1"/>
      <c r="D443" s="2"/>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c r="A444" s="1"/>
      <c r="B444" s="1"/>
      <c r="C444" s="1"/>
      <c r="D444" s="2"/>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c r="A445" s="1"/>
      <c r="B445" s="1"/>
      <c r="C445" s="1"/>
      <c r="D445" s="2"/>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c r="A446" s="1"/>
      <c r="B446" s="1"/>
      <c r="C446" s="1"/>
      <c r="D446" s="2"/>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c r="A447" s="1"/>
      <c r="B447" s="1"/>
      <c r="C447" s="1"/>
      <c r="D447" s="2"/>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c r="A448" s="1"/>
      <c r="B448" s="1"/>
      <c r="C448" s="1"/>
      <c r="D448" s="2"/>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c r="A449" s="1"/>
      <c r="B449" s="1"/>
      <c r="C449" s="1"/>
      <c r="D449" s="2"/>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c r="A450" s="1"/>
      <c r="B450" s="1"/>
      <c r="C450" s="1"/>
      <c r="D450" s="2"/>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c r="A451" s="1"/>
      <c r="B451" s="1"/>
      <c r="C451" s="1"/>
      <c r="D451" s="2"/>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c r="A452" s="1"/>
      <c r="B452" s="1"/>
      <c r="C452" s="1"/>
      <c r="D452" s="2"/>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c r="A453" s="1"/>
      <c r="B453" s="1"/>
      <c r="C453" s="1"/>
      <c r="D453" s="2"/>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c r="A454" s="1"/>
      <c r="B454" s="1"/>
      <c r="C454" s="1"/>
      <c r="D454" s="2"/>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c r="A455" s="1"/>
      <c r="B455" s="1"/>
      <c r="C455" s="1"/>
      <c r="D455" s="2"/>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c r="A456" s="1"/>
      <c r="B456" s="1"/>
      <c r="C456" s="1"/>
      <c r="D456" s="2"/>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c r="A457" s="1"/>
      <c r="B457" s="1"/>
      <c r="C457" s="1"/>
      <c r="D457" s="2"/>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c r="A458" s="1"/>
      <c r="B458" s="1"/>
      <c r="C458" s="1"/>
      <c r="D458" s="2"/>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c r="A459" s="1"/>
      <c r="B459" s="1"/>
      <c r="C459" s="1"/>
      <c r="D459" s="2"/>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c r="A460" s="1"/>
      <c r="B460" s="1"/>
      <c r="C460" s="1"/>
      <c r="D460" s="2"/>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c r="A461" s="1"/>
      <c r="B461" s="1"/>
      <c r="C461" s="1"/>
      <c r="D461" s="2"/>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c r="A462" s="1"/>
      <c r="B462" s="1"/>
      <c r="C462" s="1"/>
      <c r="D462" s="2"/>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c r="A463" s="1"/>
      <c r="B463" s="1"/>
      <c r="C463" s="1"/>
      <c r="D463" s="2"/>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c r="A464" s="1"/>
      <c r="B464" s="1"/>
      <c r="C464" s="1"/>
      <c r="D464" s="2"/>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c r="A465" s="1"/>
      <c r="B465" s="1"/>
      <c r="C465" s="1"/>
      <c r="D465" s="2"/>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c r="A466" s="1"/>
      <c r="B466" s="1"/>
      <c r="C466" s="1"/>
      <c r="D466" s="2"/>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c r="A467" s="1"/>
      <c r="B467" s="1"/>
      <c r="C467" s="1"/>
      <c r="D467" s="2"/>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c r="A468" s="1"/>
      <c r="B468" s="1"/>
      <c r="C468" s="1"/>
      <c r="D468" s="2"/>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c r="A469" s="1"/>
      <c r="B469" s="1"/>
      <c r="C469" s="1"/>
      <c r="D469" s="2"/>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c r="A470" s="1"/>
      <c r="B470" s="1"/>
      <c r="C470" s="1"/>
      <c r="D470" s="2"/>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c r="A471" s="1"/>
      <c r="B471" s="1"/>
      <c r="C471" s="1"/>
      <c r="D471" s="2"/>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c r="A472" s="1"/>
      <c r="B472" s="1"/>
      <c r="C472" s="1"/>
      <c r="D472" s="2"/>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c r="A473" s="1"/>
      <c r="B473" s="1"/>
      <c r="C473" s="1"/>
      <c r="D473" s="2"/>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c r="A474" s="1"/>
      <c r="B474" s="1"/>
      <c r="C474" s="1"/>
      <c r="D474" s="2"/>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c r="A475" s="1"/>
      <c r="B475" s="1"/>
      <c r="C475" s="1"/>
      <c r="D475" s="2"/>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c r="A476" s="1"/>
      <c r="B476" s="1"/>
      <c r="C476" s="1"/>
      <c r="D476" s="2"/>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c r="A477" s="1"/>
      <c r="B477" s="1"/>
      <c r="C477" s="1"/>
      <c r="D477" s="2"/>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c r="A478" s="1"/>
      <c r="B478" s="1"/>
      <c r="C478" s="1"/>
      <c r="D478" s="2"/>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c r="A479" s="1"/>
      <c r="B479" s="1"/>
      <c r="C479" s="1"/>
      <c r="D479" s="2"/>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c r="A480" s="1"/>
      <c r="B480" s="1"/>
      <c r="C480" s="1"/>
      <c r="D480" s="2"/>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c r="A481" s="1"/>
      <c r="B481" s="1"/>
      <c r="C481" s="1"/>
      <c r="D481" s="2"/>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c r="A482" s="1"/>
      <c r="B482" s="1"/>
      <c r="C482" s="1"/>
      <c r="D482" s="2"/>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c r="A483" s="1"/>
      <c r="B483" s="1"/>
      <c r="C483" s="1"/>
      <c r="D483" s="2"/>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c r="A484" s="1"/>
      <c r="B484" s="1"/>
      <c r="C484" s="1"/>
      <c r="D484" s="2"/>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c r="A485" s="1"/>
      <c r="B485" s="1"/>
      <c r="C485" s="1"/>
      <c r="D485" s="2"/>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c r="A486" s="1"/>
      <c r="B486" s="1"/>
      <c r="C486" s="1"/>
      <c r="D486" s="2"/>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c r="A487" s="1"/>
      <c r="B487" s="1"/>
      <c r="C487" s="1"/>
      <c r="D487" s="2"/>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c r="A488" s="1"/>
      <c r="B488" s="1"/>
      <c r="C488" s="1"/>
      <c r="D488" s="2"/>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c r="A489" s="1"/>
      <c r="B489" s="1"/>
      <c r="C489" s="1"/>
      <c r="D489" s="2"/>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c r="A490" s="1"/>
      <c r="B490" s="1"/>
      <c r="C490" s="1"/>
      <c r="D490" s="2"/>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c r="A491" s="1"/>
      <c r="B491" s="1"/>
      <c r="C491" s="1"/>
      <c r="D491" s="2"/>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c r="A492" s="1"/>
      <c r="B492" s="1"/>
      <c r="C492" s="1"/>
      <c r="D492" s="2"/>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c r="A493" s="1"/>
      <c r="B493" s="1"/>
      <c r="C493" s="1"/>
      <c r="D493" s="2"/>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c r="A494" s="1"/>
      <c r="B494" s="1"/>
      <c r="C494" s="1"/>
      <c r="D494" s="2"/>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c r="A495" s="1"/>
      <c r="B495" s="1"/>
      <c r="C495" s="1"/>
      <c r="D495" s="2"/>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c r="A496" s="1"/>
      <c r="B496" s="1"/>
      <c r="C496" s="1"/>
      <c r="D496" s="2"/>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c r="A497" s="1"/>
      <c r="B497" s="1"/>
      <c r="C497" s="1"/>
      <c r="D497" s="2"/>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c r="A498" s="1"/>
      <c r="B498" s="1"/>
      <c r="C498" s="1"/>
      <c r="D498" s="2"/>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c r="A499" s="1"/>
      <c r="B499" s="1"/>
      <c r="C499" s="1"/>
      <c r="D499" s="2"/>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c r="A500" s="1"/>
      <c r="B500" s="1"/>
      <c r="C500" s="1"/>
      <c r="D500" s="2"/>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c r="A501" s="1"/>
      <c r="B501" s="1"/>
      <c r="C501" s="1"/>
      <c r="D501" s="2"/>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c r="A502" s="1"/>
      <c r="B502" s="1"/>
      <c r="C502" s="1"/>
      <c r="D502" s="2"/>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c r="A503" s="1"/>
      <c r="B503" s="1"/>
      <c r="C503" s="1"/>
      <c r="D503" s="2"/>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c r="A504" s="1"/>
      <c r="B504" s="1"/>
      <c r="C504" s="1"/>
      <c r="D504" s="2"/>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c r="A505" s="1"/>
      <c r="B505" s="1"/>
      <c r="C505" s="1"/>
      <c r="D505" s="2"/>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c r="A506" s="1"/>
      <c r="B506" s="1"/>
      <c r="C506" s="1"/>
      <c r="D506" s="2"/>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c r="A507" s="1"/>
      <c r="B507" s="1"/>
      <c r="C507" s="1"/>
      <c r="D507" s="2"/>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c r="A508" s="1"/>
      <c r="B508" s="1"/>
      <c r="C508" s="1"/>
      <c r="D508" s="2"/>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c r="A509" s="1"/>
      <c r="B509" s="1"/>
      <c r="C509" s="1"/>
      <c r="D509" s="2"/>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c r="A510" s="1"/>
      <c r="B510" s="1"/>
      <c r="C510" s="1"/>
      <c r="D510" s="2"/>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c r="A511" s="1"/>
      <c r="B511" s="1"/>
      <c r="C511" s="1"/>
      <c r="D511" s="2"/>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c r="A512" s="1"/>
      <c r="B512" s="1"/>
      <c r="C512" s="1"/>
      <c r="D512" s="2"/>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c r="A513" s="1"/>
      <c r="B513" s="1"/>
      <c r="C513" s="1"/>
      <c r="D513" s="2"/>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c r="A514" s="1"/>
      <c r="B514" s="1"/>
      <c r="C514" s="1"/>
      <c r="D514" s="2"/>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c r="A515" s="1"/>
      <c r="B515" s="1"/>
      <c r="C515" s="1"/>
      <c r="D515" s="2"/>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c r="A516" s="1"/>
      <c r="B516" s="1"/>
      <c r="C516" s="1"/>
      <c r="D516" s="2"/>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c r="A517" s="1"/>
      <c r="B517" s="1"/>
      <c r="C517" s="1"/>
      <c r="D517" s="2"/>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c r="A518" s="1"/>
      <c r="B518" s="1"/>
      <c r="C518" s="1"/>
      <c r="D518" s="2"/>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c r="A519" s="1"/>
      <c r="B519" s="1"/>
      <c r="C519" s="1"/>
      <c r="D519" s="2"/>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c r="A520" s="1"/>
      <c r="B520" s="1"/>
      <c r="C520" s="1"/>
      <c r="D520" s="2"/>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c r="A521" s="1"/>
      <c r="B521" s="1"/>
      <c r="C521" s="1"/>
      <c r="D521" s="2"/>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c r="A522" s="1"/>
      <c r="B522" s="1"/>
      <c r="C522" s="1"/>
      <c r="D522" s="2"/>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c r="A523" s="1"/>
      <c r="B523" s="1"/>
      <c r="C523" s="1"/>
      <c r="D523" s="2"/>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c r="A524" s="1"/>
      <c r="B524" s="1"/>
      <c r="C524" s="1"/>
      <c r="D524" s="2"/>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c r="A525" s="1"/>
      <c r="B525" s="1"/>
      <c r="C525" s="1"/>
      <c r="D525" s="2"/>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c r="A526" s="1"/>
      <c r="B526" s="1"/>
      <c r="C526" s="1"/>
      <c r="D526" s="2"/>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c r="A527" s="1"/>
      <c r="B527" s="1"/>
      <c r="C527" s="1"/>
      <c r="D527" s="2"/>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c r="A528" s="1"/>
      <c r="B528" s="1"/>
      <c r="C528" s="1"/>
      <c r="D528" s="2"/>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c r="A529" s="1"/>
      <c r="B529" s="1"/>
      <c r="C529" s="1"/>
      <c r="D529" s="2"/>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c r="A530" s="1"/>
      <c r="B530" s="1"/>
      <c r="C530" s="1"/>
      <c r="D530" s="2"/>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c r="A531" s="1"/>
      <c r="B531" s="1"/>
      <c r="C531" s="1"/>
      <c r="D531" s="2"/>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c r="A532" s="1"/>
      <c r="B532" s="1"/>
      <c r="C532" s="1"/>
      <c r="D532" s="2"/>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c r="A533" s="1"/>
      <c r="B533" s="1"/>
      <c r="C533" s="1"/>
      <c r="D533" s="2"/>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c r="A534" s="1"/>
      <c r="B534" s="1"/>
      <c r="C534" s="1"/>
      <c r="D534" s="2"/>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c r="A535" s="1"/>
      <c r="B535" s="1"/>
      <c r="C535" s="1"/>
      <c r="D535" s="2"/>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c r="A536" s="1"/>
      <c r="B536" s="1"/>
      <c r="C536" s="1"/>
      <c r="D536" s="2"/>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c r="A537" s="1"/>
      <c r="B537" s="1"/>
      <c r="C537" s="1"/>
      <c r="D537" s="2"/>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c r="A538" s="1"/>
      <c r="B538" s="1"/>
      <c r="C538" s="1"/>
      <c r="D538" s="2"/>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c r="A539" s="1"/>
      <c r="B539" s="1"/>
      <c r="C539" s="1"/>
      <c r="D539" s="2"/>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c r="A540" s="1"/>
      <c r="B540" s="1"/>
      <c r="C540" s="1"/>
      <c r="D540" s="2"/>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c r="A541" s="1"/>
      <c r="B541" s="1"/>
      <c r="C541" s="1"/>
      <c r="D541" s="2"/>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c r="A542" s="1"/>
      <c r="B542" s="1"/>
      <c r="C542" s="1"/>
      <c r="D542" s="2"/>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c r="A543" s="1"/>
      <c r="B543" s="1"/>
      <c r="C543" s="1"/>
      <c r="D543" s="2"/>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c r="A544" s="1"/>
      <c r="B544" s="1"/>
      <c r="C544" s="1"/>
      <c r="D544" s="2"/>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c r="A545" s="1"/>
      <c r="B545" s="1"/>
      <c r="C545" s="1"/>
      <c r="D545" s="2"/>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c r="A546" s="1"/>
      <c r="B546" s="1"/>
      <c r="C546" s="1"/>
      <c r="D546" s="2"/>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c r="A547" s="1"/>
      <c r="B547" s="1"/>
      <c r="C547" s="1"/>
      <c r="D547" s="2"/>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c r="A548" s="1"/>
      <c r="B548" s="1"/>
      <c r="C548" s="1"/>
      <c r="D548" s="2"/>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c r="A549" s="1"/>
      <c r="B549" s="1"/>
      <c r="C549" s="1"/>
      <c r="D549" s="2"/>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c r="A550" s="1"/>
      <c r="B550" s="1"/>
      <c r="C550" s="1"/>
      <c r="D550" s="2"/>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c r="A551" s="1"/>
      <c r="B551" s="1"/>
      <c r="C551" s="1"/>
      <c r="D551" s="2"/>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c r="A552" s="1"/>
      <c r="B552" s="1"/>
      <c r="C552" s="1"/>
      <c r="D552" s="2"/>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c r="A553" s="1"/>
      <c r="B553" s="1"/>
      <c r="C553" s="1"/>
      <c r="D553" s="2"/>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c r="A554" s="1"/>
      <c r="B554" s="1"/>
      <c r="C554" s="1"/>
      <c r="D554" s="2"/>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c r="A555" s="1"/>
      <c r="B555" s="1"/>
      <c r="C555" s="1"/>
      <c r="D555" s="2"/>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c r="A556" s="1"/>
      <c r="B556" s="1"/>
      <c r="C556" s="1"/>
      <c r="D556" s="2"/>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c r="A557" s="1"/>
      <c r="B557" s="1"/>
      <c r="C557" s="1"/>
      <c r="D557" s="2"/>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c r="A558" s="1"/>
      <c r="B558" s="1"/>
      <c r="C558" s="1"/>
      <c r="D558" s="2"/>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c r="A559" s="1"/>
      <c r="B559" s="1"/>
      <c r="C559" s="1"/>
      <c r="D559" s="2"/>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c r="A560" s="1"/>
      <c r="B560" s="1"/>
      <c r="C560" s="1"/>
      <c r="D560" s="2"/>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c r="A561" s="1"/>
      <c r="B561" s="1"/>
      <c r="C561" s="1"/>
      <c r="D561" s="2"/>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c r="A562" s="1"/>
      <c r="B562" s="1"/>
      <c r="C562" s="1"/>
      <c r="D562" s="2"/>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c r="A563" s="1"/>
      <c r="B563" s="1"/>
      <c r="C563" s="1"/>
      <c r="D563" s="2"/>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c r="A564" s="1"/>
      <c r="B564" s="1"/>
      <c r="C564" s="1"/>
      <c r="D564" s="2"/>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c r="A565" s="1"/>
      <c r="B565" s="1"/>
      <c r="C565" s="1"/>
      <c r="D565" s="2"/>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c r="A566" s="1"/>
      <c r="B566" s="1"/>
      <c r="C566" s="1"/>
      <c r="D566" s="2"/>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c r="A567" s="1"/>
      <c r="B567" s="1"/>
      <c r="C567" s="1"/>
      <c r="D567" s="2"/>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c r="A568" s="1"/>
      <c r="B568" s="1"/>
      <c r="C568" s="1"/>
      <c r="D568" s="2"/>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c r="A569" s="1"/>
      <c r="B569" s="1"/>
      <c r="C569" s="1"/>
      <c r="D569" s="2"/>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c r="A570" s="1"/>
      <c r="B570" s="1"/>
      <c r="C570" s="1"/>
      <c r="D570" s="2"/>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c r="A571" s="1"/>
      <c r="B571" s="1"/>
      <c r="C571" s="1"/>
      <c r="D571" s="2"/>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c r="A572" s="1"/>
      <c r="B572" s="1"/>
      <c r="C572" s="1"/>
      <c r="D572" s="2"/>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c r="A573" s="1"/>
      <c r="B573" s="1"/>
      <c r="C573" s="1"/>
      <c r="D573" s="2"/>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c r="A574" s="1"/>
      <c r="B574" s="1"/>
      <c r="C574" s="1"/>
      <c r="D574" s="2"/>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c r="A575" s="1"/>
      <c r="B575" s="1"/>
      <c r="C575" s="1"/>
      <c r="D575" s="2"/>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c r="A576" s="1"/>
      <c r="B576" s="1"/>
      <c r="C576" s="1"/>
      <c r="D576" s="2"/>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c r="A577" s="1"/>
      <c r="B577" s="1"/>
      <c r="C577" s="1"/>
      <c r="D577" s="2"/>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c r="A578" s="1"/>
      <c r="B578" s="1"/>
      <c r="C578" s="1"/>
      <c r="D578" s="2"/>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c r="A579" s="1"/>
      <c r="B579" s="1"/>
      <c r="C579" s="1"/>
      <c r="D579" s="2"/>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c r="A580" s="1"/>
      <c r="B580" s="1"/>
      <c r="C580" s="1"/>
      <c r="D580" s="2"/>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c r="A581" s="1"/>
      <c r="B581" s="1"/>
      <c r="C581" s="1"/>
      <c r="D581" s="2"/>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c r="A582" s="1"/>
      <c r="B582" s="1"/>
      <c r="C582" s="1"/>
      <c r="D582" s="2"/>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c r="A583" s="1"/>
      <c r="B583" s="1"/>
      <c r="C583" s="1"/>
      <c r="D583" s="2"/>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c r="A584" s="1"/>
      <c r="B584" s="1"/>
      <c r="C584" s="1"/>
      <c r="D584" s="2"/>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c r="A585" s="1"/>
      <c r="B585" s="1"/>
      <c r="C585" s="1"/>
      <c r="D585" s="2"/>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c r="A586" s="1"/>
      <c r="B586" s="1"/>
      <c r="C586" s="1"/>
      <c r="D586" s="2"/>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c r="A587" s="1"/>
      <c r="B587" s="1"/>
      <c r="C587" s="1"/>
      <c r="D587" s="2"/>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c r="A588" s="1"/>
      <c r="B588" s="1"/>
      <c r="C588" s="1"/>
      <c r="D588" s="2"/>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c r="A589" s="1"/>
      <c r="B589" s="1"/>
      <c r="C589" s="1"/>
      <c r="D589" s="2"/>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c r="A590" s="1"/>
      <c r="B590" s="1"/>
      <c r="C590" s="1"/>
      <c r="D590" s="2"/>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c r="A591" s="1"/>
      <c r="B591" s="1"/>
      <c r="C591" s="1"/>
      <c r="D591" s="2"/>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c r="A592" s="1"/>
      <c r="B592" s="1"/>
      <c r="C592" s="1"/>
      <c r="D592" s="2"/>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c r="A593" s="1"/>
      <c r="B593" s="1"/>
      <c r="C593" s="1"/>
      <c r="D593" s="2"/>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c r="A594" s="1"/>
      <c r="B594" s="1"/>
      <c r="C594" s="1"/>
      <c r="D594" s="2"/>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c r="A595" s="1"/>
      <c r="B595" s="1"/>
      <c r="C595" s="1"/>
      <c r="D595" s="2"/>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c r="A596" s="1"/>
      <c r="B596" s="1"/>
      <c r="C596" s="1"/>
      <c r="D596" s="2"/>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c r="A597" s="1"/>
      <c r="B597" s="1"/>
      <c r="C597" s="1"/>
      <c r="D597" s="2"/>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c r="A598" s="1"/>
      <c r="B598" s="1"/>
      <c r="C598" s="1"/>
      <c r="D598" s="2"/>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c r="A599" s="1"/>
      <c r="B599" s="1"/>
      <c r="C599" s="1"/>
      <c r="D599" s="2"/>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c r="A600" s="1"/>
      <c r="B600" s="1"/>
      <c r="C600" s="1"/>
      <c r="D600" s="2"/>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c r="A601" s="1"/>
      <c r="B601" s="1"/>
      <c r="C601" s="1"/>
      <c r="D601" s="2"/>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c r="A602" s="1"/>
      <c r="B602" s="1"/>
      <c r="C602" s="1"/>
      <c r="D602" s="2"/>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c r="A603" s="1"/>
      <c r="B603" s="1"/>
      <c r="C603" s="1"/>
      <c r="D603" s="2"/>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c r="A604" s="1"/>
      <c r="B604" s="1"/>
      <c r="C604" s="1"/>
      <c r="D604" s="2"/>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c r="A605" s="1"/>
      <c r="B605" s="1"/>
      <c r="C605" s="1"/>
      <c r="D605" s="2"/>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c r="A606" s="1"/>
      <c r="B606" s="1"/>
      <c r="C606" s="1"/>
      <c r="D606" s="2"/>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c r="A607" s="1"/>
      <c r="B607" s="1"/>
      <c r="C607" s="1"/>
      <c r="D607" s="2"/>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c r="A608" s="1"/>
      <c r="B608" s="1"/>
      <c r="C608" s="1"/>
      <c r="D608" s="2"/>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c r="A609" s="1"/>
      <c r="B609" s="1"/>
      <c r="C609" s="1"/>
      <c r="D609" s="2"/>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c r="A610" s="1"/>
      <c r="B610" s="1"/>
      <c r="C610" s="1"/>
      <c r="D610" s="2"/>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c r="A611" s="1"/>
      <c r="B611" s="1"/>
      <c r="C611" s="1"/>
      <c r="D611" s="2"/>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c r="A612" s="1"/>
      <c r="B612" s="1"/>
      <c r="C612" s="1"/>
      <c r="D612" s="2"/>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c r="A613" s="1"/>
      <c r="B613" s="1"/>
      <c r="C613" s="1"/>
      <c r="D613" s="2"/>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c r="A614" s="1"/>
      <c r="B614" s="1"/>
      <c r="C614" s="1"/>
      <c r="D614" s="2"/>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c r="A615" s="1"/>
      <c r="B615" s="1"/>
      <c r="C615" s="1"/>
      <c r="D615" s="2"/>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c r="A616" s="1"/>
      <c r="B616" s="1"/>
      <c r="C616" s="1"/>
      <c r="D616" s="2"/>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c r="A617" s="1"/>
      <c r="B617" s="1"/>
      <c r="C617" s="1"/>
      <c r="D617" s="2"/>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c r="A618" s="1"/>
      <c r="B618" s="1"/>
      <c r="C618" s="1"/>
      <c r="D618" s="2"/>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c r="A619" s="1"/>
      <c r="B619" s="1"/>
      <c r="C619" s="1"/>
      <c r="D619" s="2"/>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c r="A620" s="1"/>
      <c r="B620" s="1"/>
      <c r="C620" s="1"/>
      <c r="D620" s="2"/>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c r="A621" s="1"/>
      <c r="B621" s="1"/>
      <c r="C621" s="1"/>
      <c r="D621" s="2"/>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c r="A622" s="1"/>
      <c r="B622" s="1"/>
      <c r="C622" s="1"/>
      <c r="D622" s="2"/>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c r="A623" s="1"/>
      <c r="B623" s="1"/>
      <c r="C623" s="1"/>
      <c r="D623" s="2"/>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c r="A624" s="1"/>
      <c r="B624" s="1"/>
      <c r="C624" s="1"/>
      <c r="D624" s="2"/>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c r="A625" s="1"/>
      <c r="B625" s="1"/>
      <c r="C625" s="1"/>
      <c r="D625" s="2"/>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c r="A626" s="1"/>
      <c r="B626" s="1"/>
      <c r="C626" s="1"/>
      <c r="D626" s="2"/>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c r="A627" s="1"/>
      <c r="B627" s="1"/>
      <c r="C627" s="1"/>
      <c r="D627" s="2"/>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c r="A628" s="1"/>
      <c r="B628" s="1"/>
      <c r="C628" s="1"/>
      <c r="D628" s="2"/>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c r="A629" s="1"/>
      <c r="B629" s="1"/>
      <c r="C629" s="1"/>
      <c r="D629" s="2"/>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c r="A630" s="1"/>
      <c r="B630" s="1"/>
      <c r="C630" s="1"/>
      <c r="D630" s="2"/>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c r="A631" s="1"/>
      <c r="B631" s="1"/>
      <c r="C631" s="1"/>
      <c r="D631" s="2"/>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c r="A632" s="1"/>
      <c r="B632" s="1"/>
      <c r="C632" s="1"/>
      <c r="D632" s="2"/>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c r="A633" s="1"/>
      <c r="B633" s="1"/>
      <c r="C633" s="1"/>
      <c r="D633" s="2"/>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c r="A634" s="1"/>
      <c r="B634" s="1"/>
      <c r="C634" s="1"/>
      <c r="D634" s="2"/>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c r="A635" s="1"/>
      <c r="B635" s="1"/>
      <c r="C635" s="1"/>
      <c r="D635" s="2"/>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c r="A636" s="1"/>
      <c r="B636" s="1"/>
      <c r="C636" s="1"/>
      <c r="D636" s="2"/>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c r="A637" s="1"/>
      <c r="B637" s="1"/>
      <c r="C637" s="1"/>
      <c r="D637" s="2"/>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c r="A638" s="1"/>
      <c r="B638" s="1"/>
      <c r="C638" s="1"/>
      <c r="D638" s="2"/>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c r="A639" s="1"/>
      <c r="B639" s="1"/>
      <c r="C639" s="1"/>
      <c r="D639" s="2"/>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c r="A640" s="1"/>
      <c r="B640" s="1"/>
      <c r="C640" s="1"/>
      <c r="D640" s="2"/>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c r="A641" s="1"/>
      <c r="B641" s="1"/>
      <c r="C641" s="1"/>
      <c r="D641" s="2"/>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c r="A642" s="1"/>
      <c r="B642" s="1"/>
      <c r="C642" s="1"/>
      <c r="D642" s="2"/>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c r="A643" s="1"/>
      <c r="B643" s="1"/>
      <c r="C643" s="1"/>
      <c r="D643" s="2"/>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c r="A644" s="1"/>
      <c r="B644" s="1"/>
      <c r="C644" s="1"/>
      <c r="D644" s="2"/>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c r="A645" s="1"/>
      <c r="B645" s="1"/>
      <c r="C645" s="1"/>
      <c r="D645" s="2"/>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c r="A646" s="1"/>
      <c r="B646" s="1"/>
      <c r="C646" s="1"/>
      <c r="D646" s="2"/>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c r="A647" s="1"/>
      <c r="B647" s="1"/>
      <c r="C647" s="1"/>
      <c r="D647" s="2"/>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c r="A648" s="1"/>
      <c r="B648" s="1"/>
      <c r="C648" s="1"/>
      <c r="D648" s="2"/>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c r="A649" s="1"/>
      <c r="B649" s="1"/>
      <c r="C649" s="1"/>
      <c r="D649" s="2"/>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c r="A650" s="1"/>
      <c r="B650" s="1"/>
      <c r="C650" s="1"/>
      <c r="D650" s="2"/>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c r="A651" s="1"/>
      <c r="B651" s="1"/>
      <c r="C651" s="1"/>
      <c r="D651" s="2"/>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c r="A652" s="1"/>
      <c r="B652" s="1"/>
      <c r="C652" s="1"/>
      <c r="D652" s="2"/>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c r="A653" s="1"/>
      <c r="B653" s="1"/>
      <c r="C653" s="1"/>
      <c r="D653" s="2"/>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c r="A654" s="1"/>
      <c r="B654" s="1"/>
      <c r="C654" s="1"/>
      <c r="D654" s="2"/>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c r="A655" s="1"/>
      <c r="B655" s="1"/>
      <c r="C655" s="1"/>
      <c r="D655" s="2"/>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c r="A656" s="1"/>
      <c r="B656" s="1"/>
      <c r="C656" s="1"/>
      <c r="D656" s="2"/>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c r="A657" s="1"/>
      <c r="B657" s="1"/>
      <c r="C657" s="1"/>
      <c r="D657" s="2"/>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c r="A658" s="1"/>
      <c r="B658" s="1"/>
      <c r="C658" s="1"/>
      <c r="D658" s="2"/>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c r="A659" s="1"/>
      <c r="B659" s="1"/>
      <c r="C659" s="1"/>
      <c r="D659" s="2"/>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c r="A660" s="1"/>
      <c r="B660" s="1"/>
      <c r="C660" s="1"/>
      <c r="D660" s="2"/>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c r="A661" s="1"/>
      <c r="B661" s="1"/>
      <c r="C661" s="1"/>
      <c r="D661" s="2"/>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c r="A662" s="1"/>
      <c r="B662" s="1"/>
      <c r="C662" s="1"/>
      <c r="D662" s="2"/>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c r="A663" s="1"/>
      <c r="B663" s="1"/>
      <c r="C663" s="1"/>
      <c r="D663" s="2"/>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c r="A664" s="1"/>
      <c r="B664" s="1"/>
      <c r="C664" s="1"/>
      <c r="D664" s="2"/>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c r="A665" s="1"/>
      <c r="B665" s="1"/>
      <c r="C665" s="1"/>
      <c r="D665" s="2"/>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c r="A666" s="1"/>
      <c r="B666" s="1"/>
      <c r="C666" s="1"/>
      <c r="D666" s="2"/>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c r="A667" s="1"/>
      <c r="B667" s="1"/>
      <c r="C667" s="1"/>
      <c r="D667" s="2"/>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c r="A668" s="1"/>
      <c r="B668" s="1"/>
      <c r="C668" s="1"/>
      <c r="D668" s="2"/>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c r="A669" s="1"/>
      <c r="B669" s="1"/>
      <c r="C669" s="1"/>
      <c r="D669" s="2"/>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c r="A670" s="1"/>
      <c r="B670" s="1"/>
      <c r="C670" s="1"/>
      <c r="D670" s="2"/>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c r="A671" s="1"/>
      <c r="B671" s="1"/>
      <c r="C671" s="1"/>
      <c r="D671" s="2"/>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c r="A672" s="1"/>
      <c r="B672" s="1"/>
      <c r="C672" s="1"/>
      <c r="D672" s="2"/>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c r="A673" s="1"/>
      <c r="B673" s="1"/>
      <c r="C673" s="1"/>
      <c r="D673" s="2"/>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c r="A674" s="1"/>
      <c r="B674" s="1"/>
      <c r="C674" s="1"/>
      <c r="D674" s="2"/>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c r="A675" s="1"/>
      <c r="B675" s="1"/>
      <c r="C675" s="1"/>
      <c r="D675" s="2"/>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c r="A676" s="1"/>
      <c r="B676" s="1"/>
      <c r="C676" s="1"/>
      <c r="D676" s="2"/>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c r="A677" s="1"/>
      <c r="B677" s="1"/>
      <c r="C677" s="1"/>
      <c r="D677" s="2"/>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c r="A678" s="1"/>
      <c r="B678" s="1"/>
      <c r="C678" s="1"/>
      <c r="D678" s="2"/>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c r="A679" s="1"/>
      <c r="B679" s="1"/>
      <c r="C679" s="1"/>
      <c r="D679" s="2"/>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c r="A680" s="1"/>
      <c r="B680" s="1"/>
      <c r="C680" s="1"/>
      <c r="D680" s="2"/>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c r="A681" s="1"/>
      <c r="B681" s="1"/>
      <c r="C681" s="1"/>
      <c r="D681" s="2"/>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c r="A682" s="1"/>
      <c r="B682" s="1"/>
      <c r="C682" s="1"/>
      <c r="D682" s="2"/>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c r="A683" s="1"/>
      <c r="B683" s="1"/>
      <c r="C683" s="1"/>
      <c r="D683" s="2"/>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c r="A684" s="1"/>
      <c r="B684" s="1"/>
      <c r="C684" s="1"/>
      <c r="D684" s="2"/>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c r="A685" s="1"/>
      <c r="B685" s="1"/>
      <c r="C685" s="1"/>
      <c r="D685" s="2"/>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c r="A686" s="1"/>
      <c r="B686" s="1"/>
      <c r="C686" s="1"/>
      <c r="D686" s="2"/>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c r="A687" s="1"/>
      <c r="B687" s="1"/>
      <c r="C687" s="1"/>
      <c r="D687" s="2"/>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c r="A688" s="1"/>
      <c r="B688" s="1"/>
      <c r="C688" s="1"/>
      <c r="D688" s="2"/>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c r="A689" s="1"/>
      <c r="B689" s="1"/>
      <c r="C689" s="1"/>
      <c r="D689" s="2"/>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c r="A690" s="1"/>
      <c r="B690" s="1"/>
      <c r="C690" s="1"/>
      <c r="D690" s="2"/>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c r="A691" s="1"/>
      <c r="B691" s="1"/>
      <c r="C691" s="1"/>
      <c r="D691" s="2"/>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c r="A692" s="1"/>
      <c r="B692" s="1"/>
      <c r="C692" s="1"/>
      <c r="D692" s="2"/>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c r="A693" s="1"/>
      <c r="B693" s="1"/>
      <c r="C693" s="1"/>
      <c r="D693" s="2"/>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c r="A694" s="1"/>
      <c r="B694" s="1"/>
      <c r="C694" s="1"/>
      <c r="D694" s="2"/>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c r="A695" s="1"/>
      <c r="B695" s="1"/>
      <c r="C695" s="1"/>
      <c r="D695" s="2"/>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c r="A696" s="1"/>
      <c r="B696" s="1"/>
      <c r="C696" s="1"/>
      <c r="D696" s="2"/>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c r="A697" s="1"/>
      <c r="B697" s="1"/>
      <c r="C697" s="1"/>
      <c r="D697" s="2"/>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c r="A698" s="1"/>
      <c r="B698" s="1"/>
      <c r="C698" s="1"/>
      <c r="D698" s="2"/>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c r="A699" s="1"/>
      <c r="B699" s="1"/>
      <c r="C699" s="1"/>
      <c r="D699" s="2"/>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c r="A700" s="1"/>
      <c r="B700" s="1"/>
      <c r="C700" s="1"/>
      <c r="D700" s="2"/>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c r="A701" s="1"/>
      <c r="B701" s="1"/>
      <c r="C701" s="1"/>
      <c r="D701" s="2"/>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c r="A702" s="1"/>
      <c r="B702" s="1"/>
      <c r="C702" s="1"/>
      <c r="D702" s="2"/>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c r="A703" s="1"/>
      <c r="B703" s="1"/>
      <c r="C703" s="1"/>
      <c r="D703" s="2"/>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c r="A704" s="1"/>
      <c r="B704" s="1"/>
      <c r="C704" s="1"/>
      <c r="D704" s="2"/>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c r="A705" s="1"/>
      <c r="B705" s="1"/>
      <c r="C705" s="1"/>
      <c r="D705" s="2"/>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c r="A706" s="1"/>
      <c r="B706" s="1"/>
      <c r="C706" s="1"/>
      <c r="D706" s="2"/>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c r="A707" s="1"/>
      <c r="B707" s="1"/>
      <c r="C707" s="1"/>
      <c r="D707" s="2"/>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c r="A708" s="1"/>
      <c r="B708" s="1"/>
      <c r="C708" s="1"/>
      <c r="D708" s="2"/>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c r="A709" s="1"/>
      <c r="B709" s="1"/>
      <c r="C709" s="1"/>
      <c r="D709" s="2"/>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c r="A710" s="1"/>
      <c r="B710" s="1"/>
      <c r="C710" s="1"/>
      <c r="D710" s="2"/>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c r="A711" s="1"/>
      <c r="B711" s="1"/>
      <c r="C711" s="1"/>
      <c r="D711" s="2"/>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c r="A712" s="1"/>
      <c r="B712" s="1"/>
      <c r="C712" s="1"/>
      <c r="D712" s="2"/>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c r="A713" s="1"/>
      <c r="B713" s="1"/>
      <c r="C713" s="1"/>
      <c r="D713" s="2"/>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c r="A714" s="1"/>
      <c r="B714" s="1"/>
      <c r="C714" s="1"/>
      <c r="D714" s="2"/>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c r="A715" s="1"/>
      <c r="B715" s="1"/>
      <c r="C715" s="1"/>
      <c r="D715" s="2"/>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c r="A716" s="1"/>
      <c r="B716" s="1"/>
      <c r="C716" s="1"/>
      <c r="D716" s="2"/>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c r="A717" s="1"/>
      <c r="B717" s="1"/>
      <c r="C717" s="1"/>
      <c r="D717" s="2"/>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c r="A718" s="1"/>
      <c r="B718" s="1"/>
      <c r="C718" s="1"/>
      <c r="D718" s="2"/>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c r="A719" s="1"/>
      <c r="B719" s="1"/>
      <c r="C719" s="1"/>
      <c r="D719" s="2"/>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c r="A720" s="1"/>
      <c r="B720" s="1"/>
      <c r="C720" s="1"/>
      <c r="D720" s="2"/>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c r="A721" s="1"/>
      <c r="B721" s="1"/>
      <c r="C721" s="1"/>
      <c r="D721" s="2"/>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c r="A722" s="1"/>
      <c r="B722" s="1"/>
      <c r="C722" s="1"/>
      <c r="D722" s="2"/>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c r="A723" s="1"/>
      <c r="B723" s="1"/>
      <c r="C723" s="1"/>
      <c r="D723" s="2"/>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c r="A724" s="1"/>
      <c r="B724" s="1"/>
      <c r="C724" s="1"/>
      <c r="D724" s="2"/>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c r="A725" s="1"/>
      <c r="B725" s="1"/>
      <c r="C725" s="1"/>
      <c r="D725" s="2"/>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c r="A726" s="1"/>
      <c r="B726" s="1"/>
      <c r="C726" s="1"/>
      <c r="D726" s="2"/>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c r="A727" s="1"/>
      <c r="B727" s="1"/>
      <c r="C727" s="1"/>
      <c r="D727" s="2"/>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c r="A728" s="1"/>
      <c r="B728" s="1"/>
      <c r="C728" s="1"/>
      <c r="D728" s="2"/>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c r="A729" s="1"/>
      <c r="B729" s="1"/>
      <c r="C729" s="1"/>
      <c r="D729" s="2"/>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c r="A730" s="1"/>
      <c r="B730" s="1"/>
      <c r="C730" s="1"/>
      <c r="D730" s="2"/>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c r="A731" s="1"/>
      <c r="B731" s="1"/>
      <c r="C731" s="1"/>
      <c r="D731" s="2"/>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c r="A732" s="1"/>
      <c r="B732" s="1"/>
      <c r="C732" s="1"/>
      <c r="D732" s="2"/>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c r="A733" s="1"/>
      <c r="B733" s="1"/>
      <c r="C733" s="1"/>
      <c r="D733" s="2"/>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c r="A734" s="1"/>
      <c r="B734" s="1"/>
      <c r="C734" s="1"/>
      <c r="D734" s="2"/>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c r="A735" s="1"/>
      <c r="B735" s="1"/>
      <c r="C735" s="1"/>
      <c r="D735" s="2"/>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c r="A736" s="1"/>
      <c r="B736" s="1"/>
      <c r="C736" s="1"/>
      <c r="D736" s="2"/>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c r="A737" s="1"/>
      <c r="B737" s="1"/>
      <c r="C737" s="1"/>
      <c r="D737" s="2"/>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c r="A738" s="1"/>
      <c r="B738" s="1"/>
      <c r="C738" s="1"/>
      <c r="D738" s="2"/>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c r="A739" s="1"/>
      <c r="B739" s="1"/>
      <c r="C739" s="1"/>
      <c r="D739" s="2"/>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c r="A740" s="1"/>
      <c r="B740" s="1"/>
      <c r="C740" s="1"/>
      <c r="D740" s="2"/>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c r="A741" s="1"/>
      <c r="B741" s="1"/>
      <c r="C741" s="1"/>
      <c r="D741" s="2"/>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c r="A742" s="1"/>
      <c r="B742" s="1"/>
      <c r="C742" s="1"/>
      <c r="D742" s="2"/>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c r="A743" s="1"/>
      <c r="B743" s="1"/>
      <c r="C743" s="1"/>
      <c r="D743" s="2"/>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c r="A744" s="1"/>
      <c r="B744" s="1"/>
      <c r="C744" s="1"/>
      <c r="D744" s="2"/>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c r="A745" s="1"/>
      <c r="B745" s="1"/>
      <c r="C745" s="1"/>
      <c r="D745" s="2"/>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c r="A746" s="1"/>
      <c r="B746" s="1"/>
      <c r="C746" s="1"/>
      <c r="D746" s="2"/>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c r="A747" s="1"/>
      <c r="B747" s="1"/>
      <c r="C747" s="1"/>
      <c r="D747" s="2"/>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c r="A748" s="1"/>
      <c r="B748" s="1"/>
      <c r="C748" s="1"/>
      <c r="D748" s="2"/>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c r="A749" s="1"/>
      <c r="B749" s="1"/>
      <c r="C749" s="1"/>
      <c r="D749" s="2"/>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c r="A750" s="1"/>
      <c r="B750" s="1"/>
      <c r="C750" s="1"/>
      <c r="D750" s="2"/>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c r="A751" s="1"/>
      <c r="B751" s="1"/>
      <c r="C751" s="1"/>
      <c r="D751" s="2"/>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c r="A752" s="1"/>
      <c r="B752" s="1"/>
      <c r="C752" s="1"/>
      <c r="D752" s="2"/>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c r="A753" s="1"/>
      <c r="B753" s="1"/>
      <c r="C753" s="1"/>
      <c r="D753" s="2"/>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c r="A754" s="1"/>
      <c r="B754" s="1"/>
      <c r="C754" s="1"/>
      <c r="D754" s="2"/>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c r="A755" s="1"/>
      <c r="B755" s="1"/>
      <c r="C755" s="1"/>
      <c r="D755" s="2"/>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c r="A756" s="1"/>
      <c r="B756" s="1"/>
      <c r="C756" s="1"/>
      <c r="D756" s="2"/>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c r="A757" s="1"/>
      <c r="B757" s="1"/>
      <c r="C757" s="1"/>
      <c r="D757" s="2"/>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c r="A758" s="1"/>
      <c r="B758" s="1"/>
      <c r="C758" s="1"/>
      <c r="D758" s="2"/>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c r="A759" s="1"/>
      <c r="B759" s="1"/>
      <c r="C759" s="1"/>
      <c r="D759" s="2"/>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c r="A760" s="1"/>
      <c r="B760" s="1"/>
      <c r="C760" s="1"/>
      <c r="D760" s="2"/>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c r="A761" s="1"/>
      <c r="B761" s="1"/>
      <c r="C761" s="1"/>
      <c r="D761" s="2"/>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c r="A762" s="1"/>
      <c r="B762" s="1"/>
      <c r="C762" s="1"/>
      <c r="D762" s="2"/>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c r="A763" s="1"/>
      <c r="B763" s="1"/>
      <c r="C763" s="1"/>
      <c r="D763" s="2"/>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c r="A764" s="1"/>
      <c r="B764" s="1"/>
      <c r="C764" s="1"/>
      <c r="D764" s="2"/>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c r="A765" s="1"/>
      <c r="B765" s="1"/>
      <c r="C765" s="1"/>
      <c r="D765" s="2"/>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c r="A766" s="1"/>
      <c r="B766" s="1"/>
      <c r="C766" s="1"/>
      <c r="D766" s="2"/>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c r="A767" s="1"/>
      <c r="B767" s="1"/>
      <c r="C767" s="1"/>
      <c r="D767" s="2"/>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c r="A768" s="1"/>
      <c r="B768" s="1"/>
      <c r="C768" s="1"/>
      <c r="D768" s="2"/>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c r="A769" s="1"/>
      <c r="B769" s="1"/>
      <c r="C769" s="1"/>
      <c r="D769" s="2"/>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c r="A770" s="1"/>
      <c r="B770" s="1"/>
      <c r="C770" s="1"/>
      <c r="D770" s="2"/>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c r="A771" s="1"/>
      <c r="B771" s="1"/>
      <c r="C771" s="1"/>
      <c r="D771" s="2"/>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c r="A772" s="1"/>
      <c r="B772" s="1"/>
      <c r="C772" s="1"/>
      <c r="D772" s="2"/>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c r="A773" s="1"/>
      <c r="B773" s="1"/>
      <c r="C773" s="1"/>
      <c r="D773" s="2"/>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c r="A774" s="1"/>
      <c r="B774" s="1"/>
      <c r="C774" s="1"/>
      <c r="D774" s="2"/>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c r="A775" s="1"/>
      <c r="B775" s="1"/>
      <c r="C775" s="1"/>
      <c r="D775" s="2"/>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c r="A776" s="1"/>
      <c r="B776" s="1"/>
      <c r="C776" s="1"/>
      <c r="D776" s="2"/>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c r="A777" s="1"/>
      <c r="B777" s="1"/>
      <c r="C777" s="1"/>
      <c r="D777" s="2"/>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c r="A778" s="1"/>
      <c r="B778" s="1"/>
      <c r="C778" s="1"/>
      <c r="D778" s="2"/>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c r="A779" s="1"/>
      <c r="B779" s="1"/>
      <c r="C779" s="1"/>
      <c r="D779" s="2"/>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c r="A780" s="1"/>
      <c r="B780" s="1"/>
      <c r="C780" s="1"/>
      <c r="D780" s="2"/>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c r="A781" s="1"/>
      <c r="B781" s="1"/>
      <c r="C781" s="1"/>
      <c r="D781" s="2"/>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c r="A782" s="1"/>
      <c r="B782" s="1"/>
      <c r="C782" s="1"/>
      <c r="D782" s="2"/>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c r="A783" s="1"/>
      <c r="B783" s="1"/>
      <c r="C783" s="1"/>
      <c r="D783" s="2"/>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c r="A784" s="1"/>
      <c r="B784" s="1"/>
      <c r="C784" s="1"/>
      <c r="D784" s="2"/>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c r="A785" s="1"/>
      <c r="B785" s="1"/>
      <c r="C785" s="1"/>
      <c r="D785" s="2"/>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c r="A786" s="1"/>
      <c r="B786" s="1"/>
      <c r="C786" s="1"/>
      <c r="D786" s="2"/>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c r="A787" s="1"/>
      <c r="B787" s="1"/>
      <c r="C787" s="1"/>
      <c r="D787" s="2"/>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c r="A788" s="1"/>
      <c r="B788" s="1"/>
      <c r="C788" s="1"/>
      <c r="D788" s="2"/>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c r="A789" s="1"/>
      <c r="B789" s="1"/>
      <c r="C789" s="1"/>
      <c r="D789" s="2"/>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c r="A790" s="1"/>
      <c r="B790" s="1"/>
      <c r="C790" s="1"/>
      <c r="D790" s="2"/>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c r="A791" s="1"/>
      <c r="B791" s="1"/>
      <c r="C791" s="1"/>
      <c r="D791" s="2"/>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c r="A792" s="1"/>
      <c r="B792" s="1"/>
      <c r="C792" s="1"/>
      <c r="D792" s="2"/>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c r="A793" s="1"/>
      <c r="B793" s="1"/>
      <c r="C793" s="1"/>
      <c r="D793" s="2"/>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c r="A794" s="1"/>
      <c r="B794" s="1"/>
      <c r="C794" s="1"/>
      <c r="D794" s="2"/>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c r="A795" s="1"/>
      <c r="B795" s="1"/>
      <c r="C795" s="1"/>
      <c r="D795" s="2"/>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c r="A796" s="1"/>
      <c r="B796" s="1"/>
      <c r="C796" s="1"/>
      <c r="D796" s="2"/>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c r="A797" s="1"/>
      <c r="B797" s="1"/>
      <c r="C797" s="1"/>
      <c r="D797" s="2"/>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c r="A798" s="1"/>
      <c r="B798" s="1"/>
      <c r="C798" s="1"/>
      <c r="D798" s="2"/>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c r="A799" s="1"/>
      <c r="B799" s="1"/>
      <c r="C799" s="1"/>
      <c r="D799" s="2"/>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c r="A800" s="1"/>
      <c r="B800" s="1"/>
      <c r="C800" s="1"/>
      <c r="D800" s="2"/>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c r="A801" s="1"/>
      <c r="B801" s="1"/>
      <c r="C801" s="1"/>
      <c r="D801" s="2"/>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c r="A802" s="1"/>
      <c r="B802" s="1"/>
      <c r="C802" s="1"/>
      <c r="D802" s="2"/>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c r="A803" s="1"/>
      <c r="B803" s="1"/>
      <c r="C803" s="1"/>
      <c r="D803" s="2"/>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c r="A804" s="1"/>
      <c r="B804" s="1"/>
      <c r="C804" s="1"/>
      <c r="D804" s="2"/>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c r="A805" s="1"/>
      <c r="B805" s="1"/>
      <c r="C805" s="1"/>
      <c r="D805" s="2"/>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c r="A806" s="1"/>
      <c r="B806" s="1"/>
      <c r="C806" s="1"/>
      <c r="D806" s="2"/>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c r="A807" s="1"/>
      <c r="B807" s="1"/>
      <c r="C807" s="1"/>
      <c r="D807" s="2"/>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c r="A808" s="1"/>
      <c r="B808" s="1"/>
      <c r="C808" s="1"/>
      <c r="D808" s="2"/>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c r="A809" s="1"/>
      <c r="B809" s="1"/>
      <c r="C809" s="1"/>
      <c r="D809" s="2"/>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c r="A810" s="1"/>
      <c r="B810" s="1"/>
      <c r="C810" s="1"/>
      <c r="D810" s="2"/>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c r="A811" s="1"/>
      <c r="B811" s="1"/>
      <c r="C811" s="1"/>
      <c r="D811" s="2"/>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c r="A812" s="1"/>
      <c r="B812" s="1"/>
      <c r="C812" s="1"/>
      <c r="D812" s="2"/>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c r="A813" s="1"/>
      <c r="B813" s="1"/>
      <c r="C813" s="1"/>
      <c r="D813" s="2"/>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c r="A814" s="1"/>
      <c r="B814" s="1"/>
      <c r="C814" s="1"/>
      <c r="D814" s="2"/>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c r="A815" s="1"/>
      <c r="B815" s="1"/>
      <c r="C815" s="1"/>
      <c r="D815" s="2"/>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c r="A816" s="1"/>
      <c r="B816" s="1"/>
      <c r="C816" s="1"/>
      <c r="D816" s="2"/>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c r="A817" s="1"/>
      <c r="B817" s="1"/>
      <c r="C817" s="1"/>
      <c r="D817" s="2"/>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c r="A818" s="1"/>
      <c r="B818" s="1"/>
      <c r="C818" s="1"/>
      <c r="D818" s="2"/>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c r="A819" s="1"/>
      <c r="B819" s="1"/>
      <c r="C819" s="1"/>
      <c r="D819" s="2"/>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c r="A820" s="1"/>
      <c r="B820" s="1"/>
      <c r="C820" s="1"/>
      <c r="D820" s="2"/>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c r="A821" s="1"/>
      <c r="B821" s="1"/>
      <c r="C821" s="1"/>
      <c r="D821" s="2"/>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c r="A822" s="1"/>
      <c r="B822" s="1"/>
      <c r="C822" s="1"/>
      <c r="D822" s="2"/>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c r="A823" s="1"/>
      <c r="B823" s="1"/>
      <c r="C823" s="1"/>
      <c r="D823" s="2"/>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c r="A824" s="1"/>
      <c r="B824" s="1"/>
      <c r="C824" s="1"/>
      <c r="D824" s="2"/>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c r="A825" s="1"/>
      <c r="B825" s="1"/>
      <c r="C825" s="1"/>
      <c r="D825" s="2"/>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c r="A826" s="1"/>
      <c r="B826" s="1"/>
      <c r="C826" s="1"/>
      <c r="D826" s="2"/>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c r="A827" s="1"/>
      <c r="B827" s="1"/>
      <c r="C827" s="1"/>
      <c r="D827" s="2"/>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c r="A828" s="1"/>
      <c r="B828" s="1"/>
      <c r="C828" s="1"/>
      <c r="D828" s="2"/>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c r="A829" s="1"/>
      <c r="B829" s="1"/>
      <c r="C829" s="1"/>
      <c r="D829" s="2"/>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c r="A830" s="1"/>
      <c r="B830" s="1"/>
      <c r="C830" s="1"/>
      <c r="D830" s="2"/>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c r="A831" s="1"/>
      <c r="B831" s="1"/>
      <c r="C831" s="1"/>
      <c r="D831" s="2"/>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c r="A832" s="1"/>
      <c r="B832" s="1"/>
      <c r="C832" s="1"/>
      <c r="D832" s="2"/>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c r="A833" s="1"/>
      <c r="B833" s="1"/>
      <c r="C833" s="1"/>
      <c r="D833" s="2"/>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c r="A834" s="1"/>
      <c r="B834" s="1"/>
      <c r="C834" s="1"/>
      <c r="D834" s="2"/>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c r="A835" s="1"/>
      <c r="B835" s="1"/>
      <c r="C835" s="1"/>
      <c r="D835" s="2"/>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c r="A836" s="1"/>
      <c r="B836" s="1"/>
      <c r="C836" s="1"/>
      <c r="D836" s="2"/>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c r="A837" s="1"/>
      <c r="B837" s="1"/>
      <c r="C837" s="1"/>
      <c r="D837" s="2"/>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c r="A838" s="1"/>
      <c r="B838" s="1"/>
      <c r="C838" s="1"/>
      <c r="D838" s="2"/>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c r="A839" s="1"/>
      <c r="B839" s="1"/>
      <c r="C839" s="1"/>
      <c r="D839" s="2"/>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c r="A840" s="1"/>
      <c r="B840" s="1"/>
      <c r="C840" s="1"/>
      <c r="D840" s="2"/>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c r="A841" s="1"/>
      <c r="B841" s="1"/>
      <c r="C841" s="1"/>
      <c r="D841" s="2"/>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c r="A842" s="1"/>
      <c r="B842" s="1"/>
      <c r="C842" s="1"/>
      <c r="D842" s="2"/>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c r="A843" s="1"/>
      <c r="B843" s="1"/>
      <c r="C843" s="1"/>
      <c r="D843" s="2"/>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c r="A844" s="1"/>
      <c r="B844" s="1"/>
      <c r="C844" s="1"/>
      <c r="D844" s="2"/>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c r="A845" s="1"/>
      <c r="B845" s="1"/>
      <c r="C845" s="1"/>
      <c r="D845" s="2"/>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c r="A846" s="1"/>
      <c r="B846" s="1"/>
      <c r="C846" s="1"/>
      <c r="D846" s="2"/>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c r="A847" s="1"/>
      <c r="B847" s="1"/>
      <c r="C847" s="1"/>
      <c r="D847" s="2"/>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c r="A848" s="1"/>
      <c r="B848" s="1"/>
      <c r="C848" s="1"/>
      <c r="D848" s="2"/>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c r="A849" s="1"/>
      <c r="B849" s="1"/>
      <c r="C849" s="1"/>
      <c r="D849" s="2"/>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c r="A850" s="1"/>
      <c r="B850" s="1"/>
      <c r="C850" s="1"/>
      <c r="D850" s="2"/>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c r="A851" s="1"/>
      <c r="B851" s="1"/>
      <c r="C851" s="1"/>
      <c r="D851" s="2"/>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c r="A852" s="1"/>
      <c r="B852" s="1"/>
      <c r="C852" s="1"/>
      <c r="D852" s="2"/>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c r="A853" s="1"/>
      <c r="B853" s="1"/>
      <c r="C853" s="1"/>
      <c r="D853" s="2"/>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c r="A854" s="1"/>
      <c r="B854" s="1"/>
      <c r="C854" s="1"/>
      <c r="D854" s="2"/>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c r="A855" s="1"/>
      <c r="B855" s="1"/>
      <c r="C855" s="1"/>
      <c r="D855" s="2"/>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c r="A856" s="1"/>
      <c r="B856" s="1"/>
      <c r="C856" s="1"/>
      <c r="D856" s="2"/>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c r="A857" s="1"/>
      <c r="B857" s="1"/>
      <c r="C857" s="1"/>
      <c r="D857" s="2"/>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c r="A858" s="1"/>
      <c r="B858" s="1"/>
      <c r="C858" s="1"/>
      <c r="D858" s="2"/>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c r="A859" s="1"/>
      <c r="B859" s="1"/>
      <c r="C859" s="1"/>
      <c r="D859" s="2"/>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c r="A860" s="1"/>
      <c r="B860" s="1"/>
      <c r="C860" s="1"/>
      <c r="D860" s="2"/>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c r="A861" s="1"/>
      <c r="B861" s="1"/>
      <c r="C861" s="1"/>
      <c r="D861" s="2"/>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c r="A862" s="1"/>
      <c r="B862" s="1"/>
      <c r="C862" s="1"/>
      <c r="D862" s="2"/>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c r="A863" s="1"/>
      <c r="B863" s="1"/>
      <c r="C863" s="1"/>
      <c r="D863" s="2"/>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c r="A864" s="1"/>
      <c r="B864" s="1"/>
      <c r="C864" s="1"/>
      <c r="D864" s="2"/>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c r="A865" s="1"/>
      <c r="B865" s="1"/>
      <c r="C865" s="1"/>
      <c r="D865" s="2"/>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c r="A866" s="1"/>
      <c r="B866" s="1"/>
      <c r="C866" s="1"/>
      <c r="D866" s="2"/>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c r="A867" s="1"/>
      <c r="B867" s="1"/>
      <c r="C867" s="1"/>
      <c r="D867" s="2"/>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c r="A868" s="1"/>
      <c r="B868" s="1"/>
      <c r="C868" s="1"/>
      <c r="D868" s="2"/>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c r="A869" s="1"/>
      <c r="B869" s="1"/>
      <c r="C869" s="1"/>
      <c r="D869" s="2"/>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c r="A870" s="1"/>
      <c r="B870" s="1"/>
      <c r="C870" s="1"/>
      <c r="D870" s="2"/>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c r="A871" s="1"/>
      <c r="B871" s="1"/>
      <c r="C871" s="1"/>
      <c r="D871" s="2"/>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c r="A872" s="1"/>
      <c r="B872" s="1"/>
      <c r="C872" s="1"/>
      <c r="D872" s="2"/>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c r="A873" s="1"/>
      <c r="B873" s="1"/>
      <c r="C873" s="1"/>
      <c r="D873" s="2"/>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c r="A874" s="1"/>
      <c r="B874" s="1"/>
      <c r="C874" s="1"/>
      <c r="D874" s="2"/>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c r="A875" s="1"/>
      <c r="B875" s="1"/>
      <c r="C875" s="1"/>
      <c r="D875" s="2"/>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c r="A876" s="1"/>
      <c r="B876" s="1"/>
      <c r="C876" s="1"/>
      <c r="D876" s="2"/>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c r="A877" s="1"/>
      <c r="B877" s="1"/>
      <c r="C877" s="1"/>
      <c r="D877" s="2"/>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c r="A878" s="1"/>
      <c r="B878" s="1"/>
      <c r="C878" s="1"/>
      <c r="D878" s="2"/>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c r="A879" s="1"/>
      <c r="B879" s="1"/>
      <c r="C879" s="1"/>
      <c r="D879" s="2"/>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c r="A880" s="1"/>
      <c r="B880" s="1"/>
      <c r="C880" s="1"/>
      <c r="D880" s="2"/>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c r="A881" s="1"/>
      <c r="B881" s="1"/>
      <c r="C881" s="1"/>
      <c r="D881" s="2"/>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c r="A882" s="1"/>
      <c r="B882" s="1"/>
      <c r="C882" s="1"/>
      <c r="D882" s="2"/>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c r="A883" s="1"/>
      <c r="B883" s="1"/>
      <c r="C883" s="1"/>
      <c r="D883" s="2"/>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c r="A884" s="1"/>
      <c r="B884" s="1"/>
      <c r="C884" s="1"/>
      <c r="D884" s="2"/>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c r="A885" s="1"/>
      <c r="B885" s="1"/>
      <c r="C885" s="1"/>
      <c r="D885" s="2"/>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c r="A886" s="1"/>
      <c r="B886" s="1"/>
      <c r="C886" s="1"/>
      <c r="D886" s="2"/>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c r="A887" s="1"/>
      <c r="B887" s="1"/>
      <c r="C887" s="1"/>
      <c r="D887" s="2"/>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c r="A888" s="1"/>
      <c r="B888" s="1"/>
      <c r="C888" s="1"/>
      <c r="D888" s="2"/>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c r="A889" s="1"/>
      <c r="B889" s="1"/>
      <c r="C889" s="1"/>
      <c r="D889" s="2"/>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c r="A890" s="1"/>
      <c r="B890" s="1"/>
      <c r="C890" s="1"/>
      <c r="D890" s="2"/>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c r="A891" s="1"/>
      <c r="B891" s="1"/>
      <c r="C891" s="1"/>
      <c r="D891" s="2"/>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c r="A892" s="1"/>
      <c r="B892" s="1"/>
      <c r="C892" s="1"/>
      <c r="D892" s="2"/>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c r="A893" s="1"/>
      <c r="B893" s="1"/>
      <c r="C893" s="1"/>
      <c r="D893" s="2"/>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c r="A894" s="1"/>
      <c r="B894" s="1"/>
      <c r="C894" s="1"/>
      <c r="D894" s="2"/>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c r="A895" s="1"/>
      <c r="B895" s="1"/>
      <c r="C895" s="1"/>
      <c r="D895" s="2"/>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c r="A896" s="1"/>
      <c r="B896" s="1"/>
      <c r="C896" s="1"/>
      <c r="D896" s="2"/>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c r="A897" s="1"/>
      <c r="B897" s="1"/>
      <c r="C897" s="1"/>
      <c r="D897" s="2"/>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c r="A898" s="1"/>
      <c r="B898" s="1"/>
      <c r="C898" s="1"/>
      <c r="D898" s="2"/>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c r="A899" s="1"/>
      <c r="B899" s="1"/>
      <c r="C899" s="1"/>
      <c r="D899" s="2"/>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c r="A900" s="1"/>
      <c r="B900" s="1"/>
      <c r="C900" s="1"/>
      <c r="D900" s="2"/>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c r="A901" s="1"/>
      <c r="B901" s="1"/>
      <c r="C901" s="1"/>
      <c r="D901" s="2"/>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c r="A902" s="1"/>
      <c r="B902" s="1"/>
      <c r="C902" s="1"/>
      <c r="D902" s="2"/>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c r="A903" s="1"/>
      <c r="B903" s="1"/>
      <c r="C903" s="1"/>
      <c r="D903" s="2"/>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c r="A904" s="1"/>
      <c r="B904" s="1"/>
      <c r="C904" s="1"/>
      <c r="D904" s="2"/>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c r="A905" s="1"/>
      <c r="B905" s="1"/>
      <c r="C905" s="1"/>
      <c r="D905" s="2"/>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c r="A906" s="1"/>
      <c r="B906" s="1"/>
      <c r="C906" s="1"/>
      <c r="D906" s="2"/>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sheetData>
  <mergeCells count="84">
    <mergeCell ref="B28:B29"/>
    <mergeCell ref="C28:C29"/>
    <mergeCell ref="B30:B32"/>
    <mergeCell ref="C30:C32"/>
    <mergeCell ref="B33:B34"/>
    <mergeCell ref="C33:C34"/>
    <mergeCell ref="C35:C37"/>
    <mergeCell ref="B41:B43"/>
    <mergeCell ref="C41:C43"/>
    <mergeCell ref="B44:B46"/>
    <mergeCell ref="C44:C46"/>
    <mergeCell ref="B47:B49"/>
    <mergeCell ref="C47:C49"/>
    <mergeCell ref="C50:C51"/>
    <mergeCell ref="B71:B73"/>
    <mergeCell ref="B74:B75"/>
    <mergeCell ref="C74:C75"/>
    <mergeCell ref="B76:B78"/>
    <mergeCell ref="C76:C78"/>
    <mergeCell ref="B79:B81"/>
    <mergeCell ref="C79:C81"/>
    <mergeCell ref="B89:B90"/>
    <mergeCell ref="B91:B92"/>
    <mergeCell ref="C91:C92"/>
    <mergeCell ref="B82:B83"/>
    <mergeCell ref="C82:C83"/>
    <mergeCell ref="B84:B86"/>
    <mergeCell ref="C85:E85"/>
    <mergeCell ref="B87:B88"/>
    <mergeCell ref="C87:C88"/>
    <mergeCell ref="C89:C90"/>
    <mergeCell ref="F101:L101"/>
    <mergeCell ref="F103:L103"/>
    <mergeCell ref="F105:L105"/>
    <mergeCell ref="F107:L107"/>
    <mergeCell ref="F109:L109"/>
    <mergeCell ref="F111:L111"/>
    <mergeCell ref="F113:L113"/>
    <mergeCell ref="F115:L115"/>
    <mergeCell ref="F117:L117"/>
    <mergeCell ref="F119:L119"/>
    <mergeCell ref="B68:B69"/>
    <mergeCell ref="C68:C69"/>
    <mergeCell ref="C72:E72"/>
    <mergeCell ref="F72:M72"/>
    <mergeCell ref="F85:M85"/>
    <mergeCell ref="B95:N96"/>
    <mergeCell ref="P95:R119"/>
    <mergeCell ref="B2:C3"/>
    <mergeCell ref="E2:E6"/>
    <mergeCell ref="P2:R6"/>
    <mergeCell ref="M3:M6"/>
    <mergeCell ref="N3:N6"/>
    <mergeCell ref="B4:C6"/>
    <mergeCell ref="F9:L9"/>
    <mergeCell ref="B10:B12"/>
    <mergeCell ref="C11:E11"/>
    <mergeCell ref="F11:M11"/>
    <mergeCell ref="B13:B16"/>
    <mergeCell ref="C13:C16"/>
    <mergeCell ref="B17:B18"/>
    <mergeCell ref="C17:C18"/>
    <mergeCell ref="B19:B21"/>
    <mergeCell ref="C19:C21"/>
    <mergeCell ref="B22:B24"/>
    <mergeCell ref="C22:C24"/>
    <mergeCell ref="B25:B27"/>
    <mergeCell ref="C26:E26"/>
    <mergeCell ref="F26:M26"/>
    <mergeCell ref="B35:B37"/>
    <mergeCell ref="B38:B40"/>
    <mergeCell ref="C39:E39"/>
    <mergeCell ref="F39:M39"/>
    <mergeCell ref="B50:B51"/>
    <mergeCell ref="B52:B54"/>
    <mergeCell ref="C53:E53"/>
    <mergeCell ref="F53:M53"/>
    <mergeCell ref="B60:B61"/>
    <mergeCell ref="C60:C61"/>
    <mergeCell ref="B62:B64"/>
    <mergeCell ref="C63:E63"/>
    <mergeCell ref="F63:M63"/>
    <mergeCell ref="F97:L97"/>
    <mergeCell ref="F99:L99"/>
  </mergeCells>
  <conditionalFormatting sqref="B2:B3 M2">
    <cfRule type="cellIs" dxfId="0" priority="1" operator="equal">
      <formula>"Basic"</formula>
    </cfRule>
  </conditionalFormatting>
  <conditionalFormatting sqref="B2:B3 M2">
    <cfRule type="cellIs" dxfId="1" priority="2" operator="equal">
      <formula>"Basic+"</formula>
    </cfRule>
  </conditionalFormatting>
  <conditionalFormatting sqref="B2:B3 M2">
    <cfRule type="cellIs" dxfId="2" priority="3" operator="equal">
      <formula>"Advanced"</formula>
    </cfRule>
  </conditionalFormatting>
  <conditionalFormatting sqref="B2:B3 M2">
    <cfRule type="cellIs" dxfId="3" priority="4" operator="equal">
      <formula>"Expert"</formula>
    </cfRule>
  </conditionalFormatting>
  <conditionalFormatting sqref="B2:B3 M2">
    <cfRule type="cellIs" dxfId="4" priority="5" operator="equal">
      <formula>"Champion"</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12.63"/>
  </cols>
  <sheetData>
    <row r="1"/>
    <row r="2"/>
    <row r="3">
      <c r="A3" s="445" t="str">
        <f>IF(B5&lt;30,"Basic",IF(B5&lt;60,"Advanced",IF(B5&lt;84,"Expert",IF(B5&gt;85,"Champion"))))</f>
        <v>Basic</v>
      </c>
      <c r="B3" s="106"/>
    </row>
    <row r="4">
      <c r="A4" s="105"/>
      <c r="B4" s="106"/>
    </row>
    <row r="5">
      <c r="A5" s="446">
        <f>'AI for SEO'!N79</f>
        <v>0</v>
      </c>
      <c r="B5" s="447">
        <f>A5*100</f>
        <v>0</v>
      </c>
    </row>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3:B4"/>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25"/>
    <col customWidth="1" min="2" max="2" width="64.63"/>
    <col customWidth="1" min="3" max="6" width="12.63"/>
  </cols>
  <sheetData>
    <row r="1">
      <c r="A1" s="448" t="s">
        <v>755</v>
      </c>
      <c r="B1" s="449" t="s">
        <v>756</v>
      </c>
      <c r="C1" s="449" t="s">
        <v>757</v>
      </c>
      <c r="D1" s="449" t="s">
        <v>758</v>
      </c>
    </row>
    <row r="2">
      <c r="A2" s="450" t="s">
        <v>759</v>
      </c>
      <c r="B2" s="450" t="s">
        <v>760</v>
      </c>
      <c r="C2" s="450" t="b">
        <v>0</v>
      </c>
      <c r="D2" s="450"/>
    </row>
    <row r="3">
      <c r="A3" s="450" t="s">
        <v>759</v>
      </c>
      <c r="B3" s="450" t="s">
        <v>761</v>
      </c>
      <c r="C3" s="450" t="b">
        <v>0</v>
      </c>
      <c r="D3" s="450"/>
    </row>
    <row r="4">
      <c r="A4" s="450" t="s">
        <v>759</v>
      </c>
      <c r="B4" s="450" t="s">
        <v>762</v>
      </c>
      <c r="C4" s="450" t="b">
        <v>0</v>
      </c>
      <c r="D4" s="450"/>
    </row>
    <row r="5">
      <c r="A5" s="450" t="s">
        <v>759</v>
      </c>
      <c r="B5" s="450" t="s">
        <v>763</v>
      </c>
      <c r="C5" s="450" t="b">
        <v>0</v>
      </c>
      <c r="D5" s="450"/>
    </row>
    <row r="6">
      <c r="A6" s="450" t="s">
        <v>759</v>
      </c>
      <c r="B6" s="450" t="s">
        <v>764</v>
      </c>
      <c r="C6" s="450" t="b">
        <v>0</v>
      </c>
      <c r="D6" s="450"/>
    </row>
    <row r="7">
      <c r="A7" s="450" t="s">
        <v>765</v>
      </c>
      <c r="B7" s="450" t="s">
        <v>766</v>
      </c>
      <c r="C7" s="450" t="b">
        <v>0</v>
      </c>
      <c r="D7" s="450"/>
    </row>
    <row r="8">
      <c r="A8" s="450" t="s">
        <v>765</v>
      </c>
      <c r="B8" s="450" t="s">
        <v>767</v>
      </c>
      <c r="C8" s="450" t="b">
        <v>0</v>
      </c>
      <c r="D8" s="450"/>
    </row>
    <row r="9">
      <c r="A9" s="450" t="s">
        <v>765</v>
      </c>
      <c r="B9" s="450" t="s">
        <v>768</v>
      </c>
      <c r="C9" s="450" t="b">
        <v>0</v>
      </c>
      <c r="D9" s="450"/>
    </row>
    <row r="10">
      <c r="A10" s="450" t="s">
        <v>765</v>
      </c>
      <c r="B10" s="450" t="s">
        <v>769</v>
      </c>
      <c r="C10" s="450" t="b">
        <v>0</v>
      </c>
      <c r="D10" s="450"/>
    </row>
    <row r="11">
      <c r="A11" s="450" t="s">
        <v>770</v>
      </c>
      <c r="B11" s="450" t="s">
        <v>771</v>
      </c>
      <c r="C11" s="450" t="b">
        <v>0</v>
      </c>
      <c r="D11" s="450"/>
    </row>
    <row r="12">
      <c r="A12" s="450" t="s">
        <v>770</v>
      </c>
      <c r="B12" s="450" t="s">
        <v>772</v>
      </c>
      <c r="C12" s="450" t="b">
        <v>0</v>
      </c>
      <c r="D12" s="450"/>
    </row>
    <row r="13">
      <c r="A13" s="450" t="s">
        <v>770</v>
      </c>
      <c r="B13" s="450" t="s">
        <v>773</v>
      </c>
      <c r="C13" s="450" t="b">
        <v>0</v>
      </c>
      <c r="D13" s="450"/>
    </row>
    <row r="14">
      <c r="A14" s="450" t="s">
        <v>770</v>
      </c>
      <c r="B14" s="450" t="s">
        <v>774</v>
      </c>
      <c r="C14" s="450" t="b">
        <v>0</v>
      </c>
      <c r="D14" s="450"/>
    </row>
    <row r="15">
      <c r="A15" s="450" t="s">
        <v>770</v>
      </c>
      <c r="B15" s="450" t="s">
        <v>775</v>
      </c>
      <c r="C15" s="450" t="b">
        <v>0</v>
      </c>
      <c r="D15" s="450"/>
    </row>
    <row r="16">
      <c r="A16" s="450" t="s">
        <v>770</v>
      </c>
      <c r="B16" s="450" t="s">
        <v>776</v>
      </c>
      <c r="C16" s="450" t="b">
        <v>0</v>
      </c>
      <c r="D16" s="450"/>
    </row>
    <row r="17">
      <c r="A17" s="450" t="s">
        <v>777</v>
      </c>
      <c r="B17" s="450" t="s">
        <v>778</v>
      </c>
      <c r="C17" s="450" t="b">
        <v>0</v>
      </c>
      <c r="D17" s="450"/>
    </row>
    <row r="18">
      <c r="A18" s="450" t="s">
        <v>777</v>
      </c>
      <c r="B18" s="450" t="s">
        <v>779</v>
      </c>
      <c r="C18" s="450" t="b">
        <v>0</v>
      </c>
      <c r="D18" s="450"/>
    </row>
    <row r="19">
      <c r="A19" s="450" t="s">
        <v>777</v>
      </c>
      <c r="B19" s="450" t="s">
        <v>780</v>
      </c>
      <c r="C19" s="450" t="b">
        <v>0</v>
      </c>
      <c r="D19" s="450"/>
    </row>
    <row r="20">
      <c r="A20" s="450" t="s">
        <v>777</v>
      </c>
      <c r="B20" s="450" t="s">
        <v>781</v>
      </c>
      <c r="C20" s="450" t="b">
        <v>0</v>
      </c>
      <c r="D20" s="450"/>
    </row>
    <row r="21">
      <c r="A21" s="450" t="s">
        <v>777</v>
      </c>
      <c r="B21" s="450" t="s">
        <v>782</v>
      </c>
      <c r="C21" s="450" t="b">
        <v>0</v>
      </c>
      <c r="D21" s="450"/>
    </row>
    <row r="22">
      <c r="C22" s="450"/>
    </row>
    <row r="23">
      <c r="C23" s="450"/>
    </row>
    <row r="24">
      <c r="C24" s="450"/>
    </row>
    <row r="25">
      <c r="C25" s="450"/>
    </row>
    <row r="26">
      <c r="C26" s="450"/>
    </row>
    <row r="27">
      <c r="C27" s="450"/>
    </row>
    <row r="28">
      <c r="C28" s="450"/>
    </row>
    <row r="29">
      <c r="C29" s="450"/>
    </row>
    <row r="30">
      <c r="C30" s="450"/>
    </row>
    <row r="31">
      <c r="C31" s="450"/>
    </row>
    <row r="32">
      <c r="C32" s="450"/>
    </row>
    <row r="33">
      <c r="C33" s="450"/>
    </row>
    <row r="34">
      <c r="C34" s="450"/>
    </row>
    <row r="35">
      <c r="C35" s="450"/>
    </row>
    <row r="36">
      <c r="C36" s="450"/>
    </row>
    <row r="37">
      <c r="C37" s="450"/>
    </row>
    <row r="38">
      <c r="C38" s="450"/>
    </row>
    <row r="39">
      <c r="C39" s="450"/>
    </row>
    <row r="40">
      <c r="C40" s="450"/>
    </row>
    <row r="41">
      <c r="C41" s="450"/>
    </row>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 customWidth="1" min="2" max="2" width="90.88"/>
    <col customWidth="1" min="3" max="6" width="12.63"/>
  </cols>
  <sheetData>
    <row r="1">
      <c r="A1" s="448" t="s">
        <v>755</v>
      </c>
      <c r="B1" s="449" t="s">
        <v>783</v>
      </c>
      <c r="C1" s="449" t="s">
        <v>757</v>
      </c>
      <c r="D1" s="449" t="s">
        <v>758</v>
      </c>
    </row>
    <row r="2">
      <c r="A2" s="450" t="s">
        <v>784</v>
      </c>
      <c r="B2" s="450" t="s">
        <v>785</v>
      </c>
      <c r="C2" s="450" t="b">
        <v>0</v>
      </c>
      <c r="D2" s="450"/>
    </row>
    <row r="3">
      <c r="A3" s="450" t="s">
        <v>784</v>
      </c>
      <c r="B3" s="450" t="s">
        <v>786</v>
      </c>
      <c r="C3" s="450" t="b">
        <v>0</v>
      </c>
      <c r="D3" s="450"/>
    </row>
    <row r="4">
      <c r="A4" s="450" t="s">
        <v>784</v>
      </c>
      <c r="B4" s="450" t="s">
        <v>787</v>
      </c>
      <c r="C4" s="450" t="b">
        <v>0</v>
      </c>
      <c r="D4" s="450"/>
    </row>
    <row r="5">
      <c r="A5" s="450" t="s">
        <v>784</v>
      </c>
      <c r="B5" s="450" t="s">
        <v>788</v>
      </c>
      <c r="C5" s="450" t="b">
        <v>0</v>
      </c>
      <c r="D5" s="450"/>
    </row>
    <row r="6">
      <c r="A6" s="450" t="s">
        <v>784</v>
      </c>
      <c r="B6" s="450" t="s">
        <v>789</v>
      </c>
      <c r="C6" s="450" t="b">
        <v>0</v>
      </c>
      <c r="D6" s="450"/>
    </row>
    <row r="7">
      <c r="A7" s="450" t="s">
        <v>784</v>
      </c>
      <c r="B7" s="450" t="s">
        <v>790</v>
      </c>
      <c r="C7" s="450" t="b">
        <v>0</v>
      </c>
      <c r="D7" s="450"/>
    </row>
    <row r="8">
      <c r="A8" s="450" t="s">
        <v>784</v>
      </c>
      <c r="B8" s="450" t="s">
        <v>791</v>
      </c>
      <c r="C8" s="450" t="b">
        <v>0</v>
      </c>
      <c r="D8" s="450"/>
    </row>
    <row r="9">
      <c r="A9" s="450" t="s">
        <v>784</v>
      </c>
      <c r="B9" s="450" t="s">
        <v>792</v>
      </c>
      <c r="C9" s="450" t="b">
        <v>0</v>
      </c>
      <c r="D9" s="450"/>
    </row>
    <row r="10">
      <c r="A10" s="450" t="s">
        <v>784</v>
      </c>
      <c r="B10" s="450" t="s">
        <v>793</v>
      </c>
      <c r="C10" s="450" t="b">
        <v>0</v>
      </c>
      <c r="D10" s="450"/>
    </row>
    <row r="11">
      <c r="A11" s="450" t="s">
        <v>784</v>
      </c>
      <c r="B11" s="450" t="s">
        <v>794</v>
      </c>
      <c r="C11" s="450" t="b">
        <v>0</v>
      </c>
      <c r="D11" s="450"/>
    </row>
    <row r="12">
      <c r="A12" s="450" t="s">
        <v>795</v>
      </c>
      <c r="B12" s="450" t="s">
        <v>796</v>
      </c>
      <c r="C12" s="450" t="b">
        <v>0</v>
      </c>
      <c r="D12" s="450"/>
    </row>
    <row r="13">
      <c r="A13" s="450" t="s">
        <v>795</v>
      </c>
      <c r="B13" s="450" t="s">
        <v>797</v>
      </c>
      <c r="C13" s="450" t="b">
        <v>0</v>
      </c>
      <c r="D13" s="450"/>
    </row>
    <row r="14">
      <c r="A14" s="450" t="s">
        <v>795</v>
      </c>
      <c r="B14" s="450" t="s">
        <v>798</v>
      </c>
      <c r="C14" s="450" t="b">
        <v>0</v>
      </c>
      <c r="D14" s="450"/>
    </row>
    <row r="15">
      <c r="A15" s="450" t="s">
        <v>795</v>
      </c>
      <c r="B15" s="450" t="s">
        <v>799</v>
      </c>
      <c r="C15" s="450" t="b">
        <v>0</v>
      </c>
      <c r="D15" s="450"/>
    </row>
    <row r="16">
      <c r="A16" s="450" t="s">
        <v>795</v>
      </c>
      <c r="B16" s="450" t="s">
        <v>800</v>
      </c>
      <c r="C16" s="450" t="b">
        <v>0</v>
      </c>
      <c r="D16" s="450"/>
    </row>
    <row r="17">
      <c r="A17" s="450" t="s">
        <v>795</v>
      </c>
      <c r="B17" s="450" t="s">
        <v>801</v>
      </c>
      <c r="C17" s="450" t="b">
        <v>0</v>
      </c>
      <c r="D17" s="450"/>
    </row>
    <row r="18">
      <c r="A18" s="450" t="s">
        <v>795</v>
      </c>
      <c r="B18" s="450" t="s">
        <v>802</v>
      </c>
      <c r="C18" s="450" t="b">
        <v>0</v>
      </c>
      <c r="D18" s="450"/>
    </row>
    <row r="19">
      <c r="A19" s="450" t="s">
        <v>803</v>
      </c>
      <c r="B19" s="450" t="s">
        <v>804</v>
      </c>
      <c r="C19" s="450" t="b">
        <v>0</v>
      </c>
      <c r="D19" s="450"/>
    </row>
    <row r="20">
      <c r="A20" s="450" t="s">
        <v>803</v>
      </c>
      <c r="B20" s="450" t="s">
        <v>805</v>
      </c>
      <c r="C20" s="450" t="b">
        <v>0</v>
      </c>
      <c r="D20" s="450"/>
    </row>
    <row r="21">
      <c r="A21" s="450" t="s">
        <v>803</v>
      </c>
      <c r="B21" s="450" t="s">
        <v>806</v>
      </c>
      <c r="C21" s="450" t="b">
        <v>0</v>
      </c>
      <c r="D21" s="450"/>
    </row>
    <row r="22">
      <c r="A22" s="450" t="s">
        <v>803</v>
      </c>
      <c r="B22" s="450" t="s">
        <v>807</v>
      </c>
      <c r="C22" s="450" t="b">
        <v>0</v>
      </c>
      <c r="D22" s="450"/>
    </row>
    <row r="23">
      <c r="A23" s="450" t="s">
        <v>803</v>
      </c>
      <c r="B23" s="450" t="s">
        <v>808</v>
      </c>
      <c r="C23" s="450" t="b">
        <v>0</v>
      </c>
      <c r="D23" s="450"/>
    </row>
    <row r="24">
      <c r="A24" s="450" t="s">
        <v>803</v>
      </c>
      <c r="B24" s="450" t="s">
        <v>809</v>
      </c>
      <c r="C24" s="450" t="b">
        <v>0</v>
      </c>
      <c r="D24" s="450"/>
    </row>
    <row r="25">
      <c r="A25" s="450" t="s">
        <v>803</v>
      </c>
      <c r="B25" s="450" t="s">
        <v>810</v>
      </c>
      <c r="C25" s="450" t="b">
        <v>0</v>
      </c>
      <c r="D25" s="450"/>
    </row>
    <row r="26">
      <c r="A26" s="450" t="s">
        <v>803</v>
      </c>
      <c r="B26" s="450" t="s">
        <v>811</v>
      </c>
      <c r="C26" s="450" t="b">
        <v>0</v>
      </c>
      <c r="D26" s="450"/>
    </row>
    <row r="27">
      <c r="A27" s="450" t="s">
        <v>812</v>
      </c>
      <c r="B27" s="450" t="s">
        <v>813</v>
      </c>
      <c r="C27" s="450" t="b">
        <v>0</v>
      </c>
      <c r="D27" s="450"/>
    </row>
    <row r="28">
      <c r="A28" s="450" t="s">
        <v>812</v>
      </c>
      <c r="B28" s="450" t="s">
        <v>814</v>
      </c>
      <c r="C28" s="450" t="b">
        <v>0</v>
      </c>
      <c r="D28" s="450"/>
    </row>
    <row r="29">
      <c r="A29" s="450" t="s">
        <v>812</v>
      </c>
      <c r="B29" s="450" t="s">
        <v>815</v>
      </c>
      <c r="C29" s="450" t="b">
        <v>0</v>
      </c>
      <c r="D29" s="450"/>
    </row>
    <row r="30">
      <c r="A30" s="450" t="s">
        <v>812</v>
      </c>
      <c r="B30" s="450" t="s">
        <v>816</v>
      </c>
      <c r="C30" s="450" t="b">
        <v>0</v>
      </c>
      <c r="D30" s="450"/>
    </row>
    <row r="31">
      <c r="A31" s="450" t="s">
        <v>812</v>
      </c>
      <c r="B31" s="450" t="s">
        <v>817</v>
      </c>
      <c r="C31" s="450" t="b">
        <v>0</v>
      </c>
      <c r="D31" s="450"/>
    </row>
    <row r="32">
      <c r="A32" s="450" t="s">
        <v>812</v>
      </c>
      <c r="B32" s="450" t="s">
        <v>818</v>
      </c>
      <c r="C32" s="450" t="b">
        <v>0</v>
      </c>
      <c r="D32" s="450"/>
    </row>
    <row r="33">
      <c r="A33" s="450" t="s">
        <v>812</v>
      </c>
      <c r="B33" s="450" t="s">
        <v>819</v>
      </c>
      <c r="C33" s="450" t="b">
        <v>0</v>
      </c>
      <c r="D33" s="450"/>
    </row>
    <row r="34">
      <c r="A34" s="450" t="s">
        <v>812</v>
      </c>
      <c r="B34" s="450" t="s">
        <v>820</v>
      </c>
      <c r="C34" s="450" t="b">
        <v>0</v>
      </c>
      <c r="D34" s="450"/>
    </row>
    <row r="35">
      <c r="A35" s="450" t="s">
        <v>812</v>
      </c>
      <c r="B35" s="450" t="s">
        <v>821</v>
      </c>
      <c r="C35" s="450" t="b">
        <v>0</v>
      </c>
      <c r="D35" s="450"/>
    </row>
    <row r="36">
      <c r="A36" s="450" t="s">
        <v>812</v>
      </c>
      <c r="B36" s="450" t="s">
        <v>822</v>
      </c>
      <c r="C36" s="450" t="b">
        <v>0</v>
      </c>
      <c r="D36" s="450"/>
    </row>
    <row r="37">
      <c r="A37" s="450" t="s">
        <v>823</v>
      </c>
      <c r="B37" s="451" t="s">
        <v>824</v>
      </c>
      <c r="C37" s="450" t="b">
        <v>0</v>
      </c>
      <c r="D37" s="450"/>
    </row>
    <row r="38">
      <c r="A38" s="450" t="s">
        <v>823</v>
      </c>
      <c r="B38" s="450" t="s">
        <v>825</v>
      </c>
      <c r="C38" s="450" t="b">
        <v>0</v>
      </c>
      <c r="D38" s="450"/>
    </row>
    <row r="39">
      <c r="A39" s="450" t="s">
        <v>823</v>
      </c>
      <c r="B39" s="450" t="s">
        <v>826</v>
      </c>
      <c r="C39" s="450" t="b">
        <v>0</v>
      </c>
      <c r="D39" s="450"/>
    </row>
    <row r="40">
      <c r="A40" s="450" t="s">
        <v>823</v>
      </c>
      <c r="B40" s="450" t="s">
        <v>827</v>
      </c>
      <c r="C40" s="450" t="b">
        <v>0</v>
      </c>
      <c r="D40" s="450"/>
    </row>
    <row r="41">
      <c r="A41" s="450" t="s">
        <v>823</v>
      </c>
      <c r="B41" s="450" t="s">
        <v>828</v>
      </c>
      <c r="C41" s="450" t="b">
        <v>0</v>
      </c>
      <c r="D41" s="450"/>
    </row>
    <row r="42">
      <c r="A42" s="450"/>
    </row>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hyperlinks>
    <hyperlink r:id="rId1" ref="B37"/>
  </hyperlinks>
  <drawing r:id="rId2"/>
</worksheet>
</file>