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iad\Downloads\Excel Fundamentos\Excel Intermediario\Mod02 (1)\"/>
    </mc:Choice>
  </mc:AlternateContent>
  <xr:revisionPtr revIDLastSave="0" documentId="13_ncr:1_{845700FE-5A38-453C-B3CE-EEEF58282FC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J2" i="1"/>
  <c r="J3" i="1"/>
  <c r="J4" i="1"/>
  <c r="J5" i="1"/>
  <c r="J6" i="1"/>
  <c r="J7" i="1"/>
  <c r="J8" i="1"/>
  <c r="J9" i="1"/>
  <c r="J10" i="1"/>
  <c r="H2" i="1"/>
  <c r="H3" i="1"/>
  <c r="H4" i="1"/>
  <c r="H5" i="1"/>
  <c r="H6" i="1"/>
  <c r="H7" i="1"/>
  <c r="H8" i="1"/>
  <c r="H9" i="1"/>
  <c r="H10" i="1"/>
  <c r="B2" i="1" a="1"/>
  <c r="B2" i="1" s="1"/>
  <c r="B3" i="1" a="1"/>
  <c r="B3" i="1"/>
  <c r="B4" i="1" a="1"/>
  <c r="B4" i="1" s="1"/>
  <c r="B5" i="1" a="1"/>
  <c r="B5" i="1"/>
  <c r="B6" i="1" a="1"/>
  <c r="B6" i="1" s="1"/>
  <c r="B7" i="1" a="1"/>
  <c r="B7" i="1"/>
  <c r="B8" i="1" a="1"/>
  <c r="B8" i="1" s="1"/>
  <c r="B9" i="1" a="1"/>
  <c r="B9" i="1"/>
  <c r="B10" i="1" a="1"/>
  <c r="B10" i="1" s="1"/>
  <c r="F2" i="1"/>
  <c r="F3" i="1"/>
  <c r="F4" i="1"/>
  <c r="F5" i="1"/>
  <c r="F6" i="1"/>
  <c r="F7" i="1"/>
  <c r="F8" i="1"/>
  <c r="F9" i="1"/>
  <c r="F10" i="1"/>
  <c r="E2" i="1"/>
  <c r="E3" i="1"/>
  <c r="E4" i="1"/>
  <c r="E5" i="1"/>
  <c r="E6" i="1"/>
  <c r="E7" i="1"/>
  <c r="E8" i="1"/>
  <c r="E9" i="1"/>
  <c r="E10" i="1"/>
  <c r="M2" i="1"/>
  <c r="G4" i="1"/>
  <c r="G3" i="1"/>
  <c r="G6" i="1"/>
  <c r="G5" i="1"/>
  <c r="G9" i="1"/>
  <c r="G2" i="1"/>
  <c r="G8" i="1"/>
  <c r="G10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<sst xmlns="http://schemas.openxmlformats.org/spreadsheetml/2006/main" count="22" uniqueCount="22">
  <si>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Produto</t>
  </si>
  <si>
    <t>Dia</t>
  </si>
  <si>
    <t>Mês</t>
  </si>
  <si>
    <t>Ano</t>
  </si>
  <si>
    <t>Data da compra</t>
  </si>
  <si>
    <t>Pagamento 60 dias</t>
  </si>
  <si>
    <t>Total</t>
  </si>
  <si>
    <t>Situação</t>
  </si>
  <si>
    <t>Produto/Código</t>
  </si>
  <si>
    <t>Código</t>
  </si>
  <si>
    <t>CEL31-Celular</t>
  </si>
  <si>
    <t>CAM944-Camera Portátil</t>
  </si>
  <si>
    <t>MOS-Mouse Wireless</t>
  </si>
  <si>
    <t>FDOW8-Fone de Ouvido Wireless</t>
  </si>
  <si>
    <t>TECMI90-Teclado Wireless</t>
  </si>
  <si>
    <t>HEXT323-Hd Externo 1T</t>
  </si>
  <si>
    <t>IMPWL1300-Impressora Wireless 1300</t>
  </si>
  <si>
    <t>NTB-Notebook</t>
  </si>
  <si>
    <t>TBL-Tablet 7'</t>
  </si>
  <si>
    <t>Data Atual</t>
  </si>
  <si>
    <t>Providência</t>
  </si>
  <si>
    <t>NUM.CARACT(texto)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</si>
</sst>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16">
    <dxf>
      <font>
        <color theme="4"/>
      </font>
    </dxf>
    <dxf>
      <font>
        <color rgb="FFFF0000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ras" displayName="Compras" ref="A1:K10" totalsRowShown="0" headerRowDxfId="15" dataDxfId="14">
  <autoFilter ref="A1:K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Produto/Código" dataDxfId="13"/>
    <tableColumn id="2" xr3:uid="{00000000-0010-0000-0000-000002000000}" name="Código" dataDxfId="7">
      <calculatedColumnFormula array="1">LEN(co)</calculatedColumnFormula>
    </tableColumn>
    <tableColumn id="3" xr3:uid="{00000000-0010-0000-0000-000003000000}" name="Produto" dataDxfId="12"/>
    <tableColumn id="4" xr3:uid="{00000000-0010-0000-0000-000004000000}" name="Data da compra" dataDxfId="11"/>
    <tableColumn id="5" xr3:uid="{00000000-0010-0000-0000-000005000000}" name="Dia" dataDxfId="9">
      <calculatedColumnFormula>DAY(Compras[[#This Row],[Data da compra]])</calculatedColumnFormula>
    </tableColumn>
    <tableColumn id="6" xr3:uid="{00000000-0010-0000-0000-000006000000}" name="Mês" dataDxfId="8">
      <calculatedColumnFormula>MONTH(Compras[[#This Row],[Data da compra]])</calculatedColumnFormula>
    </tableColumn>
    <tableColumn id="7" xr3:uid="{00000000-0010-0000-0000-000007000000}" name="Ano" dataDxfId="6">
      <calculatedColumnFormula>YEAR(Compras[[#This Row],[Ano]])</calculatedColumnFormula>
    </tableColumn>
    <tableColumn id="8" xr3:uid="{00000000-0010-0000-0000-000008000000}" name="Pagamento 60 dias" dataDxfId="5">
      <calculatedColumnFormula>Compras[[#This Row],[Data da compra]]+60</calculatedColumnFormula>
    </tableColumn>
    <tableColumn id="9" xr3:uid="{00000000-0010-0000-0000-000009000000}" name="Total" dataDxfId="4" dataCellStyle="Moeda"/>
    <tableColumn id="10" xr3:uid="{00000000-0010-0000-0000-00000A000000}" name="Situação" dataDxfId="2">
      <calculatedColumnFormula>IF(Compras[[#This Row],[Data da compra]] &gt;Compras[[#This Row],[Pagamento 60 dias]],"ATRASADO","ATRASADO")</calculatedColumnFormula>
    </tableColumn>
    <tableColumn id="11" xr3:uid="{00000000-0010-0000-0000-00000B000000}" name="Providência" dataDxfId="3">
      <calculatedColumnFormula>IF(Compras[[#This Row],[Total]]&gt;2000,"Cartorio","OK")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M1:M2" totalsRowShown="0">
  <autoFilter ref="M1:M2" xr:uid="{00000000-0009-0000-0100-000002000000}">
    <filterColumn colId="0" hiddenButton="1"/>
  </autoFilter>
  <tableColumns count="1">
    <tableColumn id="1" xr3:uid="{00000000-0010-0000-0100-000001000000}" name="Data Atual" dataDxfId="10">
      <calculatedColumnFormula>TODAY()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topLeftCell="A4" zoomScaleNormal="100" workbookViewId="0">
      <selection activeCell="C25" sqref="C25"/>
    </sheetView>
  </sheetViews>
  <sheetFormatPr defaultRowHeight="14.4" x14ac:dyDescent="0.3"/>
  <cols>
    <col min="1" max="1" width="35.109375" bestFit="1" customWidth="1"/>
    <col min="2" max="2" width="15.33203125" customWidth="1"/>
    <col min="3" max="3" width="23.88671875" bestFit="1" customWidth="1"/>
    <col min="4" max="4" width="16.6640625" customWidth="1"/>
    <col min="7" max="7" width="14.6640625" bestFit="1" customWidth="1"/>
    <col min="8" max="8" width="19.5546875" customWidth="1"/>
    <col min="9" max="9" width="13" bestFit="1" customWidth="1"/>
    <col min="10" max="10" width="11" customWidth="1"/>
    <col min="11" max="11" width="16" bestFit="1" customWidth="1"/>
    <col min="12" max="12" width="9.6640625" customWidth="1"/>
    <col min="13" max="13" width="12.33203125" customWidth="1"/>
  </cols>
  <sheetData>
    <row r="1" spans="1:13" x14ac:dyDescent="0.3">
      <c r="A1" s="2" t="s">
        <v>8</v>
      </c>
      <c r="B1" s="2" t="s">
        <v>9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20</v>
      </c>
      <c r="M1" t="s">
        <v>19</v>
      </c>
    </row>
    <row r="2" spans="1:13" x14ac:dyDescent="0.3">
      <c r="A2" s="2" t="s">
        <v>10</v>
      </c>
      <c r="B2" s="5" t="e" cm="1">
        <f t="array" ref="B2">LEN(co)</f>
        <v>#NAME?</v>
      </c>
      <c r="C2" s="5"/>
      <c r="D2" s="3">
        <v>42830</v>
      </c>
      <c r="E2" s="5">
        <f>DAY(Compras[[#This Row],[Data da compra]])</f>
        <v>5</v>
      </c>
      <c r="F2" s="5">
        <f>MONTH(Compras[[#This Row],[Data da compra]])</f>
        <v>4</v>
      </c>
      <c r="G2" s="5">
        <f ca="1">YEAR(Compras[[#This Row],[Ano]])</f>
        <v>0</v>
      </c>
      <c r="H2" s="6">
        <f>Compras[[#This Row],[Data da compra]]+60</f>
        <v>42890</v>
      </c>
      <c r="I2" s="4">
        <v>2463</v>
      </c>
      <c r="J2" s="7" t="str">
        <f>IF(Compras[[#This Row],[Data da compra]] &gt;Compras[[#This Row],[Pagamento 60 dias]],"ATRASADO","ATRASADO")</f>
        <v>ATRASADO</v>
      </c>
      <c r="K2" s="5" t="str">
        <f>IF(Compras[[#This Row],[Total]]&gt;2000,"Cartorio","OK")</f>
        <v>Cartorio</v>
      </c>
      <c r="M2" s="1">
        <f ca="1">TODAY()</f>
        <v>45397</v>
      </c>
    </row>
    <row r="3" spans="1:13" x14ac:dyDescent="0.3">
      <c r="A3" s="2" t="s">
        <v>11</v>
      </c>
      <c r="B3" s="5" t="e" cm="1">
        <f t="array" ref="B3">LEN(co)</f>
        <v>#NAME?</v>
      </c>
      <c r="C3" s="5"/>
      <c r="D3" s="3">
        <v>42543</v>
      </c>
      <c r="E3" s="5">
        <f>DAY(Compras[[#This Row],[Data da compra]])</f>
        <v>22</v>
      </c>
      <c r="F3" s="5">
        <f>MONTH(Compras[[#This Row],[Data da compra]])</f>
        <v>6</v>
      </c>
      <c r="G3" s="5">
        <f ca="1">YEAR(Compras[[#This Row],[Ano]])</f>
        <v>0</v>
      </c>
      <c r="H3" s="6">
        <f>Compras[[#This Row],[Data da compra]]+60</f>
        <v>42603</v>
      </c>
      <c r="I3" s="4">
        <v>2000</v>
      </c>
      <c r="J3" s="7" t="str">
        <f>IF(Compras[[#This Row],[Data da compra]] &gt;Compras[[#This Row],[Pagamento 60 dias]],"ATRASADO","ATRASADO")</f>
        <v>ATRASADO</v>
      </c>
      <c r="K3" s="5" t="str">
        <f>IF(Compras[[#This Row],[Total]]&gt;2000,"Cartorio","OK")</f>
        <v>OK</v>
      </c>
    </row>
    <row r="4" spans="1:13" x14ac:dyDescent="0.3">
      <c r="A4" s="2" t="s">
        <v>12</v>
      </c>
      <c r="B4" s="5" t="e" cm="1">
        <f t="array" ref="B4">LEN(co)</f>
        <v>#NAME?</v>
      </c>
      <c r="C4" s="5"/>
      <c r="D4" s="3">
        <v>42418</v>
      </c>
      <c r="E4" s="5">
        <f>DAY(Compras[[#This Row],[Data da compra]])</f>
        <v>18</v>
      </c>
      <c r="F4" s="5">
        <f>MONTH(Compras[[#This Row],[Data da compra]])</f>
        <v>2</v>
      </c>
      <c r="G4" s="5">
        <f ca="1">YEAR(Compras[[#This Row],[Ano]])</f>
        <v>0</v>
      </c>
      <c r="H4" s="6">
        <f>Compras[[#This Row],[Data da compra]]+60</f>
        <v>42478</v>
      </c>
      <c r="I4" s="4">
        <v>2314</v>
      </c>
      <c r="J4" s="7" t="str">
        <f>IF(Compras[[#This Row],[Data da compra]] &gt;Compras[[#This Row],[Pagamento 60 dias]],"ATRASADO","ATRASADO")</f>
        <v>ATRASADO</v>
      </c>
      <c r="K4" s="5" t="str">
        <f>IF(Compras[[#This Row],[Total]]&gt;2000,"Cartorio","OK")</f>
        <v>Cartorio</v>
      </c>
    </row>
    <row r="5" spans="1:13" x14ac:dyDescent="0.3">
      <c r="A5" s="2" t="s">
        <v>13</v>
      </c>
      <c r="B5" s="5" t="e" cm="1">
        <f t="array" ref="B5">LEN(co)</f>
        <v>#NAME?</v>
      </c>
      <c r="C5" s="5"/>
      <c r="D5" s="3">
        <v>43009</v>
      </c>
      <c r="E5" s="5">
        <f>DAY(Compras[[#This Row],[Data da compra]])</f>
        <v>1</v>
      </c>
      <c r="F5" s="5">
        <f>MONTH(Compras[[#This Row],[Data da compra]])</f>
        <v>10</v>
      </c>
      <c r="G5" s="5">
        <f ca="1">YEAR(Compras[[#This Row],[Ano]])</f>
        <v>0</v>
      </c>
      <c r="H5" s="6">
        <f>Compras[[#This Row],[Data da compra]]+60</f>
        <v>43069</v>
      </c>
      <c r="I5" s="4">
        <v>1236</v>
      </c>
      <c r="J5" s="7" t="str">
        <f>IF(Compras[[#This Row],[Data da compra]] &gt;Compras[[#This Row],[Pagamento 60 dias]],"ATRASADO","ATRASADO")</f>
        <v>ATRASADO</v>
      </c>
      <c r="K5" s="5" t="str">
        <f>IF(Compras[[#This Row],[Total]]&gt;2000,"Cartorio","OK")</f>
        <v>OK</v>
      </c>
    </row>
    <row r="6" spans="1:13" x14ac:dyDescent="0.3">
      <c r="A6" s="2" t="s">
        <v>14</v>
      </c>
      <c r="B6" s="5" t="e" cm="1">
        <f t="array" ref="B6">LEN(co)</f>
        <v>#NAME?</v>
      </c>
      <c r="C6" s="5"/>
      <c r="D6" s="3">
        <v>42794</v>
      </c>
      <c r="E6" s="5">
        <f>DAY(Compras[[#This Row],[Data da compra]])</f>
        <v>28</v>
      </c>
      <c r="F6" s="5">
        <f>MONTH(Compras[[#This Row],[Data da compra]])</f>
        <v>2</v>
      </c>
      <c r="G6" s="5">
        <f ca="1">YEAR(Compras[[#This Row],[Ano]])</f>
        <v>0</v>
      </c>
      <c r="H6" s="6">
        <f>Compras[[#This Row],[Data da compra]]+60</f>
        <v>42854</v>
      </c>
      <c r="I6" s="4">
        <v>3264</v>
      </c>
      <c r="J6" s="7" t="str">
        <f>IF(Compras[[#This Row],[Data da compra]] &gt;Compras[[#This Row],[Pagamento 60 dias]],"ATRASADO","ATRASADO")</f>
        <v>ATRASADO</v>
      </c>
      <c r="K6" s="5" t="str">
        <f>IF(Compras[[#This Row],[Total]]&gt;2000,"Cartorio","OK")</f>
        <v>Cartorio</v>
      </c>
    </row>
    <row r="7" spans="1:13" x14ac:dyDescent="0.3">
      <c r="A7" s="2" t="s">
        <v>15</v>
      </c>
      <c r="B7" s="5" t="e" cm="1">
        <f t="array" ref="B7">LEN(co)</f>
        <v>#NAME?</v>
      </c>
      <c r="C7" s="5"/>
      <c r="D7" s="3">
        <v>42975</v>
      </c>
      <c r="E7" s="5">
        <f>DAY(Compras[[#This Row],[Data da compra]])</f>
        <v>28</v>
      </c>
      <c r="F7" s="5">
        <f>MONTH(Compras[[#This Row],[Data da compra]])</f>
        <v>8</v>
      </c>
      <c r="G7" s="5">
        <f ca="1">YEAR(Compras[[#This Row],[Ano]])</f>
        <v>0</v>
      </c>
      <c r="H7" s="6">
        <f>Compras[[#This Row],[Data da compra]]+60</f>
        <v>43035</v>
      </c>
      <c r="I7" s="4">
        <v>2538</v>
      </c>
      <c r="J7" s="7" t="str">
        <f>IF(Compras[[#This Row],[Data da compra]] &gt;Compras[[#This Row],[Pagamento 60 dias]],"ATRASADO","ATRASADO")</f>
        <v>ATRASADO</v>
      </c>
      <c r="K7" s="5" t="str">
        <f>IF(Compras[[#This Row],[Total]]&gt;2000,"Cartorio","OK")</f>
        <v>Cartorio</v>
      </c>
    </row>
    <row r="8" spans="1:13" x14ac:dyDescent="0.3">
      <c r="A8" s="2" t="s">
        <v>16</v>
      </c>
      <c r="B8" s="5" t="e" cm="1">
        <f t="array" ref="B8">LEN(co)</f>
        <v>#NAME?</v>
      </c>
      <c r="C8" s="5"/>
      <c r="D8" s="3">
        <v>42812</v>
      </c>
      <c r="E8" s="5">
        <f>DAY(Compras[[#This Row],[Data da compra]])</f>
        <v>18</v>
      </c>
      <c r="F8" s="5">
        <f>MONTH(Compras[[#This Row],[Data da compra]])</f>
        <v>3</v>
      </c>
      <c r="G8" s="5">
        <f ca="1">YEAR(Compras[[#This Row],[Ano]])</f>
        <v>0</v>
      </c>
      <c r="H8" s="6">
        <f>Compras[[#This Row],[Data da compra]]+60</f>
        <v>42872</v>
      </c>
      <c r="I8" s="4">
        <v>2563</v>
      </c>
      <c r="J8" s="7" t="str">
        <f>IF(Compras[[#This Row],[Data da compra]] &gt;Compras[[#This Row],[Pagamento 60 dias]],"ATRASADO","ATRASADO")</f>
        <v>ATRASADO</v>
      </c>
      <c r="K8" s="5" t="str">
        <f>IF(Compras[[#This Row],[Total]]&gt;2000,"Cartorio","OK")</f>
        <v>Cartorio</v>
      </c>
    </row>
    <row r="9" spans="1:13" x14ac:dyDescent="0.3">
      <c r="A9" s="2" t="s">
        <v>17</v>
      </c>
      <c r="B9" s="5" t="e" cm="1">
        <f t="array" ref="B9">LEN(co)</f>
        <v>#NAME?</v>
      </c>
      <c r="C9" s="5"/>
      <c r="D9" s="3">
        <v>42650</v>
      </c>
      <c r="E9" s="5">
        <f>DAY(Compras[[#This Row],[Data da compra]])</f>
        <v>7</v>
      </c>
      <c r="F9" s="5">
        <f>MONTH(Compras[[#This Row],[Data da compra]])</f>
        <v>10</v>
      </c>
      <c r="G9" s="5">
        <f ca="1">YEAR(Compras[[#This Row],[Ano]])</f>
        <v>0</v>
      </c>
      <c r="H9" s="6">
        <f>Compras[[#This Row],[Data da compra]]+60</f>
        <v>42710</v>
      </c>
      <c r="I9" s="4">
        <v>3621</v>
      </c>
      <c r="J9" s="7" t="str">
        <f>IF(Compras[[#This Row],[Data da compra]] &gt;Compras[[#This Row],[Pagamento 60 dias]],"ATRASADO","ATRASADO")</f>
        <v>ATRASADO</v>
      </c>
      <c r="K9" s="5" t="str">
        <f>IF(Compras[[#This Row],[Total]]&gt;2000,"Cartorio","OK")</f>
        <v>Cartorio</v>
      </c>
    </row>
    <row r="10" spans="1:13" x14ac:dyDescent="0.3">
      <c r="A10" s="2" t="s">
        <v>18</v>
      </c>
      <c r="B10" s="5" t="e" cm="1">
        <f t="array" ref="B10">LEN(co)</f>
        <v>#NAME?</v>
      </c>
      <c r="C10" s="5"/>
      <c r="D10" s="3">
        <v>42912</v>
      </c>
      <c r="E10" s="5">
        <f>DAY(Compras[[#This Row],[Data da compra]])</f>
        <v>26</v>
      </c>
      <c r="F10" s="5">
        <f>MONTH(Compras[[#This Row],[Data da compra]])</f>
        <v>6</v>
      </c>
      <c r="G10" s="5">
        <f ca="1">YEAR(Compras[[#This Row],[Ano]])</f>
        <v>0</v>
      </c>
      <c r="H10" s="6">
        <f>Compras[[#This Row],[Data da compra]]+60</f>
        <v>42972</v>
      </c>
      <c r="I10" s="4">
        <v>2621</v>
      </c>
      <c r="J10" s="7" t="str">
        <f>IF(Compras[[#This Row],[Data da compra]] &gt;Compras[[#This Row],[Pagamento 60 dias]],"ATRASADO","ATRASADO")</f>
        <v>ATRASADO</v>
      </c>
      <c r="K10" s="5" t="str">
        <f>IF(Compras[[#This Row],[Total]]&gt;2000,"Cartorio","OK")</f>
        <v>Cartorio</v>
      </c>
    </row>
    <row r="12" spans="1:13" x14ac:dyDescent="0.3">
      <c r="B12" t="s">
        <v>21</v>
      </c>
    </row>
    <row r="24" spans="3:8" x14ac:dyDescent="0.3">
      <c r="H24" s="8"/>
    </row>
    <row r="25" spans="3:8" x14ac:dyDescent="0.3">
      <c r="C25" s="8"/>
    </row>
  </sheetData>
  <conditionalFormatting sqref="K2:K10">
    <cfRule type="cellIs" dxfId="1" priority="2" operator="equal">
      <formula>"OK"</formula>
    </cfRule>
    <cfRule type="cellIs" dxfId="0" priority="1" operator="equal">
      <formula>"Cartorio"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Diego Maia Fernandes - 12523169668</cp:lastModifiedBy>
  <dcterms:created xsi:type="dcterms:W3CDTF">2015-04-06T22:47:16Z</dcterms:created>
  <dcterms:modified xsi:type="dcterms:W3CDTF">2024-04-15T18:36:18Z</dcterms:modified>
</cp:coreProperties>
</file>