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diego.mejiaa\Documents\projects_code\tvt-robot-aws-calc-ec2\"/>
    </mc:Choice>
  </mc:AlternateContent>
  <xr:revisionPtr revIDLastSave="0" documentId="13_ncr:1_{FF2CC692-5D91-4B3B-914E-A435A097C0A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  <sheet name="data_master" sheetId="2" r:id="rId2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<sst xmlns="http://schemas.openxmlformats.org/spreadsheetml/2006/main" count="1152" uniqueCount="96">
  <si>
    <t>region</t>
  </si>
  <si>
    <t>ope_system</t>
  </si>
  <si>
    <t>instance_family</t>
  </si>
  <si>
    <t>payment_type</t>
  </si>
  <si>
    <t>reserved_years</t>
  </si>
  <si>
    <t>payment_option</t>
  </si>
  <si>
    <t>snapshot_freq</t>
  </si>
  <si>
    <t>us-east-1</t>
  </si>
  <si>
    <t>Windows</t>
  </si>
  <si>
    <t>On-Demand</t>
  </si>
  <si>
    <t>No Upfront</t>
  </si>
  <si>
    <t>No snapshot storage</t>
  </si>
  <si>
    <t>us-west-1</t>
  </si>
  <si>
    <t>Linux</t>
  </si>
  <si>
    <t>Compute Savings Plans</t>
  </si>
  <si>
    <t>Partial Upfront</t>
  </si>
  <si>
    <t>Hourly</t>
  </si>
  <si>
    <t>us-west-2</t>
  </si>
  <si>
    <t>EC2 Instance Savings Plans</t>
  </si>
  <si>
    <t>All Upfront</t>
  </si>
  <si>
    <t>Daily</t>
  </si>
  <si>
    <t>eu-west-1</t>
  </si>
  <si>
    <t>Convertible Reserved Instances</t>
  </si>
  <si>
    <t>2x Daily</t>
  </si>
  <si>
    <t>Standard Reserved Instances</t>
  </si>
  <si>
    <t>3x Daily</t>
  </si>
  <si>
    <t>4x Daily</t>
  </si>
  <si>
    <t>6x Daily</t>
  </si>
  <si>
    <t>Weekly</t>
  </si>
  <si>
    <t>Monthly</t>
  </si>
  <si>
    <t>estimation_name</t>
  </si>
  <si>
    <t>group_level_1</t>
  </si>
  <si>
    <t>instance_name</t>
  </si>
  <si>
    <t>quantity</t>
  </si>
  <si>
    <t>monthly_usage</t>
  </si>
  <si>
    <t>ebs_storage</t>
  </si>
  <si>
    <t>snapshot_storage</t>
  </si>
  <si>
    <t>linux</t>
  </si>
  <si>
    <t>windows</t>
  </si>
  <si>
    <t>uean-j2c-noupfront</t>
  </si>
  <si>
    <t>m6a.large</t>
  </si>
  <si>
    <t>m6a.xlarge</t>
  </si>
  <si>
    <t>r6a.2xlarge</t>
  </si>
  <si>
    <t>r6a.4xlarge</t>
  </si>
  <si>
    <t>r6a.large</t>
  </si>
  <si>
    <t>r6a.xlarge</t>
  </si>
  <si>
    <t>r6i.2xlarge</t>
  </si>
  <si>
    <t>r6i.xlarge</t>
  </si>
  <si>
    <t>x1e.xlarge</t>
  </si>
  <si>
    <t>c6a.4xlarge</t>
  </si>
  <si>
    <t>SIS_UNO - Prod - windows</t>
  </si>
  <si>
    <t>PBXADMON2 - Prod - linux</t>
  </si>
  <si>
    <t>SRVFTPCERTI_21 - Prod - linux</t>
  </si>
  <si>
    <t>SRVMYSQL - Prod - linux</t>
  </si>
  <si>
    <t>SRVAPPWEB2 - Prod - linux</t>
  </si>
  <si>
    <t>SRVNGINX - Prod - linux</t>
  </si>
  <si>
    <t>ASTERISKEANCCBKP - Prod - linux</t>
  </si>
  <si>
    <t>SRVSCSM - Prod - linux</t>
  </si>
  <si>
    <t>MX1 - Prod - linux</t>
  </si>
  <si>
    <t>ASTERISKEANCCPRI - Prod - linux</t>
  </si>
  <si>
    <t>WINARCEAN - Prod - windows</t>
  </si>
  <si>
    <t>WINSEVEN - Prod - windows</t>
  </si>
  <si>
    <t>WIN2008ING2 - Prod - windows</t>
  </si>
  <si>
    <t>WINARCHILE - Prod - windows</t>
  </si>
  <si>
    <t>SERVER89 - Dev - windows</t>
  </si>
  <si>
    <t>WINDESARROLLO - Dev - windows</t>
  </si>
  <si>
    <t>FILESERVER - Prod - windows</t>
  </si>
  <si>
    <t>WIN2019ING3 - Prod - windows</t>
  </si>
  <si>
    <t>WIN2019ING2 - Prod - windows</t>
  </si>
  <si>
    <t>WINARCNOGAL - Prod - windows</t>
  </si>
  <si>
    <t>WINITEGRA - Prod - windows</t>
  </si>
  <si>
    <t>SRVVBO365 - Prod - windows</t>
  </si>
  <si>
    <t>WINENTRA - Prod - windows</t>
  </si>
  <si>
    <t>RHEVH2 - Prod - linux</t>
  </si>
  <si>
    <t>RHEVH4 - Prod - linux</t>
  </si>
  <si>
    <t>RHEVH3 - Prod - linux</t>
  </si>
  <si>
    <t>SRVMOOCSNEW - Prod - linux</t>
  </si>
  <si>
    <t>RHEVM - Prod - linux</t>
  </si>
  <si>
    <t>DNSPUBLICO - Prod - linux</t>
  </si>
  <si>
    <t>NEWARANDA - Prod - windows</t>
  </si>
  <si>
    <t>WIN2012_R2 - Dev - windows</t>
  </si>
  <si>
    <t>WINSRVBANCOS - Prod - windows</t>
  </si>
  <si>
    <t>WINREPORTES - Prod - windows</t>
  </si>
  <si>
    <t>WINACCES - Prod - windows</t>
  </si>
  <si>
    <t>WINARCNOGAL19 - Prod - windows</t>
  </si>
  <si>
    <t>SRVTIC - Prod - linux</t>
  </si>
  <si>
    <t>SANEANBD01 - Replatform - -</t>
  </si>
  <si>
    <t>SANEANBD02 - Replatform - -</t>
  </si>
  <si>
    <t>RHEVH1 - Prod - linux</t>
  </si>
  <si>
    <t>RHEVH5 - Prod - linux</t>
  </si>
  <si>
    <t>instance_name2</t>
  </si>
  <si>
    <t>no-uf</t>
  </si>
  <si>
    <t>partial-uf</t>
  </si>
  <si>
    <t>uean-j2c-partial-upfront</t>
  </si>
  <si>
    <t>uean-j2c-total-upfront</t>
  </si>
  <si>
    <t>total-uf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</si>
</sst>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3" fontId="0" fillId="0" borderId="0" xfId="0" applyNumberFormat="1"/>
    <xf numFmtId="3" fontId="3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2">
    <dxf>
      <font>
        <color rgb="FF000000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124" totalsRowShown="0">
  <tableColumns count="15">
    <tableColumn id="1" xr3:uid="{00000000-0010-0000-0000-000001000000}" name="estimation_name"/>
    <tableColumn id="2" xr3:uid="{00000000-0010-0000-0000-000002000000}" name="group_level_1"/>
    <tableColumn id="3" xr3:uid="{00000000-0010-0000-0000-000003000000}" name="region"/>
    <tableColumn id="4" xr3:uid="{00000000-0010-0000-0000-000004000000}" name="instance_name">
      <calculatedColumnFormula>CONCATENATE(Table1[[#This Row],[group_level_1]]," - ",Table1[[#This Row],[instance_name2]])</calculatedColumnFormula>
    </tableColumn>
    <tableColumn id="5" xr3:uid="{00000000-0010-0000-0000-000005000000}" name="ope_system"/>
    <tableColumn id="6" xr3:uid="{00000000-0010-0000-0000-000006000000}" name="quantity"/>
    <tableColumn id="7" xr3:uid="{00000000-0010-0000-0000-000007000000}" name="instance_family"/>
    <tableColumn id="8" xr3:uid="{00000000-0010-0000-0000-000008000000}" name="payment_type"/>
    <tableColumn id="9" xr3:uid="{00000000-0010-0000-0000-000009000000}" name="monthly_usage"/>
    <tableColumn id="10" xr3:uid="{00000000-0010-0000-0000-00000A000000}" name="reserved_years" dataDxfId="1"/>
    <tableColumn id="11" xr3:uid="{00000000-0010-0000-0000-00000B000000}" name="payment_option"/>
    <tableColumn id="12" xr3:uid="{00000000-0010-0000-0000-00000C000000}" name="ebs_storage"/>
    <tableColumn id="13" xr3:uid="{00000000-0010-0000-0000-00000D000000}" name="snapshot_freq"/>
    <tableColumn id="14" xr3:uid="{00000000-0010-0000-0000-00000E000000}" name="snapshot_storage" dataDxfId="0">
      <calculatedColumnFormula>ROUNDUP(Table1[[#This Row],[ebs_storage]]*0.03,2)</calculatedColumnFormula>
    </tableColumn>
    <tableColumn id="15" xr3:uid="{81ADCC87-BC53-443E-8E70-93ED9714E35C}" name="instance_name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124"/>
  <sheetViews>
    <sheetView tabSelected="1" topLeftCell="E1" workbookViewId="0">
      <selection activeCell="M2" sqref="M2"/>
    </sheetView>
  </sheetViews>
  <sheetFormatPr baseColWidth="10" defaultColWidth="9.140625" defaultRowHeight="15" x14ac:dyDescent="0.25"/>
  <cols>
    <col min="1" max="1" width="20.42578125" bestFit="1" customWidth="1"/>
    <col min="2" max="2" width="15.28515625" bestFit="1" customWidth="1"/>
    <col min="3" max="3" width="20" bestFit="1" customWidth="1"/>
    <col min="4" max="4" width="42.7109375" bestFit="1" customWidth="1"/>
    <col min="5" max="5" width="12.140625" bestFit="1" customWidth="1"/>
    <col min="6" max="6" width="9.140625" style="6" bestFit="1" customWidth="1"/>
    <col min="7" max="7" width="15.140625" bestFit="1" customWidth="1"/>
    <col min="8" max="8" width="25" bestFit="1" customWidth="1"/>
    <col min="9" max="9" width="15.28515625" style="4" bestFit="1" customWidth="1"/>
    <col min="10" max="10" width="16.85546875" style="6" bestFit="1" customWidth="1"/>
    <col min="11" max="11" width="15.85546875" bestFit="1" customWidth="1"/>
    <col min="12" max="12" width="12.28515625" style="6" bestFit="1" customWidth="1"/>
    <col min="13" max="13" width="14" bestFit="1" customWidth="1"/>
    <col min="14" max="14" width="16.85546875" style="6" bestFit="1" customWidth="1"/>
    <col min="15" max="15" width="32.5703125" bestFit="1" customWidth="1"/>
  </cols>
  <sheetData>
    <row r="1" spans="1:15" ht="20.25" customHeight="1" x14ac:dyDescent="0.25">
      <c r="A1" s="1" t="s">
        <v>30</v>
      </c>
      <c r="B1" s="1" t="s">
        <v>31</v>
      </c>
      <c r="C1" s="1" t="s">
        <v>0</v>
      </c>
      <c r="D1" s="1" t="s">
        <v>32</v>
      </c>
      <c r="E1" s="1" t="s">
        <v>1</v>
      </c>
      <c r="F1" s="2" t="s">
        <v>33</v>
      </c>
      <c r="G1" s="1" t="s">
        <v>2</v>
      </c>
      <c r="H1" s="1" t="s">
        <v>3</v>
      </c>
      <c r="I1" s="2" t="s">
        <v>34</v>
      </c>
      <c r="J1" s="2" t="s">
        <v>4</v>
      </c>
      <c r="K1" s="1" t="s">
        <v>5</v>
      </c>
      <c r="L1" s="2" t="s">
        <v>35</v>
      </c>
      <c r="M1" s="1" t="s">
        <v>6</v>
      </c>
      <c r="N1" s="2" t="s">
        <v>36</v>
      </c>
      <c r="O1" s="1" t="s">
        <v>90</v>
      </c>
    </row>
    <row r="2" spans="1:15" ht="19.5" customHeight="1" x14ac:dyDescent="0.25">
      <c r="A2" t="s">
        <v>39</v>
      </c>
      <c r="B2" t="s">
        <v>91</v>
      </c>
      <c r="C2" t="s">
        <v>7</v>
      </c>
      <c r="D2" t="str">
        <f>CONCATENATE(Table1[[#This Row],[group_level_1]]," - ",Table1[[#This Row],[instance_name2]])</f>
        <v>no-uf - SIS_UNO - Prod - windows</v>
      </c>
      <c r="E2" t="s">
        <v>38</v>
      </c>
      <c r="F2" s="5">
        <v>1</v>
      </c>
      <c r="G2" t="s">
        <v>49</v>
      </c>
      <c r="H2" t="s">
        <v>14</v>
      </c>
      <c r="I2" s="5"/>
      <c r="J2" s="5">
        <v>3</v>
      </c>
      <c r="K2" t="s">
        <v>10</v>
      </c>
      <c r="L2" s="5">
        <v>250</v>
      </c>
      <c r="M2" t="s">
        <v>11</v>
      </c>
      <c r="N2" s="5">
        <f>ROUNDUP(Table1[[#This Row],[ebs_storage]]*0.03,2)</f>
        <v>7.5</v>
      </c>
      <c r="O2" t="s">
        <v>50</v>
      </c>
    </row>
    <row r="3" spans="1:15" ht="19.5" customHeight="1" x14ac:dyDescent="0.25">
      <c r="A3" t="s">
        <v>39</v>
      </c>
      <c r="B3" t="s">
        <v>91</v>
      </c>
      <c r="C3" t="s">
        <v>7</v>
      </c>
      <c r="D3" t="str">
        <f>CONCATENATE(Table1[[#This Row],[group_level_1]]," - ",Table1[[#This Row],[instance_name2]])</f>
        <v>no-uf - PBXADMON2 - Prod - linux</v>
      </c>
      <c r="E3" t="s">
        <v>37</v>
      </c>
      <c r="F3" s="5">
        <v>1</v>
      </c>
      <c r="G3" t="s">
        <v>40</v>
      </c>
      <c r="H3" t="s">
        <v>14</v>
      </c>
      <c r="I3" s="5"/>
      <c r="J3" s="5">
        <v>3</v>
      </c>
      <c r="K3" t="s">
        <v>10</v>
      </c>
      <c r="L3" s="5">
        <v>41.5</v>
      </c>
      <c r="M3" t="s">
        <v>11</v>
      </c>
      <c r="N3" s="5">
        <f>ROUNDUP(Table1[[#This Row],[ebs_storage]]*0.03,2)</f>
        <v>1.25</v>
      </c>
      <c r="O3" t="s">
        <v>51</v>
      </c>
    </row>
    <row r="4" spans="1:15" ht="17.25" customHeight="1" x14ac:dyDescent="0.25">
      <c r="A4" t="s">
        <v>39</v>
      </c>
      <c r="B4" t="s">
        <v>91</v>
      </c>
      <c r="C4" t="s">
        <v>7</v>
      </c>
      <c r="D4" t="str">
        <f>CONCATENATE(Table1[[#This Row],[group_level_1]]," - ",Table1[[#This Row],[instance_name2]])</f>
        <v>no-uf - SRVFTPCERTI_21 - Prod - linux</v>
      </c>
      <c r="E4" t="s">
        <v>37</v>
      </c>
      <c r="F4" s="5">
        <v>1</v>
      </c>
      <c r="G4" t="s">
        <v>40</v>
      </c>
      <c r="H4" t="s">
        <v>14</v>
      </c>
      <c r="J4" s="5">
        <v>3</v>
      </c>
      <c r="K4" t="s">
        <v>10</v>
      </c>
      <c r="L4" s="3">
        <v>54.5</v>
      </c>
      <c r="M4" t="s">
        <v>11</v>
      </c>
      <c r="N4" s="5">
        <f>ROUNDUP(Table1[[#This Row],[ebs_storage]]*0.03,2)</f>
        <v>1.64</v>
      </c>
      <c r="O4" t="s">
        <v>52</v>
      </c>
    </row>
    <row r="5" spans="1:15" ht="17.25" customHeight="1" x14ac:dyDescent="0.25">
      <c r="A5" t="s">
        <v>39</v>
      </c>
      <c r="B5" t="s">
        <v>91</v>
      </c>
      <c r="C5" t="s">
        <v>7</v>
      </c>
      <c r="D5" t="str">
        <f>CONCATENATE(Table1[[#This Row],[group_level_1]]," - ",Table1[[#This Row],[instance_name2]])</f>
        <v>no-uf - SRVMYSQL - Prod - linux</v>
      </c>
      <c r="E5" t="s">
        <v>37</v>
      </c>
      <c r="F5" s="5">
        <v>1</v>
      </c>
      <c r="G5" t="s">
        <v>40</v>
      </c>
      <c r="H5" t="s">
        <v>14</v>
      </c>
      <c r="J5" s="5">
        <v>3</v>
      </c>
      <c r="K5" t="s">
        <v>10</v>
      </c>
      <c r="L5" s="3">
        <v>173.5</v>
      </c>
      <c r="M5" t="s">
        <v>11</v>
      </c>
      <c r="N5" s="5">
        <f>ROUNDUP(Table1[[#This Row],[ebs_storage]]*0.03,2)</f>
        <v>5.21</v>
      </c>
      <c r="O5" t="s">
        <v>53</v>
      </c>
    </row>
    <row r="6" spans="1:15" ht="17.25" customHeight="1" x14ac:dyDescent="0.25">
      <c r="A6" t="s">
        <v>39</v>
      </c>
      <c r="B6" t="s">
        <v>91</v>
      </c>
      <c r="C6" t="s">
        <v>7</v>
      </c>
      <c r="D6" t="str">
        <f>CONCATENATE(Table1[[#This Row],[group_level_1]]," - ",Table1[[#This Row],[instance_name2]])</f>
        <v>no-uf - SRVAPPWEB2 - Prod - linux</v>
      </c>
      <c r="E6" t="s">
        <v>37</v>
      </c>
      <c r="F6" s="5">
        <v>1</v>
      </c>
      <c r="G6" t="s">
        <v>40</v>
      </c>
      <c r="H6" t="s">
        <v>14</v>
      </c>
      <c r="J6" s="5">
        <v>3</v>
      </c>
      <c r="K6" t="s">
        <v>10</v>
      </c>
      <c r="L6" s="3">
        <v>38.5</v>
      </c>
      <c r="M6" t="s">
        <v>11</v>
      </c>
      <c r="N6" s="5">
        <f>ROUNDUP(Table1[[#This Row],[ebs_storage]]*0.03,2)</f>
        <v>1.1599999999999999</v>
      </c>
      <c r="O6" t="s">
        <v>54</v>
      </c>
    </row>
    <row r="7" spans="1:15" ht="17.25" customHeight="1" x14ac:dyDescent="0.25">
      <c r="A7" t="s">
        <v>39</v>
      </c>
      <c r="B7" t="s">
        <v>91</v>
      </c>
      <c r="C7" t="s">
        <v>7</v>
      </c>
      <c r="D7" t="str">
        <f>CONCATENATE(Table1[[#This Row],[group_level_1]]," - ",Table1[[#This Row],[instance_name2]])</f>
        <v>no-uf - SRVNGINX - Prod - linux</v>
      </c>
      <c r="E7" t="s">
        <v>37</v>
      </c>
      <c r="F7" s="5">
        <v>1</v>
      </c>
      <c r="G7" t="s">
        <v>40</v>
      </c>
      <c r="H7" t="s">
        <v>14</v>
      </c>
      <c r="J7" s="5">
        <v>3</v>
      </c>
      <c r="K7" t="s">
        <v>10</v>
      </c>
      <c r="L7" s="3">
        <v>15</v>
      </c>
      <c r="M7" t="s">
        <v>11</v>
      </c>
      <c r="N7" s="5">
        <f>ROUNDUP(Table1[[#This Row],[ebs_storage]]*0.03,2)</f>
        <v>0.45</v>
      </c>
      <c r="O7" t="s">
        <v>55</v>
      </c>
    </row>
    <row r="8" spans="1:15" ht="17.25" customHeight="1" x14ac:dyDescent="0.25">
      <c r="A8" t="s">
        <v>39</v>
      </c>
      <c r="B8" t="s">
        <v>91</v>
      </c>
      <c r="C8" t="s">
        <v>7</v>
      </c>
      <c r="D8" t="str">
        <f>CONCATENATE(Table1[[#This Row],[group_level_1]]," - ",Table1[[#This Row],[instance_name2]])</f>
        <v>no-uf - ASTERISKEANCCBKP - Prod - linux</v>
      </c>
      <c r="E8" t="s">
        <v>37</v>
      </c>
      <c r="F8" s="5">
        <v>1</v>
      </c>
      <c r="G8" t="s">
        <v>40</v>
      </c>
      <c r="H8" t="s">
        <v>14</v>
      </c>
      <c r="I8" s="3"/>
      <c r="J8" s="5">
        <v>3</v>
      </c>
      <c r="K8" t="s">
        <v>10</v>
      </c>
      <c r="L8" s="3">
        <v>13.5</v>
      </c>
      <c r="M8" t="s">
        <v>11</v>
      </c>
      <c r="N8" s="5">
        <f>ROUNDUP(Table1[[#This Row],[ebs_storage]]*0.03,2)</f>
        <v>0.41000000000000003</v>
      </c>
      <c r="O8" t="s">
        <v>56</v>
      </c>
    </row>
    <row r="9" spans="1:15" ht="17.25" customHeight="1" x14ac:dyDescent="0.25">
      <c r="A9" t="s">
        <v>39</v>
      </c>
      <c r="B9" t="s">
        <v>91</v>
      </c>
      <c r="C9" t="s">
        <v>7</v>
      </c>
      <c r="D9" t="str">
        <f>CONCATENATE(Table1[[#This Row],[group_level_1]]," - ",Table1[[#This Row],[instance_name2]])</f>
        <v>no-uf - SRVSCSM - Prod - linux</v>
      </c>
      <c r="E9" t="s">
        <v>37</v>
      </c>
      <c r="F9" s="5">
        <v>1</v>
      </c>
      <c r="G9" t="s">
        <v>40</v>
      </c>
      <c r="H9" t="s">
        <v>14</v>
      </c>
      <c r="J9" s="5">
        <v>3</v>
      </c>
      <c r="K9" t="s">
        <v>10</v>
      </c>
      <c r="L9" s="3">
        <v>12.5</v>
      </c>
      <c r="M9" t="s">
        <v>11</v>
      </c>
      <c r="N9" s="5">
        <f>ROUNDUP(Table1[[#This Row],[ebs_storage]]*0.03,2)</f>
        <v>0.38</v>
      </c>
      <c r="O9" t="s">
        <v>57</v>
      </c>
    </row>
    <row r="10" spans="1:15" ht="17.25" customHeight="1" x14ac:dyDescent="0.25">
      <c r="A10" t="s">
        <v>39</v>
      </c>
      <c r="B10" t="s">
        <v>91</v>
      </c>
      <c r="C10" t="s">
        <v>7</v>
      </c>
      <c r="D10" t="str">
        <f>CONCATENATE(Table1[[#This Row],[group_level_1]]," - ",Table1[[#This Row],[instance_name2]])</f>
        <v>no-uf - MX1 - Prod - linux</v>
      </c>
      <c r="E10" t="s">
        <v>37</v>
      </c>
      <c r="F10" s="5">
        <v>1</v>
      </c>
      <c r="G10" t="s">
        <v>40</v>
      </c>
      <c r="H10" t="s">
        <v>14</v>
      </c>
      <c r="J10" s="5">
        <v>3</v>
      </c>
      <c r="K10" t="s">
        <v>10</v>
      </c>
      <c r="L10" s="3">
        <v>20.5</v>
      </c>
      <c r="M10" t="s">
        <v>11</v>
      </c>
      <c r="N10" s="5">
        <f>ROUNDUP(Table1[[#This Row],[ebs_storage]]*0.03,2)</f>
        <v>0.62</v>
      </c>
      <c r="O10" t="s">
        <v>58</v>
      </c>
    </row>
    <row r="11" spans="1:15" ht="17.25" customHeight="1" x14ac:dyDescent="0.25">
      <c r="A11" t="s">
        <v>39</v>
      </c>
      <c r="B11" t="s">
        <v>91</v>
      </c>
      <c r="C11" t="s">
        <v>7</v>
      </c>
      <c r="D11" t="str">
        <f>CONCATENATE(Table1[[#This Row],[group_level_1]]," - ",Table1[[#This Row],[instance_name2]])</f>
        <v>no-uf - ASTERISKEANCCPRI - Prod - linux</v>
      </c>
      <c r="E11" t="s">
        <v>37</v>
      </c>
      <c r="F11" s="5">
        <v>1</v>
      </c>
      <c r="G11" t="s">
        <v>40</v>
      </c>
      <c r="H11" t="s">
        <v>14</v>
      </c>
      <c r="J11" s="5">
        <v>3</v>
      </c>
      <c r="K11" t="s">
        <v>10</v>
      </c>
      <c r="L11" s="3">
        <v>137</v>
      </c>
      <c r="M11" t="s">
        <v>11</v>
      </c>
      <c r="N11" s="5">
        <f>ROUNDUP(Table1[[#This Row],[ebs_storage]]*0.03,2)</f>
        <v>4.1100000000000003</v>
      </c>
      <c r="O11" t="s">
        <v>59</v>
      </c>
    </row>
    <row r="12" spans="1:15" ht="17.25" customHeight="1" x14ac:dyDescent="0.25">
      <c r="A12" t="s">
        <v>39</v>
      </c>
      <c r="B12" t="s">
        <v>91</v>
      </c>
      <c r="C12" t="s">
        <v>7</v>
      </c>
      <c r="D12" t="str">
        <f>CONCATENATE(Table1[[#This Row],[group_level_1]]," - ",Table1[[#This Row],[instance_name2]])</f>
        <v>no-uf - WINARCEAN - Prod - windows</v>
      </c>
      <c r="E12" t="s">
        <v>38</v>
      </c>
      <c r="F12" s="5">
        <v>1</v>
      </c>
      <c r="G12" t="s">
        <v>40</v>
      </c>
      <c r="H12" t="s">
        <v>14</v>
      </c>
      <c r="I12" s="3"/>
      <c r="J12" s="5">
        <v>3</v>
      </c>
      <c r="K12" t="s">
        <v>10</v>
      </c>
      <c r="L12" s="3">
        <v>2911</v>
      </c>
      <c r="M12" t="s">
        <v>11</v>
      </c>
      <c r="N12" s="5">
        <f>ROUNDUP(Table1[[#This Row],[ebs_storage]]*0.03,2)</f>
        <v>87.33</v>
      </c>
      <c r="O12" t="s">
        <v>60</v>
      </c>
    </row>
    <row r="13" spans="1:15" ht="17.25" customHeight="1" x14ac:dyDescent="0.25">
      <c r="A13" t="s">
        <v>39</v>
      </c>
      <c r="B13" t="s">
        <v>91</v>
      </c>
      <c r="C13" t="s">
        <v>7</v>
      </c>
      <c r="D13" t="str">
        <f>CONCATENATE(Table1[[#This Row],[group_level_1]]," - ",Table1[[#This Row],[instance_name2]])</f>
        <v>no-uf - WINSEVEN - Prod - windows</v>
      </c>
      <c r="E13" t="s">
        <v>38</v>
      </c>
      <c r="F13" s="5">
        <v>1</v>
      </c>
      <c r="G13" t="s">
        <v>40</v>
      </c>
      <c r="H13" t="s">
        <v>14</v>
      </c>
      <c r="J13" s="5">
        <v>3</v>
      </c>
      <c r="K13" t="s">
        <v>10</v>
      </c>
      <c r="L13" s="3">
        <v>100</v>
      </c>
      <c r="M13" t="s">
        <v>11</v>
      </c>
      <c r="N13" s="5">
        <f>ROUNDUP(Table1[[#This Row],[ebs_storage]]*0.03,2)</f>
        <v>3</v>
      </c>
      <c r="O13" t="s">
        <v>61</v>
      </c>
    </row>
    <row r="14" spans="1:15" ht="17.25" customHeight="1" x14ac:dyDescent="0.25">
      <c r="A14" t="s">
        <v>39</v>
      </c>
      <c r="B14" t="s">
        <v>91</v>
      </c>
      <c r="C14" t="s">
        <v>7</v>
      </c>
      <c r="D14" t="str">
        <f>CONCATENATE(Table1[[#This Row],[group_level_1]]," - ",Table1[[#This Row],[instance_name2]])</f>
        <v>no-uf - WIN2008ING2 - Prod - windows</v>
      </c>
      <c r="E14" t="s">
        <v>38</v>
      </c>
      <c r="F14" s="5">
        <v>1</v>
      </c>
      <c r="G14" t="s">
        <v>40</v>
      </c>
      <c r="H14" t="s">
        <v>14</v>
      </c>
      <c r="J14" s="5">
        <v>3</v>
      </c>
      <c r="K14" t="s">
        <v>10</v>
      </c>
      <c r="L14" s="3">
        <v>50</v>
      </c>
      <c r="M14" t="s">
        <v>11</v>
      </c>
      <c r="N14" s="5">
        <f>ROUNDUP(Table1[[#This Row],[ebs_storage]]*0.03,2)</f>
        <v>1.5</v>
      </c>
      <c r="O14" t="s">
        <v>62</v>
      </c>
    </row>
    <row r="15" spans="1:15" ht="17.25" customHeight="1" x14ac:dyDescent="0.25">
      <c r="A15" t="s">
        <v>39</v>
      </c>
      <c r="B15" t="s">
        <v>91</v>
      </c>
      <c r="C15" t="s">
        <v>7</v>
      </c>
      <c r="D15" t="str">
        <f>CONCATENATE(Table1[[#This Row],[group_level_1]]," - ",Table1[[#This Row],[instance_name2]])</f>
        <v>no-uf - WINARCHILE - Prod - windows</v>
      </c>
      <c r="E15" t="s">
        <v>38</v>
      </c>
      <c r="F15" s="5">
        <v>1</v>
      </c>
      <c r="G15" t="s">
        <v>40</v>
      </c>
      <c r="H15" t="s">
        <v>14</v>
      </c>
      <c r="J15" s="5">
        <v>3</v>
      </c>
      <c r="K15" t="s">
        <v>10</v>
      </c>
      <c r="L15" s="3">
        <v>3258.5</v>
      </c>
      <c r="M15" t="s">
        <v>11</v>
      </c>
      <c r="N15" s="5">
        <f>ROUNDUP(Table1[[#This Row],[ebs_storage]]*0.03,2)</f>
        <v>97.76</v>
      </c>
      <c r="O15" t="s">
        <v>63</v>
      </c>
    </row>
    <row r="16" spans="1:15" ht="17.25" customHeight="1" x14ac:dyDescent="0.25">
      <c r="A16" t="s">
        <v>39</v>
      </c>
      <c r="B16" t="s">
        <v>91</v>
      </c>
      <c r="C16" t="s">
        <v>7</v>
      </c>
      <c r="D16" t="str">
        <f>CONCATENATE(Table1[[#This Row],[group_level_1]]," - ",Table1[[#This Row],[instance_name2]])</f>
        <v>no-uf - SERVER89 - Dev - windows</v>
      </c>
      <c r="E16" t="s">
        <v>38</v>
      </c>
      <c r="F16" s="5">
        <v>1</v>
      </c>
      <c r="G16" t="s">
        <v>40</v>
      </c>
      <c r="H16" t="s">
        <v>14</v>
      </c>
      <c r="I16" s="3"/>
      <c r="J16" s="5">
        <v>3</v>
      </c>
      <c r="K16" t="s">
        <v>10</v>
      </c>
      <c r="L16" s="3">
        <v>65</v>
      </c>
      <c r="M16" t="s">
        <v>11</v>
      </c>
      <c r="N16" s="5">
        <f>ROUNDUP(Table1[[#This Row],[ebs_storage]]*0.03,2)</f>
        <v>1.95</v>
      </c>
      <c r="O16" t="s">
        <v>64</v>
      </c>
    </row>
    <row r="17" spans="1:15" ht="17.25" customHeight="1" x14ac:dyDescent="0.25">
      <c r="A17" t="s">
        <v>39</v>
      </c>
      <c r="B17" t="s">
        <v>91</v>
      </c>
      <c r="C17" t="s">
        <v>7</v>
      </c>
      <c r="D17" t="str">
        <f>CONCATENATE(Table1[[#This Row],[group_level_1]]," - ",Table1[[#This Row],[instance_name2]])</f>
        <v>no-uf - WINDESARROLLO - Dev - windows</v>
      </c>
      <c r="E17" t="s">
        <v>38</v>
      </c>
      <c r="F17" s="5">
        <v>1</v>
      </c>
      <c r="G17" t="s">
        <v>40</v>
      </c>
      <c r="H17" t="s">
        <v>14</v>
      </c>
      <c r="J17" s="5">
        <v>3</v>
      </c>
      <c r="K17" t="s">
        <v>10</v>
      </c>
      <c r="L17" s="3">
        <v>65</v>
      </c>
      <c r="M17" t="s">
        <v>11</v>
      </c>
      <c r="N17" s="5">
        <f>ROUNDUP(Table1[[#This Row],[ebs_storage]]*0.03,2)</f>
        <v>1.95</v>
      </c>
      <c r="O17" t="s">
        <v>65</v>
      </c>
    </row>
    <row r="18" spans="1:15" ht="17.25" customHeight="1" x14ac:dyDescent="0.25">
      <c r="A18" t="s">
        <v>39</v>
      </c>
      <c r="B18" t="s">
        <v>91</v>
      </c>
      <c r="C18" t="s">
        <v>7</v>
      </c>
      <c r="D18" t="str">
        <f>CONCATENATE(Table1[[#This Row],[group_level_1]]," - ",Table1[[#This Row],[instance_name2]])</f>
        <v>no-uf - FILESERVER - Prod - windows</v>
      </c>
      <c r="E18" t="s">
        <v>38</v>
      </c>
      <c r="F18" s="5">
        <v>1</v>
      </c>
      <c r="G18" t="s">
        <v>40</v>
      </c>
      <c r="H18" t="s">
        <v>14</v>
      </c>
      <c r="J18" s="5">
        <v>3</v>
      </c>
      <c r="K18" t="s">
        <v>10</v>
      </c>
      <c r="L18" s="3">
        <v>134.5</v>
      </c>
      <c r="M18" t="s">
        <v>11</v>
      </c>
      <c r="N18" s="5">
        <f>ROUNDUP(Table1[[#This Row],[ebs_storage]]*0.03,2)</f>
        <v>4.04</v>
      </c>
      <c r="O18" t="s">
        <v>66</v>
      </c>
    </row>
    <row r="19" spans="1:15" ht="17.25" customHeight="1" x14ac:dyDescent="0.25">
      <c r="A19" t="s">
        <v>39</v>
      </c>
      <c r="B19" t="s">
        <v>91</v>
      </c>
      <c r="C19" t="s">
        <v>7</v>
      </c>
      <c r="D19" t="str">
        <f>CONCATENATE(Table1[[#This Row],[group_level_1]]," - ",Table1[[#This Row],[instance_name2]])</f>
        <v>no-uf - WIN2019ING3 - Prod - windows</v>
      </c>
      <c r="E19" t="s">
        <v>38</v>
      </c>
      <c r="F19" s="5">
        <v>1</v>
      </c>
      <c r="G19" t="s">
        <v>40</v>
      </c>
      <c r="H19" t="s">
        <v>14</v>
      </c>
      <c r="J19" s="5">
        <v>3</v>
      </c>
      <c r="K19" t="s">
        <v>10</v>
      </c>
      <c r="L19" s="3">
        <v>526.5</v>
      </c>
      <c r="M19" t="s">
        <v>11</v>
      </c>
      <c r="N19" s="5">
        <f>ROUNDUP(Table1[[#This Row],[ebs_storage]]*0.03,2)</f>
        <v>15.799999999999999</v>
      </c>
      <c r="O19" t="s">
        <v>67</v>
      </c>
    </row>
    <row r="20" spans="1:15" ht="17.25" customHeight="1" x14ac:dyDescent="0.25">
      <c r="A20" t="s">
        <v>39</v>
      </c>
      <c r="B20" t="s">
        <v>91</v>
      </c>
      <c r="C20" t="s">
        <v>7</v>
      </c>
      <c r="D20" t="str">
        <f>CONCATENATE(Table1[[#This Row],[group_level_1]]," - ",Table1[[#This Row],[instance_name2]])</f>
        <v>no-uf - WIN2019ING2 - Prod - windows</v>
      </c>
      <c r="E20" t="s">
        <v>38</v>
      </c>
      <c r="F20" s="5">
        <v>1</v>
      </c>
      <c r="G20" t="s">
        <v>40</v>
      </c>
      <c r="H20" t="s">
        <v>14</v>
      </c>
      <c r="J20" s="5">
        <v>3</v>
      </c>
      <c r="K20" t="s">
        <v>10</v>
      </c>
      <c r="L20" s="3">
        <v>39.5</v>
      </c>
      <c r="M20" t="s">
        <v>11</v>
      </c>
      <c r="N20" s="5">
        <f>ROUNDUP(Table1[[#This Row],[ebs_storage]]*0.03,2)</f>
        <v>1.19</v>
      </c>
      <c r="O20" t="s">
        <v>68</v>
      </c>
    </row>
    <row r="21" spans="1:15" ht="17.25" customHeight="1" x14ac:dyDescent="0.25">
      <c r="A21" t="s">
        <v>39</v>
      </c>
      <c r="B21" t="s">
        <v>91</v>
      </c>
      <c r="C21" t="s">
        <v>7</v>
      </c>
      <c r="D21" t="str">
        <f>CONCATENATE(Table1[[#This Row],[group_level_1]]," - ",Table1[[#This Row],[instance_name2]])</f>
        <v>no-uf - WINARCNOGAL - Prod - windows</v>
      </c>
      <c r="E21" t="s">
        <v>38</v>
      </c>
      <c r="F21" s="5">
        <v>1</v>
      </c>
      <c r="G21" t="s">
        <v>41</v>
      </c>
      <c r="H21" t="s">
        <v>14</v>
      </c>
      <c r="J21" s="5">
        <v>3</v>
      </c>
      <c r="K21" t="s">
        <v>10</v>
      </c>
      <c r="L21" s="3">
        <v>1215.5</v>
      </c>
      <c r="M21" t="s">
        <v>11</v>
      </c>
      <c r="N21" s="5">
        <f>ROUNDUP(Table1[[#This Row],[ebs_storage]]*0.03,2)</f>
        <v>36.47</v>
      </c>
      <c r="O21" t="s">
        <v>69</v>
      </c>
    </row>
    <row r="22" spans="1:15" ht="17.25" customHeight="1" x14ac:dyDescent="0.25">
      <c r="A22" t="s">
        <v>39</v>
      </c>
      <c r="B22" t="s">
        <v>91</v>
      </c>
      <c r="C22" t="s">
        <v>7</v>
      </c>
      <c r="D22" t="str">
        <f>CONCATENATE(Table1[[#This Row],[group_level_1]]," - ",Table1[[#This Row],[instance_name2]])</f>
        <v>no-uf - WINITEGRA - Prod - windows</v>
      </c>
      <c r="E22" t="s">
        <v>38</v>
      </c>
      <c r="F22" s="5">
        <v>1</v>
      </c>
      <c r="G22" t="s">
        <v>41</v>
      </c>
      <c r="H22" t="s">
        <v>14</v>
      </c>
      <c r="I22" s="3"/>
      <c r="J22" s="5">
        <v>3</v>
      </c>
      <c r="K22" t="s">
        <v>10</v>
      </c>
      <c r="L22" s="3">
        <v>35</v>
      </c>
      <c r="M22" t="s">
        <v>11</v>
      </c>
      <c r="N22" s="5">
        <f>ROUNDUP(Table1[[#This Row],[ebs_storage]]*0.03,2)</f>
        <v>1.05</v>
      </c>
      <c r="O22" t="s">
        <v>70</v>
      </c>
    </row>
    <row r="23" spans="1:15" ht="17.25" customHeight="1" x14ac:dyDescent="0.25">
      <c r="A23" t="s">
        <v>39</v>
      </c>
      <c r="B23" t="s">
        <v>91</v>
      </c>
      <c r="C23" t="s">
        <v>7</v>
      </c>
      <c r="D23" t="str">
        <f>CONCATENATE(Table1[[#This Row],[group_level_1]]," - ",Table1[[#This Row],[instance_name2]])</f>
        <v>no-uf - SRVVBO365 - Prod - windows</v>
      </c>
      <c r="E23" t="s">
        <v>38</v>
      </c>
      <c r="F23" s="5">
        <v>1</v>
      </c>
      <c r="G23" t="s">
        <v>41</v>
      </c>
      <c r="H23" t="s">
        <v>14</v>
      </c>
      <c r="J23" s="5">
        <v>3</v>
      </c>
      <c r="K23" t="s">
        <v>10</v>
      </c>
      <c r="L23" s="3">
        <v>54.5</v>
      </c>
      <c r="M23" t="s">
        <v>11</v>
      </c>
      <c r="N23" s="5">
        <f>ROUNDUP(Table1[[#This Row],[ebs_storage]]*0.03,2)</f>
        <v>1.64</v>
      </c>
      <c r="O23" t="s">
        <v>71</v>
      </c>
    </row>
    <row r="24" spans="1:15" x14ac:dyDescent="0.25">
      <c r="A24" t="s">
        <v>39</v>
      </c>
      <c r="B24" t="s">
        <v>91</v>
      </c>
      <c r="C24" t="s">
        <v>7</v>
      </c>
      <c r="D24" t="str">
        <f>CONCATENATE(Table1[[#This Row],[group_level_1]]," - ",Table1[[#This Row],[instance_name2]])</f>
        <v>no-uf - WINENTRA - Prod - windows</v>
      </c>
      <c r="E24" t="s">
        <v>38</v>
      </c>
      <c r="F24" s="5">
        <v>1</v>
      </c>
      <c r="G24" t="s">
        <v>41</v>
      </c>
      <c r="H24" t="s">
        <v>14</v>
      </c>
      <c r="J24" s="5">
        <v>3</v>
      </c>
      <c r="K24" t="s">
        <v>10</v>
      </c>
      <c r="L24" s="6">
        <v>75</v>
      </c>
      <c r="M24" t="s">
        <v>11</v>
      </c>
      <c r="N24" s="5">
        <f>ROUNDUP(Table1[[#This Row],[ebs_storage]]*0.03,2)</f>
        <v>2.25</v>
      </c>
      <c r="O24" t="s">
        <v>72</v>
      </c>
    </row>
    <row r="25" spans="1:15" x14ac:dyDescent="0.25">
      <c r="A25" t="s">
        <v>39</v>
      </c>
      <c r="B25" t="s">
        <v>91</v>
      </c>
      <c r="C25" t="s">
        <v>7</v>
      </c>
      <c r="D25" t="str">
        <f>CONCATENATE(Table1[[#This Row],[group_level_1]]," - ",Table1[[#This Row],[instance_name2]])</f>
        <v>no-uf - RHEVH2 - Prod - linux</v>
      </c>
      <c r="E25" t="s">
        <v>37</v>
      </c>
      <c r="F25" s="5">
        <v>1</v>
      </c>
      <c r="G25" t="s">
        <v>42</v>
      </c>
      <c r="H25" t="s">
        <v>14</v>
      </c>
      <c r="J25" s="5">
        <v>3</v>
      </c>
      <c r="K25" t="s">
        <v>10</v>
      </c>
      <c r="L25" s="6">
        <v>131.5</v>
      </c>
      <c r="M25" t="s">
        <v>11</v>
      </c>
      <c r="N25" s="5">
        <f>ROUNDUP(Table1[[#This Row],[ebs_storage]]*0.03,2)</f>
        <v>3.9499999999999997</v>
      </c>
      <c r="O25" t="s">
        <v>73</v>
      </c>
    </row>
    <row r="26" spans="1:15" x14ac:dyDescent="0.25">
      <c r="A26" t="s">
        <v>39</v>
      </c>
      <c r="B26" t="s">
        <v>91</v>
      </c>
      <c r="C26" t="s">
        <v>7</v>
      </c>
      <c r="D26" t="str">
        <f>CONCATENATE(Table1[[#This Row],[group_level_1]]," - ",Table1[[#This Row],[instance_name2]])</f>
        <v>no-uf - RHEVH4 - Prod - linux</v>
      </c>
      <c r="E26" t="s">
        <v>37</v>
      </c>
      <c r="F26" s="5">
        <v>1</v>
      </c>
      <c r="G26" t="s">
        <v>43</v>
      </c>
      <c r="H26" t="s">
        <v>14</v>
      </c>
      <c r="J26" s="5">
        <v>3</v>
      </c>
      <c r="K26" t="s">
        <v>10</v>
      </c>
      <c r="L26" s="6">
        <v>131.5</v>
      </c>
      <c r="M26" t="s">
        <v>11</v>
      </c>
      <c r="N26" s="5">
        <f>ROUNDUP(Table1[[#This Row],[ebs_storage]]*0.03,2)</f>
        <v>3.9499999999999997</v>
      </c>
      <c r="O26" t="s">
        <v>74</v>
      </c>
    </row>
    <row r="27" spans="1:15" x14ac:dyDescent="0.25">
      <c r="A27" t="s">
        <v>39</v>
      </c>
      <c r="B27" t="s">
        <v>91</v>
      </c>
      <c r="C27" t="s">
        <v>7</v>
      </c>
      <c r="D27" t="str">
        <f>CONCATENATE(Table1[[#This Row],[group_level_1]]," - ",Table1[[#This Row],[instance_name2]])</f>
        <v>no-uf - RHEVH3 - Prod - linux</v>
      </c>
      <c r="E27" t="s">
        <v>37</v>
      </c>
      <c r="F27" s="5">
        <v>1</v>
      </c>
      <c r="G27" t="s">
        <v>43</v>
      </c>
      <c r="H27" t="s">
        <v>14</v>
      </c>
      <c r="J27" s="5">
        <v>3</v>
      </c>
      <c r="K27" t="s">
        <v>10</v>
      </c>
      <c r="L27" s="6">
        <v>131.5</v>
      </c>
      <c r="M27" t="s">
        <v>11</v>
      </c>
      <c r="N27" s="5">
        <f>ROUNDUP(Table1[[#This Row],[ebs_storage]]*0.03,2)</f>
        <v>3.9499999999999997</v>
      </c>
      <c r="O27" t="s">
        <v>75</v>
      </c>
    </row>
    <row r="28" spans="1:15" x14ac:dyDescent="0.25">
      <c r="A28" t="s">
        <v>39</v>
      </c>
      <c r="B28" t="s">
        <v>91</v>
      </c>
      <c r="C28" t="s">
        <v>7</v>
      </c>
      <c r="D28" t="str">
        <f>CONCATENATE(Table1[[#This Row],[group_level_1]]," - ",Table1[[#This Row],[instance_name2]])</f>
        <v>no-uf - SRVMOOCSNEW - Prod - linux</v>
      </c>
      <c r="E28" t="s">
        <v>37</v>
      </c>
      <c r="F28" s="5">
        <v>1</v>
      </c>
      <c r="G28" t="s">
        <v>44</v>
      </c>
      <c r="H28" t="s">
        <v>14</v>
      </c>
      <c r="J28" s="5">
        <v>3</v>
      </c>
      <c r="K28" t="s">
        <v>10</v>
      </c>
      <c r="L28" s="6">
        <v>132</v>
      </c>
      <c r="M28" t="s">
        <v>11</v>
      </c>
      <c r="N28" s="5">
        <f>ROUNDUP(Table1[[#This Row],[ebs_storage]]*0.03,2)</f>
        <v>3.96</v>
      </c>
      <c r="O28" t="s">
        <v>76</v>
      </c>
    </row>
    <row r="29" spans="1:15" x14ac:dyDescent="0.25">
      <c r="A29" t="s">
        <v>39</v>
      </c>
      <c r="B29" t="s">
        <v>91</v>
      </c>
      <c r="C29" t="s">
        <v>7</v>
      </c>
      <c r="D29" t="str">
        <f>CONCATENATE(Table1[[#This Row],[group_level_1]]," - ",Table1[[#This Row],[instance_name2]])</f>
        <v>no-uf - RHEVM - Prod - linux</v>
      </c>
      <c r="E29" t="s">
        <v>37</v>
      </c>
      <c r="F29" s="5">
        <v>1</v>
      </c>
      <c r="G29" t="s">
        <v>44</v>
      </c>
      <c r="H29" t="s">
        <v>14</v>
      </c>
      <c r="J29" s="5">
        <v>3</v>
      </c>
      <c r="K29" t="s">
        <v>10</v>
      </c>
      <c r="L29" s="6">
        <v>80</v>
      </c>
      <c r="M29" t="s">
        <v>11</v>
      </c>
      <c r="N29" s="5">
        <f>ROUNDUP(Table1[[#This Row],[ebs_storage]]*0.03,2)</f>
        <v>2.4</v>
      </c>
      <c r="O29" t="s">
        <v>77</v>
      </c>
    </row>
    <row r="30" spans="1:15" x14ac:dyDescent="0.25">
      <c r="A30" t="s">
        <v>39</v>
      </c>
      <c r="B30" t="s">
        <v>91</v>
      </c>
      <c r="C30" t="s">
        <v>7</v>
      </c>
      <c r="D30" t="str">
        <f>CONCATENATE(Table1[[#This Row],[group_level_1]]," - ",Table1[[#This Row],[instance_name2]])</f>
        <v>no-uf - DNSPUBLICO - Prod - linux</v>
      </c>
      <c r="E30" t="s">
        <v>37</v>
      </c>
      <c r="F30" s="5">
        <v>1</v>
      </c>
      <c r="G30" t="s">
        <v>44</v>
      </c>
      <c r="H30" t="s">
        <v>14</v>
      </c>
      <c r="J30" s="5">
        <v>3</v>
      </c>
      <c r="K30" t="s">
        <v>10</v>
      </c>
      <c r="L30" s="6">
        <v>28</v>
      </c>
      <c r="M30" t="s">
        <v>11</v>
      </c>
      <c r="N30" s="5">
        <f>ROUNDUP(Table1[[#This Row],[ebs_storage]]*0.03,2)</f>
        <v>0.84</v>
      </c>
      <c r="O30" t="s">
        <v>78</v>
      </c>
    </row>
    <row r="31" spans="1:15" x14ac:dyDescent="0.25">
      <c r="A31" t="s">
        <v>39</v>
      </c>
      <c r="B31" t="s">
        <v>91</v>
      </c>
      <c r="C31" t="s">
        <v>7</v>
      </c>
      <c r="D31" t="str">
        <f>CONCATENATE(Table1[[#This Row],[group_level_1]]," - ",Table1[[#This Row],[instance_name2]])</f>
        <v>no-uf - NEWARANDA - Prod - windows</v>
      </c>
      <c r="E31" t="s">
        <v>38</v>
      </c>
      <c r="F31" s="5">
        <v>1</v>
      </c>
      <c r="G31" t="s">
        <v>44</v>
      </c>
      <c r="H31" t="s">
        <v>14</v>
      </c>
      <c r="J31" s="5">
        <v>3</v>
      </c>
      <c r="K31" t="s">
        <v>10</v>
      </c>
      <c r="L31" s="6">
        <v>105</v>
      </c>
      <c r="M31" t="s">
        <v>11</v>
      </c>
      <c r="N31" s="5">
        <f>ROUNDUP(Table1[[#This Row],[ebs_storage]]*0.03,2)</f>
        <v>3.15</v>
      </c>
      <c r="O31" t="s">
        <v>79</v>
      </c>
    </row>
    <row r="32" spans="1:15" x14ac:dyDescent="0.25">
      <c r="A32" t="s">
        <v>39</v>
      </c>
      <c r="B32" t="s">
        <v>91</v>
      </c>
      <c r="C32" t="s">
        <v>7</v>
      </c>
      <c r="D32" t="str">
        <f>CONCATENATE(Table1[[#This Row],[group_level_1]]," - ",Table1[[#This Row],[instance_name2]])</f>
        <v>no-uf - WIN2012_R2 - Dev - windows</v>
      </c>
      <c r="E32" t="s">
        <v>38</v>
      </c>
      <c r="F32" s="5">
        <v>1</v>
      </c>
      <c r="G32" t="s">
        <v>44</v>
      </c>
      <c r="H32" t="s">
        <v>14</v>
      </c>
      <c r="J32" s="5">
        <v>3</v>
      </c>
      <c r="K32" t="s">
        <v>10</v>
      </c>
      <c r="L32" s="6">
        <v>30</v>
      </c>
      <c r="M32" t="s">
        <v>11</v>
      </c>
      <c r="N32" s="5">
        <f>ROUNDUP(Table1[[#This Row],[ebs_storage]]*0.03,2)</f>
        <v>0.9</v>
      </c>
      <c r="O32" t="s">
        <v>80</v>
      </c>
    </row>
    <row r="33" spans="1:15" x14ac:dyDescent="0.25">
      <c r="A33" t="s">
        <v>39</v>
      </c>
      <c r="B33" t="s">
        <v>91</v>
      </c>
      <c r="C33" t="s">
        <v>7</v>
      </c>
      <c r="D33" t="str">
        <f>CONCATENATE(Table1[[#This Row],[group_level_1]]," - ",Table1[[#This Row],[instance_name2]])</f>
        <v>no-uf - WINSRVBANCOS - Prod - windows</v>
      </c>
      <c r="E33" t="s">
        <v>38</v>
      </c>
      <c r="F33" s="5">
        <v>1</v>
      </c>
      <c r="G33" t="s">
        <v>44</v>
      </c>
      <c r="H33" t="s">
        <v>14</v>
      </c>
      <c r="J33" s="5">
        <v>3</v>
      </c>
      <c r="K33" t="s">
        <v>10</v>
      </c>
      <c r="L33" s="6">
        <v>50</v>
      </c>
      <c r="M33" t="s">
        <v>11</v>
      </c>
      <c r="N33" s="5">
        <f>ROUNDUP(Table1[[#This Row],[ebs_storage]]*0.03,2)</f>
        <v>1.5</v>
      </c>
      <c r="O33" t="s">
        <v>81</v>
      </c>
    </row>
    <row r="34" spans="1:15" x14ac:dyDescent="0.25">
      <c r="A34" t="s">
        <v>39</v>
      </c>
      <c r="B34" t="s">
        <v>91</v>
      </c>
      <c r="C34" t="s">
        <v>7</v>
      </c>
      <c r="D34" t="str">
        <f>CONCATENATE(Table1[[#This Row],[group_level_1]]," - ",Table1[[#This Row],[instance_name2]])</f>
        <v>no-uf - WINREPORTES - Prod - windows</v>
      </c>
      <c r="E34" t="s">
        <v>38</v>
      </c>
      <c r="F34" s="5">
        <v>1</v>
      </c>
      <c r="G34" t="s">
        <v>44</v>
      </c>
      <c r="H34" t="s">
        <v>14</v>
      </c>
      <c r="J34" s="5">
        <v>3</v>
      </c>
      <c r="K34" t="s">
        <v>10</v>
      </c>
      <c r="L34" s="6">
        <v>40</v>
      </c>
      <c r="M34" t="s">
        <v>11</v>
      </c>
      <c r="N34" s="5">
        <f>ROUNDUP(Table1[[#This Row],[ebs_storage]]*0.03,2)</f>
        <v>1.2</v>
      </c>
      <c r="O34" t="s">
        <v>82</v>
      </c>
    </row>
    <row r="35" spans="1:15" x14ac:dyDescent="0.25">
      <c r="A35" t="s">
        <v>39</v>
      </c>
      <c r="B35" t="s">
        <v>91</v>
      </c>
      <c r="C35" t="s">
        <v>7</v>
      </c>
      <c r="D35" t="str">
        <f>CONCATENATE(Table1[[#This Row],[group_level_1]]," - ",Table1[[#This Row],[instance_name2]])</f>
        <v>no-uf - WINACCES - Prod - windows</v>
      </c>
      <c r="E35" t="s">
        <v>38</v>
      </c>
      <c r="F35" s="5">
        <v>1</v>
      </c>
      <c r="G35" t="s">
        <v>44</v>
      </c>
      <c r="H35" t="s">
        <v>14</v>
      </c>
      <c r="J35" s="5">
        <v>3</v>
      </c>
      <c r="K35" t="s">
        <v>10</v>
      </c>
      <c r="L35" s="6">
        <v>1154.5</v>
      </c>
      <c r="M35" t="s">
        <v>11</v>
      </c>
      <c r="N35" s="5">
        <f>ROUNDUP(Table1[[#This Row],[ebs_storage]]*0.03,2)</f>
        <v>34.64</v>
      </c>
      <c r="O35" t="s">
        <v>83</v>
      </c>
    </row>
    <row r="36" spans="1:15" x14ac:dyDescent="0.25">
      <c r="A36" t="s">
        <v>39</v>
      </c>
      <c r="B36" t="s">
        <v>91</v>
      </c>
      <c r="C36" t="s">
        <v>7</v>
      </c>
      <c r="D36" t="str">
        <f>CONCATENATE(Table1[[#This Row],[group_level_1]]," - ",Table1[[#This Row],[instance_name2]])</f>
        <v>no-uf - WINARCNOGAL19 - Prod - windows</v>
      </c>
      <c r="E36" t="s">
        <v>38</v>
      </c>
      <c r="F36" s="5">
        <v>1</v>
      </c>
      <c r="G36" t="s">
        <v>44</v>
      </c>
      <c r="H36" t="s">
        <v>14</v>
      </c>
      <c r="J36" s="5">
        <v>3</v>
      </c>
      <c r="K36" t="s">
        <v>10</v>
      </c>
      <c r="L36" s="6">
        <v>104.5</v>
      </c>
      <c r="M36" t="s">
        <v>11</v>
      </c>
      <c r="N36" s="5">
        <f>ROUNDUP(Table1[[#This Row],[ebs_storage]]*0.03,2)</f>
        <v>3.1399999999999997</v>
      </c>
      <c r="O36" t="s">
        <v>84</v>
      </c>
    </row>
    <row r="37" spans="1:15" x14ac:dyDescent="0.25">
      <c r="A37" t="s">
        <v>39</v>
      </c>
      <c r="B37" t="s">
        <v>91</v>
      </c>
      <c r="C37" t="s">
        <v>7</v>
      </c>
      <c r="D37" t="str">
        <f>CONCATENATE(Table1[[#This Row],[group_level_1]]," - ",Table1[[#This Row],[instance_name2]])</f>
        <v>no-uf - SRVTIC - Prod - linux</v>
      </c>
      <c r="E37" t="s">
        <v>37</v>
      </c>
      <c r="F37" s="5">
        <v>1</v>
      </c>
      <c r="G37" t="s">
        <v>45</v>
      </c>
      <c r="H37" t="s">
        <v>14</v>
      </c>
      <c r="J37" s="5">
        <v>3</v>
      </c>
      <c r="K37" t="s">
        <v>10</v>
      </c>
      <c r="L37" s="6">
        <v>161.5</v>
      </c>
      <c r="M37" t="s">
        <v>11</v>
      </c>
      <c r="N37" s="5">
        <f>ROUNDUP(Table1[[#This Row],[ebs_storage]]*0.03,2)</f>
        <v>4.8499999999999996</v>
      </c>
      <c r="O37" t="s">
        <v>85</v>
      </c>
    </row>
    <row r="38" spans="1:15" x14ac:dyDescent="0.25">
      <c r="A38" t="s">
        <v>39</v>
      </c>
      <c r="B38" t="s">
        <v>91</v>
      </c>
      <c r="C38" t="s">
        <v>7</v>
      </c>
      <c r="D38" t="str">
        <f>CONCATENATE(Table1[[#This Row],[group_level_1]]," - ",Table1[[#This Row],[instance_name2]])</f>
        <v>no-uf - SANEANBD01 - Replatform - -</v>
      </c>
      <c r="E38" t="s">
        <v>37</v>
      </c>
      <c r="F38" s="5">
        <v>1</v>
      </c>
      <c r="G38" t="s">
        <v>46</v>
      </c>
      <c r="H38" t="s">
        <v>14</v>
      </c>
      <c r="J38" s="5">
        <v>3</v>
      </c>
      <c r="K38" t="s">
        <v>10</v>
      </c>
      <c r="L38" s="6">
        <v>250</v>
      </c>
      <c r="M38" t="s">
        <v>11</v>
      </c>
      <c r="N38" s="5">
        <f>ROUNDUP(Table1[[#This Row],[ebs_storage]]*0.03,2)</f>
        <v>7.5</v>
      </c>
      <c r="O38" t="s">
        <v>86</v>
      </c>
    </row>
    <row r="39" spans="1:15" x14ac:dyDescent="0.25">
      <c r="A39" t="s">
        <v>39</v>
      </c>
      <c r="B39" t="s">
        <v>91</v>
      </c>
      <c r="C39" t="s">
        <v>7</v>
      </c>
      <c r="D39" t="str">
        <f>CONCATENATE(Table1[[#This Row],[group_level_1]]," - ",Table1[[#This Row],[instance_name2]])</f>
        <v>no-uf - SANEANBD02 - Replatform - -</v>
      </c>
      <c r="E39" t="s">
        <v>37</v>
      </c>
      <c r="F39" s="5">
        <v>1</v>
      </c>
      <c r="G39" t="s">
        <v>47</v>
      </c>
      <c r="H39" t="s">
        <v>14</v>
      </c>
      <c r="J39" s="5">
        <v>3</v>
      </c>
      <c r="K39" t="s">
        <v>10</v>
      </c>
      <c r="L39" s="6">
        <v>250</v>
      </c>
      <c r="M39" t="s">
        <v>11</v>
      </c>
      <c r="N39" s="5">
        <f>ROUNDUP(Table1[[#This Row],[ebs_storage]]*0.03,2)</f>
        <v>7.5</v>
      </c>
      <c r="O39" t="s">
        <v>87</v>
      </c>
    </row>
    <row r="40" spans="1:15" x14ac:dyDescent="0.25">
      <c r="A40" t="s">
        <v>39</v>
      </c>
      <c r="B40" t="s">
        <v>91</v>
      </c>
      <c r="C40" t="s">
        <v>7</v>
      </c>
      <c r="D40" t="str">
        <f>CONCATENATE(Table1[[#This Row],[group_level_1]]," - ",Table1[[#This Row],[instance_name2]])</f>
        <v>no-uf - SANEANBD02 - Replatform - -</v>
      </c>
      <c r="E40" t="s">
        <v>37</v>
      </c>
      <c r="F40" s="5">
        <v>1</v>
      </c>
      <c r="G40" t="s">
        <v>47</v>
      </c>
      <c r="H40" t="s">
        <v>14</v>
      </c>
      <c r="J40" s="5">
        <v>3</v>
      </c>
      <c r="K40" t="s">
        <v>10</v>
      </c>
      <c r="L40" s="6">
        <v>250</v>
      </c>
      <c r="M40" t="s">
        <v>11</v>
      </c>
      <c r="N40" s="5">
        <f>ROUNDUP(Table1[[#This Row],[ebs_storage]]*0.03,2)</f>
        <v>7.5</v>
      </c>
      <c r="O40" t="s">
        <v>87</v>
      </c>
    </row>
    <row r="41" spans="1:15" x14ac:dyDescent="0.25">
      <c r="A41" t="s">
        <v>39</v>
      </c>
      <c r="B41" t="s">
        <v>91</v>
      </c>
      <c r="C41" t="s">
        <v>7</v>
      </c>
      <c r="D41" t="str">
        <f>CONCATENATE(Table1[[#This Row],[group_level_1]]," - ",Table1[[#This Row],[instance_name2]])</f>
        <v>no-uf - RHEVH1 - Prod - linux</v>
      </c>
      <c r="E41" t="s">
        <v>37</v>
      </c>
      <c r="F41" s="5">
        <v>1</v>
      </c>
      <c r="G41" t="s">
        <v>48</v>
      </c>
      <c r="H41" t="s">
        <v>14</v>
      </c>
      <c r="J41" s="5">
        <v>3</v>
      </c>
      <c r="K41" t="s">
        <v>10</v>
      </c>
      <c r="L41" s="6">
        <v>130.5</v>
      </c>
      <c r="M41" t="s">
        <v>11</v>
      </c>
      <c r="N41" s="5">
        <f>ROUNDUP(Table1[[#This Row],[ebs_storage]]*0.03,2)</f>
        <v>3.92</v>
      </c>
      <c r="O41" t="s">
        <v>88</v>
      </c>
    </row>
    <row r="42" spans="1:15" x14ac:dyDescent="0.25">
      <c r="A42" t="s">
        <v>39</v>
      </c>
      <c r="B42" t="s">
        <v>91</v>
      </c>
      <c r="C42" t="s">
        <v>7</v>
      </c>
      <c r="D42" t="str">
        <f>CONCATENATE(Table1[[#This Row],[group_level_1]]," - ",Table1[[#This Row],[instance_name2]])</f>
        <v>no-uf - RHEVH5 - Prod - linux</v>
      </c>
      <c r="E42" t="s">
        <v>37</v>
      </c>
      <c r="F42" s="5">
        <v>1</v>
      </c>
      <c r="G42" t="s">
        <v>48</v>
      </c>
      <c r="H42" t="s">
        <v>14</v>
      </c>
      <c r="J42" s="5">
        <v>3</v>
      </c>
      <c r="K42" t="s">
        <v>10</v>
      </c>
      <c r="L42" s="6">
        <v>131.5</v>
      </c>
      <c r="M42" t="s">
        <v>11</v>
      </c>
      <c r="N42" s="5">
        <f>ROUNDUP(Table1[[#This Row],[ebs_storage]]*0.03,2)</f>
        <v>3.9499999999999997</v>
      </c>
      <c r="O42" t="s">
        <v>89</v>
      </c>
    </row>
    <row r="43" spans="1:15" x14ac:dyDescent="0.25">
      <c r="A43" t="s">
        <v>93</v>
      </c>
      <c r="B43" t="s">
        <v>92</v>
      </c>
      <c r="C43" t="s">
        <v>7</v>
      </c>
      <c r="D43" t="str">
        <f>CONCATENATE(Table1[[#This Row],[group_level_1]]," - ",Table1[[#This Row],[instance_name2]])</f>
        <v>partial-uf - SIS_UNO - Prod - windows</v>
      </c>
      <c r="E43" t="s">
        <v>38</v>
      </c>
      <c r="F43" s="5">
        <v>1</v>
      </c>
      <c r="G43" t="s">
        <v>49</v>
      </c>
      <c r="H43" t="s">
        <v>14</v>
      </c>
      <c r="I43" s="5"/>
      <c r="J43" s="5">
        <v>3</v>
      </c>
      <c r="K43" t="s">
        <v>15</v>
      </c>
      <c r="L43" s="5">
        <v>250</v>
      </c>
      <c r="M43" t="s">
        <v>11</v>
      </c>
      <c r="N43" s="5">
        <f>ROUNDUP(Table1[[#This Row],[ebs_storage]]*0.03,2)</f>
        <v>7.5</v>
      </c>
      <c r="O43" t="s">
        <v>50</v>
      </c>
    </row>
    <row r="44" spans="1:15" x14ac:dyDescent="0.25">
      <c r="A44" t="s">
        <v>93</v>
      </c>
      <c r="B44" t="s">
        <v>92</v>
      </c>
      <c r="C44" t="s">
        <v>7</v>
      </c>
      <c r="D44" t="str">
        <f>CONCATENATE(Table1[[#This Row],[group_level_1]]," - ",Table1[[#This Row],[instance_name2]])</f>
        <v>partial-uf - PBXADMON2 - Prod - linux</v>
      </c>
      <c r="E44" t="s">
        <v>37</v>
      </c>
      <c r="F44" s="5">
        <v>1</v>
      </c>
      <c r="G44" t="s">
        <v>40</v>
      </c>
      <c r="H44" t="s">
        <v>14</v>
      </c>
      <c r="I44" s="5"/>
      <c r="J44" s="5">
        <v>3</v>
      </c>
      <c r="K44" t="s">
        <v>15</v>
      </c>
      <c r="L44" s="5">
        <v>41.5</v>
      </c>
      <c r="M44" t="s">
        <v>11</v>
      </c>
      <c r="N44" s="5">
        <f>ROUNDUP(Table1[[#This Row],[ebs_storage]]*0.03,2)</f>
        <v>1.25</v>
      </c>
      <c r="O44" t="s">
        <v>51</v>
      </c>
    </row>
    <row r="45" spans="1:15" x14ac:dyDescent="0.25">
      <c r="A45" t="s">
        <v>93</v>
      </c>
      <c r="B45" t="s">
        <v>92</v>
      </c>
      <c r="C45" t="s">
        <v>7</v>
      </c>
      <c r="D45" t="str">
        <f>CONCATENATE(Table1[[#This Row],[group_level_1]]," - ",Table1[[#This Row],[instance_name2]])</f>
        <v>partial-uf - SRVFTPCERTI_21 - Prod - linux</v>
      </c>
      <c r="E45" t="s">
        <v>37</v>
      </c>
      <c r="F45" s="5">
        <v>1</v>
      </c>
      <c r="G45" t="s">
        <v>40</v>
      </c>
      <c r="H45" t="s">
        <v>14</v>
      </c>
      <c r="J45" s="5">
        <v>3</v>
      </c>
      <c r="K45" t="s">
        <v>15</v>
      </c>
      <c r="L45" s="3">
        <v>54.5</v>
      </c>
      <c r="M45" t="s">
        <v>11</v>
      </c>
      <c r="N45" s="5">
        <f>ROUNDUP(Table1[[#This Row],[ebs_storage]]*0.03,2)</f>
        <v>1.64</v>
      </c>
      <c r="O45" t="s">
        <v>52</v>
      </c>
    </row>
    <row r="46" spans="1:15" x14ac:dyDescent="0.25">
      <c r="A46" t="s">
        <v>93</v>
      </c>
      <c r="B46" t="s">
        <v>92</v>
      </c>
      <c r="C46" t="s">
        <v>7</v>
      </c>
      <c r="D46" t="str">
        <f>CONCATENATE(Table1[[#This Row],[group_level_1]]," - ",Table1[[#This Row],[instance_name2]])</f>
        <v>partial-uf - SRVMYSQL - Prod - linux</v>
      </c>
      <c r="E46" t="s">
        <v>37</v>
      </c>
      <c r="F46" s="5">
        <v>1</v>
      </c>
      <c r="G46" t="s">
        <v>40</v>
      </c>
      <c r="H46" t="s">
        <v>14</v>
      </c>
      <c r="J46" s="5">
        <v>3</v>
      </c>
      <c r="K46" t="s">
        <v>15</v>
      </c>
      <c r="L46" s="3">
        <v>173.5</v>
      </c>
      <c r="M46" t="s">
        <v>11</v>
      </c>
      <c r="N46" s="5">
        <f>ROUNDUP(Table1[[#This Row],[ebs_storage]]*0.03,2)</f>
        <v>5.21</v>
      </c>
      <c r="O46" t="s">
        <v>53</v>
      </c>
    </row>
    <row r="47" spans="1:15" x14ac:dyDescent="0.25">
      <c r="A47" t="s">
        <v>93</v>
      </c>
      <c r="B47" t="s">
        <v>92</v>
      </c>
      <c r="C47" t="s">
        <v>7</v>
      </c>
      <c r="D47" t="str">
        <f>CONCATENATE(Table1[[#This Row],[group_level_1]]," - ",Table1[[#This Row],[instance_name2]])</f>
        <v>partial-uf - SRVAPPWEB2 - Prod - linux</v>
      </c>
      <c r="E47" t="s">
        <v>37</v>
      </c>
      <c r="F47" s="5">
        <v>1</v>
      </c>
      <c r="G47" t="s">
        <v>40</v>
      </c>
      <c r="H47" t="s">
        <v>14</v>
      </c>
      <c r="J47" s="5">
        <v>3</v>
      </c>
      <c r="K47" t="s">
        <v>15</v>
      </c>
      <c r="L47" s="3">
        <v>38.5</v>
      </c>
      <c r="M47" t="s">
        <v>11</v>
      </c>
      <c r="N47" s="5">
        <f>ROUNDUP(Table1[[#This Row],[ebs_storage]]*0.03,2)</f>
        <v>1.1599999999999999</v>
      </c>
      <c r="O47" t="s">
        <v>54</v>
      </c>
    </row>
    <row r="48" spans="1:15" x14ac:dyDescent="0.25">
      <c r="A48" t="s">
        <v>93</v>
      </c>
      <c r="B48" t="s">
        <v>92</v>
      </c>
      <c r="C48" t="s">
        <v>7</v>
      </c>
      <c r="D48" t="str">
        <f>CONCATENATE(Table1[[#This Row],[group_level_1]]," - ",Table1[[#This Row],[instance_name2]])</f>
        <v>partial-uf - SRVNGINX - Prod - linux</v>
      </c>
      <c r="E48" t="s">
        <v>37</v>
      </c>
      <c r="F48" s="5">
        <v>1</v>
      </c>
      <c r="G48" t="s">
        <v>40</v>
      </c>
      <c r="H48" t="s">
        <v>14</v>
      </c>
      <c r="J48" s="5">
        <v>3</v>
      </c>
      <c r="K48" t="s">
        <v>15</v>
      </c>
      <c r="L48" s="3">
        <v>15</v>
      </c>
      <c r="M48" t="s">
        <v>11</v>
      </c>
      <c r="N48" s="5">
        <f>ROUNDUP(Table1[[#This Row],[ebs_storage]]*0.03,2)</f>
        <v>0.45</v>
      </c>
      <c r="O48" t="s">
        <v>55</v>
      </c>
    </row>
    <row r="49" spans="1:15" x14ac:dyDescent="0.25">
      <c r="A49" t="s">
        <v>93</v>
      </c>
      <c r="B49" t="s">
        <v>92</v>
      </c>
      <c r="C49" t="s">
        <v>7</v>
      </c>
      <c r="D49" t="str">
        <f>CONCATENATE(Table1[[#This Row],[group_level_1]]," - ",Table1[[#This Row],[instance_name2]])</f>
        <v>partial-uf - ASTERISKEANCCBKP - Prod - linux</v>
      </c>
      <c r="E49" t="s">
        <v>37</v>
      </c>
      <c r="F49" s="5">
        <v>1</v>
      </c>
      <c r="G49" t="s">
        <v>40</v>
      </c>
      <c r="H49" t="s">
        <v>14</v>
      </c>
      <c r="I49" s="3"/>
      <c r="J49" s="5">
        <v>3</v>
      </c>
      <c r="K49" t="s">
        <v>15</v>
      </c>
      <c r="L49" s="3">
        <v>13.5</v>
      </c>
      <c r="M49" t="s">
        <v>11</v>
      </c>
      <c r="N49" s="5">
        <f>ROUNDUP(Table1[[#This Row],[ebs_storage]]*0.03,2)</f>
        <v>0.41000000000000003</v>
      </c>
      <c r="O49" t="s">
        <v>56</v>
      </c>
    </row>
    <row r="50" spans="1:15" x14ac:dyDescent="0.25">
      <c r="A50" t="s">
        <v>93</v>
      </c>
      <c r="B50" t="s">
        <v>92</v>
      </c>
      <c r="C50" t="s">
        <v>7</v>
      </c>
      <c r="D50" t="str">
        <f>CONCATENATE(Table1[[#This Row],[group_level_1]]," - ",Table1[[#This Row],[instance_name2]])</f>
        <v>partial-uf - SRVSCSM - Prod - linux</v>
      </c>
      <c r="E50" t="s">
        <v>37</v>
      </c>
      <c r="F50" s="5">
        <v>1</v>
      </c>
      <c r="G50" t="s">
        <v>40</v>
      </c>
      <c r="H50" t="s">
        <v>14</v>
      </c>
      <c r="J50" s="5">
        <v>3</v>
      </c>
      <c r="K50" t="s">
        <v>15</v>
      </c>
      <c r="L50" s="3">
        <v>12.5</v>
      </c>
      <c r="M50" t="s">
        <v>11</v>
      </c>
      <c r="N50" s="5">
        <f>ROUNDUP(Table1[[#This Row],[ebs_storage]]*0.03,2)</f>
        <v>0.38</v>
      </c>
      <c r="O50" t="s">
        <v>57</v>
      </c>
    </row>
    <row r="51" spans="1:15" x14ac:dyDescent="0.25">
      <c r="A51" t="s">
        <v>93</v>
      </c>
      <c r="B51" t="s">
        <v>92</v>
      </c>
      <c r="C51" t="s">
        <v>7</v>
      </c>
      <c r="D51" t="str">
        <f>CONCATENATE(Table1[[#This Row],[group_level_1]]," - ",Table1[[#This Row],[instance_name2]])</f>
        <v>partial-uf - MX1 - Prod - linux</v>
      </c>
      <c r="E51" t="s">
        <v>37</v>
      </c>
      <c r="F51" s="5">
        <v>1</v>
      </c>
      <c r="G51" t="s">
        <v>40</v>
      </c>
      <c r="H51" t="s">
        <v>14</v>
      </c>
      <c r="J51" s="5">
        <v>3</v>
      </c>
      <c r="K51" t="s">
        <v>15</v>
      </c>
      <c r="L51" s="3">
        <v>20.5</v>
      </c>
      <c r="M51" t="s">
        <v>11</v>
      </c>
      <c r="N51" s="5">
        <f>ROUNDUP(Table1[[#This Row],[ebs_storage]]*0.03,2)</f>
        <v>0.62</v>
      </c>
      <c r="O51" t="s">
        <v>58</v>
      </c>
    </row>
    <row r="52" spans="1:15" x14ac:dyDescent="0.25">
      <c r="A52" t="s">
        <v>93</v>
      </c>
      <c r="B52" t="s">
        <v>92</v>
      </c>
      <c r="C52" t="s">
        <v>7</v>
      </c>
      <c r="D52" t="str">
        <f>CONCATENATE(Table1[[#This Row],[group_level_1]]," - ",Table1[[#This Row],[instance_name2]])</f>
        <v>partial-uf - ASTERISKEANCCPRI - Prod - linux</v>
      </c>
      <c r="E52" t="s">
        <v>37</v>
      </c>
      <c r="F52" s="5">
        <v>1</v>
      </c>
      <c r="G52" t="s">
        <v>40</v>
      </c>
      <c r="H52" t="s">
        <v>14</v>
      </c>
      <c r="J52" s="5">
        <v>3</v>
      </c>
      <c r="K52" t="s">
        <v>15</v>
      </c>
      <c r="L52" s="3">
        <v>137</v>
      </c>
      <c r="M52" t="s">
        <v>11</v>
      </c>
      <c r="N52" s="5">
        <f>ROUNDUP(Table1[[#This Row],[ebs_storage]]*0.03,2)</f>
        <v>4.1100000000000003</v>
      </c>
      <c r="O52" t="s">
        <v>59</v>
      </c>
    </row>
    <row r="53" spans="1:15" x14ac:dyDescent="0.25">
      <c r="A53" t="s">
        <v>93</v>
      </c>
      <c r="B53" t="s">
        <v>92</v>
      </c>
      <c r="C53" t="s">
        <v>7</v>
      </c>
      <c r="D53" t="str">
        <f>CONCATENATE(Table1[[#This Row],[group_level_1]]," - ",Table1[[#This Row],[instance_name2]])</f>
        <v>partial-uf - WINARCEAN - Prod - windows</v>
      </c>
      <c r="E53" t="s">
        <v>38</v>
      </c>
      <c r="F53" s="5">
        <v>1</v>
      </c>
      <c r="G53" t="s">
        <v>40</v>
      </c>
      <c r="H53" t="s">
        <v>14</v>
      </c>
      <c r="I53" s="3"/>
      <c r="J53" s="5">
        <v>3</v>
      </c>
      <c r="K53" t="s">
        <v>15</v>
      </c>
      <c r="L53" s="3">
        <v>2911</v>
      </c>
      <c r="M53" t="s">
        <v>11</v>
      </c>
      <c r="N53" s="5">
        <f>ROUNDUP(Table1[[#This Row],[ebs_storage]]*0.03,2)</f>
        <v>87.33</v>
      </c>
      <c r="O53" t="s">
        <v>60</v>
      </c>
    </row>
    <row r="54" spans="1:15" x14ac:dyDescent="0.25">
      <c r="A54" t="s">
        <v>93</v>
      </c>
      <c r="B54" t="s">
        <v>92</v>
      </c>
      <c r="C54" t="s">
        <v>7</v>
      </c>
      <c r="D54" t="str">
        <f>CONCATENATE(Table1[[#This Row],[group_level_1]]," - ",Table1[[#This Row],[instance_name2]])</f>
        <v>partial-uf - WINSEVEN - Prod - windows</v>
      </c>
      <c r="E54" t="s">
        <v>38</v>
      </c>
      <c r="F54" s="5">
        <v>1</v>
      </c>
      <c r="G54" t="s">
        <v>40</v>
      </c>
      <c r="H54" t="s">
        <v>14</v>
      </c>
      <c r="J54" s="5">
        <v>3</v>
      </c>
      <c r="K54" t="s">
        <v>15</v>
      </c>
      <c r="L54" s="3">
        <v>100</v>
      </c>
      <c r="M54" t="s">
        <v>11</v>
      </c>
      <c r="N54" s="5">
        <f>ROUNDUP(Table1[[#This Row],[ebs_storage]]*0.03,2)</f>
        <v>3</v>
      </c>
      <c r="O54" t="s">
        <v>61</v>
      </c>
    </row>
    <row r="55" spans="1:15" x14ac:dyDescent="0.25">
      <c r="A55" t="s">
        <v>93</v>
      </c>
      <c r="B55" t="s">
        <v>92</v>
      </c>
      <c r="C55" t="s">
        <v>7</v>
      </c>
      <c r="D55" t="str">
        <f>CONCATENATE(Table1[[#This Row],[group_level_1]]," - ",Table1[[#This Row],[instance_name2]])</f>
        <v>partial-uf - WIN2008ING2 - Prod - windows</v>
      </c>
      <c r="E55" t="s">
        <v>38</v>
      </c>
      <c r="F55" s="5">
        <v>1</v>
      </c>
      <c r="G55" t="s">
        <v>40</v>
      </c>
      <c r="H55" t="s">
        <v>14</v>
      </c>
      <c r="J55" s="5">
        <v>3</v>
      </c>
      <c r="K55" t="s">
        <v>15</v>
      </c>
      <c r="L55" s="3">
        <v>50</v>
      </c>
      <c r="M55" t="s">
        <v>11</v>
      </c>
      <c r="N55" s="5">
        <f>ROUNDUP(Table1[[#This Row],[ebs_storage]]*0.03,2)</f>
        <v>1.5</v>
      </c>
      <c r="O55" t="s">
        <v>62</v>
      </c>
    </row>
    <row r="56" spans="1:15" x14ac:dyDescent="0.25">
      <c r="A56" t="s">
        <v>93</v>
      </c>
      <c r="B56" t="s">
        <v>92</v>
      </c>
      <c r="C56" t="s">
        <v>7</v>
      </c>
      <c r="D56" t="str">
        <f>CONCATENATE(Table1[[#This Row],[group_level_1]]," - ",Table1[[#This Row],[instance_name2]])</f>
        <v>partial-uf - WINARCHILE - Prod - windows</v>
      </c>
      <c r="E56" t="s">
        <v>38</v>
      </c>
      <c r="F56" s="5">
        <v>1</v>
      </c>
      <c r="G56" t="s">
        <v>40</v>
      </c>
      <c r="H56" t="s">
        <v>14</v>
      </c>
      <c r="J56" s="5">
        <v>3</v>
      </c>
      <c r="K56" t="s">
        <v>15</v>
      </c>
      <c r="L56" s="3">
        <v>3258.5</v>
      </c>
      <c r="M56" t="s">
        <v>11</v>
      </c>
      <c r="N56" s="5">
        <f>ROUNDUP(Table1[[#This Row],[ebs_storage]]*0.03,2)</f>
        <v>97.76</v>
      </c>
      <c r="O56" t="s">
        <v>63</v>
      </c>
    </row>
    <row r="57" spans="1:15" x14ac:dyDescent="0.25">
      <c r="A57" t="s">
        <v>93</v>
      </c>
      <c r="B57" t="s">
        <v>92</v>
      </c>
      <c r="C57" t="s">
        <v>7</v>
      </c>
      <c r="D57" t="str">
        <f>CONCATENATE(Table1[[#This Row],[group_level_1]]," - ",Table1[[#This Row],[instance_name2]])</f>
        <v>partial-uf - SERVER89 - Dev - windows</v>
      </c>
      <c r="E57" t="s">
        <v>38</v>
      </c>
      <c r="F57" s="5">
        <v>1</v>
      </c>
      <c r="G57" t="s">
        <v>40</v>
      </c>
      <c r="H57" t="s">
        <v>14</v>
      </c>
      <c r="I57" s="3"/>
      <c r="J57" s="5">
        <v>3</v>
      </c>
      <c r="K57" t="s">
        <v>15</v>
      </c>
      <c r="L57" s="3">
        <v>65</v>
      </c>
      <c r="M57" t="s">
        <v>11</v>
      </c>
      <c r="N57" s="5">
        <f>ROUNDUP(Table1[[#This Row],[ebs_storage]]*0.03,2)</f>
        <v>1.95</v>
      </c>
      <c r="O57" t="s">
        <v>64</v>
      </c>
    </row>
    <row r="58" spans="1:15" x14ac:dyDescent="0.25">
      <c r="A58" t="s">
        <v>93</v>
      </c>
      <c r="B58" t="s">
        <v>92</v>
      </c>
      <c r="C58" t="s">
        <v>7</v>
      </c>
      <c r="D58" t="str">
        <f>CONCATENATE(Table1[[#This Row],[group_level_1]]," - ",Table1[[#This Row],[instance_name2]])</f>
        <v>partial-uf - WINDESARROLLO - Dev - windows</v>
      </c>
      <c r="E58" t="s">
        <v>38</v>
      </c>
      <c r="F58" s="5">
        <v>1</v>
      </c>
      <c r="G58" t="s">
        <v>40</v>
      </c>
      <c r="H58" t="s">
        <v>14</v>
      </c>
      <c r="J58" s="5">
        <v>3</v>
      </c>
      <c r="K58" t="s">
        <v>15</v>
      </c>
      <c r="L58" s="3">
        <v>65</v>
      </c>
      <c r="M58" t="s">
        <v>11</v>
      </c>
      <c r="N58" s="5">
        <f>ROUNDUP(Table1[[#This Row],[ebs_storage]]*0.03,2)</f>
        <v>1.95</v>
      </c>
      <c r="O58" t="s">
        <v>65</v>
      </c>
    </row>
    <row r="59" spans="1:15" x14ac:dyDescent="0.25">
      <c r="A59" t="s">
        <v>93</v>
      </c>
      <c r="B59" t="s">
        <v>92</v>
      </c>
      <c r="C59" t="s">
        <v>7</v>
      </c>
      <c r="D59" t="str">
        <f>CONCATENATE(Table1[[#This Row],[group_level_1]]," - ",Table1[[#This Row],[instance_name2]])</f>
        <v>partial-uf - FILESERVER - Prod - windows</v>
      </c>
      <c r="E59" t="s">
        <v>38</v>
      </c>
      <c r="F59" s="5">
        <v>1</v>
      </c>
      <c r="G59" t="s">
        <v>40</v>
      </c>
      <c r="H59" t="s">
        <v>14</v>
      </c>
      <c r="J59" s="5">
        <v>3</v>
      </c>
      <c r="K59" t="s">
        <v>15</v>
      </c>
      <c r="L59" s="3">
        <v>134.5</v>
      </c>
      <c r="M59" t="s">
        <v>11</v>
      </c>
      <c r="N59" s="5">
        <f>ROUNDUP(Table1[[#This Row],[ebs_storage]]*0.03,2)</f>
        <v>4.04</v>
      </c>
      <c r="O59" t="s">
        <v>66</v>
      </c>
    </row>
    <row r="60" spans="1:15" x14ac:dyDescent="0.25">
      <c r="A60" t="s">
        <v>93</v>
      </c>
      <c r="B60" t="s">
        <v>92</v>
      </c>
      <c r="C60" t="s">
        <v>7</v>
      </c>
      <c r="D60" t="str">
        <f>CONCATENATE(Table1[[#This Row],[group_level_1]]," - ",Table1[[#This Row],[instance_name2]])</f>
        <v>partial-uf - WIN2019ING3 - Prod - windows</v>
      </c>
      <c r="E60" t="s">
        <v>38</v>
      </c>
      <c r="F60" s="5">
        <v>1</v>
      </c>
      <c r="G60" t="s">
        <v>40</v>
      </c>
      <c r="H60" t="s">
        <v>14</v>
      </c>
      <c r="J60" s="5">
        <v>3</v>
      </c>
      <c r="K60" t="s">
        <v>15</v>
      </c>
      <c r="L60" s="3">
        <v>526.5</v>
      </c>
      <c r="M60" t="s">
        <v>11</v>
      </c>
      <c r="N60" s="5">
        <f>ROUNDUP(Table1[[#This Row],[ebs_storage]]*0.03,2)</f>
        <v>15.799999999999999</v>
      </c>
      <c r="O60" t="s">
        <v>67</v>
      </c>
    </row>
    <row r="61" spans="1:15" x14ac:dyDescent="0.25">
      <c r="A61" t="s">
        <v>93</v>
      </c>
      <c r="B61" t="s">
        <v>92</v>
      </c>
      <c r="C61" t="s">
        <v>7</v>
      </c>
      <c r="D61" t="str">
        <f>CONCATENATE(Table1[[#This Row],[group_level_1]]," - ",Table1[[#This Row],[instance_name2]])</f>
        <v>partial-uf - WIN2019ING2 - Prod - windows</v>
      </c>
      <c r="E61" t="s">
        <v>38</v>
      </c>
      <c r="F61" s="5">
        <v>1</v>
      </c>
      <c r="G61" t="s">
        <v>40</v>
      </c>
      <c r="H61" t="s">
        <v>14</v>
      </c>
      <c r="J61" s="5">
        <v>3</v>
      </c>
      <c r="K61" t="s">
        <v>15</v>
      </c>
      <c r="L61" s="3">
        <v>39.5</v>
      </c>
      <c r="M61" t="s">
        <v>11</v>
      </c>
      <c r="N61" s="5">
        <f>ROUNDUP(Table1[[#This Row],[ebs_storage]]*0.03,2)</f>
        <v>1.19</v>
      </c>
      <c r="O61" t="s">
        <v>68</v>
      </c>
    </row>
    <row r="62" spans="1:15" x14ac:dyDescent="0.25">
      <c r="A62" t="s">
        <v>93</v>
      </c>
      <c r="B62" t="s">
        <v>92</v>
      </c>
      <c r="C62" t="s">
        <v>7</v>
      </c>
      <c r="D62" t="str">
        <f>CONCATENATE(Table1[[#This Row],[group_level_1]]," - ",Table1[[#This Row],[instance_name2]])</f>
        <v>partial-uf - WINARCNOGAL - Prod - windows</v>
      </c>
      <c r="E62" t="s">
        <v>38</v>
      </c>
      <c r="F62" s="5">
        <v>1</v>
      </c>
      <c r="G62" t="s">
        <v>41</v>
      </c>
      <c r="H62" t="s">
        <v>14</v>
      </c>
      <c r="J62" s="5">
        <v>3</v>
      </c>
      <c r="K62" t="s">
        <v>15</v>
      </c>
      <c r="L62" s="3">
        <v>1215.5</v>
      </c>
      <c r="M62" t="s">
        <v>11</v>
      </c>
      <c r="N62" s="5">
        <f>ROUNDUP(Table1[[#This Row],[ebs_storage]]*0.03,2)</f>
        <v>36.47</v>
      </c>
      <c r="O62" t="s">
        <v>69</v>
      </c>
    </row>
    <row r="63" spans="1:15" x14ac:dyDescent="0.25">
      <c r="A63" t="s">
        <v>93</v>
      </c>
      <c r="B63" t="s">
        <v>92</v>
      </c>
      <c r="C63" t="s">
        <v>7</v>
      </c>
      <c r="D63" t="str">
        <f>CONCATENATE(Table1[[#This Row],[group_level_1]]," - ",Table1[[#This Row],[instance_name2]])</f>
        <v>partial-uf - WINITEGRA - Prod - windows</v>
      </c>
      <c r="E63" t="s">
        <v>38</v>
      </c>
      <c r="F63" s="5">
        <v>1</v>
      </c>
      <c r="G63" t="s">
        <v>41</v>
      </c>
      <c r="H63" t="s">
        <v>14</v>
      </c>
      <c r="I63" s="3"/>
      <c r="J63" s="5">
        <v>3</v>
      </c>
      <c r="K63" t="s">
        <v>15</v>
      </c>
      <c r="L63" s="3">
        <v>35</v>
      </c>
      <c r="M63" t="s">
        <v>11</v>
      </c>
      <c r="N63" s="5">
        <f>ROUNDUP(Table1[[#This Row],[ebs_storage]]*0.03,2)</f>
        <v>1.05</v>
      </c>
      <c r="O63" t="s">
        <v>70</v>
      </c>
    </row>
    <row r="64" spans="1:15" x14ac:dyDescent="0.25">
      <c r="A64" t="s">
        <v>93</v>
      </c>
      <c r="B64" t="s">
        <v>92</v>
      </c>
      <c r="C64" t="s">
        <v>7</v>
      </c>
      <c r="D64" t="str">
        <f>CONCATENATE(Table1[[#This Row],[group_level_1]]," - ",Table1[[#This Row],[instance_name2]])</f>
        <v>partial-uf - SRVVBO365 - Prod - windows</v>
      </c>
      <c r="E64" t="s">
        <v>38</v>
      </c>
      <c r="F64" s="5">
        <v>1</v>
      </c>
      <c r="G64" t="s">
        <v>41</v>
      </c>
      <c r="H64" t="s">
        <v>14</v>
      </c>
      <c r="J64" s="5">
        <v>3</v>
      </c>
      <c r="K64" t="s">
        <v>15</v>
      </c>
      <c r="L64" s="3">
        <v>54.5</v>
      </c>
      <c r="M64" t="s">
        <v>11</v>
      </c>
      <c r="N64" s="5">
        <f>ROUNDUP(Table1[[#This Row],[ebs_storage]]*0.03,2)</f>
        <v>1.64</v>
      </c>
      <c r="O64" t="s">
        <v>71</v>
      </c>
    </row>
    <row r="65" spans="1:15" x14ac:dyDescent="0.25">
      <c r="A65" t="s">
        <v>93</v>
      </c>
      <c r="B65" t="s">
        <v>92</v>
      </c>
      <c r="C65" t="s">
        <v>7</v>
      </c>
      <c r="D65" t="str">
        <f>CONCATENATE(Table1[[#This Row],[group_level_1]]," - ",Table1[[#This Row],[instance_name2]])</f>
        <v>partial-uf - WINENTRA - Prod - windows</v>
      </c>
      <c r="E65" t="s">
        <v>38</v>
      </c>
      <c r="F65" s="5">
        <v>1</v>
      </c>
      <c r="G65" t="s">
        <v>41</v>
      </c>
      <c r="H65" t="s">
        <v>14</v>
      </c>
      <c r="J65" s="5">
        <v>3</v>
      </c>
      <c r="K65" t="s">
        <v>15</v>
      </c>
      <c r="L65" s="6">
        <v>75</v>
      </c>
      <c r="M65" t="s">
        <v>11</v>
      </c>
      <c r="N65" s="5">
        <f>ROUNDUP(Table1[[#This Row],[ebs_storage]]*0.03,2)</f>
        <v>2.25</v>
      </c>
      <c r="O65" t="s">
        <v>72</v>
      </c>
    </row>
    <row r="66" spans="1:15" x14ac:dyDescent="0.25">
      <c r="A66" t="s">
        <v>93</v>
      </c>
      <c r="B66" t="s">
        <v>92</v>
      </c>
      <c r="C66" t="s">
        <v>7</v>
      </c>
      <c r="D66" t="str">
        <f>CONCATENATE(Table1[[#This Row],[group_level_1]]," - ",Table1[[#This Row],[instance_name2]])</f>
        <v>partial-uf - RHEVH2 - Prod - linux</v>
      </c>
      <c r="E66" t="s">
        <v>37</v>
      </c>
      <c r="F66" s="5">
        <v>1</v>
      </c>
      <c r="G66" t="s">
        <v>42</v>
      </c>
      <c r="H66" t="s">
        <v>14</v>
      </c>
      <c r="J66" s="5">
        <v>3</v>
      </c>
      <c r="K66" t="s">
        <v>15</v>
      </c>
      <c r="L66" s="6">
        <v>131.5</v>
      </c>
      <c r="M66" t="s">
        <v>11</v>
      </c>
      <c r="N66" s="5">
        <f>ROUNDUP(Table1[[#This Row],[ebs_storage]]*0.03,2)</f>
        <v>3.9499999999999997</v>
      </c>
      <c r="O66" t="s">
        <v>73</v>
      </c>
    </row>
    <row r="67" spans="1:15" x14ac:dyDescent="0.25">
      <c r="A67" t="s">
        <v>93</v>
      </c>
      <c r="B67" t="s">
        <v>92</v>
      </c>
      <c r="C67" t="s">
        <v>7</v>
      </c>
      <c r="D67" t="str">
        <f>CONCATENATE(Table1[[#This Row],[group_level_1]]," - ",Table1[[#This Row],[instance_name2]])</f>
        <v>partial-uf - RHEVH4 - Prod - linux</v>
      </c>
      <c r="E67" t="s">
        <v>37</v>
      </c>
      <c r="F67" s="5">
        <v>1</v>
      </c>
      <c r="G67" t="s">
        <v>43</v>
      </c>
      <c r="H67" t="s">
        <v>14</v>
      </c>
      <c r="J67" s="5">
        <v>3</v>
      </c>
      <c r="K67" t="s">
        <v>15</v>
      </c>
      <c r="L67" s="6">
        <v>131.5</v>
      </c>
      <c r="M67" t="s">
        <v>11</v>
      </c>
      <c r="N67" s="5">
        <f>ROUNDUP(Table1[[#This Row],[ebs_storage]]*0.03,2)</f>
        <v>3.9499999999999997</v>
      </c>
      <c r="O67" t="s">
        <v>74</v>
      </c>
    </row>
    <row r="68" spans="1:15" x14ac:dyDescent="0.25">
      <c r="A68" t="s">
        <v>93</v>
      </c>
      <c r="B68" t="s">
        <v>92</v>
      </c>
      <c r="C68" t="s">
        <v>7</v>
      </c>
      <c r="D68" t="str">
        <f>CONCATENATE(Table1[[#This Row],[group_level_1]]," - ",Table1[[#This Row],[instance_name2]])</f>
        <v>partial-uf - RHEVH3 - Prod - linux</v>
      </c>
      <c r="E68" t="s">
        <v>37</v>
      </c>
      <c r="F68" s="5">
        <v>1</v>
      </c>
      <c r="G68" t="s">
        <v>43</v>
      </c>
      <c r="H68" t="s">
        <v>14</v>
      </c>
      <c r="J68" s="5">
        <v>3</v>
      </c>
      <c r="K68" t="s">
        <v>15</v>
      </c>
      <c r="L68" s="6">
        <v>131.5</v>
      </c>
      <c r="M68" t="s">
        <v>11</v>
      </c>
      <c r="N68" s="5">
        <f>ROUNDUP(Table1[[#This Row],[ebs_storage]]*0.03,2)</f>
        <v>3.9499999999999997</v>
      </c>
      <c r="O68" t="s">
        <v>75</v>
      </c>
    </row>
    <row r="69" spans="1:15" x14ac:dyDescent="0.25">
      <c r="A69" t="s">
        <v>93</v>
      </c>
      <c r="B69" t="s">
        <v>92</v>
      </c>
      <c r="C69" t="s">
        <v>7</v>
      </c>
      <c r="D69" t="str">
        <f>CONCATENATE(Table1[[#This Row],[group_level_1]]," - ",Table1[[#This Row],[instance_name2]])</f>
        <v>partial-uf - SRVMOOCSNEW - Prod - linux</v>
      </c>
      <c r="E69" t="s">
        <v>37</v>
      </c>
      <c r="F69" s="5">
        <v>1</v>
      </c>
      <c r="G69" t="s">
        <v>44</v>
      </c>
      <c r="H69" t="s">
        <v>14</v>
      </c>
      <c r="J69" s="5">
        <v>3</v>
      </c>
      <c r="K69" t="s">
        <v>15</v>
      </c>
      <c r="L69" s="6">
        <v>132</v>
      </c>
      <c r="M69" t="s">
        <v>11</v>
      </c>
      <c r="N69" s="5">
        <f>ROUNDUP(Table1[[#This Row],[ebs_storage]]*0.03,2)</f>
        <v>3.96</v>
      </c>
      <c r="O69" t="s">
        <v>76</v>
      </c>
    </row>
    <row r="70" spans="1:15" x14ac:dyDescent="0.25">
      <c r="A70" t="s">
        <v>93</v>
      </c>
      <c r="B70" t="s">
        <v>92</v>
      </c>
      <c r="C70" t="s">
        <v>7</v>
      </c>
      <c r="D70" t="str">
        <f>CONCATENATE(Table1[[#This Row],[group_level_1]]," - ",Table1[[#This Row],[instance_name2]])</f>
        <v>partial-uf - RHEVM - Prod - linux</v>
      </c>
      <c r="E70" t="s">
        <v>37</v>
      </c>
      <c r="F70" s="5">
        <v>1</v>
      </c>
      <c r="G70" t="s">
        <v>44</v>
      </c>
      <c r="H70" t="s">
        <v>14</v>
      </c>
      <c r="J70" s="5">
        <v>3</v>
      </c>
      <c r="K70" t="s">
        <v>15</v>
      </c>
      <c r="L70" s="6">
        <v>80</v>
      </c>
      <c r="M70" t="s">
        <v>11</v>
      </c>
      <c r="N70" s="5">
        <f>ROUNDUP(Table1[[#This Row],[ebs_storage]]*0.03,2)</f>
        <v>2.4</v>
      </c>
      <c r="O70" t="s">
        <v>77</v>
      </c>
    </row>
    <row r="71" spans="1:15" x14ac:dyDescent="0.25">
      <c r="A71" t="s">
        <v>93</v>
      </c>
      <c r="B71" t="s">
        <v>92</v>
      </c>
      <c r="C71" t="s">
        <v>7</v>
      </c>
      <c r="D71" t="str">
        <f>CONCATENATE(Table1[[#This Row],[group_level_1]]," - ",Table1[[#This Row],[instance_name2]])</f>
        <v>partial-uf - DNSPUBLICO - Prod - linux</v>
      </c>
      <c r="E71" t="s">
        <v>37</v>
      </c>
      <c r="F71" s="5">
        <v>1</v>
      </c>
      <c r="G71" t="s">
        <v>44</v>
      </c>
      <c r="H71" t="s">
        <v>14</v>
      </c>
      <c r="J71" s="5">
        <v>3</v>
      </c>
      <c r="K71" t="s">
        <v>15</v>
      </c>
      <c r="L71" s="6">
        <v>28</v>
      </c>
      <c r="M71" t="s">
        <v>11</v>
      </c>
      <c r="N71" s="5">
        <f>ROUNDUP(Table1[[#This Row],[ebs_storage]]*0.03,2)</f>
        <v>0.84</v>
      </c>
      <c r="O71" t="s">
        <v>78</v>
      </c>
    </row>
    <row r="72" spans="1:15" x14ac:dyDescent="0.25">
      <c r="A72" t="s">
        <v>93</v>
      </c>
      <c r="B72" t="s">
        <v>92</v>
      </c>
      <c r="C72" t="s">
        <v>7</v>
      </c>
      <c r="D72" t="str">
        <f>CONCATENATE(Table1[[#This Row],[group_level_1]]," - ",Table1[[#This Row],[instance_name2]])</f>
        <v>partial-uf - NEWARANDA - Prod - windows</v>
      </c>
      <c r="E72" t="s">
        <v>38</v>
      </c>
      <c r="F72" s="5">
        <v>1</v>
      </c>
      <c r="G72" t="s">
        <v>44</v>
      </c>
      <c r="H72" t="s">
        <v>14</v>
      </c>
      <c r="J72" s="5">
        <v>3</v>
      </c>
      <c r="K72" t="s">
        <v>15</v>
      </c>
      <c r="L72" s="6">
        <v>105</v>
      </c>
      <c r="M72" t="s">
        <v>11</v>
      </c>
      <c r="N72" s="5">
        <f>ROUNDUP(Table1[[#This Row],[ebs_storage]]*0.03,2)</f>
        <v>3.15</v>
      </c>
      <c r="O72" t="s">
        <v>79</v>
      </c>
    </row>
    <row r="73" spans="1:15" x14ac:dyDescent="0.25">
      <c r="A73" t="s">
        <v>93</v>
      </c>
      <c r="B73" t="s">
        <v>92</v>
      </c>
      <c r="C73" t="s">
        <v>7</v>
      </c>
      <c r="D73" t="str">
        <f>CONCATENATE(Table1[[#This Row],[group_level_1]]," - ",Table1[[#This Row],[instance_name2]])</f>
        <v>partial-uf - WIN2012_R2 - Dev - windows</v>
      </c>
      <c r="E73" t="s">
        <v>38</v>
      </c>
      <c r="F73" s="5">
        <v>1</v>
      </c>
      <c r="G73" t="s">
        <v>44</v>
      </c>
      <c r="H73" t="s">
        <v>14</v>
      </c>
      <c r="J73" s="5">
        <v>3</v>
      </c>
      <c r="K73" t="s">
        <v>15</v>
      </c>
      <c r="L73" s="6">
        <v>30</v>
      </c>
      <c r="M73" t="s">
        <v>11</v>
      </c>
      <c r="N73" s="5">
        <f>ROUNDUP(Table1[[#This Row],[ebs_storage]]*0.03,2)</f>
        <v>0.9</v>
      </c>
      <c r="O73" t="s">
        <v>80</v>
      </c>
    </row>
    <row r="74" spans="1:15" x14ac:dyDescent="0.25">
      <c r="A74" t="s">
        <v>93</v>
      </c>
      <c r="B74" t="s">
        <v>92</v>
      </c>
      <c r="C74" t="s">
        <v>7</v>
      </c>
      <c r="D74" t="str">
        <f>CONCATENATE(Table1[[#This Row],[group_level_1]]," - ",Table1[[#This Row],[instance_name2]])</f>
        <v>partial-uf - WINSRVBANCOS - Prod - windows</v>
      </c>
      <c r="E74" t="s">
        <v>38</v>
      </c>
      <c r="F74" s="5">
        <v>1</v>
      </c>
      <c r="G74" t="s">
        <v>44</v>
      </c>
      <c r="H74" t="s">
        <v>14</v>
      </c>
      <c r="J74" s="5">
        <v>3</v>
      </c>
      <c r="K74" t="s">
        <v>15</v>
      </c>
      <c r="L74" s="6">
        <v>50</v>
      </c>
      <c r="M74" t="s">
        <v>11</v>
      </c>
      <c r="N74" s="5">
        <f>ROUNDUP(Table1[[#This Row],[ebs_storage]]*0.03,2)</f>
        <v>1.5</v>
      </c>
      <c r="O74" t="s">
        <v>81</v>
      </c>
    </row>
    <row r="75" spans="1:15" x14ac:dyDescent="0.25">
      <c r="A75" t="s">
        <v>93</v>
      </c>
      <c r="B75" t="s">
        <v>92</v>
      </c>
      <c r="C75" t="s">
        <v>7</v>
      </c>
      <c r="D75" t="str">
        <f>CONCATENATE(Table1[[#This Row],[group_level_1]]," - ",Table1[[#This Row],[instance_name2]])</f>
        <v>partial-uf - WINREPORTES - Prod - windows</v>
      </c>
      <c r="E75" t="s">
        <v>38</v>
      </c>
      <c r="F75" s="5">
        <v>1</v>
      </c>
      <c r="G75" t="s">
        <v>44</v>
      </c>
      <c r="H75" t="s">
        <v>14</v>
      </c>
      <c r="J75" s="5">
        <v>3</v>
      </c>
      <c r="K75" t="s">
        <v>15</v>
      </c>
      <c r="L75" s="6">
        <v>40</v>
      </c>
      <c r="M75" t="s">
        <v>11</v>
      </c>
      <c r="N75" s="5">
        <f>ROUNDUP(Table1[[#This Row],[ebs_storage]]*0.03,2)</f>
        <v>1.2</v>
      </c>
      <c r="O75" t="s">
        <v>82</v>
      </c>
    </row>
    <row r="76" spans="1:15" x14ac:dyDescent="0.25">
      <c r="A76" t="s">
        <v>93</v>
      </c>
      <c r="B76" t="s">
        <v>92</v>
      </c>
      <c r="C76" t="s">
        <v>7</v>
      </c>
      <c r="D76" t="str">
        <f>CONCATENATE(Table1[[#This Row],[group_level_1]]," - ",Table1[[#This Row],[instance_name2]])</f>
        <v>partial-uf - WINACCES - Prod - windows</v>
      </c>
      <c r="E76" t="s">
        <v>38</v>
      </c>
      <c r="F76" s="5">
        <v>1</v>
      </c>
      <c r="G76" t="s">
        <v>44</v>
      </c>
      <c r="H76" t="s">
        <v>14</v>
      </c>
      <c r="J76" s="5">
        <v>3</v>
      </c>
      <c r="K76" t="s">
        <v>15</v>
      </c>
      <c r="L76" s="6">
        <v>1154.5</v>
      </c>
      <c r="M76" t="s">
        <v>11</v>
      </c>
      <c r="N76" s="5">
        <f>ROUNDUP(Table1[[#This Row],[ebs_storage]]*0.03,2)</f>
        <v>34.64</v>
      </c>
      <c r="O76" t="s">
        <v>83</v>
      </c>
    </row>
    <row r="77" spans="1:15" x14ac:dyDescent="0.25">
      <c r="A77" t="s">
        <v>93</v>
      </c>
      <c r="B77" t="s">
        <v>92</v>
      </c>
      <c r="C77" t="s">
        <v>7</v>
      </c>
      <c r="D77" t="str">
        <f>CONCATENATE(Table1[[#This Row],[group_level_1]]," - ",Table1[[#This Row],[instance_name2]])</f>
        <v>partial-uf - WINARCNOGAL19 - Prod - windows</v>
      </c>
      <c r="E77" t="s">
        <v>38</v>
      </c>
      <c r="F77" s="5">
        <v>1</v>
      </c>
      <c r="G77" t="s">
        <v>44</v>
      </c>
      <c r="H77" t="s">
        <v>14</v>
      </c>
      <c r="J77" s="5">
        <v>3</v>
      </c>
      <c r="K77" t="s">
        <v>15</v>
      </c>
      <c r="L77" s="6">
        <v>104.5</v>
      </c>
      <c r="M77" t="s">
        <v>11</v>
      </c>
      <c r="N77" s="5">
        <f>ROUNDUP(Table1[[#This Row],[ebs_storage]]*0.03,2)</f>
        <v>3.1399999999999997</v>
      </c>
      <c r="O77" t="s">
        <v>84</v>
      </c>
    </row>
    <row r="78" spans="1:15" x14ac:dyDescent="0.25">
      <c r="A78" t="s">
        <v>93</v>
      </c>
      <c r="B78" t="s">
        <v>92</v>
      </c>
      <c r="C78" t="s">
        <v>7</v>
      </c>
      <c r="D78" t="str">
        <f>CONCATENATE(Table1[[#This Row],[group_level_1]]," - ",Table1[[#This Row],[instance_name2]])</f>
        <v>partial-uf - SRVTIC - Prod - linux</v>
      </c>
      <c r="E78" t="s">
        <v>37</v>
      </c>
      <c r="F78" s="5">
        <v>1</v>
      </c>
      <c r="G78" t="s">
        <v>45</v>
      </c>
      <c r="H78" t="s">
        <v>14</v>
      </c>
      <c r="J78" s="5">
        <v>3</v>
      </c>
      <c r="K78" t="s">
        <v>15</v>
      </c>
      <c r="L78" s="6">
        <v>161.5</v>
      </c>
      <c r="M78" t="s">
        <v>11</v>
      </c>
      <c r="N78" s="5">
        <f>ROUNDUP(Table1[[#This Row],[ebs_storage]]*0.03,2)</f>
        <v>4.8499999999999996</v>
      </c>
      <c r="O78" t="s">
        <v>85</v>
      </c>
    </row>
    <row r="79" spans="1:15" x14ac:dyDescent="0.25">
      <c r="A79" t="s">
        <v>93</v>
      </c>
      <c r="B79" t="s">
        <v>92</v>
      </c>
      <c r="C79" t="s">
        <v>7</v>
      </c>
      <c r="D79" t="str">
        <f>CONCATENATE(Table1[[#This Row],[group_level_1]]," - ",Table1[[#This Row],[instance_name2]])</f>
        <v>partial-uf - SANEANBD01 - Replatform - -</v>
      </c>
      <c r="E79" t="s">
        <v>37</v>
      </c>
      <c r="F79" s="5">
        <v>1</v>
      </c>
      <c r="G79" t="s">
        <v>46</v>
      </c>
      <c r="H79" t="s">
        <v>14</v>
      </c>
      <c r="J79" s="5">
        <v>3</v>
      </c>
      <c r="K79" t="s">
        <v>15</v>
      </c>
      <c r="L79" s="6">
        <v>250</v>
      </c>
      <c r="M79" t="s">
        <v>11</v>
      </c>
      <c r="N79" s="5">
        <f>ROUNDUP(Table1[[#This Row],[ebs_storage]]*0.03,2)</f>
        <v>7.5</v>
      </c>
      <c r="O79" t="s">
        <v>86</v>
      </c>
    </row>
    <row r="80" spans="1:15" x14ac:dyDescent="0.25">
      <c r="A80" t="s">
        <v>93</v>
      </c>
      <c r="B80" t="s">
        <v>92</v>
      </c>
      <c r="C80" t="s">
        <v>7</v>
      </c>
      <c r="D80" t="str">
        <f>CONCATENATE(Table1[[#This Row],[group_level_1]]," - ",Table1[[#This Row],[instance_name2]])</f>
        <v>partial-uf - SANEANBD02 - Replatform - -</v>
      </c>
      <c r="E80" t="s">
        <v>37</v>
      </c>
      <c r="F80" s="5">
        <v>1</v>
      </c>
      <c r="G80" t="s">
        <v>47</v>
      </c>
      <c r="H80" t="s">
        <v>14</v>
      </c>
      <c r="J80" s="5">
        <v>3</v>
      </c>
      <c r="K80" t="s">
        <v>15</v>
      </c>
      <c r="L80" s="6">
        <v>250</v>
      </c>
      <c r="M80" t="s">
        <v>11</v>
      </c>
      <c r="N80" s="5">
        <f>ROUNDUP(Table1[[#This Row],[ebs_storage]]*0.03,2)</f>
        <v>7.5</v>
      </c>
      <c r="O80" t="s">
        <v>87</v>
      </c>
    </row>
    <row r="81" spans="1:15" x14ac:dyDescent="0.25">
      <c r="A81" t="s">
        <v>93</v>
      </c>
      <c r="B81" t="s">
        <v>92</v>
      </c>
      <c r="C81" t="s">
        <v>7</v>
      </c>
      <c r="D81" t="str">
        <f>CONCATENATE(Table1[[#This Row],[group_level_1]]," - ",Table1[[#This Row],[instance_name2]])</f>
        <v>partial-uf - SANEANBD02 - Replatform - -</v>
      </c>
      <c r="E81" t="s">
        <v>37</v>
      </c>
      <c r="F81" s="5">
        <v>1</v>
      </c>
      <c r="G81" t="s">
        <v>47</v>
      </c>
      <c r="H81" t="s">
        <v>14</v>
      </c>
      <c r="J81" s="5">
        <v>3</v>
      </c>
      <c r="K81" t="s">
        <v>15</v>
      </c>
      <c r="L81" s="6">
        <v>250</v>
      </c>
      <c r="M81" t="s">
        <v>11</v>
      </c>
      <c r="N81" s="5">
        <f>ROUNDUP(Table1[[#This Row],[ebs_storage]]*0.03,2)</f>
        <v>7.5</v>
      </c>
      <c r="O81" t="s">
        <v>87</v>
      </c>
    </row>
    <row r="82" spans="1:15" x14ac:dyDescent="0.25">
      <c r="A82" t="s">
        <v>93</v>
      </c>
      <c r="B82" t="s">
        <v>92</v>
      </c>
      <c r="C82" t="s">
        <v>7</v>
      </c>
      <c r="D82" t="str">
        <f>CONCATENATE(Table1[[#This Row],[group_level_1]]," - ",Table1[[#This Row],[instance_name2]])</f>
        <v>partial-uf - RHEVH1 - Prod - linux</v>
      </c>
      <c r="E82" t="s">
        <v>37</v>
      </c>
      <c r="F82" s="5">
        <v>1</v>
      </c>
      <c r="G82" t="s">
        <v>48</v>
      </c>
      <c r="H82" t="s">
        <v>14</v>
      </c>
      <c r="J82" s="5">
        <v>3</v>
      </c>
      <c r="K82" t="s">
        <v>15</v>
      </c>
      <c r="L82" s="6">
        <v>130.5</v>
      </c>
      <c r="M82" t="s">
        <v>11</v>
      </c>
      <c r="N82" s="5">
        <f>ROUNDUP(Table1[[#This Row],[ebs_storage]]*0.03,2)</f>
        <v>3.92</v>
      </c>
      <c r="O82" t="s">
        <v>88</v>
      </c>
    </row>
    <row r="83" spans="1:15" x14ac:dyDescent="0.25">
      <c r="A83" t="s">
        <v>93</v>
      </c>
      <c r="B83" t="s">
        <v>92</v>
      </c>
      <c r="C83" t="s">
        <v>7</v>
      </c>
      <c r="D83" t="str">
        <f>CONCATENATE(Table1[[#This Row],[group_level_1]]," - ",Table1[[#This Row],[instance_name2]])</f>
        <v>partial-uf - RHEVH5 - Prod - linux</v>
      </c>
      <c r="E83" t="s">
        <v>37</v>
      </c>
      <c r="F83" s="5">
        <v>1</v>
      </c>
      <c r="G83" t="s">
        <v>48</v>
      </c>
      <c r="H83" t="s">
        <v>14</v>
      </c>
      <c r="J83" s="5">
        <v>3</v>
      </c>
      <c r="K83" t="s">
        <v>15</v>
      </c>
      <c r="L83" s="6">
        <v>131.5</v>
      </c>
      <c r="M83" t="s">
        <v>11</v>
      </c>
      <c r="N83" s="5">
        <f>ROUNDUP(Table1[[#This Row],[ebs_storage]]*0.03,2)</f>
        <v>3.9499999999999997</v>
      </c>
      <c r="O83" t="s">
        <v>89</v>
      </c>
    </row>
    <row r="84" spans="1:15" x14ac:dyDescent="0.25">
      <c r="A84" t="s">
        <v>94</v>
      </c>
      <c r="B84" t="s">
        <v>95</v>
      </c>
      <c r="C84" t="s">
        <v>7</v>
      </c>
      <c r="D84" t="str">
        <f>CONCATENATE(Table1[[#This Row],[group_level_1]]," - ",Table1[[#This Row],[instance_name2]])</f>
        <v>total-uf - SIS_UNO - Prod - windows</v>
      </c>
      <c r="E84" t="s">
        <v>38</v>
      </c>
      <c r="F84" s="5">
        <v>1</v>
      </c>
      <c r="G84" t="s">
        <v>49</v>
      </c>
      <c r="H84" t="s">
        <v>14</v>
      </c>
      <c r="I84" s="5"/>
      <c r="J84" s="5">
        <v>3</v>
      </c>
      <c r="K84" t="s">
        <v>19</v>
      </c>
      <c r="L84" s="5">
        <v>250</v>
      </c>
      <c r="M84" t="s">
        <v>11</v>
      </c>
      <c r="N84" s="5">
        <f>ROUNDUP(Table1[[#This Row],[ebs_storage]]*0.03,2)</f>
        <v>7.5</v>
      </c>
      <c r="O84" t="s">
        <v>50</v>
      </c>
    </row>
    <row r="85" spans="1:15" x14ac:dyDescent="0.25">
      <c r="A85" t="s">
        <v>94</v>
      </c>
      <c r="B85" t="s">
        <v>95</v>
      </c>
      <c r="C85" t="s">
        <v>7</v>
      </c>
      <c r="D85" t="str">
        <f>CONCATENATE(Table1[[#This Row],[group_level_1]]," - ",Table1[[#This Row],[instance_name2]])</f>
        <v>total-uf - PBXADMON2 - Prod - linux</v>
      </c>
      <c r="E85" t="s">
        <v>37</v>
      </c>
      <c r="F85" s="5">
        <v>1</v>
      </c>
      <c r="G85" t="s">
        <v>40</v>
      </c>
      <c r="H85" t="s">
        <v>14</v>
      </c>
      <c r="I85" s="5"/>
      <c r="J85" s="5">
        <v>3</v>
      </c>
      <c r="K85" t="s">
        <v>19</v>
      </c>
      <c r="L85" s="5">
        <v>41.5</v>
      </c>
      <c r="M85" t="s">
        <v>11</v>
      </c>
      <c r="N85" s="5">
        <f>ROUNDUP(Table1[[#This Row],[ebs_storage]]*0.03,2)</f>
        <v>1.25</v>
      </c>
      <c r="O85" t="s">
        <v>51</v>
      </c>
    </row>
    <row r="86" spans="1:15" x14ac:dyDescent="0.25">
      <c r="A86" t="s">
        <v>94</v>
      </c>
      <c r="B86" t="s">
        <v>95</v>
      </c>
      <c r="C86" t="s">
        <v>7</v>
      </c>
      <c r="D86" t="str">
        <f>CONCATENATE(Table1[[#This Row],[group_level_1]]," - ",Table1[[#This Row],[instance_name2]])</f>
        <v>total-uf - SRVFTPCERTI_21 - Prod - linux</v>
      </c>
      <c r="E86" t="s">
        <v>37</v>
      </c>
      <c r="F86" s="5">
        <v>1</v>
      </c>
      <c r="G86" t="s">
        <v>40</v>
      </c>
      <c r="H86" t="s">
        <v>14</v>
      </c>
      <c r="J86" s="5">
        <v>3</v>
      </c>
      <c r="K86" t="s">
        <v>19</v>
      </c>
      <c r="L86" s="3">
        <v>54.5</v>
      </c>
      <c r="M86" t="s">
        <v>11</v>
      </c>
      <c r="N86" s="5">
        <f>ROUNDUP(Table1[[#This Row],[ebs_storage]]*0.03,2)</f>
        <v>1.64</v>
      </c>
      <c r="O86" t="s">
        <v>52</v>
      </c>
    </row>
    <row r="87" spans="1:15" x14ac:dyDescent="0.25">
      <c r="A87" t="s">
        <v>94</v>
      </c>
      <c r="B87" t="s">
        <v>95</v>
      </c>
      <c r="C87" t="s">
        <v>7</v>
      </c>
      <c r="D87" t="str">
        <f>CONCATENATE(Table1[[#This Row],[group_level_1]]," - ",Table1[[#This Row],[instance_name2]])</f>
        <v>total-uf - SRVMYSQL - Prod - linux</v>
      </c>
      <c r="E87" t="s">
        <v>37</v>
      </c>
      <c r="F87" s="5">
        <v>1</v>
      </c>
      <c r="G87" t="s">
        <v>40</v>
      </c>
      <c r="H87" t="s">
        <v>14</v>
      </c>
      <c r="J87" s="5">
        <v>3</v>
      </c>
      <c r="K87" t="s">
        <v>19</v>
      </c>
      <c r="L87" s="3">
        <v>173.5</v>
      </c>
      <c r="M87" t="s">
        <v>11</v>
      </c>
      <c r="N87" s="5">
        <f>ROUNDUP(Table1[[#This Row],[ebs_storage]]*0.03,2)</f>
        <v>5.21</v>
      </c>
      <c r="O87" t="s">
        <v>53</v>
      </c>
    </row>
    <row r="88" spans="1:15" x14ac:dyDescent="0.25">
      <c r="A88" t="s">
        <v>94</v>
      </c>
      <c r="B88" t="s">
        <v>95</v>
      </c>
      <c r="C88" t="s">
        <v>7</v>
      </c>
      <c r="D88" t="str">
        <f>CONCATENATE(Table1[[#This Row],[group_level_1]]," - ",Table1[[#This Row],[instance_name2]])</f>
        <v>total-uf - SRVAPPWEB2 - Prod - linux</v>
      </c>
      <c r="E88" t="s">
        <v>37</v>
      </c>
      <c r="F88" s="5">
        <v>1</v>
      </c>
      <c r="G88" t="s">
        <v>40</v>
      </c>
      <c r="H88" t="s">
        <v>14</v>
      </c>
      <c r="J88" s="5">
        <v>3</v>
      </c>
      <c r="K88" t="s">
        <v>19</v>
      </c>
      <c r="L88" s="3">
        <v>38.5</v>
      </c>
      <c r="M88" t="s">
        <v>11</v>
      </c>
      <c r="N88" s="5">
        <f>ROUNDUP(Table1[[#This Row],[ebs_storage]]*0.03,2)</f>
        <v>1.1599999999999999</v>
      </c>
      <c r="O88" t="s">
        <v>54</v>
      </c>
    </row>
    <row r="89" spans="1:15" x14ac:dyDescent="0.25">
      <c r="A89" t="s">
        <v>94</v>
      </c>
      <c r="B89" t="s">
        <v>95</v>
      </c>
      <c r="C89" t="s">
        <v>7</v>
      </c>
      <c r="D89" t="str">
        <f>CONCATENATE(Table1[[#This Row],[group_level_1]]," - ",Table1[[#This Row],[instance_name2]])</f>
        <v>total-uf - SRVNGINX - Prod - linux</v>
      </c>
      <c r="E89" t="s">
        <v>37</v>
      </c>
      <c r="F89" s="5">
        <v>1</v>
      </c>
      <c r="G89" t="s">
        <v>40</v>
      </c>
      <c r="H89" t="s">
        <v>14</v>
      </c>
      <c r="J89" s="5">
        <v>3</v>
      </c>
      <c r="K89" t="s">
        <v>19</v>
      </c>
      <c r="L89" s="3">
        <v>15</v>
      </c>
      <c r="M89" t="s">
        <v>11</v>
      </c>
      <c r="N89" s="5">
        <f>ROUNDUP(Table1[[#This Row],[ebs_storage]]*0.03,2)</f>
        <v>0.45</v>
      </c>
      <c r="O89" t="s">
        <v>55</v>
      </c>
    </row>
    <row r="90" spans="1:15" x14ac:dyDescent="0.25">
      <c r="A90" t="s">
        <v>94</v>
      </c>
      <c r="B90" t="s">
        <v>95</v>
      </c>
      <c r="C90" t="s">
        <v>7</v>
      </c>
      <c r="D90" t="str">
        <f>CONCATENATE(Table1[[#This Row],[group_level_1]]," - ",Table1[[#This Row],[instance_name2]])</f>
        <v>total-uf - ASTERISKEANCCBKP - Prod - linux</v>
      </c>
      <c r="E90" t="s">
        <v>37</v>
      </c>
      <c r="F90" s="5">
        <v>1</v>
      </c>
      <c r="G90" t="s">
        <v>40</v>
      </c>
      <c r="H90" t="s">
        <v>14</v>
      </c>
      <c r="I90" s="3"/>
      <c r="J90" s="5">
        <v>3</v>
      </c>
      <c r="K90" t="s">
        <v>19</v>
      </c>
      <c r="L90" s="3">
        <v>13.5</v>
      </c>
      <c r="M90" t="s">
        <v>11</v>
      </c>
      <c r="N90" s="5">
        <f>ROUNDUP(Table1[[#This Row],[ebs_storage]]*0.03,2)</f>
        <v>0.41000000000000003</v>
      </c>
      <c r="O90" t="s">
        <v>56</v>
      </c>
    </row>
    <row r="91" spans="1:15" x14ac:dyDescent="0.25">
      <c r="A91" t="s">
        <v>94</v>
      </c>
      <c r="B91" t="s">
        <v>95</v>
      </c>
      <c r="C91" t="s">
        <v>7</v>
      </c>
      <c r="D91" t="str">
        <f>CONCATENATE(Table1[[#This Row],[group_level_1]]," - ",Table1[[#This Row],[instance_name2]])</f>
        <v>total-uf - SRVSCSM - Prod - linux</v>
      </c>
      <c r="E91" t="s">
        <v>37</v>
      </c>
      <c r="F91" s="5">
        <v>1</v>
      </c>
      <c r="G91" t="s">
        <v>40</v>
      </c>
      <c r="H91" t="s">
        <v>14</v>
      </c>
      <c r="J91" s="5">
        <v>3</v>
      </c>
      <c r="K91" t="s">
        <v>19</v>
      </c>
      <c r="L91" s="3">
        <v>12.5</v>
      </c>
      <c r="M91" t="s">
        <v>11</v>
      </c>
      <c r="N91" s="5">
        <f>ROUNDUP(Table1[[#This Row],[ebs_storage]]*0.03,2)</f>
        <v>0.38</v>
      </c>
      <c r="O91" t="s">
        <v>57</v>
      </c>
    </row>
    <row r="92" spans="1:15" x14ac:dyDescent="0.25">
      <c r="A92" t="s">
        <v>94</v>
      </c>
      <c r="B92" t="s">
        <v>95</v>
      </c>
      <c r="C92" t="s">
        <v>7</v>
      </c>
      <c r="D92" t="str">
        <f>CONCATENATE(Table1[[#This Row],[group_level_1]]," - ",Table1[[#This Row],[instance_name2]])</f>
        <v>total-uf - MX1 - Prod - linux</v>
      </c>
      <c r="E92" t="s">
        <v>37</v>
      </c>
      <c r="F92" s="5">
        <v>1</v>
      </c>
      <c r="G92" t="s">
        <v>40</v>
      </c>
      <c r="H92" t="s">
        <v>14</v>
      </c>
      <c r="J92" s="5">
        <v>3</v>
      </c>
      <c r="K92" t="s">
        <v>19</v>
      </c>
      <c r="L92" s="3">
        <v>20.5</v>
      </c>
      <c r="M92" t="s">
        <v>11</v>
      </c>
      <c r="N92" s="5">
        <f>ROUNDUP(Table1[[#This Row],[ebs_storage]]*0.03,2)</f>
        <v>0.62</v>
      </c>
      <c r="O92" t="s">
        <v>58</v>
      </c>
    </row>
    <row r="93" spans="1:15" x14ac:dyDescent="0.25">
      <c r="A93" t="s">
        <v>94</v>
      </c>
      <c r="B93" t="s">
        <v>95</v>
      </c>
      <c r="C93" t="s">
        <v>7</v>
      </c>
      <c r="D93" t="str">
        <f>CONCATENATE(Table1[[#This Row],[group_level_1]]," - ",Table1[[#This Row],[instance_name2]])</f>
        <v>total-uf - ASTERISKEANCCPRI - Prod - linux</v>
      </c>
      <c r="E93" t="s">
        <v>37</v>
      </c>
      <c r="F93" s="5">
        <v>1</v>
      </c>
      <c r="G93" t="s">
        <v>40</v>
      </c>
      <c r="H93" t="s">
        <v>14</v>
      </c>
      <c r="J93" s="5">
        <v>3</v>
      </c>
      <c r="K93" t="s">
        <v>19</v>
      </c>
      <c r="L93" s="3">
        <v>137</v>
      </c>
      <c r="M93" t="s">
        <v>11</v>
      </c>
      <c r="N93" s="5">
        <f>ROUNDUP(Table1[[#This Row],[ebs_storage]]*0.03,2)</f>
        <v>4.1100000000000003</v>
      </c>
      <c r="O93" t="s">
        <v>59</v>
      </c>
    </row>
    <row r="94" spans="1:15" x14ac:dyDescent="0.25">
      <c r="A94" t="s">
        <v>94</v>
      </c>
      <c r="B94" t="s">
        <v>95</v>
      </c>
      <c r="C94" t="s">
        <v>7</v>
      </c>
      <c r="D94" t="str">
        <f>CONCATENATE(Table1[[#This Row],[group_level_1]]," - ",Table1[[#This Row],[instance_name2]])</f>
        <v>total-uf - WINARCEAN - Prod - windows</v>
      </c>
      <c r="E94" t="s">
        <v>38</v>
      </c>
      <c r="F94" s="5">
        <v>1</v>
      </c>
      <c r="G94" t="s">
        <v>40</v>
      </c>
      <c r="H94" t="s">
        <v>14</v>
      </c>
      <c r="I94" s="3"/>
      <c r="J94" s="5">
        <v>3</v>
      </c>
      <c r="K94" t="s">
        <v>19</v>
      </c>
      <c r="L94" s="3">
        <v>2911</v>
      </c>
      <c r="M94" t="s">
        <v>11</v>
      </c>
      <c r="N94" s="5">
        <f>ROUNDUP(Table1[[#This Row],[ebs_storage]]*0.03,2)</f>
        <v>87.33</v>
      </c>
      <c r="O94" t="s">
        <v>60</v>
      </c>
    </row>
    <row r="95" spans="1:15" x14ac:dyDescent="0.25">
      <c r="A95" t="s">
        <v>94</v>
      </c>
      <c r="B95" t="s">
        <v>95</v>
      </c>
      <c r="C95" t="s">
        <v>7</v>
      </c>
      <c r="D95" t="str">
        <f>CONCATENATE(Table1[[#This Row],[group_level_1]]," - ",Table1[[#This Row],[instance_name2]])</f>
        <v>total-uf - WINSEVEN - Prod - windows</v>
      </c>
      <c r="E95" t="s">
        <v>38</v>
      </c>
      <c r="F95" s="5">
        <v>1</v>
      </c>
      <c r="G95" t="s">
        <v>40</v>
      </c>
      <c r="H95" t="s">
        <v>14</v>
      </c>
      <c r="J95" s="5">
        <v>3</v>
      </c>
      <c r="K95" t="s">
        <v>19</v>
      </c>
      <c r="L95" s="3">
        <v>100</v>
      </c>
      <c r="M95" t="s">
        <v>11</v>
      </c>
      <c r="N95" s="5">
        <f>ROUNDUP(Table1[[#This Row],[ebs_storage]]*0.03,2)</f>
        <v>3</v>
      </c>
      <c r="O95" t="s">
        <v>61</v>
      </c>
    </row>
    <row r="96" spans="1:15" x14ac:dyDescent="0.25">
      <c r="A96" t="s">
        <v>94</v>
      </c>
      <c r="B96" t="s">
        <v>95</v>
      </c>
      <c r="C96" t="s">
        <v>7</v>
      </c>
      <c r="D96" t="str">
        <f>CONCATENATE(Table1[[#This Row],[group_level_1]]," - ",Table1[[#This Row],[instance_name2]])</f>
        <v>total-uf - WIN2008ING2 - Prod - windows</v>
      </c>
      <c r="E96" t="s">
        <v>38</v>
      </c>
      <c r="F96" s="5">
        <v>1</v>
      </c>
      <c r="G96" t="s">
        <v>40</v>
      </c>
      <c r="H96" t="s">
        <v>14</v>
      </c>
      <c r="J96" s="5">
        <v>3</v>
      </c>
      <c r="K96" t="s">
        <v>19</v>
      </c>
      <c r="L96" s="3">
        <v>50</v>
      </c>
      <c r="M96" t="s">
        <v>11</v>
      </c>
      <c r="N96" s="5">
        <f>ROUNDUP(Table1[[#This Row],[ebs_storage]]*0.03,2)</f>
        <v>1.5</v>
      </c>
      <c r="O96" t="s">
        <v>62</v>
      </c>
    </row>
    <row r="97" spans="1:15" x14ac:dyDescent="0.25">
      <c r="A97" t="s">
        <v>94</v>
      </c>
      <c r="B97" t="s">
        <v>95</v>
      </c>
      <c r="C97" t="s">
        <v>7</v>
      </c>
      <c r="D97" t="str">
        <f>CONCATENATE(Table1[[#This Row],[group_level_1]]," - ",Table1[[#This Row],[instance_name2]])</f>
        <v>total-uf - WINARCHILE - Prod - windows</v>
      </c>
      <c r="E97" t="s">
        <v>38</v>
      </c>
      <c r="F97" s="5">
        <v>1</v>
      </c>
      <c r="G97" t="s">
        <v>40</v>
      </c>
      <c r="H97" t="s">
        <v>14</v>
      </c>
      <c r="J97" s="5">
        <v>3</v>
      </c>
      <c r="K97" t="s">
        <v>19</v>
      </c>
      <c r="L97" s="3">
        <v>3258.5</v>
      </c>
      <c r="M97" t="s">
        <v>11</v>
      </c>
      <c r="N97" s="5">
        <f>ROUNDUP(Table1[[#This Row],[ebs_storage]]*0.03,2)</f>
        <v>97.76</v>
      </c>
      <c r="O97" t="s">
        <v>63</v>
      </c>
    </row>
    <row r="98" spans="1:15" x14ac:dyDescent="0.25">
      <c r="A98" t="s">
        <v>94</v>
      </c>
      <c r="B98" t="s">
        <v>95</v>
      </c>
      <c r="C98" t="s">
        <v>7</v>
      </c>
      <c r="D98" t="str">
        <f>CONCATENATE(Table1[[#This Row],[group_level_1]]," - ",Table1[[#This Row],[instance_name2]])</f>
        <v>total-uf - SERVER89 - Dev - windows</v>
      </c>
      <c r="E98" t="s">
        <v>38</v>
      </c>
      <c r="F98" s="5">
        <v>1</v>
      </c>
      <c r="G98" t="s">
        <v>40</v>
      </c>
      <c r="H98" t="s">
        <v>14</v>
      </c>
      <c r="I98" s="3"/>
      <c r="J98" s="5">
        <v>3</v>
      </c>
      <c r="K98" t="s">
        <v>19</v>
      </c>
      <c r="L98" s="3">
        <v>65</v>
      </c>
      <c r="M98" t="s">
        <v>11</v>
      </c>
      <c r="N98" s="5">
        <f>ROUNDUP(Table1[[#This Row],[ebs_storage]]*0.03,2)</f>
        <v>1.95</v>
      </c>
      <c r="O98" t="s">
        <v>64</v>
      </c>
    </row>
    <row r="99" spans="1:15" x14ac:dyDescent="0.25">
      <c r="A99" t="s">
        <v>94</v>
      </c>
      <c r="B99" t="s">
        <v>95</v>
      </c>
      <c r="C99" t="s">
        <v>7</v>
      </c>
      <c r="D99" t="str">
        <f>CONCATENATE(Table1[[#This Row],[group_level_1]]," - ",Table1[[#This Row],[instance_name2]])</f>
        <v>total-uf - WINDESARROLLO - Dev - windows</v>
      </c>
      <c r="E99" t="s">
        <v>38</v>
      </c>
      <c r="F99" s="5">
        <v>1</v>
      </c>
      <c r="G99" t="s">
        <v>40</v>
      </c>
      <c r="H99" t="s">
        <v>14</v>
      </c>
      <c r="J99" s="5">
        <v>3</v>
      </c>
      <c r="K99" t="s">
        <v>19</v>
      </c>
      <c r="L99" s="3">
        <v>65</v>
      </c>
      <c r="M99" t="s">
        <v>11</v>
      </c>
      <c r="N99" s="5">
        <f>ROUNDUP(Table1[[#This Row],[ebs_storage]]*0.03,2)</f>
        <v>1.95</v>
      </c>
      <c r="O99" t="s">
        <v>65</v>
      </c>
    </row>
    <row r="100" spans="1:15" x14ac:dyDescent="0.25">
      <c r="A100" t="s">
        <v>94</v>
      </c>
      <c r="B100" t="s">
        <v>95</v>
      </c>
      <c r="C100" t="s">
        <v>7</v>
      </c>
      <c r="D100" t="str">
        <f>CONCATENATE(Table1[[#This Row],[group_level_1]]," - ",Table1[[#This Row],[instance_name2]])</f>
        <v>total-uf - FILESERVER - Prod - windows</v>
      </c>
      <c r="E100" t="s">
        <v>38</v>
      </c>
      <c r="F100" s="5">
        <v>1</v>
      </c>
      <c r="G100" t="s">
        <v>40</v>
      </c>
      <c r="H100" t="s">
        <v>14</v>
      </c>
      <c r="J100" s="5">
        <v>3</v>
      </c>
      <c r="K100" t="s">
        <v>19</v>
      </c>
      <c r="L100" s="3">
        <v>134.5</v>
      </c>
      <c r="M100" t="s">
        <v>11</v>
      </c>
      <c r="N100" s="5">
        <f>ROUNDUP(Table1[[#This Row],[ebs_storage]]*0.03,2)</f>
        <v>4.04</v>
      </c>
      <c r="O100" t="s">
        <v>66</v>
      </c>
    </row>
    <row r="101" spans="1:15" x14ac:dyDescent="0.25">
      <c r="A101" t="s">
        <v>94</v>
      </c>
      <c r="B101" t="s">
        <v>95</v>
      </c>
      <c r="C101" t="s">
        <v>7</v>
      </c>
      <c r="D101" t="str">
        <f>CONCATENATE(Table1[[#This Row],[group_level_1]]," - ",Table1[[#This Row],[instance_name2]])</f>
        <v>total-uf - WIN2019ING3 - Prod - windows</v>
      </c>
      <c r="E101" t="s">
        <v>38</v>
      </c>
      <c r="F101" s="5">
        <v>1</v>
      </c>
      <c r="G101" t="s">
        <v>40</v>
      </c>
      <c r="H101" t="s">
        <v>14</v>
      </c>
      <c r="J101" s="5">
        <v>3</v>
      </c>
      <c r="K101" t="s">
        <v>19</v>
      </c>
      <c r="L101" s="3">
        <v>526.5</v>
      </c>
      <c r="M101" t="s">
        <v>11</v>
      </c>
      <c r="N101" s="5">
        <f>ROUNDUP(Table1[[#This Row],[ebs_storage]]*0.03,2)</f>
        <v>15.799999999999999</v>
      </c>
      <c r="O101" t="s">
        <v>67</v>
      </c>
    </row>
    <row r="102" spans="1:15" x14ac:dyDescent="0.25">
      <c r="A102" t="s">
        <v>94</v>
      </c>
      <c r="B102" t="s">
        <v>95</v>
      </c>
      <c r="C102" t="s">
        <v>7</v>
      </c>
      <c r="D102" t="str">
        <f>CONCATENATE(Table1[[#This Row],[group_level_1]]," - ",Table1[[#This Row],[instance_name2]])</f>
        <v>total-uf - WIN2019ING2 - Prod - windows</v>
      </c>
      <c r="E102" t="s">
        <v>38</v>
      </c>
      <c r="F102" s="5">
        <v>1</v>
      </c>
      <c r="G102" t="s">
        <v>40</v>
      </c>
      <c r="H102" t="s">
        <v>14</v>
      </c>
      <c r="J102" s="5">
        <v>3</v>
      </c>
      <c r="K102" t="s">
        <v>19</v>
      </c>
      <c r="L102" s="3">
        <v>39.5</v>
      </c>
      <c r="M102" t="s">
        <v>11</v>
      </c>
      <c r="N102" s="5">
        <f>ROUNDUP(Table1[[#This Row],[ebs_storage]]*0.03,2)</f>
        <v>1.19</v>
      </c>
      <c r="O102" t="s">
        <v>68</v>
      </c>
    </row>
    <row r="103" spans="1:15" x14ac:dyDescent="0.25">
      <c r="A103" t="s">
        <v>94</v>
      </c>
      <c r="B103" t="s">
        <v>95</v>
      </c>
      <c r="C103" t="s">
        <v>7</v>
      </c>
      <c r="D103" t="str">
        <f>CONCATENATE(Table1[[#This Row],[group_level_1]]," - ",Table1[[#This Row],[instance_name2]])</f>
        <v>total-uf - WINARCNOGAL - Prod - windows</v>
      </c>
      <c r="E103" t="s">
        <v>38</v>
      </c>
      <c r="F103" s="5">
        <v>1</v>
      </c>
      <c r="G103" t="s">
        <v>41</v>
      </c>
      <c r="H103" t="s">
        <v>14</v>
      </c>
      <c r="J103" s="5">
        <v>3</v>
      </c>
      <c r="K103" t="s">
        <v>19</v>
      </c>
      <c r="L103" s="3">
        <v>1215.5</v>
      </c>
      <c r="M103" t="s">
        <v>11</v>
      </c>
      <c r="N103" s="5">
        <f>ROUNDUP(Table1[[#This Row],[ebs_storage]]*0.03,2)</f>
        <v>36.47</v>
      </c>
      <c r="O103" t="s">
        <v>69</v>
      </c>
    </row>
    <row r="104" spans="1:15" x14ac:dyDescent="0.25">
      <c r="A104" t="s">
        <v>94</v>
      </c>
      <c r="B104" t="s">
        <v>95</v>
      </c>
      <c r="C104" t="s">
        <v>7</v>
      </c>
      <c r="D104" t="str">
        <f>CONCATENATE(Table1[[#This Row],[group_level_1]]," - ",Table1[[#This Row],[instance_name2]])</f>
        <v>total-uf - WINITEGRA - Prod - windows</v>
      </c>
      <c r="E104" t="s">
        <v>38</v>
      </c>
      <c r="F104" s="5">
        <v>1</v>
      </c>
      <c r="G104" t="s">
        <v>41</v>
      </c>
      <c r="H104" t="s">
        <v>14</v>
      </c>
      <c r="I104" s="3"/>
      <c r="J104" s="5">
        <v>3</v>
      </c>
      <c r="K104" t="s">
        <v>19</v>
      </c>
      <c r="L104" s="3">
        <v>35</v>
      </c>
      <c r="M104" t="s">
        <v>11</v>
      </c>
      <c r="N104" s="5">
        <f>ROUNDUP(Table1[[#This Row],[ebs_storage]]*0.03,2)</f>
        <v>1.05</v>
      </c>
      <c r="O104" t="s">
        <v>70</v>
      </c>
    </row>
    <row r="105" spans="1:15" x14ac:dyDescent="0.25">
      <c r="A105" t="s">
        <v>94</v>
      </c>
      <c r="B105" t="s">
        <v>95</v>
      </c>
      <c r="C105" t="s">
        <v>7</v>
      </c>
      <c r="D105" t="str">
        <f>CONCATENATE(Table1[[#This Row],[group_level_1]]," - ",Table1[[#This Row],[instance_name2]])</f>
        <v>total-uf - SRVVBO365 - Prod - windows</v>
      </c>
      <c r="E105" t="s">
        <v>38</v>
      </c>
      <c r="F105" s="5">
        <v>1</v>
      </c>
      <c r="G105" t="s">
        <v>41</v>
      </c>
      <c r="H105" t="s">
        <v>14</v>
      </c>
      <c r="J105" s="5">
        <v>3</v>
      </c>
      <c r="K105" t="s">
        <v>19</v>
      </c>
      <c r="L105" s="3">
        <v>54.5</v>
      </c>
      <c r="M105" t="s">
        <v>11</v>
      </c>
      <c r="N105" s="5">
        <f>ROUNDUP(Table1[[#This Row],[ebs_storage]]*0.03,2)</f>
        <v>1.64</v>
      </c>
      <c r="O105" t="s">
        <v>71</v>
      </c>
    </row>
    <row r="106" spans="1:15" x14ac:dyDescent="0.25">
      <c r="A106" t="s">
        <v>94</v>
      </c>
      <c r="B106" t="s">
        <v>95</v>
      </c>
      <c r="C106" t="s">
        <v>7</v>
      </c>
      <c r="D106" t="str">
        <f>CONCATENATE(Table1[[#This Row],[group_level_1]]," - ",Table1[[#This Row],[instance_name2]])</f>
        <v>total-uf - WINENTRA - Prod - windows</v>
      </c>
      <c r="E106" t="s">
        <v>38</v>
      </c>
      <c r="F106" s="5">
        <v>1</v>
      </c>
      <c r="G106" t="s">
        <v>41</v>
      </c>
      <c r="H106" t="s">
        <v>14</v>
      </c>
      <c r="J106" s="5">
        <v>3</v>
      </c>
      <c r="K106" t="s">
        <v>19</v>
      </c>
      <c r="L106" s="6">
        <v>75</v>
      </c>
      <c r="M106" t="s">
        <v>11</v>
      </c>
      <c r="N106" s="5">
        <f>ROUNDUP(Table1[[#This Row],[ebs_storage]]*0.03,2)</f>
        <v>2.25</v>
      </c>
      <c r="O106" t="s">
        <v>72</v>
      </c>
    </row>
    <row r="107" spans="1:15" x14ac:dyDescent="0.25">
      <c r="A107" t="s">
        <v>94</v>
      </c>
      <c r="B107" t="s">
        <v>95</v>
      </c>
      <c r="C107" t="s">
        <v>7</v>
      </c>
      <c r="D107" t="str">
        <f>CONCATENATE(Table1[[#This Row],[group_level_1]]," - ",Table1[[#This Row],[instance_name2]])</f>
        <v>total-uf - RHEVH2 - Prod - linux</v>
      </c>
      <c r="E107" t="s">
        <v>37</v>
      </c>
      <c r="F107" s="5">
        <v>1</v>
      </c>
      <c r="G107" t="s">
        <v>42</v>
      </c>
      <c r="H107" t="s">
        <v>14</v>
      </c>
      <c r="J107" s="5">
        <v>3</v>
      </c>
      <c r="K107" t="s">
        <v>19</v>
      </c>
      <c r="L107" s="6">
        <v>131.5</v>
      </c>
      <c r="M107" t="s">
        <v>11</v>
      </c>
      <c r="N107" s="5">
        <f>ROUNDUP(Table1[[#This Row],[ebs_storage]]*0.03,2)</f>
        <v>3.9499999999999997</v>
      </c>
      <c r="O107" t="s">
        <v>73</v>
      </c>
    </row>
    <row r="108" spans="1:15" x14ac:dyDescent="0.25">
      <c r="A108" t="s">
        <v>94</v>
      </c>
      <c r="B108" t="s">
        <v>95</v>
      </c>
      <c r="C108" t="s">
        <v>7</v>
      </c>
      <c r="D108" t="str">
        <f>CONCATENATE(Table1[[#This Row],[group_level_1]]," - ",Table1[[#This Row],[instance_name2]])</f>
        <v>total-uf - RHEVH4 - Prod - linux</v>
      </c>
      <c r="E108" t="s">
        <v>37</v>
      </c>
      <c r="F108" s="5">
        <v>1</v>
      </c>
      <c r="G108" t="s">
        <v>43</v>
      </c>
      <c r="H108" t="s">
        <v>14</v>
      </c>
      <c r="J108" s="5">
        <v>3</v>
      </c>
      <c r="K108" t="s">
        <v>19</v>
      </c>
      <c r="L108" s="6">
        <v>131.5</v>
      </c>
      <c r="M108" t="s">
        <v>11</v>
      </c>
      <c r="N108" s="5">
        <f>ROUNDUP(Table1[[#This Row],[ebs_storage]]*0.03,2)</f>
        <v>3.9499999999999997</v>
      </c>
      <c r="O108" t="s">
        <v>74</v>
      </c>
    </row>
    <row r="109" spans="1:15" x14ac:dyDescent="0.25">
      <c r="A109" t="s">
        <v>94</v>
      </c>
      <c r="B109" t="s">
        <v>95</v>
      </c>
      <c r="C109" t="s">
        <v>7</v>
      </c>
      <c r="D109" t="str">
        <f>CONCATENATE(Table1[[#This Row],[group_level_1]]," - ",Table1[[#This Row],[instance_name2]])</f>
        <v>total-uf - RHEVH3 - Prod - linux</v>
      </c>
      <c r="E109" t="s">
        <v>37</v>
      </c>
      <c r="F109" s="5">
        <v>1</v>
      </c>
      <c r="G109" t="s">
        <v>43</v>
      </c>
      <c r="H109" t="s">
        <v>14</v>
      </c>
      <c r="J109" s="5">
        <v>3</v>
      </c>
      <c r="K109" t="s">
        <v>19</v>
      </c>
      <c r="L109" s="6">
        <v>131.5</v>
      </c>
      <c r="M109" t="s">
        <v>11</v>
      </c>
      <c r="N109" s="5">
        <f>ROUNDUP(Table1[[#This Row],[ebs_storage]]*0.03,2)</f>
        <v>3.9499999999999997</v>
      </c>
      <c r="O109" t="s">
        <v>75</v>
      </c>
    </row>
    <row r="110" spans="1:15" x14ac:dyDescent="0.25">
      <c r="A110" t="s">
        <v>94</v>
      </c>
      <c r="B110" t="s">
        <v>95</v>
      </c>
      <c r="C110" t="s">
        <v>7</v>
      </c>
      <c r="D110" t="str">
        <f>CONCATENATE(Table1[[#This Row],[group_level_1]]," - ",Table1[[#This Row],[instance_name2]])</f>
        <v>total-uf - SRVMOOCSNEW - Prod - linux</v>
      </c>
      <c r="E110" t="s">
        <v>37</v>
      </c>
      <c r="F110" s="5">
        <v>1</v>
      </c>
      <c r="G110" t="s">
        <v>44</v>
      </c>
      <c r="H110" t="s">
        <v>14</v>
      </c>
      <c r="J110" s="5">
        <v>3</v>
      </c>
      <c r="K110" t="s">
        <v>19</v>
      </c>
      <c r="L110" s="6">
        <v>132</v>
      </c>
      <c r="M110" t="s">
        <v>11</v>
      </c>
      <c r="N110" s="5">
        <f>ROUNDUP(Table1[[#This Row],[ebs_storage]]*0.03,2)</f>
        <v>3.96</v>
      </c>
      <c r="O110" t="s">
        <v>76</v>
      </c>
    </row>
    <row r="111" spans="1:15" x14ac:dyDescent="0.25">
      <c r="A111" t="s">
        <v>94</v>
      </c>
      <c r="B111" t="s">
        <v>95</v>
      </c>
      <c r="C111" t="s">
        <v>7</v>
      </c>
      <c r="D111" t="str">
        <f>CONCATENATE(Table1[[#This Row],[group_level_1]]," - ",Table1[[#This Row],[instance_name2]])</f>
        <v>total-uf - RHEVM - Prod - linux</v>
      </c>
      <c r="E111" t="s">
        <v>37</v>
      </c>
      <c r="F111" s="5">
        <v>1</v>
      </c>
      <c r="G111" t="s">
        <v>44</v>
      </c>
      <c r="H111" t="s">
        <v>14</v>
      </c>
      <c r="J111" s="5">
        <v>3</v>
      </c>
      <c r="K111" t="s">
        <v>19</v>
      </c>
      <c r="L111" s="6">
        <v>80</v>
      </c>
      <c r="M111" t="s">
        <v>11</v>
      </c>
      <c r="N111" s="5">
        <f>ROUNDUP(Table1[[#This Row],[ebs_storage]]*0.03,2)</f>
        <v>2.4</v>
      </c>
      <c r="O111" t="s">
        <v>77</v>
      </c>
    </row>
    <row r="112" spans="1:15" x14ac:dyDescent="0.25">
      <c r="A112" t="s">
        <v>94</v>
      </c>
      <c r="B112" t="s">
        <v>95</v>
      </c>
      <c r="C112" t="s">
        <v>7</v>
      </c>
      <c r="D112" t="str">
        <f>CONCATENATE(Table1[[#This Row],[group_level_1]]," - ",Table1[[#This Row],[instance_name2]])</f>
        <v>total-uf - DNSPUBLICO - Prod - linux</v>
      </c>
      <c r="E112" t="s">
        <v>37</v>
      </c>
      <c r="F112" s="5">
        <v>1</v>
      </c>
      <c r="G112" t="s">
        <v>44</v>
      </c>
      <c r="H112" t="s">
        <v>14</v>
      </c>
      <c r="J112" s="5">
        <v>3</v>
      </c>
      <c r="K112" t="s">
        <v>19</v>
      </c>
      <c r="L112" s="6">
        <v>28</v>
      </c>
      <c r="M112" t="s">
        <v>11</v>
      </c>
      <c r="N112" s="5">
        <f>ROUNDUP(Table1[[#This Row],[ebs_storage]]*0.03,2)</f>
        <v>0.84</v>
      </c>
      <c r="O112" t="s">
        <v>78</v>
      </c>
    </row>
    <row r="113" spans="1:15" x14ac:dyDescent="0.25">
      <c r="A113" t="s">
        <v>94</v>
      </c>
      <c r="B113" t="s">
        <v>95</v>
      </c>
      <c r="C113" t="s">
        <v>7</v>
      </c>
      <c r="D113" t="str">
        <f>CONCATENATE(Table1[[#This Row],[group_level_1]]," - ",Table1[[#This Row],[instance_name2]])</f>
        <v>total-uf - NEWARANDA - Prod - windows</v>
      </c>
      <c r="E113" t="s">
        <v>38</v>
      </c>
      <c r="F113" s="5">
        <v>1</v>
      </c>
      <c r="G113" t="s">
        <v>44</v>
      </c>
      <c r="H113" t="s">
        <v>14</v>
      </c>
      <c r="J113" s="5">
        <v>3</v>
      </c>
      <c r="K113" t="s">
        <v>19</v>
      </c>
      <c r="L113" s="6">
        <v>105</v>
      </c>
      <c r="M113" t="s">
        <v>11</v>
      </c>
      <c r="N113" s="5">
        <f>ROUNDUP(Table1[[#This Row],[ebs_storage]]*0.03,2)</f>
        <v>3.15</v>
      </c>
      <c r="O113" t="s">
        <v>79</v>
      </c>
    </row>
    <row r="114" spans="1:15" x14ac:dyDescent="0.25">
      <c r="A114" t="s">
        <v>94</v>
      </c>
      <c r="B114" t="s">
        <v>95</v>
      </c>
      <c r="C114" t="s">
        <v>7</v>
      </c>
      <c r="D114" t="str">
        <f>CONCATENATE(Table1[[#This Row],[group_level_1]]," - ",Table1[[#This Row],[instance_name2]])</f>
        <v>total-uf - WIN2012_R2 - Dev - windows</v>
      </c>
      <c r="E114" t="s">
        <v>38</v>
      </c>
      <c r="F114" s="5">
        <v>1</v>
      </c>
      <c r="G114" t="s">
        <v>44</v>
      </c>
      <c r="H114" t="s">
        <v>14</v>
      </c>
      <c r="J114" s="5">
        <v>3</v>
      </c>
      <c r="K114" t="s">
        <v>19</v>
      </c>
      <c r="L114" s="6">
        <v>30</v>
      </c>
      <c r="M114" t="s">
        <v>11</v>
      </c>
      <c r="N114" s="5">
        <f>ROUNDUP(Table1[[#This Row],[ebs_storage]]*0.03,2)</f>
        <v>0.9</v>
      </c>
      <c r="O114" t="s">
        <v>80</v>
      </c>
    </row>
    <row r="115" spans="1:15" x14ac:dyDescent="0.25">
      <c r="A115" t="s">
        <v>94</v>
      </c>
      <c r="B115" t="s">
        <v>95</v>
      </c>
      <c r="C115" t="s">
        <v>7</v>
      </c>
      <c r="D115" t="str">
        <f>CONCATENATE(Table1[[#This Row],[group_level_1]]," - ",Table1[[#This Row],[instance_name2]])</f>
        <v>total-uf - WINSRVBANCOS - Prod - windows</v>
      </c>
      <c r="E115" t="s">
        <v>38</v>
      </c>
      <c r="F115" s="5">
        <v>1</v>
      </c>
      <c r="G115" t="s">
        <v>44</v>
      </c>
      <c r="H115" t="s">
        <v>14</v>
      </c>
      <c r="J115" s="5">
        <v>3</v>
      </c>
      <c r="K115" t="s">
        <v>19</v>
      </c>
      <c r="L115" s="6">
        <v>50</v>
      </c>
      <c r="M115" t="s">
        <v>11</v>
      </c>
      <c r="N115" s="5">
        <f>ROUNDUP(Table1[[#This Row],[ebs_storage]]*0.03,2)</f>
        <v>1.5</v>
      </c>
      <c r="O115" t="s">
        <v>81</v>
      </c>
    </row>
    <row r="116" spans="1:15" x14ac:dyDescent="0.25">
      <c r="A116" t="s">
        <v>94</v>
      </c>
      <c r="B116" t="s">
        <v>95</v>
      </c>
      <c r="C116" t="s">
        <v>7</v>
      </c>
      <c r="D116" t="str">
        <f>CONCATENATE(Table1[[#This Row],[group_level_1]]," - ",Table1[[#This Row],[instance_name2]])</f>
        <v>total-uf - WINREPORTES - Prod - windows</v>
      </c>
      <c r="E116" t="s">
        <v>38</v>
      </c>
      <c r="F116" s="5">
        <v>1</v>
      </c>
      <c r="G116" t="s">
        <v>44</v>
      </c>
      <c r="H116" t="s">
        <v>14</v>
      </c>
      <c r="J116" s="5">
        <v>3</v>
      </c>
      <c r="K116" t="s">
        <v>19</v>
      </c>
      <c r="L116" s="6">
        <v>40</v>
      </c>
      <c r="M116" t="s">
        <v>11</v>
      </c>
      <c r="N116" s="5">
        <f>ROUNDUP(Table1[[#This Row],[ebs_storage]]*0.03,2)</f>
        <v>1.2</v>
      </c>
      <c r="O116" t="s">
        <v>82</v>
      </c>
    </row>
    <row r="117" spans="1:15" x14ac:dyDescent="0.25">
      <c r="A117" t="s">
        <v>94</v>
      </c>
      <c r="B117" t="s">
        <v>95</v>
      </c>
      <c r="C117" t="s">
        <v>7</v>
      </c>
      <c r="D117" t="str">
        <f>CONCATENATE(Table1[[#This Row],[group_level_1]]," - ",Table1[[#This Row],[instance_name2]])</f>
        <v>total-uf - WINACCES - Prod - windows</v>
      </c>
      <c r="E117" t="s">
        <v>38</v>
      </c>
      <c r="F117" s="5">
        <v>1</v>
      </c>
      <c r="G117" t="s">
        <v>44</v>
      </c>
      <c r="H117" t="s">
        <v>14</v>
      </c>
      <c r="J117" s="5">
        <v>3</v>
      </c>
      <c r="K117" t="s">
        <v>19</v>
      </c>
      <c r="L117" s="6">
        <v>1154.5</v>
      </c>
      <c r="M117" t="s">
        <v>11</v>
      </c>
      <c r="N117" s="5">
        <f>ROUNDUP(Table1[[#This Row],[ebs_storage]]*0.03,2)</f>
        <v>34.64</v>
      </c>
      <c r="O117" t="s">
        <v>83</v>
      </c>
    </row>
    <row r="118" spans="1:15" x14ac:dyDescent="0.25">
      <c r="A118" t="s">
        <v>94</v>
      </c>
      <c r="B118" t="s">
        <v>95</v>
      </c>
      <c r="C118" t="s">
        <v>7</v>
      </c>
      <c r="D118" t="str">
        <f>CONCATENATE(Table1[[#This Row],[group_level_1]]," - ",Table1[[#This Row],[instance_name2]])</f>
        <v>total-uf - WINARCNOGAL19 - Prod - windows</v>
      </c>
      <c r="E118" t="s">
        <v>38</v>
      </c>
      <c r="F118" s="5">
        <v>1</v>
      </c>
      <c r="G118" t="s">
        <v>44</v>
      </c>
      <c r="H118" t="s">
        <v>14</v>
      </c>
      <c r="J118" s="5">
        <v>3</v>
      </c>
      <c r="K118" t="s">
        <v>19</v>
      </c>
      <c r="L118" s="6">
        <v>104.5</v>
      </c>
      <c r="M118" t="s">
        <v>11</v>
      </c>
      <c r="N118" s="5">
        <f>ROUNDUP(Table1[[#This Row],[ebs_storage]]*0.03,2)</f>
        <v>3.1399999999999997</v>
      </c>
      <c r="O118" t="s">
        <v>84</v>
      </c>
    </row>
    <row r="119" spans="1:15" x14ac:dyDescent="0.25">
      <c r="A119" t="s">
        <v>94</v>
      </c>
      <c r="B119" t="s">
        <v>95</v>
      </c>
      <c r="C119" t="s">
        <v>7</v>
      </c>
      <c r="D119" t="str">
        <f>CONCATENATE(Table1[[#This Row],[group_level_1]]," - ",Table1[[#This Row],[instance_name2]])</f>
        <v>total-uf - SRVTIC - Prod - linux</v>
      </c>
      <c r="E119" t="s">
        <v>37</v>
      </c>
      <c r="F119" s="5">
        <v>1</v>
      </c>
      <c r="G119" t="s">
        <v>45</v>
      </c>
      <c r="H119" t="s">
        <v>14</v>
      </c>
      <c r="J119" s="5">
        <v>3</v>
      </c>
      <c r="K119" t="s">
        <v>19</v>
      </c>
      <c r="L119" s="6">
        <v>161.5</v>
      </c>
      <c r="M119" t="s">
        <v>11</v>
      </c>
      <c r="N119" s="5">
        <f>ROUNDUP(Table1[[#This Row],[ebs_storage]]*0.03,2)</f>
        <v>4.8499999999999996</v>
      </c>
      <c r="O119" t="s">
        <v>85</v>
      </c>
    </row>
    <row r="120" spans="1:15" x14ac:dyDescent="0.25">
      <c r="A120" t="s">
        <v>94</v>
      </c>
      <c r="B120" t="s">
        <v>95</v>
      </c>
      <c r="C120" t="s">
        <v>7</v>
      </c>
      <c r="D120" t="str">
        <f>CONCATENATE(Table1[[#This Row],[group_level_1]]," - ",Table1[[#This Row],[instance_name2]])</f>
        <v>total-uf - SANEANBD01 - Replatform - -</v>
      </c>
      <c r="E120" t="s">
        <v>37</v>
      </c>
      <c r="F120" s="5">
        <v>1</v>
      </c>
      <c r="G120" t="s">
        <v>46</v>
      </c>
      <c r="H120" t="s">
        <v>14</v>
      </c>
      <c r="J120" s="5">
        <v>3</v>
      </c>
      <c r="K120" t="s">
        <v>19</v>
      </c>
      <c r="L120" s="6">
        <v>250</v>
      </c>
      <c r="M120" t="s">
        <v>11</v>
      </c>
      <c r="N120" s="5">
        <f>ROUNDUP(Table1[[#This Row],[ebs_storage]]*0.03,2)</f>
        <v>7.5</v>
      </c>
      <c r="O120" t="s">
        <v>86</v>
      </c>
    </row>
    <row r="121" spans="1:15" x14ac:dyDescent="0.25">
      <c r="A121" t="s">
        <v>94</v>
      </c>
      <c r="B121" t="s">
        <v>95</v>
      </c>
      <c r="C121" t="s">
        <v>7</v>
      </c>
      <c r="D121" t="str">
        <f>CONCATENATE(Table1[[#This Row],[group_level_1]]," - ",Table1[[#This Row],[instance_name2]])</f>
        <v>total-uf - SANEANBD02 - Replatform - -</v>
      </c>
      <c r="E121" t="s">
        <v>37</v>
      </c>
      <c r="F121" s="5">
        <v>1</v>
      </c>
      <c r="G121" t="s">
        <v>47</v>
      </c>
      <c r="H121" t="s">
        <v>14</v>
      </c>
      <c r="J121" s="5">
        <v>3</v>
      </c>
      <c r="K121" t="s">
        <v>19</v>
      </c>
      <c r="L121" s="6">
        <v>250</v>
      </c>
      <c r="M121" t="s">
        <v>11</v>
      </c>
      <c r="N121" s="5">
        <f>ROUNDUP(Table1[[#This Row],[ebs_storage]]*0.03,2)</f>
        <v>7.5</v>
      </c>
      <c r="O121" t="s">
        <v>87</v>
      </c>
    </row>
    <row r="122" spans="1:15" x14ac:dyDescent="0.25">
      <c r="A122" t="s">
        <v>94</v>
      </c>
      <c r="B122" t="s">
        <v>95</v>
      </c>
      <c r="C122" t="s">
        <v>7</v>
      </c>
      <c r="D122" t="str">
        <f>CONCATENATE(Table1[[#This Row],[group_level_1]]," - ",Table1[[#This Row],[instance_name2]])</f>
        <v>total-uf - SANEANBD02 - Replatform - -</v>
      </c>
      <c r="E122" t="s">
        <v>37</v>
      </c>
      <c r="F122" s="5">
        <v>1</v>
      </c>
      <c r="G122" t="s">
        <v>47</v>
      </c>
      <c r="H122" t="s">
        <v>14</v>
      </c>
      <c r="J122" s="5">
        <v>3</v>
      </c>
      <c r="K122" t="s">
        <v>19</v>
      </c>
      <c r="L122" s="6">
        <v>250</v>
      </c>
      <c r="M122" t="s">
        <v>11</v>
      </c>
      <c r="N122" s="5">
        <f>ROUNDUP(Table1[[#This Row],[ebs_storage]]*0.03,2)</f>
        <v>7.5</v>
      </c>
      <c r="O122" t="s">
        <v>87</v>
      </c>
    </row>
    <row r="123" spans="1:15" x14ac:dyDescent="0.25">
      <c r="A123" t="s">
        <v>94</v>
      </c>
      <c r="B123" t="s">
        <v>95</v>
      </c>
      <c r="C123" t="s">
        <v>7</v>
      </c>
      <c r="D123" t="str">
        <f>CONCATENATE(Table1[[#This Row],[group_level_1]]," - ",Table1[[#This Row],[instance_name2]])</f>
        <v>total-uf - RHEVH1 - Prod - linux</v>
      </c>
      <c r="E123" t="s">
        <v>37</v>
      </c>
      <c r="F123" s="5">
        <v>1</v>
      </c>
      <c r="G123" t="s">
        <v>48</v>
      </c>
      <c r="H123" t="s">
        <v>14</v>
      </c>
      <c r="J123" s="5">
        <v>3</v>
      </c>
      <c r="K123" t="s">
        <v>19</v>
      </c>
      <c r="L123" s="6">
        <v>130.5</v>
      </c>
      <c r="M123" t="s">
        <v>11</v>
      </c>
      <c r="N123" s="5">
        <f>ROUNDUP(Table1[[#This Row],[ebs_storage]]*0.03,2)</f>
        <v>3.92</v>
      </c>
      <c r="O123" t="s">
        <v>88</v>
      </c>
    </row>
    <row r="124" spans="1:15" x14ac:dyDescent="0.25">
      <c r="A124" t="s">
        <v>94</v>
      </c>
      <c r="B124" t="s">
        <v>95</v>
      </c>
      <c r="C124" t="s">
        <v>7</v>
      </c>
      <c r="D124" t="str">
        <f>CONCATENATE(Table1[[#This Row],[group_level_1]]," - ",Table1[[#This Row],[instance_name2]])</f>
        <v>total-uf - RHEVH5 - Prod - linux</v>
      </c>
      <c r="E124" t="s">
        <v>37</v>
      </c>
      <c r="F124" s="5">
        <v>1</v>
      </c>
      <c r="G124" t="s">
        <v>48</v>
      </c>
      <c r="H124" t="s">
        <v>14</v>
      </c>
      <c r="J124" s="5">
        <v>3</v>
      </c>
      <c r="K124" t="s">
        <v>19</v>
      </c>
      <c r="L124" s="6">
        <v>131.5</v>
      </c>
      <c r="M124" t="s">
        <v>11</v>
      </c>
      <c r="N124" s="5">
        <f>ROUNDUP(Table1[[#This Row],[ebs_storage]]*0.03,2)</f>
        <v>3.9499999999999997</v>
      </c>
      <c r="O124" t="s">
        <v>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10"/>
  <sheetViews>
    <sheetView workbookViewId="0">
      <selection activeCell="G2" sqref="G2"/>
    </sheetView>
  </sheetViews>
  <sheetFormatPr baseColWidth="10" defaultColWidth="9.140625" defaultRowHeight="15" x14ac:dyDescent="0.25"/>
  <cols>
    <col min="1" max="1" width="10.85546875" bestFit="1" customWidth="1"/>
    <col min="2" max="2" width="11" bestFit="1" customWidth="1"/>
    <col min="3" max="3" width="14.140625" bestFit="1" customWidth="1"/>
    <col min="4" max="4" width="24.7109375" bestFit="1" customWidth="1"/>
    <col min="5" max="5" width="13.5703125" style="4" bestFit="1" customWidth="1"/>
    <col min="6" max="6" width="14.5703125" bestFit="1" customWidth="1"/>
    <col min="7" max="7" width="16.5703125" bestFit="1" customWidth="1"/>
  </cols>
  <sheetData>
    <row r="1" spans="1:7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ht="17.25" customHeight="1" x14ac:dyDescent="0.25">
      <c r="A2" t="s">
        <v>7</v>
      </c>
      <c r="B2" t="s">
        <v>8</v>
      </c>
      <c r="D2" t="s">
        <v>9</v>
      </c>
      <c r="E2" s="3">
        <v>1</v>
      </c>
      <c r="F2" t="s">
        <v>10</v>
      </c>
      <c r="G2" t="s">
        <v>11</v>
      </c>
    </row>
    <row r="3" spans="1:7" ht="17.25" customHeight="1" x14ac:dyDescent="0.25">
      <c r="A3" t="s">
        <v>12</v>
      </c>
      <c r="B3" t="s">
        <v>13</v>
      </c>
      <c r="D3" t="s">
        <v>14</v>
      </c>
      <c r="E3" s="3">
        <v>3</v>
      </c>
      <c r="F3" t="s">
        <v>15</v>
      </c>
      <c r="G3" t="s">
        <v>16</v>
      </c>
    </row>
    <row r="4" spans="1:7" ht="17.25" customHeight="1" x14ac:dyDescent="0.25">
      <c r="A4" t="s">
        <v>17</v>
      </c>
      <c r="D4" t="s">
        <v>18</v>
      </c>
      <c r="F4" t="s">
        <v>19</v>
      </c>
      <c r="G4" t="s">
        <v>20</v>
      </c>
    </row>
    <row r="5" spans="1:7" ht="17.25" customHeight="1" x14ac:dyDescent="0.25">
      <c r="A5" t="s">
        <v>21</v>
      </c>
      <c r="D5" t="s">
        <v>22</v>
      </c>
      <c r="G5" t="s">
        <v>23</v>
      </c>
    </row>
    <row r="6" spans="1:7" ht="17.25" customHeight="1" x14ac:dyDescent="0.25">
      <c r="D6" t="s">
        <v>24</v>
      </c>
      <c r="G6" t="s">
        <v>25</v>
      </c>
    </row>
    <row r="7" spans="1:7" ht="17.25" customHeight="1" x14ac:dyDescent="0.25">
      <c r="G7" t="s">
        <v>26</v>
      </c>
    </row>
    <row r="8" spans="1:7" ht="17.25" customHeight="1" x14ac:dyDescent="0.25">
      <c r="G8" t="s">
        <v>27</v>
      </c>
    </row>
    <row r="9" spans="1:7" ht="17.25" customHeight="1" x14ac:dyDescent="0.25">
      <c r="G9" t="s">
        <v>28</v>
      </c>
    </row>
    <row r="10" spans="1:7" ht="17.25" customHeight="1" x14ac:dyDescent="0.25">
      <c r="G1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template</vt:lpstr>
      <vt:lpstr>data_master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</cp:lastModifiedBy>
  <dcterms:created xsi:type="dcterms:W3CDTF">2024-06-17T03:50:54Z</dcterms:created>
  <dcterms:modified xsi:type="dcterms:W3CDTF">2024-07-13T00:25:35Z</dcterms:modified>
</cp:coreProperties>
</file>