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User\Desktop\docu necesarios descargar\"/>
    </mc:Choice>
  </mc:AlternateContent>
  <xr:revisionPtr revIDLastSave="0" documentId="13_ncr:1_{1170512D-1448-4729-B129-5FE25F7C7F6D}" xr6:coauthVersionLast="45" xr6:coauthVersionMax="45" xr10:uidLastSave="{00000000-0000-0000-0000-000000000000}"/>
  <bookViews>
    <workbookView xWindow="-120" yWindow="-120" windowWidth="19440" windowHeight="14040" tabRatio="99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3" i="1" l="1"/>
  <c r="B22" i="1"/>
  <c r="B21" i="1"/>
  <c r="C15" i="1" l="1"/>
  <c r="C16" i="1" s="1"/>
  <c r="E15" i="1"/>
  <c r="E16" i="1" s="1"/>
  <c r="F15" i="1"/>
  <c r="H15" i="1"/>
  <c r="H16" i="1" s="1"/>
  <c r="I15" i="1"/>
  <c r="I16" i="1" s="1"/>
  <c r="F16" i="1"/>
  <c r="C17" i="1"/>
  <c r="C18" i="1" s="1"/>
  <c r="E17" i="1"/>
  <c r="E18" i="1" s="1"/>
  <c r="F17" i="1"/>
  <c r="F18" i="1" s="1"/>
  <c r="H17" i="1"/>
  <c r="I17" i="1"/>
  <c r="I18" i="1" s="1"/>
  <c r="H18" i="1"/>
  <c r="B18" i="1"/>
  <c r="B17" i="1"/>
  <c r="B15" i="1"/>
  <c r="B16" i="1" s="1"/>
  <c r="C13" i="1"/>
  <c r="C14" i="1" s="1"/>
  <c r="E13" i="1"/>
  <c r="E14" i="1" s="1"/>
  <c r="F13" i="1"/>
  <c r="F14" i="1" s="1"/>
  <c r="H13" i="1"/>
  <c r="H14" i="1" s="1"/>
  <c r="I13" i="1"/>
  <c r="I14" i="1" s="1"/>
  <c r="B13" i="1"/>
  <c r="G7" i="1"/>
  <c r="G8" i="1"/>
  <c r="G17" i="1" s="1"/>
  <c r="G18" i="1" s="1"/>
  <c r="G9" i="1"/>
  <c r="G10" i="1"/>
  <c r="G6" i="1"/>
  <c r="G5" i="1"/>
  <c r="D6" i="1"/>
  <c r="D7" i="1"/>
  <c r="D8" i="1"/>
  <c r="D17" i="1" s="1"/>
  <c r="D9" i="1"/>
  <c r="D10" i="1"/>
  <c r="D5" i="1"/>
  <c r="D15" i="1" s="1"/>
  <c r="D16" i="1" s="1"/>
  <c r="D18" i="1" l="1"/>
  <c r="G13" i="1"/>
  <c r="G14" i="1" s="1"/>
  <c r="G15" i="1"/>
  <c r="G16" i="1" s="1"/>
  <c r="D13" i="1"/>
  <c r="D14" i="1" s="1"/>
  <c r="B14" i="1"/>
</calcChain>
</file>

<file path=xl/sharedStrings.xml><?xml version="1.0" encoding="utf-8"?>
<sst xmlns="http://schemas.openxmlformats.org/spreadsheetml/2006/main" count="26" uniqueCount="26">
  <si>
    <t>objeto</t>
  </si>
  <si>
    <t>gazebo x</t>
  </si>
  <si>
    <t>kinect x</t>
  </si>
  <si>
    <t>gazebo y</t>
  </si>
  <si>
    <t>kinect y</t>
  </si>
  <si>
    <t>gazebo z</t>
  </si>
  <si>
    <t>kinect z</t>
  </si>
  <si>
    <t>Dif. X</t>
  </si>
  <si>
    <t>Dif. Y</t>
  </si>
  <si>
    <t>Desviación típica total</t>
  </si>
  <si>
    <t>Media_aritmética total</t>
  </si>
  <si>
    <t>Desviación típica Caja_peq</t>
  </si>
  <si>
    <t>Desviación típica Caja_grande</t>
  </si>
  <si>
    <t>Media caja_peq</t>
  </si>
  <si>
    <t>Media caja_grd</t>
  </si>
  <si>
    <t>DATOS OBTENIDOS TFM</t>
  </si>
  <si>
    <t>caja_peq(esquina izquierda)</t>
  </si>
  <si>
    <t>caja_peq_0(central)</t>
  </si>
  <si>
    <t>caja_peq_1(esquina_derecha)</t>
  </si>
  <si>
    <t>caja_grd(esquina izquierda)</t>
  </si>
  <si>
    <t>caja_grd_0(central)</t>
  </si>
  <si>
    <t>caja_grd_1(esquina_derecha)</t>
  </si>
  <si>
    <t>Variación esquina izquierda</t>
  </si>
  <si>
    <t>Variación centro</t>
  </si>
  <si>
    <t>Variación esquina derecha</t>
  </si>
  <si>
    <t>Si analizamos los resultados, podemos decir que cuanto más grande es el objeto mejor es detectado por la cámara y se determina mejor su posición. Por otro lado, en relación al análisis de las diferentes posiciones se observa como donde peor detecta es situando el objeto en el centro de la imagen, esto puede ser debido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</si>
</sst>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xf>
    <xf numFmtId="164" fontId="0" fillId="0" borderId="15"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2" xfId="0" applyNumberFormat="1" applyBorder="1" applyAlignment="1">
      <alignment horizontal="center" vertical="center"/>
    </xf>
    <xf numFmtId="0" fontId="0" fillId="0" borderId="0" xfId="0" applyFont="1" applyAlignment="1">
      <alignment horizontal="left"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18" fillId="33" borderId="18" xfId="0" applyFont="1" applyFill="1" applyBorder="1" applyAlignment="1">
      <alignment horizontal="center" vertical="center"/>
    </xf>
    <xf numFmtId="0" fontId="18" fillId="33" borderId="19" xfId="0" applyFont="1" applyFill="1" applyBorder="1" applyAlignment="1">
      <alignment horizontal="center" vertical="center"/>
    </xf>
    <xf numFmtId="0" fontId="18" fillId="33" borderId="0" xfId="0" applyFont="1" applyFill="1" applyBorder="1" applyAlignment="1">
      <alignment horizontal="center" vertical="center"/>
    </xf>
    <xf numFmtId="0" fontId="18" fillId="33" borderId="20" xfId="0" applyFont="1" applyFill="1" applyBorder="1" applyAlignment="1">
      <alignment horizontal="center" vertical="center"/>
    </xf>
    <xf numFmtId="0" fontId="18" fillId="33" borderId="21" xfId="0" applyFont="1" applyFill="1" applyBorder="1" applyAlignment="1">
      <alignment horizontal="center" vertical="center"/>
    </xf>
    <xf numFmtId="0" fontId="18" fillId="33" borderId="22" xfId="0" applyFont="1" applyFill="1" applyBorder="1" applyAlignment="1">
      <alignment horizontal="center" vertical="center"/>
    </xf>
    <xf numFmtId="0" fontId="18" fillId="33" borderId="23" xfId="0" applyFont="1" applyFill="1" applyBorder="1" applyAlignment="1">
      <alignment horizontal="center" vertical="center"/>
    </xf>
    <xf numFmtId="164" fontId="0" fillId="0" borderId="18" xfId="0" applyNumberFormat="1" applyBorder="1"/>
    <xf numFmtId="164" fontId="0" fillId="0" borderId="23" xfId="0" applyNumberFormat="1" applyBorder="1"/>
    <xf numFmtId="164" fontId="0" fillId="0" borderId="12" xfId="0" applyNumberFormat="1" applyBorder="1"/>
    <xf numFmtId="0" fontId="16" fillId="33" borderId="10" xfId="0" applyFont="1" applyFill="1" applyBorder="1" applyAlignment="1">
      <alignment horizontal="center" vertical="center"/>
    </xf>
    <xf numFmtId="0" fontId="16" fillId="0" borderId="0" xfId="0" applyFont="1"/>
    <xf numFmtId="0" fontId="16" fillId="33" borderId="24" xfId="0" applyFont="1" applyFill="1" applyBorder="1" applyAlignment="1">
      <alignment horizontal="center" vertical="center"/>
    </xf>
    <xf numFmtId="0" fontId="16" fillId="33" borderId="11" xfId="0" applyFont="1" applyFill="1" applyBorder="1" applyAlignment="1">
      <alignment horizontal="center" vertical="center"/>
    </xf>
    <xf numFmtId="164" fontId="0" fillId="34" borderId="15" xfId="0" applyNumberFormat="1" applyFill="1" applyBorder="1" applyAlignment="1">
      <alignment horizontal="center" vertical="center"/>
    </xf>
    <xf numFmtId="164" fontId="0" fillId="34" borderId="13" xfId="0" applyNumberFormat="1" applyFill="1" applyBorder="1" applyAlignment="1">
      <alignment horizontal="center" vertical="center"/>
    </xf>
    <xf numFmtId="0" fontId="0" fillId="0" borderId="0" xfId="0"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1">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numFmt numFmtId="164" formatCode="0.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C3379-324D-4B7A-820E-846BF7442077}" name="Tabla1" displayName="Tabla1" ref="A4:I10" totalsRowShown="0" headerRowDxfId="10" dataDxfId="9">
  <autoFilter ref="A4:I10" xr:uid="{8D79F12D-F3C2-4194-8B49-4AB5A7873906}"/>
  <tableColumns count="9">
    <tableColumn id="1" xr3:uid="{E0203F10-CDC9-416D-A3B3-E0829DD3911D}" name="objeto" dataDxfId="8"/>
    <tableColumn id="2" xr3:uid="{6D2E8FDE-8287-4477-9310-EF173E9ADFDF}" name="gazebo x" dataDxfId="7"/>
    <tableColumn id="3" xr3:uid="{EACD56A3-78F0-4D49-99AC-D6503067D320}" name="kinect x" dataDxfId="6"/>
    <tableColumn id="4" xr3:uid="{E2D0D7F2-158B-434D-86B2-6B33F0266D03}" name="Dif. X" dataDxfId="5">
      <calculatedColumnFormula>B5-C5</calculatedColumnFormula>
    </tableColumn>
    <tableColumn id="5" xr3:uid="{7358EFB3-95A0-45B3-A8A5-2B2C23B78698}" name="gazebo y" dataDxfId="4"/>
    <tableColumn id="6" xr3:uid="{3E890937-00A7-40AE-8D4D-1BEF57C3EA74}" name="kinect y" dataDxfId="3"/>
    <tableColumn id="7" xr3:uid="{556F631B-54F0-4F8C-885B-7D8A34419EF6}" name="Dif. Y" dataDxfId="2">
      <calculatedColumnFormula>E5-F5</calculatedColumnFormula>
    </tableColumn>
    <tableColumn id="8" xr3:uid="{46E4F3D3-7473-4D75-B9E2-7BC92976CFB1}" name="gazebo z" dataDxfId="1"/>
    <tableColumn id="9" xr3:uid="{2CBC3D13-7FAF-47BD-9187-50D27391B687}" name="kinect z"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topLeftCell="A3" zoomScaleNormal="100" workbookViewId="0">
      <selection activeCell="D21" sqref="D21:I31"/>
    </sheetView>
  </sheetViews>
  <sheetFormatPr baseColWidth="10" defaultColWidth="9.140625" defaultRowHeight="15" x14ac:dyDescent="0.25"/>
  <cols>
    <col min="1" max="1" width="27.42578125" bestFit="1" customWidth="1"/>
    <col min="2" max="2" width="15.42578125" bestFit="1" customWidth="1"/>
    <col min="3" max="3" width="12" bestFit="1" customWidth="1"/>
    <col min="4" max="4" width="8.28515625" bestFit="1" customWidth="1"/>
    <col min="5" max="5" width="11" bestFit="1" customWidth="1"/>
    <col min="6" max="6" width="10.140625" bestFit="1" customWidth="1"/>
    <col min="7" max="7" width="8" bestFit="1" customWidth="1"/>
    <col min="8" max="8" width="10.85546875" bestFit="1" customWidth="1"/>
    <col min="9" max="9" width="10" bestFit="1" customWidth="1"/>
    <col min="10" max="1027" width="11.5703125"/>
  </cols>
  <sheetData>
    <row r="1" spans="1:10" x14ac:dyDescent="0.25">
      <c r="A1" s="10" t="s">
        <v>15</v>
      </c>
      <c r="B1" s="11"/>
      <c r="C1" s="11"/>
      <c r="D1" s="11"/>
      <c r="E1" s="11"/>
      <c r="F1" s="11"/>
      <c r="G1" s="11"/>
      <c r="H1" s="11"/>
      <c r="I1" s="12"/>
    </row>
    <row r="2" spans="1:10" x14ac:dyDescent="0.25">
      <c r="A2" s="13"/>
      <c r="B2" s="14"/>
      <c r="C2" s="14"/>
      <c r="D2" s="14"/>
      <c r="E2" s="14"/>
      <c r="F2" s="14"/>
      <c r="G2" s="14"/>
      <c r="H2" s="14"/>
      <c r="I2" s="15"/>
    </row>
    <row r="3" spans="1:10" ht="15.75" thickBot="1" x14ac:dyDescent="0.3">
      <c r="A3" s="16"/>
      <c r="B3" s="17"/>
      <c r="C3" s="17"/>
      <c r="D3" s="17"/>
      <c r="E3" s="17"/>
      <c r="F3" s="17"/>
      <c r="G3" s="17"/>
      <c r="H3" s="17"/>
      <c r="I3" s="18"/>
    </row>
    <row r="4" spans="1:10" s="4" customFormat="1" x14ac:dyDescent="0.25">
      <c r="A4" s="9" t="s">
        <v>0</v>
      </c>
      <c r="B4" s="3" t="s">
        <v>1</v>
      </c>
      <c r="C4" s="3" t="s">
        <v>2</v>
      </c>
      <c r="D4" s="3" t="s">
        <v>7</v>
      </c>
      <c r="E4" s="3" t="s">
        <v>3</v>
      </c>
      <c r="F4" s="3" t="s">
        <v>4</v>
      </c>
      <c r="G4" s="3" t="s">
        <v>8</v>
      </c>
      <c r="H4" s="3" t="s">
        <v>5</v>
      </c>
      <c r="I4" s="3" t="s">
        <v>6</v>
      </c>
    </row>
    <row r="5" spans="1:10" x14ac:dyDescent="0.25">
      <c r="A5" s="1" t="s">
        <v>16</v>
      </c>
      <c r="B5" s="2">
        <v>0.50749999999999995</v>
      </c>
      <c r="C5" s="2">
        <v>0.50739999999999996</v>
      </c>
      <c r="D5" s="2">
        <f>B5-C5</f>
        <v>9.9999999999988987E-5</v>
      </c>
      <c r="E5" s="2">
        <v>-0.21984000000000001</v>
      </c>
      <c r="F5" s="2">
        <v>-0.22056000000000001</v>
      </c>
      <c r="G5" s="2">
        <f>E5-F5</f>
        <v>7.1999999999999842E-4</v>
      </c>
      <c r="H5" s="2">
        <v>1.4999999999999999E-2</v>
      </c>
      <c r="I5" s="2">
        <v>0.03</v>
      </c>
    </row>
    <row r="6" spans="1:10" x14ac:dyDescent="0.25">
      <c r="A6" s="1" t="s">
        <v>17</v>
      </c>
      <c r="B6" s="2">
        <v>0.61370999999999998</v>
      </c>
      <c r="C6" s="2">
        <v>0.61251</v>
      </c>
      <c r="D6" s="2">
        <f t="shared" ref="D6:D10" si="0">B6-C6</f>
        <v>1.1999999999999789E-3</v>
      </c>
      <c r="E6" s="2">
        <v>3.2200000000000002E-3</v>
      </c>
      <c r="F6" s="2">
        <v>2.6099999999999999E-3</v>
      </c>
      <c r="G6" s="2">
        <f>E6-F6</f>
        <v>6.100000000000003E-4</v>
      </c>
      <c r="H6" s="2">
        <v>1.4999999999999999E-2</v>
      </c>
      <c r="I6" s="2">
        <v>0.03</v>
      </c>
    </row>
    <row r="7" spans="1:10" x14ac:dyDescent="0.25">
      <c r="A7" s="1" t="s">
        <v>18</v>
      </c>
      <c r="B7" s="2">
        <v>0.35842000000000002</v>
      </c>
      <c r="C7" s="2">
        <v>0.35757</v>
      </c>
      <c r="D7" s="2">
        <f t="shared" si="0"/>
        <v>8.5000000000001741E-4</v>
      </c>
      <c r="E7" s="2">
        <v>0.21689</v>
      </c>
      <c r="F7" s="2">
        <v>0.21584999999999999</v>
      </c>
      <c r="G7" s="2">
        <f t="shared" ref="G7:G10" si="1">E7-F7</f>
        <v>1.0400000000000131E-3</v>
      </c>
      <c r="H7" s="2">
        <v>1.4999999999999999E-2</v>
      </c>
      <c r="I7" s="2">
        <v>0.03</v>
      </c>
    </row>
    <row r="8" spans="1:10" x14ac:dyDescent="0.25">
      <c r="A8" s="1" t="s">
        <v>19</v>
      </c>
      <c r="B8" s="2">
        <v>0.74758999999999998</v>
      </c>
      <c r="C8" s="2">
        <v>0.74714999999999998</v>
      </c>
      <c r="D8" s="2">
        <f t="shared" si="0"/>
        <v>4.3999999999999595E-4</v>
      </c>
      <c r="E8" s="2">
        <v>-0.22835</v>
      </c>
      <c r="F8" s="2">
        <v>-0.22836999999999999</v>
      </c>
      <c r="G8" s="2">
        <f t="shared" si="1"/>
        <v>1.9999999999992246E-5</v>
      </c>
      <c r="H8" s="2">
        <v>2.9000000000000001E-2</v>
      </c>
      <c r="I8" s="2">
        <v>5.9998999999999997E-2</v>
      </c>
    </row>
    <row r="9" spans="1:10" x14ac:dyDescent="0.25">
      <c r="A9" s="1" t="s">
        <v>20</v>
      </c>
      <c r="B9" s="2">
        <v>0.51870000000000005</v>
      </c>
      <c r="C9" s="2">
        <v>0.51883000000000001</v>
      </c>
      <c r="D9" s="2">
        <f t="shared" si="0"/>
        <v>-1.2999999999996348E-4</v>
      </c>
      <c r="E9" s="2">
        <v>-1.196E-2</v>
      </c>
      <c r="F9" s="2">
        <v>-1.2749999999999999E-2</v>
      </c>
      <c r="G9" s="2">
        <f t="shared" si="1"/>
        <v>7.8999999999999904E-4</v>
      </c>
      <c r="H9" s="2">
        <v>0.03</v>
      </c>
      <c r="I9" s="2">
        <v>0.06</v>
      </c>
    </row>
    <row r="10" spans="1:10" x14ac:dyDescent="0.25">
      <c r="A10" s="1" t="s">
        <v>21</v>
      </c>
      <c r="B10" s="2">
        <v>0.32385000000000003</v>
      </c>
      <c r="C10" s="2">
        <v>0.32299</v>
      </c>
      <c r="D10" s="2">
        <f t="shared" si="0"/>
        <v>8.6000000000002741E-4</v>
      </c>
      <c r="E10" s="2">
        <v>0.22123000000000001</v>
      </c>
      <c r="F10" s="2">
        <v>0.22022</v>
      </c>
      <c r="G10" s="2">
        <f t="shared" si="1"/>
        <v>1.0100000000000109E-3</v>
      </c>
      <c r="H10" s="2">
        <v>0.03</v>
      </c>
      <c r="I10" s="2">
        <v>0.06</v>
      </c>
    </row>
    <row r="12" spans="1:10" ht="15.75" thickBot="1" x14ac:dyDescent="0.3">
      <c r="J12" s="1"/>
    </row>
    <row r="13" spans="1:10" ht="19.5" customHeight="1" thickBot="1" x14ac:dyDescent="0.3">
      <c r="A13" s="22" t="s">
        <v>10</v>
      </c>
      <c r="B13" s="5">
        <f>(B5+B6+B7+B8+B9+B10)/6</f>
        <v>0.51162833333333335</v>
      </c>
      <c r="C13" s="6">
        <f t="shared" ref="C13:I13" si="2">(C5+C6+C7+C8+C9+C10)/6</f>
        <v>0.51107499999999995</v>
      </c>
      <c r="D13" s="6">
        <f t="shared" si="2"/>
        <v>5.5333333333334089E-4</v>
      </c>
      <c r="E13" s="6">
        <f t="shared" si="2"/>
        <v>-3.1349999999999989E-3</v>
      </c>
      <c r="F13" s="6">
        <f t="shared" si="2"/>
        <v>-3.8333333333333366E-3</v>
      </c>
      <c r="G13" s="6">
        <f t="shared" si="2"/>
        <v>6.9833333333333563E-4</v>
      </c>
      <c r="H13" s="6">
        <f t="shared" si="2"/>
        <v>2.2333333333333334E-2</v>
      </c>
      <c r="I13" s="7">
        <f t="shared" si="2"/>
        <v>4.4999833333333329E-2</v>
      </c>
    </row>
    <row r="14" spans="1:10" ht="19.5" customHeight="1" thickBot="1" x14ac:dyDescent="0.3">
      <c r="A14" s="22" t="s">
        <v>9</v>
      </c>
      <c r="B14" s="6">
        <f>SQRT(((B5-B13)^2+(B6-B13)^2+(B7-B13)^2+(B8-B13)^2+(B9-B13)^2+(B10-B13)^2)/6)</f>
        <v>0.14427931376519487</v>
      </c>
      <c r="C14" s="6">
        <f t="shared" ref="C14" si="3">SQRT(((C5-C13)^2+(C6-C13)^2+(C7-C13)^2+(C8-C13)^2+(C9-C13)^2+(C10-C13)^2)/6)</f>
        <v>0.14435711664133502</v>
      </c>
      <c r="D14" s="6">
        <f>SQRT(((D5-D13)^2+(D6-D13)^2+(D7-D13)^2+(D8-D13)^2+(D9-D13)^2+(D10-D13)^2)/6)</f>
        <v>4.628774735883666E-4</v>
      </c>
      <c r="E14" s="6">
        <f t="shared" ref="E14:I14" si="4">SQRT(((E5-E13)^2+(E6-E13)^2+(E7-E13)^2+(E8-E13)^2+(E9-E13)^2+(E10-E13)^2)/6)</f>
        <v>0.18099345004262815</v>
      </c>
      <c r="F14" s="6">
        <f t="shared" si="4"/>
        <v>0.1807248596316757</v>
      </c>
      <c r="G14" s="6">
        <f t="shared" si="4"/>
        <v>3.3928437760806675E-4</v>
      </c>
      <c r="H14" s="6">
        <f t="shared" si="4"/>
        <v>7.3409051818484139E-3</v>
      </c>
      <c r="I14" s="7">
        <f t="shared" si="4"/>
        <v>1.4999833337037078E-2</v>
      </c>
    </row>
    <row r="15" spans="1:10" ht="19.5" customHeight="1" thickBot="1" x14ac:dyDescent="0.3">
      <c r="A15" s="22" t="s">
        <v>13</v>
      </c>
      <c r="B15" s="5">
        <f>(B5+B6+B7)/3</f>
        <v>0.49320999999999998</v>
      </c>
      <c r="C15" s="5">
        <f t="shared" ref="C15:I15" si="5">(C5+C6+C7)/3</f>
        <v>0.49249333333333328</v>
      </c>
      <c r="D15" s="26">
        <f t="shared" si="5"/>
        <v>7.1666666666666179E-4</v>
      </c>
      <c r="E15" s="5">
        <f t="shared" si="5"/>
        <v>8.9999999999997485E-5</v>
      </c>
      <c r="F15" s="5">
        <f t="shared" si="5"/>
        <v>-7.0000000000000617E-4</v>
      </c>
      <c r="G15" s="26">
        <f t="shared" si="5"/>
        <v>7.9000000000000392E-4</v>
      </c>
      <c r="H15" s="5">
        <f t="shared" si="5"/>
        <v>1.4999999999999999E-2</v>
      </c>
      <c r="I15" s="8">
        <f t="shared" si="5"/>
        <v>0.03</v>
      </c>
    </row>
    <row r="16" spans="1:10" ht="19.5" customHeight="1" thickBot="1" x14ac:dyDescent="0.3">
      <c r="A16" s="22" t="s">
        <v>11</v>
      </c>
      <c r="B16" s="5">
        <f>SQRT(((B5-B15)^2+(B6-B15)^2+(B7-B15)^2)/3)</f>
        <v>0.10471039139773408</v>
      </c>
      <c r="C16" s="5">
        <f t="shared" ref="C16:I16" si="6">SQRT(((C5-C15)^2+(C6-C15)^2+(C7-C15)^2)/3)</f>
        <v>0.10461120855604122</v>
      </c>
      <c r="D16" s="5">
        <f t="shared" si="6"/>
        <v>4.58863329931206E-4</v>
      </c>
      <c r="E16" s="5">
        <f t="shared" si="6"/>
        <v>0.17830801234567858</v>
      </c>
      <c r="F16" s="5">
        <f t="shared" si="6"/>
        <v>0.17817900942591414</v>
      </c>
      <c r="G16" s="5">
        <f t="shared" si="6"/>
        <v>1.8239152027073216E-4</v>
      </c>
      <c r="H16" s="5">
        <f t="shared" si="6"/>
        <v>0</v>
      </c>
      <c r="I16" s="8">
        <f t="shared" si="6"/>
        <v>0</v>
      </c>
    </row>
    <row r="17" spans="1:9" ht="19.5" customHeight="1" thickBot="1" x14ac:dyDescent="0.3">
      <c r="A17" s="22" t="s">
        <v>14</v>
      </c>
      <c r="B17" s="5">
        <f>(B8+B9+B10)/3</f>
        <v>0.53004666666666667</v>
      </c>
      <c r="C17" s="5">
        <f t="shared" ref="C17:I17" si="7">(C8+C9+C10)/3</f>
        <v>0.52965666666666655</v>
      </c>
      <c r="D17" s="5">
        <f t="shared" si="7"/>
        <v>3.9000000000001994E-4</v>
      </c>
      <c r="E17" s="5">
        <f t="shared" si="7"/>
        <v>-6.359999999999995E-3</v>
      </c>
      <c r="F17" s="5">
        <f t="shared" si="7"/>
        <v>-6.966666666666667E-3</v>
      </c>
      <c r="G17" s="5">
        <f t="shared" si="7"/>
        <v>6.0666666666666735E-4</v>
      </c>
      <c r="H17" s="5">
        <f t="shared" si="7"/>
        <v>2.9666666666666664E-2</v>
      </c>
      <c r="I17" s="8">
        <f t="shared" si="7"/>
        <v>5.9999666666666666E-2</v>
      </c>
    </row>
    <row r="18" spans="1:9" ht="19.5" customHeight="1" thickBot="1" x14ac:dyDescent="0.3">
      <c r="A18" s="22" t="s">
        <v>12</v>
      </c>
      <c r="B18" s="6">
        <f>SQRT(((B8-B17)^2+(B9-B17)^2+(B10-B17)^2)/3)</f>
        <v>0.17317709054285699</v>
      </c>
      <c r="C18" s="6">
        <f t="shared" ref="C18:I18" si="8">SQRT(((C8-C17)^2+(C9-C17)^2+(C10-C17)^2)/3)</f>
        <v>0.17333174153115238</v>
      </c>
      <c r="D18" s="27">
        <f t="shared" si="8"/>
        <v>4.0570925550201069E-4</v>
      </c>
      <c r="E18" s="6">
        <f t="shared" si="8"/>
        <v>0.18358297687966607</v>
      </c>
      <c r="F18" s="6">
        <f t="shared" si="8"/>
        <v>0.18318175351879953</v>
      </c>
      <c r="G18" s="27">
        <f t="shared" si="8"/>
        <v>4.2444735310231513E-4</v>
      </c>
      <c r="H18" s="6">
        <f t="shared" si="8"/>
        <v>4.7140452079103045E-4</v>
      </c>
      <c r="I18" s="7">
        <f t="shared" si="8"/>
        <v>4.7140452079150315E-7</v>
      </c>
    </row>
    <row r="19" spans="1:9" x14ac:dyDescent="0.25">
      <c r="A19" s="23"/>
    </row>
    <row r="20" spans="1:9" ht="15.75" thickBot="1" x14ac:dyDescent="0.3">
      <c r="A20" s="23"/>
    </row>
    <row r="21" spans="1:9" ht="15.75" thickBot="1" x14ac:dyDescent="0.3">
      <c r="A21" s="24" t="s">
        <v>22</v>
      </c>
      <c r="B21" s="19">
        <f>D5-D8</f>
        <v>-3.4000000000000696E-4</v>
      </c>
      <c r="D21" s="28" t="s">
        <v>25</v>
      </c>
      <c r="E21" s="28"/>
      <c r="F21" s="28"/>
      <c r="G21" s="28"/>
      <c r="H21" s="28"/>
      <c r="I21" s="28"/>
    </row>
    <row r="22" spans="1:9" ht="15.75" thickBot="1" x14ac:dyDescent="0.3">
      <c r="A22" s="22" t="s">
        <v>23</v>
      </c>
      <c r="B22" s="21">
        <f>D6-D9</f>
        <v>1.3299999999999423E-3</v>
      </c>
      <c r="D22" s="28"/>
      <c r="E22" s="28"/>
      <c r="F22" s="28"/>
      <c r="G22" s="28"/>
      <c r="H22" s="28"/>
      <c r="I22" s="28"/>
    </row>
    <row r="23" spans="1:9" ht="15.75" thickBot="1" x14ac:dyDescent="0.3">
      <c r="A23" s="25" t="s">
        <v>24</v>
      </c>
      <c r="B23" s="20">
        <f>D7-D10</f>
        <v>-1.0000000000010001E-5</v>
      </c>
      <c r="D23" s="28"/>
      <c r="E23" s="28"/>
      <c r="F23" s="28"/>
      <c r="G23" s="28"/>
      <c r="H23" s="28"/>
      <c r="I23" s="28"/>
    </row>
    <row r="24" spans="1:9" x14ac:dyDescent="0.25">
      <c r="D24" s="28"/>
      <c r="E24" s="28"/>
      <c r="F24" s="28"/>
      <c r="G24" s="28"/>
      <c r="H24" s="28"/>
      <c r="I24" s="28"/>
    </row>
    <row r="25" spans="1:9" x14ac:dyDescent="0.25">
      <c r="D25" s="28"/>
      <c r="E25" s="28"/>
      <c r="F25" s="28"/>
      <c r="G25" s="28"/>
      <c r="H25" s="28"/>
      <c r="I25" s="28"/>
    </row>
    <row r="26" spans="1:9" x14ac:dyDescent="0.25">
      <c r="D26" s="28"/>
      <c r="E26" s="28"/>
      <c r="F26" s="28"/>
      <c r="G26" s="28"/>
      <c r="H26" s="28"/>
      <c r="I26" s="28"/>
    </row>
    <row r="27" spans="1:9" x14ac:dyDescent="0.25">
      <c r="D27" s="28"/>
      <c r="E27" s="28"/>
      <c r="F27" s="28"/>
      <c r="G27" s="28"/>
      <c r="H27" s="28"/>
      <c r="I27" s="28"/>
    </row>
    <row r="28" spans="1:9" x14ac:dyDescent="0.25">
      <c r="D28" s="28"/>
      <c r="E28" s="28"/>
      <c r="F28" s="28"/>
      <c r="G28" s="28"/>
      <c r="H28" s="28"/>
      <c r="I28" s="28"/>
    </row>
    <row r="29" spans="1:9" x14ac:dyDescent="0.25">
      <c r="D29" s="28"/>
      <c r="E29" s="28"/>
      <c r="F29" s="28"/>
      <c r="G29" s="28"/>
      <c r="H29" s="28"/>
      <c r="I29" s="28"/>
    </row>
    <row r="30" spans="1:9" x14ac:dyDescent="0.25">
      <c r="D30" s="28"/>
      <c r="E30" s="28"/>
      <c r="F30" s="28"/>
      <c r="G30" s="28"/>
      <c r="H30" s="28"/>
      <c r="I30" s="28"/>
    </row>
    <row r="31" spans="1:9" x14ac:dyDescent="0.25">
      <c r="D31" s="28"/>
      <c r="E31" s="28"/>
      <c r="F31" s="28"/>
      <c r="G31" s="28"/>
      <c r="H31" s="28"/>
      <c r="I31" s="28"/>
    </row>
  </sheetData>
  <mergeCells count="2">
    <mergeCell ref="A1:I3"/>
    <mergeCell ref="D21:I31"/>
  </mergeCells>
  <pageMargins left="0.78749999999999998" right="0.78749999999999998" top="1.05277777777778" bottom="1.05277777777778" header="0.78749999999999998" footer="0.78749999999999998"/>
  <pageSetup paperSize="9" orientation="portrait" useFirstPageNumber="1" r:id="rId1"/>
  <headerFooter>
    <oddHeader>&amp;C&amp;"Times New Roman,Normal"&amp;12&amp;A</oddHeader>
    <oddFooter>&amp;C&amp;"Times New Roman,Normal"&amp;12Página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2</cp:revision>
  <dcterms:created xsi:type="dcterms:W3CDTF">2020-07-11T14:35:50Z</dcterms:created>
  <dcterms:modified xsi:type="dcterms:W3CDTF">2020-07-20T12:43:41Z</dcterms:modified>
  <dc:language>es-ES</dc:language>
</cp:coreProperties>
</file>