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jm_vergara_alumnos_upm_es/Documents/MUSE/2 SEMESTRE/Estructuras/Practica 3/"/>
    </mc:Choice>
  </mc:AlternateContent>
  <xr:revisionPtr revIDLastSave="97" documentId="8_{A4640C8E-B503-4CCA-88FE-E0549B281524}" xr6:coauthVersionLast="47" xr6:coauthVersionMax="47" xr10:uidLastSave="{20AB2F81-7C6A-47E5-AEE4-33DDBBAA0C7C}"/>
  <bookViews>
    <workbookView xWindow="-108" yWindow="-108" windowWidth="23256" windowHeight="12576" xr2:uid="{5BA9392F-C683-4373-9077-1D6BAC03E8AC}"/>
  </bookViews>
  <sheets>
    <sheet name="Especificaciones seno" sheetId="4" r:id="rId1"/>
    <sheet name="Static_MoS" sheetId="3" r:id="rId2"/>
    <sheet name="Forces Input" sheetId="1" r:id="rId3"/>
    <sheet name="Forces x KM x K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C3" i="4"/>
  <c r="K46" i="3"/>
  <c r="J46" i="3"/>
  <c r="K41" i="3"/>
  <c r="J41" i="3"/>
  <c r="K36" i="3"/>
  <c r="J36" i="3"/>
  <c r="K30" i="3"/>
  <c r="J30" i="3"/>
  <c r="K25" i="3"/>
  <c r="J25" i="3"/>
  <c r="K20" i="3"/>
  <c r="J20" i="3"/>
  <c r="K14" i="3"/>
  <c r="J14" i="3"/>
  <c r="K9" i="3"/>
  <c r="J9" i="3"/>
  <c r="K4" i="3"/>
  <c r="J4" i="3"/>
</calcChain>
</file>

<file path=xl/sharedStrings.xml><?xml version="1.0" encoding="utf-8"?>
<sst xmlns="http://schemas.openxmlformats.org/spreadsheetml/2006/main" count="170" uniqueCount="60">
  <si>
    <t>FORCES CBUSH</t>
  </si>
  <si>
    <t>F06 INPUT</t>
  </si>
  <si>
    <t xml:space="preserve">LOAD CASE: </t>
  </si>
  <si>
    <t>QS X</t>
  </si>
  <si>
    <t>ELEMENT-ID</t>
  </si>
  <si>
    <t>FORCE-X</t>
  </si>
  <si>
    <t>FORCE-Y</t>
  </si>
  <si>
    <t>FORCE-Z</t>
  </si>
  <si>
    <t>MOMENT-X</t>
  </si>
  <si>
    <t>MOMENT-Y</t>
  </si>
  <si>
    <t>MOMENT-Z</t>
  </si>
  <si>
    <t>IF ID</t>
  </si>
  <si>
    <t>QS Y</t>
  </si>
  <si>
    <t>QS Z</t>
  </si>
  <si>
    <t>CBUSH ID</t>
  </si>
  <si>
    <t>Load Case</t>
  </si>
  <si>
    <t>FA (N)</t>
  </si>
  <si>
    <t>MoS tot,y</t>
  </si>
  <si>
    <t>MoS tot, u</t>
  </si>
  <si>
    <t>DATOS DEL TORNILLO</t>
  </si>
  <si>
    <t>Material</t>
  </si>
  <si>
    <t>Metrica</t>
  </si>
  <si>
    <t>σu (MPa)</t>
  </si>
  <si>
    <t>σy (MPa)</t>
  </si>
  <si>
    <t>Mapp (Nm)</t>
  </si>
  <si>
    <t>As (m2)</t>
  </si>
  <si>
    <t>φn</t>
  </si>
  <si>
    <t>sfy</t>
  </si>
  <si>
    <t>sfu=sfg</t>
  </si>
  <si>
    <t>μs</t>
  </si>
  <si>
    <r>
      <t>F</t>
    </r>
    <r>
      <rPr>
        <vertAlign val="subscript"/>
        <sz val="11"/>
        <color theme="1"/>
        <rFont val="Calibri"/>
        <family val="2"/>
      </rPr>
      <t>V,max</t>
    </r>
    <r>
      <rPr>
        <sz val="11"/>
        <color theme="1"/>
        <rFont val="Calibri"/>
        <family val="2"/>
      </rPr>
      <t xml:space="preserve"> (N)</t>
    </r>
  </si>
  <si>
    <r>
      <t>F</t>
    </r>
    <r>
      <rPr>
        <vertAlign val="subscript"/>
        <sz val="11"/>
        <color theme="1"/>
        <rFont val="Calibri"/>
        <family val="2"/>
      </rPr>
      <t>V,min</t>
    </r>
    <r>
      <rPr>
        <sz val="11"/>
        <color theme="1"/>
        <rFont val="Calibri"/>
        <family val="2"/>
      </rPr>
      <t xml:space="preserve"> (N)</t>
    </r>
  </si>
  <si>
    <t>FA</t>
  </si>
  <si>
    <t>FQ</t>
  </si>
  <si>
    <t>τy (MPa)</t>
  </si>
  <si>
    <t>τu (MPa)</t>
  </si>
  <si>
    <t>Acero A286</t>
  </si>
  <si>
    <t>M8</t>
  </si>
  <si>
    <t xml:space="preserve">Shell 2D elements </t>
  </si>
  <si>
    <t>Maximum Von Mises Stress</t>
  </si>
  <si>
    <t>KP</t>
  </si>
  <si>
    <t>KM</t>
  </si>
  <si>
    <t>KLD</t>
  </si>
  <si>
    <t>FOSY</t>
  </si>
  <si>
    <t>FOSU</t>
  </si>
  <si>
    <t>MOSy</t>
  </si>
  <si>
    <t>MOSu</t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</si>
  <si>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y (Pa)</t>
    </r>
  </si>
  <si>
    <t>σu (Pa)</t>
  </si>
  <si>
    <t>BAR/BEAM 1D elements</t>
  </si>
  <si>
    <t>QSTATIC X</t>
  </si>
  <si>
    <t>QSTATIC Y</t>
  </si>
  <si>
    <t>QSTATIC Z</t>
  </si>
  <si>
    <t>Maximum Combined Stress</t>
  </si>
  <si>
    <t>Minimum Combined Stress</t>
  </si>
  <si>
    <t>Lateral</t>
  </si>
  <si>
    <t>A (mm)</t>
  </si>
  <si>
    <t>f</t>
  </si>
  <si>
    <t>B (g)</t>
  </si>
  <si>
    <t>Longitudinal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</si>
</sst>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Border="1"/>
    <xf numFmtId="0" fontId="1" fillId="0" borderId="9" xfId="0" applyFont="1" applyBorder="1"/>
    <xf numFmtId="11" fontId="0" fillId="2" borderId="10" xfId="0" applyNumberFormat="1" applyFill="1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11" fontId="0" fillId="0" borderId="11" xfId="0" applyNumberFormat="1" applyBorder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050D-7865-49D3-A1D6-1CB976723268}">
  <dimension ref="A1:H3"/>
  <sheetViews>
    <sheetView tabSelected="1" workbookViewId="0">
      <selection activeCell="D8" sqref="D8"/>
    </sheetView>
  </sheetViews>
  <sheetFormatPr baseColWidth="10" defaultRowHeight="14.4" x14ac:dyDescent="0.3"/>
  <sheetData>
    <row r="1" spans="1:8" x14ac:dyDescent="0.3">
      <c r="A1" s="23" t="s">
        <v>55</v>
      </c>
      <c r="B1" s="23"/>
      <c r="C1" s="23"/>
      <c r="F1" s="23" t="s">
        <v>59</v>
      </c>
      <c r="G1" s="23"/>
      <c r="H1" s="23"/>
    </row>
    <row r="2" spans="1:8" x14ac:dyDescent="0.3">
      <c r="A2" s="22" t="s">
        <v>56</v>
      </c>
      <c r="B2" s="22" t="s">
        <v>57</v>
      </c>
      <c r="C2" s="22" t="s">
        <v>58</v>
      </c>
      <c r="F2" s="22" t="s">
        <v>56</v>
      </c>
      <c r="G2" s="22" t="s">
        <v>57</v>
      </c>
      <c r="H2" s="22" t="s">
        <v>58</v>
      </c>
    </row>
    <row r="3" spans="1:8" x14ac:dyDescent="0.3">
      <c r="C3">
        <f>4*PI()*PI()*A3/9810*B3*B3</f>
        <v>0</v>
      </c>
      <c r="H3">
        <f>4*PI()*PI()*F3/9810*G3*G3</f>
        <v>0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3275-13AE-426A-BEAE-42C8E90F0CB9}">
  <dimension ref="A1:K46"/>
  <sheetViews>
    <sheetView topLeftCell="A28" workbookViewId="0">
      <selection activeCell="A42" sqref="A42"/>
    </sheetView>
  </sheetViews>
  <sheetFormatPr baseColWidth="10" defaultRowHeight="14.4" x14ac:dyDescent="0.3"/>
  <cols>
    <col min="1" max="1" width="24.77734375" customWidth="1"/>
    <col min="9" max="9" width="3.21875" customWidth="1"/>
  </cols>
  <sheetData>
    <row r="1" spans="1:11" x14ac:dyDescent="0.3">
      <c r="A1" s="21" t="s">
        <v>50</v>
      </c>
    </row>
    <row r="2" spans="1:11" x14ac:dyDescent="0.3">
      <c r="A2" s="9" t="s">
        <v>38</v>
      </c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1" x14ac:dyDescent="0.3">
      <c r="A3" s="12" t="s">
        <v>39</v>
      </c>
      <c r="B3" s="13" t="s">
        <v>40</v>
      </c>
      <c r="C3" s="13" t="s">
        <v>41</v>
      </c>
      <c r="D3" s="13" t="s">
        <v>42</v>
      </c>
      <c r="E3" s="13" t="s">
        <v>43</v>
      </c>
      <c r="F3" s="13" t="s">
        <v>44</v>
      </c>
      <c r="G3" s="13" t="s">
        <v>47</v>
      </c>
      <c r="H3" s="13" t="s">
        <v>48</v>
      </c>
      <c r="I3" s="13"/>
      <c r="J3" s="14" t="s">
        <v>45</v>
      </c>
      <c r="K3" s="15" t="s">
        <v>46</v>
      </c>
    </row>
    <row r="4" spans="1:11" x14ac:dyDescent="0.3">
      <c r="A4" s="16">
        <v>13700000</v>
      </c>
      <c r="B4" s="17">
        <v>1.1000000000000001</v>
      </c>
      <c r="C4" s="17">
        <v>1.2</v>
      </c>
      <c r="D4" s="17">
        <v>1.1000000000000001</v>
      </c>
      <c r="E4" s="17">
        <v>1.1000000000000001</v>
      </c>
      <c r="F4" s="17">
        <v>1.25</v>
      </c>
      <c r="G4" s="20">
        <v>448000000</v>
      </c>
      <c r="H4" s="20">
        <v>523000000</v>
      </c>
      <c r="I4" s="17"/>
      <c r="J4" s="18">
        <f>G4/(A4*B4*C4*D4*E4)-1</f>
        <v>19.473785328704796</v>
      </c>
      <c r="K4" s="19">
        <f>H4/(A4*B4*C4*D4*F4)-1</f>
        <v>20.033158392149765</v>
      </c>
    </row>
    <row r="7" spans="1:11" x14ac:dyDescent="0.3">
      <c r="A7" s="9" t="s">
        <v>49</v>
      </c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 x14ac:dyDescent="0.3">
      <c r="A8" s="12" t="s">
        <v>53</v>
      </c>
      <c r="B8" s="13" t="s">
        <v>40</v>
      </c>
      <c r="C8" s="13" t="s">
        <v>41</v>
      </c>
      <c r="D8" s="13" t="s">
        <v>42</v>
      </c>
      <c r="E8" s="13" t="s">
        <v>43</v>
      </c>
      <c r="F8" s="13" t="s">
        <v>44</v>
      </c>
      <c r="G8" s="13" t="s">
        <v>47</v>
      </c>
      <c r="H8" s="13" t="s">
        <v>48</v>
      </c>
      <c r="I8" s="13"/>
      <c r="J8" s="14" t="s">
        <v>45</v>
      </c>
      <c r="K8" s="15" t="s">
        <v>46</v>
      </c>
    </row>
    <row r="9" spans="1:11" x14ac:dyDescent="0.3">
      <c r="A9" s="16">
        <v>27400000</v>
      </c>
      <c r="B9" s="17">
        <v>1.1000000000000001</v>
      </c>
      <c r="C9" s="17">
        <v>1.2</v>
      </c>
      <c r="D9" s="17">
        <v>1.1000000000000001</v>
      </c>
      <c r="E9" s="17">
        <v>1.1000000000000001</v>
      </c>
      <c r="F9" s="17">
        <v>1.25</v>
      </c>
      <c r="G9" s="20">
        <v>448000000</v>
      </c>
      <c r="H9" s="20">
        <v>523000000</v>
      </c>
      <c r="I9" s="17"/>
      <c r="J9" s="18">
        <f>G9/(A9*B9*C9*D9*E9)-1</f>
        <v>9.2368926643523981</v>
      </c>
      <c r="K9" s="19">
        <f>H9/(A9*B9*C9*D9*F9)-1</f>
        <v>9.5165791960748827</v>
      </c>
    </row>
    <row r="12" spans="1:11" x14ac:dyDescent="0.3">
      <c r="A12" s="9" t="s">
        <v>49</v>
      </c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 x14ac:dyDescent="0.3">
      <c r="A13" s="12" t="s">
        <v>54</v>
      </c>
      <c r="B13" s="13" t="s">
        <v>40</v>
      </c>
      <c r="C13" s="13" t="s">
        <v>41</v>
      </c>
      <c r="D13" s="13" t="s">
        <v>42</v>
      </c>
      <c r="E13" s="13" t="s">
        <v>43</v>
      </c>
      <c r="F13" s="13" t="s">
        <v>44</v>
      </c>
      <c r="G13" s="13" t="s">
        <v>47</v>
      </c>
      <c r="H13" s="13" t="s">
        <v>48</v>
      </c>
      <c r="I13" s="13"/>
      <c r="J13" s="14" t="s">
        <v>45</v>
      </c>
      <c r="K13" s="15" t="s">
        <v>46</v>
      </c>
    </row>
    <row r="14" spans="1:11" x14ac:dyDescent="0.3">
      <c r="A14" s="16">
        <v>27400000</v>
      </c>
      <c r="B14" s="17">
        <v>1.1000000000000001</v>
      </c>
      <c r="C14" s="17">
        <v>1.2</v>
      </c>
      <c r="D14" s="17">
        <v>1.1000000000000001</v>
      </c>
      <c r="E14" s="17">
        <v>1.1000000000000001</v>
      </c>
      <c r="F14" s="17">
        <v>1.25</v>
      </c>
      <c r="G14" s="20">
        <v>448000000</v>
      </c>
      <c r="H14" s="20">
        <v>523000000</v>
      </c>
      <c r="I14" s="17"/>
      <c r="J14" s="18">
        <f>G14/(A14*B14*C14*D14*E14)-1</f>
        <v>9.2368926643523981</v>
      </c>
      <c r="K14" s="19">
        <f>H14/(A14*B14*C14*D14*F14)-1</f>
        <v>9.5165791960748827</v>
      </c>
    </row>
    <row r="17" spans="1:11" x14ac:dyDescent="0.3">
      <c r="A17" s="21" t="s">
        <v>51</v>
      </c>
    </row>
    <row r="18" spans="1:11" x14ac:dyDescent="0.3">
      <c r="A18" s="9" t="s">
        <v>38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 x14ac:dyDescent="0.3">
      <c r="A19" s="12" t="s">
        <v>39</v>
      </c>
      <c r="B19" s="13" t="s">
        <v>40</v>
      </c>
      <c r="C19" s="13" t="s">
        <v>41</v>
      </c>
      <c r="D19" s="13" t="s">
        <v>42</v>
      </c>
      <c r="E19" s="13" t="s">
        <v>43</v>
      </c>
      <c r="F19" s="13" t="s">
        <v>44</v>
      </c>
      <c r="G19" s="13" t="s">
        <v>47</v>
      </c>
      <c r="H19" s="13" t="s">
        <v>48</v>
      </c>
      <c r="I19" s="13"/>
      <c r="J19" s="14" t="s">
        <v>45</v>
      </c>
      <c r="K19" s="15" t="s">
        <v>46</v>
      </c>
    </row>
    <row r="20" spans="1:11" x14ac:dyDescent="0.3">
      <c r="A20" s="16">
        <v>13700000</v>
      </c>
      <c r="B20" s="17">
        <v>1.1000000000000001</v>
      </c>
      <c r="C20" s="17">
        <v>1.2</v>
      </c>
      <c r="D20" s="17">
        <v>1.1000000000000001</v>
      </c>
      <c r="E20" s="17">
        <v>1.1000000000000001</v>
      </c>
      <c r="F20" s="17">
        <v>1.25</v>
      </c>
      <c r="G20" s="20">
        <v>448000000</v>
      </c>
      <c r="H20" s="20">
        <v>523000000</v>
      </c>
      <c r="I20" s="17"/>
      <c r="J20" s="18">
        <f>G20/(A20*B20*C20*D20*E20)-1</f>
        <v>19.473785328704796</v>
      </c>
      <c r="K20" s="19">
        <f>H20/(A20*B20*C20*D20*F20)-1</f>
        <v>20.033158392149765</v>
      </c>
    </row>
    <row r="23" spans="1:11" x14ac:dyDescent="0.3">
      <c r="A23" s="9" t="s">
        <v>49</v>
      </c>
      <c r="B23" s="10"/>
      <c r="C23" s="10"/>
      <c r="D23" s="10"/>
      <c r="E23" s="10"/>
      <c r="F23" s="10"/>
      <c r="G23" s="10"/>
      <c r="H23" s="10"/>
      <c r="I23" s="10"/>
      <c r="J23" s="10"/>
      <c r="K23" s="11"/>
    </row>
    <row r="24" spans="1:11" x14ac:dyDescent="0.3">
      <c r="A24" s="12" t="s">
        <v>53</v>
      </c>
      <c r="B24" s="13" t="s">
        <v>40</v>
      </c>
      <c r="C24" s="13" t="s">
        <v>41</v>
      </c>
      <c r="D24" s="13" t="s">
        <v>42</v>
      </c>
      <c r="E24" s="13" t="s">
        <v>43</v>
      </c>
      <c r="F24" s="13" t="s">
        <v>44</v>
      </c>
      <c r="G24" s="13" t="s">
        <v>47</v>
      </c>
      <c r="H24" s="13" t="s">
        <v>48</v>
      </c>
      <c r="I24" s="13"/>
      <c r="J24" s="14" t="s">
        <v>45</v>
      </c>
      <c r="K24" s="15" t="s">
        <v>46</v>
      </c>
    </row>
    <row r="25" spans="1:11" x14ac:dyDescent="0.3">
      <c r="A25" s="16">
        <v>27400000</v>
      </c>
      <c r="B25" s="17">
        <v>1.1000000000000001</v>
      </c>
      <c r="C25" s="17">
        <v>1.2</v>
      </c>
      <c r="D25" s="17">
        <v>1.1000000000000001</v>
      </c>
      <c r="E25" s="17">
        <v>1.1000000000000001</v>
      </c>
      <c r="F25" s="17">
        <v>1.25</v>
      </c>
      <c r="G25" s="20">
        <v>448000000</v>
      </c>
      <c r="H25" s="20">
        <v>523000000</v>
      </c>
      <c r="I25" s="17"/>
      <c r="J25" s="18">
        <f>G25/(A25*B25*C25*D25*E25)-1</f>
        <v>9.2368926643523981</v>
      </c>
      <c r="K25" s="19">
        <f>H25/(A25*B25*C25*D25*F25)-1</f>
        <v>9.5165791960748827</v>
      </c>
    </row>
    <row r="28" spans="1:11" x14ac:dyDescent="0.3">
      <c r="A28" s="9" t="s">
        <v>49</v>
      </c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1:11" x14ac:dyDescent="0.3">
      <c r="A29" s="12" t="s">
        <v>54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47</v>
      </c>
      <c r="H29" s="13" t="s">
        <v>48</v>
      </c>
      <c r="I29" s="13"/>
      <c r="J29" s="14" t="s">
        <v>45</v>
      </c>
      <c r="K29" s="15" t="s">
        <v>46</v>
      </c>
    </row>
    <row r="30" spans="1:11" x14ac:dyDescent="0.3">
      <c r="A30" s="16">
        <v>27400000</v>
      </c>
      <c r="B30" s="17">
        <v>1.1000000000000001</v>
      </c>
      <c r="C30" s="17">
        <v>1.2</v>
      </c>
      <c r="D30" s="17">
        <v>1.1000000000000001</v>
      </c>
      <c r="E30" s="17">
        <v>1.1000000000000001</v>
      </c>
      <c r="F30" s="17">
        <v>1.25</v>
      </c>
      <c r="G30" s="20">
        <v>448000000</v>
      </c>
      <c r="H30" s="20">
        <v>523000000</v>
      </c>
      <c r="I30" s="17"/>
      <c r="J30" s="18">
        <f>G30/(A30*B30*C30*D30*E30)-1</f>
        <v>9.2368926643523981</v>
      </c>
      <c r="K30" s="19">
        <f>H30/(A30*B30*C30*D30*F30)-1</f>
        <v>9.5165791960748827</v>
      </c>
    </row>
    <row r="33" spans="1:11" x14ac:dyDescent="0.3">
      <c r="A33" s="21" t="s">
        <v>52</v>
      </c>
    </row>
    <row r="34" spans="1:11" x14ac:dyDescent="0.3">
      <c r="A34" s="9" t="s">
        <v>38</v>
      </c>
      <c r="B34" s="10"/>
      <c r="C34" s="10"/>
      <c r="D34" s="10"/>
      <c r="E34" s="10"/>
      <c r="F34" s="10"/>
      <c r="G34" s="10"/>
      <c r="H34" s="10"/>
      <c r="I34" s="10"/>
      <c r="J34" s="10"/>
      <c r="K34" s="11"/>
    </row>
    <row r="35" spans="1:11" x14ac:dyDescent="0.3">
      <c r="A35" s="12" t="s">
        <v>39</v>
      </c>
      <c r="B35" s="13" t="s">
        <v>40</v>
      </c>
      <c r="C35" s="13" t="s">
        <v>41</v>
      </c>
      <c r="D35" s="13" t="s">
        <v>42</v>
      </c>
      <c r="E35" s="13" t="s">
        <v>43</v>
      </c>
      <c r="F35" s="13" t="s">
        <v>44</v>
      </c>
      <c r="G35" s="13" t="s">
        <v>47</v>
      </c>
      <c r="H35" s="13" t="s">
        <v>48</v>
      </c>
      <c r="I35" s="13"/>
      <c r="J35" s="14" t="s">
        <v>45</v>
      </c>
      <c r="K35" s="15" t="s">
        <v>46</v>
      </c>
    </row>
    <row r="36" spans="1:11" x14ac:dyDescent="0.3">
      <c r="A36" s="16">
        <v>9530000</v>
      </c>
      <c r="B36" s="17">
        <v>1.1000000000000001</v>
      </c>
      <c r="C36" s="17">
        <v>1.2</v>
      </c>
      <c r="D36" s="17">
        <v>1.1000000000000001</v>
      </c>
      <c r="E36" s="17">
        <v>1.1000000000000001</v>
      </c>
      <c r="F36" s="17">
        <v>1.25</v>
      </c>
      <c r="G36" s="20">
        <v>448000000</v>
      </c>
      <c r="H36" s="20">
        <v>523000000</v>
      </c>
      <c r="I36" s="17"/>
      <c r="J36" s="18">
        <f>G36/(A36*B36*C36*D36*E36)-1</f>
        <v>28.432409129407727</v>
      </c>
      <c r="K36" s="19">
        <f>H36/(A36*B36*C36*D36*F36)-1</f>
        <v>29.236544593121902</v>
      </c>
    </row>
    <row r="39" spans="1:11" x14ac:dyDescent="0.3">
      <c r="A39" s="9" t="s">
        <v>49</v>
      </c>
      <c r="B39" s="10"/>
      <c r="C39" s="10"/>
      <c r="D39" s="10"/>
      <c r="E39" s="10"/>
      <c r="F39" s="10"/>
      <c r="G39" s="10"/>
      <c r="H39" s="10"/>
      <c r="I39" s="10"/>
      <c r="J39" s="10"/>
      <c r="K39" s="11"/>
    </row>
    <row r="40" spans="1:11" x14ac:dyDescent="0.3">
      <c r="A40" s="12" t="s">
        <v>53</v>
      </c>
      <c r="B40" s="13" t="s">
        <v>40</v>
      </c>
      <c r="C40" s="13" t="s">
        <v>41</v>
      </c>
      <c r="D40" s="13" t="s">
        <v>42</v>
      </c>
      <c r="E40" s="13" t="s">
        <v>43</v>
      </c>
      <c r="F40" s="13" t="s">
        <v>44</v>
      </c>
      <c r="G40" s="13" t="s">
        <v>47</v>
      </c>
      <c r="H40" s="13" t="s">
        <v>48</v>
      </c>
      <c r="I40" s="13"/>
      <c r="J40" s="14" t="s">
        <v>45</v>
      </c>
      <c r="K40" s="15" t="s">
        <v>46</v>
      </c>
    </row>
    <row r="41" spans="1:11" x14ac:dyDescent="0.3">
      <c r="A41" s="16">
        <v>21700000</v>
      </c>
      <c r="B41" s="17">
        <v>1.1000000000000001</v>
      </c>
      <c r="C41" s="17">
        <v>1.2</v>
      </c>
      <c r="D41" s="17">
        <v>1.1000000000000001</v>
      </c>
      <c r="E41" s="17">
        <v>1.1000000000000001</v>
      </c>
      <c r="F41" s="17">
        <v>1.25</v>
      </c>
      <c r="G41" s="20">
        <v>448000000</v>
      </c>
      <c r="H41" s="20">
        <v>523000000</v>
      </c>
      <c r="I41" s="17"/>
      <c r="J41" s="18">
        <f>G41/(A41*B41*C41*D41*E41)-1</f>
        <v>11.925846037016388</v>
      </c>
      <c r="K41" s="19">
        <f>H41/(A41*B41*C41*D41*F41)-1</f>
        <v>12.278998616242015</v>
      </c>
    </row>
    <row r="44" spans="1:11" x14ac:dyDescent="0.3">
      <c r="A44" s="9" t="s">
        <v>49</v>
      </c>
      <c r="B44" s="10"/>
      <c r="C44" s="10"/>
      <c r="D44" s="10"/>
      <c r="E44" s="10"/>
      <c r="F44" s="10"/>
      <c r="G44" s="10"/>
      <c r="H44" s="10"/>
      <c r="I44" s="10"/>
      <c r="J44" s="10"/>
      <c r="K44" s="11"/>
    </row>
    <row r="45" spans="1:11" x14ac:dyDescent="0.3">
      <c r="A45" s="12" t="s">
        <v>54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47</v>
      </c>
      <c r="H45" s="13" t="s">
        <v>48</v>
      </c>
      <c r="I45" s="13"/>
      <c r="J45" s="14" t="s">
        <v>45</v>
      </c>
      <c r="K45" s="15" t="s">
        <v>46</v>
      </c>
    </row>
    <row r="46" spans="1:11" x14ac:dyDescent="0.3">
      <c r="A46" s="16">
        <v>32900000</v>
      </c>
      <c r="B46" s="17">
        <v>1.1000000000000001</v>
      </c>
      <c r="C46" s="17">
        <v>1.2</v>
      </c>
      <c r="D46" s="17">
        <v>1.1000000000000001</v>
      </c>
      <c r="E46" s="17">
        <v>1.1000000000000001</v>
      </c>
      <c r="F46" s="17">
        <v>1.25</v>
      </c>
      <c r="G46" s="20">
        <v>448000000</v>
      </c>
      <c r="H46" s="20">
        <v>523000000</v>
      </c>
      <c r="I46" s="17"/>
      <c r="J46" s="18">
        <f>G46/(A46*B46*C46*D46*E46)-1</f>
        <v>7.5255580244150639</v>
      </c>
      <c r="K46" s="19">
        <f>H46/(A46*B46*C46*D46*F46)-1</f>
        <v>7.7584884490106916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B13E-8A02-4DD4-A2E9-C9FE51FBF3E8}">
  <dimension ref="A1:AM15"/>
  <sheetViews>
    <sheetView workbookViewId="0">
      <selection activeCell="AG23" sqref="AG23"/>
    </sheetView>
  </sheetViews>
  <sheetFormatPr baseColWidth="10" defaultRowHeight="14.4" x14ac:dyDescent="0.3"/>
  <sheetData>
    <row r="1" spans="1:39" ht="15.6" thickTop="1" thickBot="1" x14ac:dyDescent="0.35">
      <c r="A1" s="5" t="s">
        <v>0</v>
      </c>
      <c r="B1" s="6"/>
      <c r="C1" s="7" t="s">
        <v>1</v>
      </c>
      <c r="D1" s="6"/>
      <c r="E1" s="6"/>
      <c r="F1" s="6"/>
      <c r="G1" s="6"/>
      <c r="H1" s="8"/>
      <c r="P1" s="5" t="s">
        <v>0</v>
      </c>
      <c r="Q1" s="6"/>
      <c r="R1" s="7" t="s">
        <v>1</v>
      </c>
      <c r="S1" s="6"/>
      <c r="T1" s="6"/>
      <c r="U1" s="6"/>
      <c r="V1" s="6"/>
      <c r="W1" s="8"/>
      <c r="AE1" s="5" t="s">
        <v>0</v>
      </c>
      <c r="AF1" s="6"/>
      <c r="AG1" s="7" t="s">
        <v>1</v>
      </c>
      <c r="AH1" s="6"/>
      <c r="AI1" s="6"/>
      <c r="AJ1" s="6"/>
      <c r="AK1" s="6"/>
      <c r="AL1" s="8"/>
    </row>
    <row r="2" spans="1:39" x14ac:dyDescent="0.3">
      <c r="A2" s="1" t="s">
        <v>2</v>
      </c>
      <c r="B2" s="2" t="s">
        <v>13</v>
      </c>
      <c r="P2" s="1" t="s">
        <v>2</v>
      </c>
      <c r="Q2" s="2" t="s">
        <v>12</v>
      </c>
      <c r="AE2" s="1" t="s">
        <v>2</v>
      </c>
      <c r="AF2" s="2" t="s">
        <v>3</v>
      </c>
    </row>
    <row r="3" spans="1:39" x14ac:dyDescent="0.3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AF3" s="2" t="s">
        <v>4</v>
      </c>
      <c r="AG3" s="2" t="s">
        <v>5</v>
      </c>
      <c r="AH3" s="2" t="s">
        <v>6</v>
      </c>
      <c r="AI3" s="2" t="s">
        <v>7</v>
      </c>
      <c r="AJ3" s="2" t="s">
        <v>8</v>
      </c>
      <c r="AK3" s="2" t="s">
        <v>9</v>
      </c>
      <c r="AL3" s="2" t="s">
        <v>10</v>
      </c>
      <c r="AM3" s="2" t="s">
        <v>11</v>
      </c>
    </row>
    <row r="4" spans="1:39" x14ac:dyDescent="0.3">
      <c r="A4">
        <v>0</v>
      </c>
      <c r="B4">
        <v>1</v>
      </c>
      <c r="C4" s="4">
        <v>291953200</v>
      </c>
      <c r="D4" s="4">
        <v>78689610</v>
      </c>
      <c r="E4" s="4">
        <v>-221093100</v>
      </c>
      <c r="F4" s="4">
        <v>1795.52</v>
      </c>
      <c r="G4" s="4">
        <v>8598819</v>
      </c>
      <c r="H4" s="4">
        <v>7332540</v>
      </c>
      <c r="P4">
        <v>0</v>
      </c>
      <c r="Q4">
        <v>1</v>
      </c>
      <c r="R4" s="4">
        <v>291953100</v>
      </c>
      <c r="S4" s="4">
        <v>221093600</v>
      </c>
      <c r="T4" s="4">
        <v>-78690070</v>
      </c>
      <c r="U4" s="4">
        <v>-1795.5609999999999</v>
      </c>
      <c r="V4" s="4">
        <v>7332544</v>
      </c>
      <c r="W4" s="4">
        <v>8598823</v>
      </c>
      <c r="AE4">
        <v>0</v>
      </c>
      <c r="AF4">
        <v>1</v>
      </c>
      <c r="AG4" s="4">
        <v>355311500</v>
      </c>
      <c r="AH4" s="4">
        <v>-11097680</v>
      </c>
      <c r="AI4" s="4">
        <v>11097750</v>
      </c>
      <c r="AJ4" s="4">
        <v>-2.1237700000000002E-2</v>
      </c>
      <c r="AK4" s="4">
        <v>4086281</v>
      </c>
      <c r="AL4" s="4">
        <v>4086281</v>
      </c>
    </row>
    <row r="5" spans="1:39" x14ac:dyDescent="0.3">
      <c r="A5">
        <v>0</v>
      </c>
      <c r="B5">
        <v>2</v>
      </c>
      <c r="C5" s="4">
        <v>-291952100</v>
      </c>
      <c r="D5" s="4">
        <v>78691630</v>
      </c>
      <c r="E5" s="4">
        <v>-221094400</v>
      </c>
      <c r="F5" s="4">
        <v>-1795.4570000000001</v>
      </c>
      <c r="G5" s="4">
        <v>8598779</v>
      </c>
      <c r="H5" s="4">
        <v>7332504</v>
      </c>
      <c r="P5">
        <v>0</v>
      </c>
      <c r="Q5">
        <v>2</v>
      </c>
      <c r="R5" s="4">
        <v>-291951900</v>
      </c>
      <c r="S5" s="4">
        <v>221094600</v>
      </c>
      <c r="T5" s="4">
        <v>-78691370</v>
      </c>
      <c r="U5" s="4">
        <v>1795.443</v>
      </c>
      <c r="V5" s="4">
        <v>7332492</v>
      </c>
      <c r="W5" s="4">
        <v>8598771</v>
      </c>
      <c r="AE5">
        <v>0</v>
      </c>
      <c r="AF5">
        <v>2</v>
      </c>
      <c r="AG5" s="4">
        <v>355311200</v>
      </c>
      <c r="AH5" s="4">
        <v>11097790</v>
      </c>
      <c r="AI5" s="4">
        <v>-11098070</v>
      </c>
      <c r="AJ5" s="4">
        <v>1.315994E-2</v>
      </c>
      <c r="AK5" s="4">
        <v>-4086272</v>
      </c>
      <c r="AL5" s="4">
        <v>-4086274</v>
      </c>
    </row>
    <row r="6" spans="1:39" x14ac:dyDescent="0.3">
      <c r="A6">
        <v>0</v>
      </c>
      <c r="B6">
        <v>3</v>
      </c>
      <c r="C6" s="4">
        <v>315586000</v>
      </c>
      <c r="D6" s="4">
        <v>-62162990</v>
      </c>
      <c r="E6" s="4">
        <v>-503988300</v>
      </c>
      <c r="F6" s="4">
        <v>3632.0120000000002</v>
      </c>
      <c r="G6" s="4">
        <v>4215398</v>
      </c>
      <c r="H6" s="4">
        <v>9477040</v>
      </c>
      <c r="P6">
        <v>0</v>
      </c>
      <c r="Q6">
        <v>3</v>
      </c>
      <c r="R6" s="4">
        <v>722697700</v>
      </c>
      <c r="S6" s="4">
        <v>60241740</v>
      </c>
      <c r="T6" s="4">
        <v>1358834</v>
      </c>
      <c r="U6" s="4">
        <v>-2115.087</v>
      </c>
      <c r="V6" s="4">
        <v>-681862</v>
      </c>
      <c r="W6" s="4">
        <v>21741280</v>
      </c>
      <c r="AE6">
        <v>0</v>
      </c>
      <c r="AF6">
        <v>3</v>
      </c>
      <c r="AG6" s="4">
        <v>673112100</v>
      </c>
      <c r="AH6" s="4">
        <v>-109369100</v>
      </c>
      <c r="AI6" s="4">
        <v>-78733990</v>
      </c>
      <c r="AJ6" s="4">
        <v>-360.3193</v>
      </c>
      <c r="AK6" s="4">
        <v>-2684110</v>
      </c>
      <c r="AL6" s="4">
        <v>15128110</v>
      </c>
    </row>
    <row r="7" spans="1:39" x14ac:dyDescent="0.3">
      <c r="A7">
        <v>0</v>
      </c>
      <c r="B7">
        <v>4</v>
      </c>
      <c r="C7" s="4">
        <v>-722702700</v>
      </c>
      <c r="D7" s="4">
        <v>-1351697</v>
      </c>
      <c r="E7" s="4">
        <v>-60244640</v>
      </c>
      <c r="F7" s="4">
        <v>-2114.8339999999998</v>
      </c>
      <c r="G7" s="4">
        <v>21741460</v>
      </c>
      <c r="H7" s="4">
        <v>-681764.4</v>
      </c>
      <c r="P7">
        <v>0</v>
      </c>
      <c r="Q7">
        <v>4</v>
      </c>
      <c r="R7" s="4">
        <v>-315581600</v>
      </c>
      <c r="S7" s="4">
        <v>503988900</v>
      </c>
      <c r="T7" s="4">
        <v>62160020</v>
      </c>
      <c r="U7" s="4">
        <v>3631.9250000000002</v>
      </c>
      <c r="V7" s="4">
        <v>9476914</v>
      </c>
      <c r="W7" s="4">
        <v>4215519</v>
      </c>
      <c r="AE7">
        <v>0</v>
      </c>
      <c r="AF7">
        <v>4</v>
      </c>
      <c r="AG7" s="4">
        <v>673113400</v>
      </c>
      <c r="AH7" s="4">
        <v>-78735910</v>
      </c>
      <c r="AI7" s="4">
        <v>-109368200</v>
      </c>
      <c r="AJ7" s="4">
        <v>360.27820000000003</v>
      </c>
      <c r="AK7" s="4">
        <v>-15128150</v>
      </c>
      <c r="AL7" s="4">
        <v>2684005</v>
      </c>
    </row>
    <row r="8" spans="1:39" x14ac:dyDescent="0.3">
      <c r="A8">
        <v>0</v>
      </c>
      <c r="B8">
        <v>5</v>
      </c>
      <c r="C8" s="4">
        <v>-315581900</v>
      </c>
      <c r="D8" s="4">
        <v>62161160</v>
      </c>
      <c r="E8" s="4">
        <v>-503986000</v>
      </c>
      <c r="F8" s="4">
        <v>3632.152</v>
      </c>
      <c r="G8" s="4">
        <v>4215359</v>
      </c>
      <c r="H8" s="4">
        <v>-9476864</v>
      </c>
      <c r="P8">
        <v>0</v>
      </c>
      <c r="Q8">
        <v>5</v>
      </c>
      <c r="R8" s="4">
        <v>722698300</v>
      </c>
      <c r="S8" s="4">
        <v>60241940</v>
      </c>
      <c r="T8" s="4">
        <v>-1359506</v>
      </c>
      <c r="U8" s="4">
        <v>2114.59</v>
      </c>
      <c r="V8" s="4">
        <v>681984.9</v>
      </c>
      <c r="W8" s="4">
        <v>21741300</v>
      </c>
      <c r="AE8">
        <v>0</v>
      </c>
      <c r="AF8">
        <v>5</v>
      </c>
      <c r="AG8" s="4">
        <v>673112800</v>
      </c>
      <c r="AH8" s="4">
        <v>-109368400</v>
      </c>
      <c r="AI8" s="4">
        <v>78732230</v>
      </c>
      <c r="AJ8" s="4">
        <v>359.94549999999998</v>
      </c>
      <c r="AK8" s="4">
        <v>2684205</v>
      </c>
      <c r="AL8" s="4">
        <v>15128110</v>
      </c>
    </row>
    <row r="9" spans="1:39" x14ac:dyDescent="0.3">
      <c r="A9">
        <v>0</v>
      </c>
      <c r="B9">
        <v>6</v>
      </c>
      <c r="C9" s="4">
        <v>-722702500</v>
      </c>
      <c r="D9" s="4">
        <v>1355210</v>
      </c>
      <c r="E9" s="4">
        <v>-60245510</v>
      </c>
      <c r="F9" s="4">
        <v>2114.8150000000001</v>
      </c>
      <c r="G9" s="4">
        <v>21741450</v>
      </c>
      <c r="H9" s="4">
        <v>682236.3</v>
      </c>
      <c r="P9">
        <v>0</v>
      </c>
      <c r="Q9">
        <v>6</v>
      </c>
      <c r="R9" s="4">
        <v>315585300</v>
      </c>
      <c r="S9" s="4">
        <v>503989100</v>
      </c>
      <c r="T9" s="4">
        <v>-62163520</v>
      </c>
      <c r="U9" s="4">
        <v>3631.9609999999998</v>
      </c>
      <c r="V9" s="4">
        <v>-9477002</v>
      </c>
      <c r="W9" s="4">
        <v>4215328</v>
      </c>
      <c r="AE9">
        <v>0</v>
      </c>
      <c r="AF9">
        <v>6</v>
      </c>
      <c r="AG9" s="4">
        <v>673113800</v>
      </c>
      <c r="AH9" s="4">
        <v>78732760</v>
      </c>
      <c r="AI9" s="4">
        <v>-109367600</v>
      </c>
      <c r="AJ9" s="4">
        <v>-360.21870000000001</v>
      </c>
      <c r="AK9" s="4">
        <v>-15128170</v>
      </c>
      <c r="AL9" s="4">
        <v>-2684347</v>
      </c>
    </row>
    <row r="10" spans="1:39" x14ac:dyDescent="0.3">
      <c r="A10">
        <v>0</v>
      </c>
      <c r="B10">
        <v>7</v>
      </c>
      <c r="C10" s="4">
        <v>722697900</v>
      </c>
      <c r="D10" s="4">
        <v>-1359472</v>
      </c>
      <c r="E10" s="4">
        <v>-60241650</v>
      </c>
      <c r="F10" s="4">
        <v>2115.049</v>
      </c>
      <c r="G10" s="4">
        <v>21741280</v>
      </c>
      <c r="H10" s="4">
        <v>-681997.3</v>
      </c>
      <c r="P10">
        <v>0</v>
      </c>
      <c r="Q10">
        <v>7</v>
      </c>
      <c r="R10" s="4">
        <v>315585900</v>
      </c>
      <c r="S10" s="4">
        <v>503988400</v>
      </c>
      <c r="T10" s="4">
        <v>62163980</v>
      </c>
      <c r="U10" s="4">
        <v>-3632.0219999999999</v>
      </c>
      <c r="V10" s="4">
        <v>9477023</v>
      </c>
      <c r="W10" s="4">
        <v>4215343</v>
      </c>
      <c r="AE10">
        <v>0</v>
      </c>
      <c r="AF10">
        <v>7</v>
      </c>
      <c r="AG10" s="4">
        <v>673112300</v>
      </c>
      <c r="AH10" s="4">
        <v>78732860</v>
      </c>
      <c r="AI10" s="4">
        <v>109369500</v>
      </c>
      <c r="AJ10" s="4">
        <v>360.2765</v>
      </c>
      <c r="AK10" s="4">
        <v>15128100</v>
      </c>
      <c r="AL10" s="4">
        <v>-2684207</v>
      </c>
    </row>
    <row r="11" spans="1:39" x14ac:dyDescent="0.3">
      <c r="A11">
        <v>0</v>
      </c>
      <c r="B11">
        <v>8</v>
      </c>
      <c r="C11" s="4">
        <v>-315582100</v>
      </c>
      <c r="D11" s="4">
        <v>-62161690</v>
      </c>
      <c r="E11" s="4">
        <v>-503988000</v>
      </c>
      <c r="F11" s="4">
        <v>-3632.098</v>
      </c>
      <c r="G11" s="4">
        <v>4215416</v>
      </c>
      <c r="H11" s="4">
        <v>9476881</v>
      </c>
      <c r="P11">
        <v>0</v>
      </c>
      <c r="Q11">
        <v>8</v>
      </c>
      <c r="R11" s="4">
        <v>-722703100</v>
      </c>
      <c r="S11" s="4">
        <v>60242720</v>
      </c>
      <c r="T11" s="4">
        <v>1352944</v>
      </c>
      <c r="U11" s="4">
        <v>2114.616</v>
      </c>
      <c r="V11" s="4">
        <v>-681931.5</v>
      </c>
      <c r="W11" s="4">
        <v>21741410</v>
      </c>
      <c r="AE11">
        <v>0</v>
      </c>
      <c r="AF11">
        <v>8</v>
      </c>
      <c r="AG11" s="4">
        <v>673114300</v>
      </c>
      <c r="AH11" s="4">
        <v>109369600</v>
      </c>
      <c r="AI11" s="4">
        <v>78734610</v>
      </c>
      <c r="AJ11" s="4">
        <v>-360.0958</v>
      </c>
      <c r="AK11" s="4">
        <v>2684120</v>
      </c>
      <c r="AL11" s="4">
        <v>-15128130</v>
      </c>
    </row>
    <row r="12" spans="1:39" x14ac:dyDescent="0.3">
      <c r="A12">
        <v>0</v>
      </c>
      <c r="B12">
        <v>9</v>
      </c>
      <c r="C12" s="4">
        <v>722698200</v>
      </c>
      <c r="D12" s="4">
        <v>1358922</v>
      </c>
      <c r="E12" s="4">
        <v>-60241540</v>
      </c>
      <c r="F12" s="4">
        <v>-2114.6680000000001</v>
      </c>
      <c r="G12" s="4">
        <v>21741290</v>
      </c>
      <c r="H12" s="4">
        <v>681838</v>
      </c>
      <c r="P12">
        <v>0</v>
      </c>
      <c r="Q12">
        <v>9</v>
      </c>
      <c r="R12" s="4">
        <v>-315581900</v>
      </c>
      <c r="S12" s="4">
        <v>503987500</v>
      </c>
      <c r="T12" s="4">
        <v>-62161310</v>
      </c>
      <c r="U12" s="4">
        <v>-3632.1390000000001</v>
      </c>
      <c r="V12" s="4">
        <v>-9476883</v>
      </c>
      <c r="W12" s="4">
        <v>4215413</v>
      </c>
      <c r="AE12">
        <v>0</v>
      </c>
      <c r="AF12">
        <v>9</v>
      </c>
      <c r="AG12" s="4">
        <v>673111800</v>
      </c>
      <c r="AH12" s="4">
        <v>-78733210</v>
      </c>
      <c r="AI12" s="4">
        <v>109369300</v>
      </c>
      <c r="AJ12" s="4">
        <v>-360.00749999999999</v>
      </c>
      <c r="AK12" s="4">
        <v>15128080</v>
      </c>
      <c r="AL12" s="4">
        <v>2684099</v>
      </c>
    </row>
    <row r="13" spans="1:39" x14ac:dyDescent="0.3">
      <c r="A13">
        <v>0</v>
      </c>
      <c r="B13">
        <v>10</v>
      </c>
      <c r="C13" s="4">
        <v>315586300</v>
      </c>
      <c r="D13" s="4">
        <v>62163700</v>
      </c>
      <c r="E13" s="4">
        <v>-503989200</v>
      </c>
      <c r="F13" s="4">
        <v>-3631.9839999999999</v>
      </c>
      <c r="G13" s="4">
        <v>4215349</v>
      </c>
      <c r="H13" s="4">
        <v>-9477033</v>
      </c>
      <c r="P13">
        <v>0</v>
      </c>
      <c r="Q13">
        <v>10</v>
      </c>
      <c r="R13" s="4">
        <v>-722703200</v>
      </c>
      <c r="S13" s="4">
        <v>60242880</v>
      </c>
      <c r="T13" s="4">
        <v>-1353628</v>
      </c>
      <c r="U13" s="4">
        <v>-2114.9929999999999</v>
      </c>
      <c r="V13" s="4">
        <v>682078.7</v>
      </c>
      <c r="W13" s="4">
        <v>21741410</v>
      </c>
      <c r="AE13">
        <v>0</v>
      </c>
      <c r="AF13">
        <v>10</v>
      </c>
      <c r="AG13" s="4">
        <v>673114300</v>
      </c>
      <c r="AH13" s="4">
        <v>109369800</v>
      </c>
      <c r="AI13" s="4">
        <v>-78734110</v>
      </c>
      <c r="AJ13" s="4">
        <v>360.3614</v>
      </c>
      <c r="AK13" s="4">
        <v>-2684235</v>
      </c>
      <c r="AL13" s="4">
        <v>-15128130</v>
      </c>
    </row>
    <row r="14" spans="1:39" x14ac:dyDescent="0.3">
      <c r="A14">
        <v>0</v>
      </c>
      <c r="B14">
        <v>11</v>
      </c>
      <c r="C14" s="4">
        <v>291953400</v>
      </c>
      <c r="D14" s="4">
        <v>-78690060</v>
      </c>
      <c r="E14" s="4">
        <v>-221094300</v>
      </c>
      <c r="F14" s="4">
        <v>-1795.6130000000001</v>
      </c>
      <c r="G14" s="4">
        <v>8598848</v>
      </c>
      <c r="H14" s="4">
        <v>-7332555</v>
      </c>
      <c r="P14">
        <v>0</v>
      </c>
      <c r="Q14">
        <v>11</v>
      </c>
      <c r="R14" s="4">
        <v>-291952700</v>
      </c>
      <c r="S14" s="4">
        <v>221095200</v>
      </c>
      <c r="T14" s="4">
        <v>78693010</v>
      </c>
      <c r="U14" s="4">
        <v>-1795.3720000000001</v>
      </c>
      <c r="V14" s="4">
        <v>-7332521</v>
      </c>
      <c r="W14" s="4">
        <v>8598783</v>
      </c>
      <c r="AE14">
        <v>0</v>
      </c>
      <c r="AF14">
        <v>11</v>
      </c>
      <c r="AG14" s="4">
        <v>355311400</v>
      </c>
      <c r="AH14" s="4">
        <v>11097880</v>
      </c>
      <c r="AI14" s="4">
        <v>11097050</v>
      </c>
      <c r="AJ14" s="4">
        <v>-6.8748680000000006E-2</v>
      </c>
      <c r="AK14" s="4">
        <v>4086290</v>
      </c>
      <c r="AL14" s="4">
        <v>-4086272</v>
      </c>
    </row>
    <row r="15" spans="1:39" x14ac:dyDescent="0.3">
      <c r="A15">
        <v>0</v>
      </c>
      <c r="B15">
        <v>12</v>
      </c>
      <c r="C15" s="4">
        <v>-291953600</v>
      </c>
      <c r="D15" s="4">
        <v>-78694310</v>
      </c>
      <c r="E15" s="4">
        <v>-221094000</v>
      </c>
      <c r="F15" s="4">
        <v>1795.373</v>
      </c>
      <c r="G15" s="4">
        <v>8598775</v>
      </c>
      <c r="H15" s="4">
        <v>-7332539</v>
      </c>
      <c r="P15">
        <v>0</v>
      </c>
      <c r="Q15">
        <v>12</v>
      </c>
      <c r="R15" s="4">
        <v>291954000</v>
      </c>
      <c r="S15" s="4">
        <v>221094100</v>
      </c>
      <c r="T15" s="4">
        <v>78690610</v>
      </c>
      <c r="U15" s="4">
        <v>1795.5930000000001</v>
      </c>
      <c r="V15" s="4">
        <v>-7332560</v>
      </c>
      <c r="W15" s="4">
        <v>8598847</v>
      </c>
      <c r="AE15">
        <v>0</v>
      </c>
      <c r="AF15">
        <v>12</v>
      </c>
      <c r="AG15" s="4">
        <v>355312400</v>
      </c>
      <c r="AH15" s="4">
        <v>-11096320</v>
      </c>
      <c r="AI15" s="4">
        <v>-11098390</v>
      </c>
      <c r="AJ15" s="4">
        <v>4.9750679999999999E-2</v>
      </c>
      <c r="AK15" s="4">
        <v>-4086276</v>
      </c>
      <c r="AL15" s="4">
        <v>4086307</v>
      </c>
    </row>
  </sheetData>
  <mergeCells count="6">
    <mergeCell ref="AG1:AL1"/>
    <mergeCell ref="A1:B1"/>
    <mergeCell ref="C1:H1"/>
    <mergeCell ref="P1:Q1"/>
    <mergeCell ref="R1:W1"/>
    <mergeCell ref="AE1:A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43A2-57CD-49BE-9D02-459CD6B79BFF}">
  <dimension ref="A1:Q10"/>
  <sheetViews>
    <sheetView workbookViewId="0">
      <selection activeCell="M25" sqref="M25"/>
    </sheetView>
  </sheetViews>
  <sheetFormatPr baseColWidth="10" defaultRowHeight="14.4" x14ac:dyDescent="0.3"/>
  <sheetData>
    <row r="1" spans="1:17" x14ac:dyDescent="0.3">
      <c r="A1" t="s">
        <v>19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3" spans="1:17" x14ac:dyDescent="0.3">
      <c r="A3" t="s">
        <v>20</v>
      </c>
      <c r="B3" t="s">
        <v>36</v>
      </c>
      <c r="C3" t="s">
        <v>25</v>
      </c>
      <c r="D3" s="4">
        <v>3.6609999999999997E-5</v>
      </c>
    </row>
    <row r="4" spans="1:17" x14ac:dyDescent="0.3">
      <c r="A4" t="s">
        <v>21</v>
      </c>
      <c r="B4" t="s">
        <v>37</v>
      </c>
      <c r="C4" s="3" t="s">
        <v>26</v>
      </c>
      <c r="D4">
        <v>3.7999999999999999E-2</v>
      </c>
    </row>
    <row r="5" spans="1:17" x14ac:dyDescent="0.3">
      <c r="A5" s="3" t="s">
        <v>23</v>
      </c>
      <c r="B5">
        <v>950</v>
      </c>
      <c r="C5" t="s">
        <v>27</v>
      </c>
      <c r="D5">
        <v>1</v>
      </c>
    </row>
    <row r="6" spans="1:17" x14ac:dyDescent="0.3">
      <c r="A6" t="s">
        <v>22</v>
      </c>
      <c r="B6">
        <v>1100</v>
      </c>
      <c r="C6" t="s">
        <v>28</v>
      </c>
      <c r="D6">
        <v>1.4</v>
      </c>
    </row>
    <row r="7" spans="1:17" x14ac:dyDescent="0.3">
      <c r="A7" s="3" t="s">
        <v>34</v>
      </c>
      <c r="B7">
        <v>548</v>
      </c>
      <c r="C7" s="3" t="s">
        <v>29</v>
      </c>
      <c r="D7">
        <v>0.2</v>
      </c>
    </row>
    <row r="8" spans="1:17" ht="15.6" x14ac:dyDescent="0.35">
      <c r="A8" s="3" t="s">
        <v>35</v>
      </c>
      <c r="B8">
        <v>655</v>
      </c>
      <c r="C8" s="3" t="s">
        <v>30</v>
      </c>
      <c r="D8">
        <v>21972.1</v>
      </c>
    </row>
    <row r="9" spans="1:17" ht="15.6" x14ac:dyDescent="0.35">
      <c r="A9" t="s">
        <v>24</v>
      </c>
      <c r="B9">
        <v>33.5</v>
      </c>
      <c r="C9" s="3" t="s">
        <v>31</v>
      </c>
      <c r="D9">
        <v>13241.4</v>
      </c>
    </row>
    <row r="10" spans="1:17" x14ac:dyDescent="0.3">
      <c r="A10" t="s">
        <v>32</v>
      </c>
      <c r="C10" s="3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Especificaciones seno</vt:lpstr>
      <vt:lpstr>Static_MoS</vt:lpstr>
      <vt:lpstr>Forces Input</vt:lpstr>
      <vt:lpstr>Forces x KM x 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Josemaria vpv</cp:lastModifiedBy>
  <dcterms:created xsi:type="dcterms:W3CDTF">2021-06-01T18:21:32Z</dcterms:created>
  <dcterms:modified xsi:type="dcterms:W3CDTF">2021-06-03T18:49:10Z</dcterms:modified>
</cp:coreProperties>
</file>