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BBEBC22D-C707-48CF-9928-FA432147FBB0}" xr6:coauthVersionLast="46" xr6:coauthVersionMax="46" xr10:uidLastSave="{00000000-0000-0000-0000-000000000000}"/>
  <bookViews>
    <workbookView xWindow="-28920" yWindow="-105" windowWidth="29040" windowHeight="15840" activeTab="5" xr2:uid="{00000000-000D-0000-FFFF-FFFF00000000}"/>
  </bookViews>
  <sheets>
    <sheet name="NODES&amp;LABELS (config1)" sheetId="1" r:id="rId1"/>
    <sheet name="NODES&amp;LABELS (config2)" sheetId="5" r:id="rId2"/>
    <sheet name="PROPERTIES" sheetId="2" r:id="rId3"/>
    <sheet name="THERMO-OPTICALS" sheetId="3" r:id="rId4"/>
    <sheet name="MATERIALS" sheetId="4" r:id="rId5"/>
    <sheet name="G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1" i="6"/>
  <c r="G22" i="6"/>
  <c r="G23" i="6"/>
  <c r="G24" i="6"/>
  <c r="G25" i="6"/>
  <c r="G26" i="6"/>
  <c r="G27" i="6"/>
  <c r="G14" i="6"/>
  <c r="F14" i="6"/>
  <c r="E14" i="6"/>
  <c r="J4" i="6"/>
  <c r="F4" i="6"/>
  <c r="G4" i="6" s="1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</commentList>
</comments>
</file>

<file path=xl/sharedStrings.xml><?xml version="1.0" encoding="utf-8"?>
<sst xmlns="http://schemas.openxmlformats.org/spreadsheetml/2006/main" count="415" uniqueCount="168">
  <si>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</si>
  <si>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</si>
  <si>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</si>
  <si>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</si>
  <si>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</si>
  <si>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</si>
  <si>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</si>
  <si>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</si>
  <si>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</si>
  <si>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</si>
  <si>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</si>
  <si>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</si>
  <si>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</si>
  <si>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</si>
  <si>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</si>
  <si>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</si>
  <si>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</si>
  <si>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</si>
  <si>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</si>
  <si>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</si>
  <si>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</si>
  <si>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</si>
  <si>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</si>
  <si>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</si>
  <si>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</si>
  <si>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</si>
  <si>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</si>
  <si>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</si>
  <si>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</si>
  <si>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</si>
  <si>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</si>
  <si>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</si>
  <si>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</si>
  <si>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</si>
  <si>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</si>
  <si>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</si>
  <si>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</si>
  <si>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</si>
  <si>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</si>
  <si>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</si>
  <si>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</si>
  <si>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</si>
  <si>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</si>
  <si>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</si>
  <si>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</si>
  <si>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</si>
  <si>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</si>
  <si>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</si>
  <si>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</si>
  <si>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</si>
  <si>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</si>
  <si>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</si>
  <si>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</si>
  <si>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</si>
  <si>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</si>
  <si>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</si>
  <si>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</si>
  <si>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</si>
  <si>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</si>
  <si>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</si>
  <si>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</si>
  <si>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</si>
  <si>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</si>
  <si>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</si>
  <si>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</si>
  <si>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</si>
  <si>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</si>
  <si>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</si>
  <si>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</si>
  <si>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</si>
  <si>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</si>
  <si>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</si>
  <si>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</si>
  <si>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</si>
  <si>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</si>
  <si>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</si>
  <si>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</si>
  <si>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</si>
  <si>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</si>
  <si>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</si>
  <si>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</si>
  <si>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</si>
  <si>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</si>
  <si>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</si>
  <si>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</si>
  <si>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</si>
  <si>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</si>
  <si>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</si>
  <si>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</si>
  <si>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</si>
  <si>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</si>
  <si>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</si>
  <si>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</si>
  <si>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</si>
  <si>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</si>
  <si>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</si>
  <si>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</si>
  <si>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</si>
  <si>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</si>
  <si>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</si>
  <si>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</si>
  <si>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</si>
  <si>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</si>
  <si>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</si>
  <si>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</si>
  <si>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</si>
  <si>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</si>
  <si>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</si>
  <si>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</si>
  <si>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</si>
  <si>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</si>
  <si>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</si>
  <si>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</si>
  <si>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</si>
  <si>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</si>
  <si>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</si>
  <si>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</si>
  <si>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</si>
  <si>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</si>
  <si>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</si>
  <si>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</si>
  <si>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</si>
  <si>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</si>
  <si>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</si>
  <si>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</si>
  <si>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</si>
  <si>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</si>
  <si>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</si>
  <si>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</si>
  <si>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</si>
  <si>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</si>
  <si>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</si>
  <si>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</si>
  <si>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</si>
  <si>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</si>
  <si>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</si>
  <si>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</si>
  <si>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</si>
  <si>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</si>
  <si>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</si>
  <si>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Panel_Plate</t>
  </si>
  <si>
    <t>Plate1_PLD1</t>
  </si>
  <si>
    <t>Plate1_PLD2</t>
  </si>
  <si>
    <t>Plate_Panel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</si>
  <si>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</si>
  <si>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</si>
  <si>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</si>
  <si>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</si>
  <si>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</si>
  <si>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</si>
  <si>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</si>
  <si>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</si>
  <si>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</si>
  <si>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</si>
  <si>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</si>
  <si>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</si>
  <si>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</si>
  <si>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</si>
  <si>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</si>
  <si>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</si>
  <si>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</si>
  <si>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</si>
  <si>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</si>
  <si>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</si>
  <si>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</si>
  <si>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</si>
  <si>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STRAPS / HEAT PIPES</t>
  </si>
  <si>
    <t>FAKE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</si>
</sst>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35" xfId="0" applyBorder="1"/>
    <xf numFmtId="0" fontId="0" fillId="0" borderId="4" xfId="0" applyBorder="1"/>
    <xf numFmtId="0" fontId="0" fillId="0" borderId="36" xfId="0" applyBorder="1"/>
    <xf numFmtId="0" fontId="0" fillId="0" borderId="37" xfId="0" applyBorder="1"/>
    <xf numFmtId="166" fontId="0" fillId="0" borderId="26" xfId="0" applyNumberFormat="1" applyBorder="1"/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8" xfId="0" applyFont="1" applyFill="1" applyBorder="1" applyAlignment="1">
      <alignment horizontal="center" vertical="center"/>
    </xf>
    <xf numFmtId="166" fontId="0" fillId="0" borderId="39" xfId="0" applyNumberFormat="1" applyBorder="1"/>
    <xf numFmtId="0" fontId="0" fillId="0" borderId="41" xfId="0" applyBorder="1"/>
    <xf numFmtId="0" fontId="0" fillId="0" borderId="42" xfId="0" applyBorder="1"/>
    <xf numFmtId="0" fontId="0" fillId="0" borderId="2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0" fillId="0" borderId="39" xfId="0" applyBorder="1"/>
    <xf numFmtId="166" fontId="0" fillId="0" borderId="40" xfId="0" applyNumberFormat="1" applyBorder="1"/>
    <xf numFmtId="166" fontId="0" fillId="0" borderId="42" xfId="0" applyNumberFormat="1" applyBorder="1"/>
    <xf numFmtId="0" fontId="0" fillId="0" borderId="43" xfId="0" applyBorder="1"/>
    <xf numFmtId="0" fontId="0" fillId="0" borderId="4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96862</xdr:colOff>
      <xdr:row>0</xdr:row>
      <xdr:rowOff>161925</xdr:rowOff>
    </xdr:from>
    <xdr:to>
      <xdr:col>21</xdr:col>
      <xdr:colOff>285750</xdr:colOff>
      <xdr:row>11</xdr:row>
      <xdr:rowOff>135213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19</xdr:col>
      <xdr:colOff>468630</xdr:colOff>
      <xdr:row>11</xdr:row>
      <xdr:rowOff>102869</xdr:rowOff>
    </xdr:from>
    <xdr:to>
      <xdr:col>28</xdr:col>
      <xdr:colOff>358897</xdr:colOff>
      <xdr:row>31</xdr:row>
      <xdr:rowOff>132693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DAA9B9-CDDB-4F00-8A6C-6255E877C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46530" y="2484119"/>
          <a:ext cx="5372857" cy="3672184"/>
        </a:xfrm>
        <a:prstGeom prst="rect">
          <a:avLst/>
        </a:prstGeom>
      </xdr:spPr>
    </xdr:pic>
    <xdr:clientData/>
  </xdr:twoCellAnchor>
  <xdr:twoCellAnchor editAs="oneCell">
    <xdr:from>
      <xdr:col>12</xdr:col>
      <xdr:colOff>584645</xdr:colOff>
      <xdr:row>11</xdr:row>
      <xdr:rowOff>62865</xdr:rowOff>
    </xdr:from>
    <xdr:to>
      <xdr:col>19</xdr:col>
      <xdr:colOff>401112</xdr:colOff>
      <xdr:row>31</xdr:row>
      <xdr:rowOff>92584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39DFFF-3190-4400-AD1E-FD54CF907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19170" y="2444115"/>
          <a:ext cx="4079857" cy="368731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28</xdr:row>
      <xdr:rowOff>68580</xdr:rowOff>
    </xdr:from>
    <xdr:to>
      <xdr:col>10</xdr:col>
      <xdr:colOff>207457</xdr:colOff>
      <xdr:row>31</xdr:row>
      <xdr:rowOff>154226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workbookViewId="0">
      <selection activeCell="H13" sqref="H13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dimension ref="A2:M29"/>
  <sheetViews>
    <sheetView workbookViewId="0">
      <selection activeCell="G9" sqref="G9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88" t="s">
        <v>95</v>
      </c>
      <c r="C7" s="88" t="s">
        <v>96</v>
      </c>
      <c r="D7" s="88">
        <v>12000</v>
      </c>
      <c r="E7" s="89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dimension ref="B3:C9"/>
  <sheetViews>
    <sheetView workbookViewId="0">
      <selection activeCell="D41" sqref="D40:D41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dimension ref="A3:L17"/>
  <sheetViews>
    <sheetView workbookViewId="0">
      <selection activeCell="N11" sqref="N11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51" t="s">
        <v>36</v>
      </c>
      <c r="C3" s="52" t="s">
        <v>40</v>
      </c>
      <c r="D3" s="52"/>
      <c r="E3" s="52"/>
      <c r="F3" s="52"/>
      <c r="G3" s="52" t="s">
        <v>46</v>
      </c>
      <c r="H3" s="52"/>
      <c r="I3" s="52"/>
      <c r="J3" s="52"/>
      <c r="K3" s="53" t="s">
        <v>87</v>
      </c>
      <c r="L3" s="53"/>
    </row>
    <row r="4" spans="1:12" x14ac:dyDescent="0.3">
      <c r="A4" s="3"/>
      <c r="B4" s="51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53"/>
      <c r="L4" s="53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50" t="s">
        <v>88</v>
      </c>
      <c r="L5" s="47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50" t="s">
        <v>88</v>
      </c>
      <c r="L6" s="47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47"/>
      <c r="L7" s="47"/>
    </row>
    <row r="8" spans="1:12" x14ac:dyDescent="0.3">
      <c r="A8" s="3"/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48"/>
      <c r="L8" s="49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47"/>
      <c r="L9" s="47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48"/>
      <c r="L10" s="49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48"/>
      <c r="L11" s="49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47"/>
      <c r="L12" s="47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47"/>
      <c r="L13" s="47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47"/>
      <c r="L14" s="47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47"/>
      <c r="L15" s="47"/>
    </row>
    <row r="16" spans="1:12" x14ac:dyDescent="0.3">
      <c r="A16" s="3"/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47"/>
      <c r="L17" s="47"/>
    </row>
  </sheetData>
  <mergeCells count="16">
    <mergeCell ref="K6:L6"/>
    <mergeCell ref="B3:B4"/>
    <mergeCell ref="C3:F3"/>
    <mergeCell ref="G3:J3"/>
    <mergeCell ref="K3:L4"/>
    <mergeCell ref="K5:L5"/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dimension ref="A4:O15"/>
  <sheetViews>
    <sheetView workbookViewId="0">
      <selection activeCell="G22" sqref="G22:G23"/>
    </sheetView>
  </sheetViews>
  <sheetFormatPr defaultColWidth="11.5546875" defaultRowHeight="14.4" x14ac:dyDescent="0.3"/>
  <sheetData>
    <row r="4" spans="1:15" x14ac:dyDescent="0.3">
      <c r="A4" s="54" t="s">
        <v>68</v>
      </c>
      <c r="B4" s="55"/>
      <c r="C4" s="55"/>
      <c r="D4" s="56"/>
      <c r="E4" s="53" t="s">
        <v>87</v>
      </c>
      <c r="F4" s="53"/>
      <c r="H4" s="54" t="s">
        <v>75</v>
      </c>
      <c r="I4" s="55"/>
      <c r="J4" s="55"/>
      <c r="K4" s="55"/>
      <c r="L4" s="55"/>
      <c r="M4" s="56"/>
      <c r="N4" s="53" t="s">
        <v>87</v>
      </c>
      <c r="O4" s="53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53"/>
      <c r="F5" s="53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53"/>
      <c r="O5" s="53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48"/>
      <c r="F6" s="49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48"/>
      <c r="O6" s="49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48" t="s">
        <v>92</v>
      </c>
      <c r="F7" s="49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48" t="s">
        <v>92</v>
      </c>
      <c r="F8" s="49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48" t="s">
        <v>121</v>
      </c>
      <c r="F9" s="49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48"/>
      <c r="F10" s="49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48"/>
      <c r="F11" s="49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48" t="s">
        <v>126</v>
      </c>
      <c r="F14" s="49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48"/>
      <c r="F15" s="49"/>
      <c r="G15" s="3" t="s">
        <v>90</v>
      </c>
    </row>
  </sheetData>
  <mergeCells count="13">
    <mergeCell ref="H4:M4"/>
    <mergeCell ref="N4:O5"/>
    <mergeCell ref="A4:D4"/>
    <mergeCell ref="E4:F5"/>
    <mergeCell ref="E7:F7"/>
    <mergeCell ref="E6:F6"/>
    <mergeCell ref="E10:F10"/>
    <mergeCell ref="E11:F11"/>
    <mergeCell ref="E15:F15"/>
    <mergeCell ref="N6:O6"/>
    <mergeCell ref="E8:F8"/>
    <mergeCell ref="E9:F9"/>
    <mergeCell ref="E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dimension ref="A2:L32"/>
  <sheetViews>
    <sheetView tabSelected="1" workbookViewId="0">
      <selection activeCell="H35" sqref="H35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1" bestFit="1" customWidth="1"/>
    <col min="4" max="4" width="13.77734375" bestFit="1" customWidth="1"/>
    <col min="5" max="5" width="11.21875" bestFit="1" customWidth="1"/>
    <col min="6" max="6" width="8.5546875" customWidth="1"/>
    <col min="7" max="7" width="8.5546875" bestFit="1" customWidth="1"/>
    <col min="8" max="8" width="13.77734375" bestFit="1" customWidth="1"/>
    <col min="9" max="9" width="11.21875" bestFit="1" customWidth="1"/>
    <col min="10" max="10" width="8.21875" bestFit="1" customWidth="1"/>
    <col min="11" max="11" width="11.21875" bestFit="1" customWidth="1"/>
  </cols>
  <sheetData>
    <row r="2" spans="1:12" ht="15" thickBot="1" x14ac:dyDescent="0.35"/>
    <row r="3" spans="1:12" ht="15" thickBot="1" x14ac:dyDescent="0.35">
      <c r="A3" s="64" t="s">
        <v>127</v>
      </c>
      <c r="B3" s="57" t="s">
        <v>87</v>
      </c>
      <c r="C3" s="58" t="s">
        <v>128</v>
      </c>
      <c r="D3" s="69" t="s">
        <v>155</v>
      </c>
      <c r="E3" s="58" t="s">
        <v>160</v>
      </c>
      <c r="F3" s="59" t="s">
        <v>157</v>
      </c>
      <c r="G3" s="59" t="s">
        <v>158</v>
      </c>
      <c r="H3" s="59" t="s">
        <v>162</v>
      </c>
      <c r="I3" s="59" t="s">
        <v>161</v>
      </c>
      <c r="J3" s="59" t="s">
        <v>159</v>
      </c>
      <c r="K3" s="59" t="s">
        <v>160</v>
      </c>
      <c r="L3" s="78" t="s">
        <v>156</v>
      </c>
    </row>
    <row r="4" spans="1:12" x14ac:dyDescent="0.3">
      <c r="A4" s="65" t="s">
        <v>129</v>
      </c>
      <c r="B4" s="18" t="s">
        <v>110</v>
      </c>
      <c r="C4" s="20" t="s">
        <v>17</v>
      </c>
      <c r="D4" s="70">
        <v>4.0099999999999997E-2</v>
      </c>
      <c r="E4" s="60">
        <f>MATERIALS!B14</f>
        <v>124</v>
      </c>
      <c r="F4" s="74">
        <f>PI()*(0.07^2)</f>
        <v>1.5393804002589988E-2</v>
      </c>
      <c r="G4" s="60">
        <f>MIN(F4,J4)</f>
        <v>4.0000000000000001E-3</v>
      </c>
      <c r="H4" s="60">
        <v>400</v>
      </c>
      <c r="I4" s="60">
        <v>160</v>
      </c>
      <c r="J4" s="60">
        <f>0.01*0.4</f>
        <v>4.0000000000000001E-3</v>
      </c>
      <c r="K4" s="60"/>
      <c r="L4" s="85"/>
    </row>
    <row r="5" spans="1:12" x14ac:dyDescent="0.3">
      <c r="A5" s="67" t="s">
        <v>133</v>
      </c>
      <c r="B5" s="33" t="s">
        <v>134</v>
      </c>
      <c r="C5" s="22" t="s">
        <v>135</v>
      </c>
      <c r="D5" s="72"/>
      <c r="E5" s="63"/>
      <c r="F5" s="63"/>
      <c r="G5" s="63"/>
      <c r="H5" s="63"/>
      <c r="I5" s="63"/>
      <c r="J5" s="63"/>
      <c r="K5" s="63"/>
      <c r="L5" s="80"/>
    </row>
    <row r="6" spans="1:12" x14ac:dyDescent="0.3">
      <c r="A6" s="67" t="s">
        <v>137</v>
      </c>
      <c r="B6" s="33" t="s">
        <v>135</v>
      </c>
      <c r="C6" s="22" t="s">
        <v>110</v>
      </c>
      <c r="D6" s="71"/>
      <c r="E6" s="63"/>
      <c r="F6" s="63"/>
      <c r="G6" s="63"/>
      <c r="H6" s="63"/>
      <c r="I6" s="63"/>
      <c r="J6" s="63"/>
      <c r="K6" s="63"/>
      <c r="L6" s="80"/>
    </row>
    <row r="7" spans="1:12" x14ac:dyDescent="0.3">
      <c r="A7" s="67" t="s">
        <v>138</v>
      </c>
      <c r="B7" s="33" t="s">
        <v>135</v>
      </c>
      <c r="C7" s="34" t="s">
        <v>144</v>
      </c>
      <c r="D7" s="72"/>
      <c r="E7" s="63"/>
      <c r="F7" s="63"/>
      <c r="G7" s="63"/>
      <c r="H7" s="63"/>
      <c r="I7" s="63"/>
      <c r="J7" s="63"/>
      <c r="K7" s="63"/>
      <c r="L7" s="80"/>
    </row>
    <row r="8" spans="1:12" x14ac:dyDescent="0.3">
      <c r="A8" s="67" t="s">
        <v>136</v>
      </c>
      <c r="B8" s="33" t="s">
        <v>144</v>
      </c>
      <c r="C8" s="34" t="s">
        <v>145</v>
      </c>
      <c r="D8" s="72"/>
      <c r="E8" s="63"/>
      <c r="F8" s="63"/>
      <c r="G8" s="63"/>
      <c r="H8" s="63"/>
      <c r="I8" s="63"/>
      <c r="J8" s="63"/>
      <c r="K8" s="63"/>
      <c r="L8" s="80"/>
    </row>
    <row r="9" spans="1:12" x14ac:dyDescent="0.3">
      <c r="A9" s="67" t="s">
        <v>140</v>
      </c>
      <c r="B9" s="33" t="s">
        <v>151</v>
      </c>
      <c r="C9" s="34" t="s">
        <v>153</v>
      </c>
      <c r="D9" s="72"/>
      <c r="E9" s="63"/>
      <c r="F9" s="63"/>
      <c r="G9" s="63"/>
      <c r="H9" s="63"/>
      <c r="I9" s="63"/>
      <c r="J9" s="63"/>
      <c r="K9" s="63"/>
      <c r="L9" s="80"/>
    </row>
    <row r="10" spans="1:12" ht="15" thickBot="1" x14ac:dyDescent="0.35">
      <c r="A10" s="68" t="s">
        <v>143</v>
      </c>
      <c r="B10" s="23" t="s">
        <v>153</v>
      </c>
      <c r="C10" s="25" t="s">
        <v>151</v>
      </c>
      <c r="D10" s="73"/>
      <c r="E10" s="62"/>
      <c r="F10" s="62"/>
      <c r="G10" s="62"/>
      <c r="H10" s="62"/>
      <c r="I10" s="62"/>
      <c r="J10" s="62"/>
      <c r="K10" s="62"/>
      <c r="L10" s="81"/>
    </row>
    <row r="12" spans="1:12" ht="15" thickBot="1" x14ac:dyDescent="0.35">
      <c r="I12" s="1" t="s">
        <v>165</v>
      </c>
    </row>
    <row r="13" spans="1:12" ht="15" thickBot="1" x14ac:dyDescent="0.35">
      <c r="A13" s="64" t="s">
        <v>127</v>
      </c>
      <c r="B13" s="57" t="s">
        <v>87</v>
      </c>
      <c r="C13" s="59" t="s">
        <v>128</v>
      </c>
      <c r="D13" s="57" t="s">
        <v>163</v>
      </c>
      <c r="E13" s="58" t="s">
        <v>158</v>
      </c>
      <c r="F13" s="59" t="s">
        <v>164</v>
      </c>
      <c r="G13" s="78" t="s">
        <v>156</v>
      </c>
    </row>
    <row r="14" spans="1:12" x14ac:dyDescent="0.3">
      <c r="A14" s="65" t="s">
        <v>129</v>
      </c>
      <c r="B14" s="18" t="s">
        <v>110</v>
      </c>
      <c r="C14" s="60" t="s">
        <v>17</v>
      </c>
      <c r="D14" s="18">
        <v>4.0099999999999997E-2</v>
      </c>
      <c r="E14" s="19">
        <f>MATERIALS!B31</f>
        <v>0</v>
      </c>
      <c r="F14" s="74">
        <f>PI()*(0.07^2)</f>
        <v>1.5393804002589988E-2</v>
      </c>
      <c r="G14" s="79">
        <f>D14*E14/F14</f>
        <v>0</v>
      </c>
      <c r="I14" s="1" t="s">
        <v>166</v>
      </c>
    </row>
    <row r="15" spans="1:12" x14ac:dyDescent="0.3">
      <c r="A15" s="66" t="s">
        <v>130</v>
      </c>
      <c r="B15" s="21" t="s">
        <v>110</v>
      </c>
      <c r="C15" s="61" t="s">
        <v>147</v>
      </c>
      <c r="D15" s="76"/>
      <c r="E15" s="75"/>
      <c r="F15" s="77"/>
      <c r="G15" s="86" t="e">
        <f t="shared" ref="G15:G27" si="0">D15*E15/F15</f>
        <v>#DIV/0!</v>
      </c>
    </row>
    <row r="16" spans="1:12" x14ac:dyDescent="0.3">
      <c r="A16" s="67" t="s">
        <v>132</v>
      </c>
      <c r="B16" s="33" t="s">
        <v>131</v>
      </c>
      <c r="C16" s="63" t="s">
        <v>146</v>
      </c>
      <c r="D16" s="76"/>
      <c r="E16" s="75"/>
      <c r="F16" s="77"/>
      <c r="G16" s="86" t="e">
        <f t="shared" si="0"/>
        <v>#DIV/0!</v>
      </c>
    </row>
    <row r="17" spans="1:9" x14ac:dyDescent="0.3">
      <c r="A17" s="67" t="s">
        <v>133</v>
      </c>
      <c r="B17" s="33" t="s">
        <v>134</v>
      </c>
      <c r="C17" s="61" t="s">
        <v>135</v>
      </c>
      <c r="D17" s="21"/>
      <c r="E17" s="2"/>
      <c r="F17" s="61"/>
      <c r="G17" s="86" t="e">
        <f t="shared" si="0"/>
        <v>#DIV/0!</v>
      </c>
    </row>
    <row r="18" spans="1:9" x14ac:dyDescent="0.3">
      <c r="A18" s="67" t="s">
        <v>137</v>
      </c>
      <c r="B18" s="33" t="s">
        <v>135</v>
      </c>
      <c r="C18" s="61" t="s">
        <v>110</v>
      </c>
      <c r="D18" s="21"/>
      <c r="E18" s="2"/>
      <c r="F18" s="61"/>
      <c r="G18" s="86" t="e">
        <f t="shared" si="0"/>
        <v>#DIV/0!</v>
      </c>
    </row>
    <row r="19" spans="1:9" x14ac:dyDescent="0.3">
      <c r="A19" s="67" t="s">
        <v>138</v>
      </c>
      <c r="B19" s="33" t="s">
        <v>135</v>
      </c>
      <c r="C19" s="63" t="s">
        <v>144</v>
      </c>
      <c r="D19" s="21"/>
      <c r="E19" s="2"/>
      <c r="F19" s="61"/>
      <c r="G19" s="86" t="e">
        <f t="shared" si="0"/>
        <v>#DIV/0!</v>
      </c>
    </row>
    <row r="20" spans="1:9" x14ac:dyDescent="0.3">
      <c r="A20" s="67" t="s">
        <v>136</v>
      </c>
      <c r="B20" s="33" t="s">
        <v>144</v>
      </c>
      <c r="C20" s="63" t="s">
        <v>145</v>
      </c>
      <c r="D20" s="21"/>
      <c r="E20" s="2"/>
      <c r="F20" s="61"/>
      <c r="G20" s="86" t="e">
        <f t="shared" si="0"/>
        <v>#DIV/0!</v>
      </c>
    </row>
    <row r="21" spans="1:9" x14ac:dyDescent="0.3">
      <c r="A21" s="67" t="s">
        <v>139</v>
      </c>
      <c r="B21" s="33" t="s">
        <v>149</v>
      </c>
      <c r="C21" s="63" t="s">
        <v>146</v>
      </c>
      <c r="D21" s="76"/>
      <c r="E21" s="75"/>
      <c r="F21" s="77"/>
      <c r="G21" s="86" t="e">
        <f t="shared" si="0"/>
        <v>#DIV/0!</v>
      </c>
    </row>
    <row r="22" spans="1:9" x14ac:dyDescent="0.3">
      <c r="A22" s="67" t="s">
        <v>148</v>
      </c>
      <c r="B22" s="33" t="s">
        <v>150</v>
      </c>
      <c r="C22" s="63" t="s">
        <v>146</v>
      </c>
      <c r="D22" s="76"/>
      <c r="E22" s="75"/>
      <c r="F22" s="77"/>
      <c r="G22" s="86" t="e">
        <f t="shared" si="0"/>
        <v>#DIV/0!</v>
      </c>
    </row>
    <row r="23" spans="1:9" x14ac:dyDescent="0.3">
      <c r="A23" s="67" t="s">
        <v>140</v>
      </c>
      <c r="B23" s="33" t="s">
        <v>151</v>
      </c>
      <c r="C23" s="63" t="s">
        <v>153</v>
      </c>
      <c r="D23" s="21"/>
      <c r="E23" s="2"/>
      <c r="F23" s="61"/>
      <c r="G23" s="86" t="e">
        <f t="shared" si="0"/>
        <v>#DIV/0!</v>
      </c>
    </row>
    <row r="24" spans="1:9" x14ac:dyDescent="0.3">
      <c r="A24" s="67" t="s">
        <v>152</v>
      </c>
      <c r="B24" s="33" t="s">
        <v>151</v>
      </c>
      <c r="C24" s="63" t="s">
        <v>154</v>
      </c>
      <c r="D24" s="84"/>
      <c r="E24" s="83"/>
      <c r="F24" s="82"/>
      <c r="G24" s="86" t="e">
        <f t="shared" si="0"/>
        <v>#DIV/0!</v>
      </c>
    </row>
    <row r="25" spans="1:9" x14ac:dyDescent="0.3">
      <c r="A25" s="67" t="s">
        <v>141</v>
      </c>
      <c r="B25" s="33" t="s">
        <v>153</v>
      </c>
      <c r="C25" s="63" t="s">
        <v>149</v>
      </c>
      <c r="D25" s="21"/>
      <c r="E25" s="2"/>
      <c r="F25" s="61"/>
      <c r="G25" s="86" t="e">
        <f t="shared" si="0"/>
        <v>#DIV/0!</v>
      </c>
    </row>
    <row r="26" spans="1:9" x14ac:dyDescent="0.3">
      <c r="A26" s="67" t="s">
        <v>142</v>
      </c>
      <c r="B26" s="33" t="s">
        <v>153</v>
      </c>
      <c r="C26" s="63" t="s">
        <v>150</v>
      </c>
      <c r="D26" s="21"/>
      <c r="E26" s="2"/>
      <c r="F26" s="61"/>
      <c r="G26" s="86" t="e">
        <f t="shared" si="0"/>
        <v>#DIV/0!</v>
      </c>
    </row>
    <row r="27" spans="1:9" ht="15" thickBot="1" x14ac:dyDescent="0.35">
      <c r="A27" s="68" t="s">
        <v>143</v>
      </c>
      <c r="B27" s="23" t="s">
        <v>153</v>
      </c>
      <c r="C27" s="62" t="s">
        <v>151</v>
      </c>
      <c r="D27" s="23"/>
      <c r="E27" s="24"/>
      <c r="F27" s="62"/>
      <c r="G27" s="87" t="e">
        <f t="shared" si="0"/>
        <v>#DIV/0!</v>
      </c>
    </row>
    <row r="28" spans="1:9" x14ac:dyDescent="0.3">
      <c r="I28" s="1" t="s">
        <v>167</v>
      </c>
    </row>
    <row r="29" spans="1:9" ht="15" thickBot="1" x14ac:dyDescent="0.35"/>
    <row r="30" spans="1:9" x14ac:dyDescent="0.3">
      <c r="A30" s="64" t="s">
        <v>127</v>
      </c>
      <c r="B30" s="57" t="s">
        <v>87</v>
      </c>
      <c r="C30" s="59" t="s">
        <v>128</v>
      </c>
      <c r="D30" s="57" t="s">
        <v>162</v>
      </c>
      <c r="E30" s="59" t="s">
        <v>158</v>
      </c>
      <c r="F30" s="78" t="s">
        <v>156</v>
      </c>
    </row>
    <row r="31" spans="1:9" x14ac:dyDescent="0.3">
      <c r="A31" s="67" t="s">
        <v>141</v>
      </c>
      <c r="B31" s="33" t="s">
        <v>153</v>
      </c>
      <c r="C31" s="63" t="s">
        <v>149</v>
      </c>
      <c r="D31" s="33"/>
      <c r="E31" s="63"/>
      <c r="F31" s="80"/>
    </row>
    <row r="32" spans="1:9" ht="15" thickBot="1" x14ac:dyDescent="0.35">
      <c r="A32" s="68" t="s">
        <v>142</v>
      </c>
      <c r="B32" s="23" t="s">
        <v>153</v>
      </c>
      <c r="C32" s="62" t="s">
        <v>150</v>
      </c>
      <c r="D32" s="23"/>
      <c r="E32" s="62"/>
      <c r="F32" s="8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NODES&amp;LABELS (config1)</vt:lpstr>
      <vt:lpstr>NODES&amp;LABELS (config2)</vt:lpstr>
      <vt:lpstr>PROPERTIES</vt:lpstr>
      <vt:lpstr>THERMO-OPTICALS</vt:lpstr>
      <vt:lpstr>MATERIALS</vt:lpstr>
      <vt:lpstr>GLs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2021-05-10T17:17:42Z</dcterms:modified>
</cp:coreProperties>
</file>