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filterPrivacy="1" codeName="ThisWorkbook"/>
  <xr:revisionPtr revIDLastSave="0" documentId="13_ncr:1_{25184E6E-0F4D-476C-BB32-CAB6E93264AC}" xr6:coauthVersionLast="47" xr6:coauthVersionMax="47" xr10:uidLastSave="{00000000-0000-0000-0000-000000000000}"/>
  <bookViews>
    <workbookView xWindow="-108" yWindow="-108" windowWidth="23256" windowHeight="12576" xr2:uid="{00000000-000D-0000-FFFF-FFFF00000000}"/>
  </bookViews>
  <sheets>
    <sheet name="ProjectSchedule" sheetId="11" r:id="rId1"/>
    <sheet name="Hours Invested" sheetId="13" r:id="rId2"/>
    <sheet name="About" sheetId="12" r:id="rId3"/>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9" i="11" l="1"/>
  <c r="E33" i="11"/>
  <c r="E32" i="11"/>
  <c r="E31" i="11"/>
  <c r="E30" i="11"/>
  <c r="E18" i="11"/>
  <c r="E19" i="11" s="1"/>
  <c r="E17" i="11"/>
  <c r="E16" i="11"/>
  <c r="F13" i="11"/>
  <c r="E13" i="11"/>
  <c r="F12" i="11"/>
  <c r="E12" i="11"/>
  <c r="F11" i="11"/>
  <c r="E11" i="11"/>
  <c r="F10" i="11"/>
  <c r="E3" i="11"/>
  <c r="F9" i="11"/>
  <c r="E9" i="11"/>
  <c r="E10" i="11" s="1"/>
  <c r="F20" i="13"/>
  <c r="F2" i="13"/>
  <c r="H7" i="11"/>
  <c r="F18" i="11" l="1"/>
  <c r="E20" i="11" l="1"/>
  <c r="F20" i="11" s="1"/>
  <c r="E21" i="11" s="1"/>
  <c r="F21" i="11" s="1"/>
  <c r="E22" i="11" s="1"/>
  <c r="F22" i="11" s="1"/>
  <c r="E24" i="11" s="1"/>
  <c r="F24" i="11" s="1"/>
  <c r="E25" i="11" s="1"/>
  <c r="F25" i="11" s="1"/>
  <c r="E26" i="11" s="1"/>
  <c r="F26" i="11" s="1"/>
  <c r="E27" i="11" s="1"/>
  <c r="F27" i="11" s="1"/>
  <c r="E29" i="11" s="1"/>
  <c r="H29" i="11" s="1"/>
  <c r="H30" i="11"/>
  <c r="I5" i="11"/>
  <c r="H50" i="11"/>
  <c r="H49" i="11"/>
  <c r="H39" i="11"/>
  <c r="H38" i="11"/>
  <c r="H37" i="11"/>
  <c r="H36" i="11"/>
  <c r="H34" i="11"/>
  <c r="H28" i="11"/>
  <c r="H14" i="11"/>
  <c r="H8" i="11"/>
  <c r="H9" i="11" l="1"/>
  <c r="I6" i="11"/>
  <c r="H35" i="11" l="1"/>
  <c r="H33" i="11"/>
  <c r="H10" i="11"/>
  <c r="H31" i="11"/>
  <c r="H15" i="11"/>
  <c r="H13" i="11"/>
  <c r="J5" i="11"/>
  <c r="K5" i="11" s="1"/>
  <c r="L5" i="11" s="1"/>
  <c r="M5" i="11" s="1"/>
  <c r="N5" i="11" s="1"/>
  <c r="O5" i="11" s="1"/>
  <c r="P5" i="11" s="1"/>
  <c r="I4" i="11"/>
  <c r="H32" i="11" l="1"/>
  <c r="H16" i="11"/>
  <c r="H11" i="11"/>
  <c r="H12" i="11"/>
  <c r="P4" i="11"/>
  <c r="Q5" i="11"/>
  <c r="R5" i="11" s="1"/>
  <c r="S5" i="11" s="1"/>
  <c r="T5" i="11" s="1"/>
  <c r="U5" i="11" s="1"/>
  <c r="V5" i="11" s="1"/>
  <c r="W5" i="11" s="1"/>
  <c r="J6" i="11"/>
  <c r="H21" i="11" l="1"/>
  <c r="H18" i="11"/>
  <c r="W4" i="11"/>
  <c r="X5" i="11"/>
  <c r="Y5" i="11" s="1"/>
  <c r="Z5" i="11" s="1"/>
  <c r="AA5" i="11" s="1"/>
  <c r="AB5" i="11" s="1"/>
  <c r="AC5" i="11" s="1"/>
  <c r="AD5" i="11" s="1"/>
  <c r="K6" i="11"/>
  <c r="H17" i="11" l="1"/>
  <c r="AE5" i="1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<sst xmlns="http://schemas.openxmlformats.org/spreadsheetml/2006/main" count="135" uniqueCount="106">
  <si>
    <t>Task 3</t>
  </si>
  <si>
    <t>Task 4</t>
  </si>
  <si>
    <t>Task 5</t>
  </si>
  <si>
    <t>Task 1</t>
  </si>
  <si>
    <t>Task 2</t>
  </si>
  <si>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</si>
  <si>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</si>
  <si>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</si>
  <si>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</si>
  <si>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</si>
  <si>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</si>
  <si>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</si>
  <si>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</si>
  <si>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</si>
  <si>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</si>
  <si>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</si>
  <si>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</si>
  <si>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</si>
  <si>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</si>
  <si>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</si>
  <si>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</si>
  <si>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</si>
  <si>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</si>
  <si>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</si>
  <si>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</si>
  <si>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</si>
  <si>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</si>
  <si>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</si>
  <si>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</si>
  <si>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</si>
  <si>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</si>
  <si>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</si>
  <si>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</si>
  <si>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</si>
  <si>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</si>
  <si>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</si>
  <si>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</si>
  <si>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</si>
  <si>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</si>
  <si>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</si>
  <si>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</si>
  <si>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</si>
  <si>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</si>
  <si>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Polytechnic University of Madrid</t>
  </si>
  <si>
    <t>Diego Mataix Caballero</t>
  </si>
  <si>
    <t>Week 1</t>
  </si>
  <si>
    <t>Week</t>
  </si>
  <si>
    <t>Start Date</t>
  </si>
  <si>
    <t>End Date</t>
  </si>
  <si>
    <t>Activities</t>
  </si>
  <si>
    <t>Hours Invested</t>
  </si>
  <si>
    <t>Week 2</t>
  </si>
  <si>
    <t>Week 3</t>
  </si>
  <si>
    <t>Week 4</t>
  </si>
  <si>
    <t>Week 5</t>
  </si>
  <si>
    <t>Week 6</t>
  </si>
  <si>
    <t>Week 7</t>
  </si>
  <si>
    <t>Week 8</t>
  </si>
  <si>
    <t>Week 9</t>
  </si>
  <si>
    <t>Week 10</t>
  </si>
  <si>
    <t>Week 11</t>
  </si>
  <si>
    <t>Week 12</t>
  </si>
  <si>
    <t>Week 13</t>
  </si>
  <si>
    <t>Week 14</t>
  </si>
  <si>
    <t>Week 15</t>
  </si>
  <si>
    <t>Week 16</t>
  </si>
  <si>
    <t>Week 17</t>
  </si>
  <si>
    <t>Preparation (1), Study Convection (2), Understand model (3)</t>
  </si>
  <si>
    <t>(1) - 4 hours, (2) - 2 hours, (3) - 5 hours</t>
  </si>
  <si>
    <t>Total Hours</t>
  </si>
  <si>
    <t>Total</t>
  </si>
  <si>
    <t>Study Convection (1), Understand model (2)</t>
  </si>
  <si>
    <t>(1) - 2 hours (Monday), (2) - 1.5 hours (Monday)</t>
  </si>
  <si>
    <t>DMC</t>
  </si>
  <si>
    <t>Study Convection</t>
  </si>
  <si>
    <t>Study program code</t>
  </si>
  <si>
    <t>Initial Preparation</t>
  </si>
  <si>
    <t>Study ESATAN test model</t>
  </si>
  <si>
    <t>Study ESATAN flight model</t>
  </si>
  <si>
    <t>CE2 - Correlating the thermal model of the B2Space 3U cubesat with the available flight data for the TASEC-Lab project</t>
  </si>
  <si>
    <t>1. Preparation. Understanding the model</t>
  </si>
  <si>
    <t>Write the introduction</t>
  </si>
  <si>
    <t>Write the results section</t>
  </si>
  <si>
    <t>Write the literature review section</t>
  </si>
  <si>
    <t>Write the methodology section</t>
  </si>
  <si>
    <t>Write the discussion section</t>
  </si>
  <si>
    <t>Write the conclusion</t>
  </si>
  <si>
    <t>Include all relevant appendices</t>
  </si>
  <si>
    <t>Prepare presentation</t>
  </si>
  <si>
    <t>2. Analyse and correct the model. Begin with stationary solution at 18 km for COC and HOC cases</t>
  </si>
  <si>
    <t>Create a new model from scratch. B2Space_New</t>
  </si>
  <si>
    <t>Make the COC radiative case work</t>
  </si>
  <si>
    <t>Make the COC analysis case work</t>
  </si>
  <si>
    <t>Make the HOC radiative case work</t>
  </si>
  <si>
    <t>Make the HOC analysis case work</t>
  </si>
  <si>
    <t>Adapt the geometry to better fit the real model</t>
  </si>
  <si>
    <t>Adapt the model properties to better fit the real model</t>
  </si>
  <si>
    <t>6. Final work</t>
  </si>
  <si>
    <t>Achieve results that are beliavable</t>
  </si>
  <si>
    <t>5. Correlate the flight thermal model</t>
  </si>
  <si>
    <t>4. Correlate the TVT thermal model</t>
  </si>
  <si>
    <t>3. Design and carry out a thermal vacuum test (TVT)</t>
  </si>
  <si>
    <t>Design the TVT</t>
  </si>
  <si>
    <t>Submit the document</t>
  </si>
  <si>
    <t>Prepare the CubeSat for the TVT</t>
  </si>
  <si>
    <t>Carry out the TVT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</si>
</sst>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8"/>
      <name val="Calibri"/>
      <family val="2"/>
      <scheme val="minor"/>
    </font>
  </fonts>
  <fills count="19">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1" tint="0.49998474074526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8" tint="0.39997558519241921"/>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indexed="64"/>
      </left>
      <right style="thin">
        <color indexed="64"/>
      </right>
      <top style="thin">
        <color indexed="64"/>
      </top>
      <bottom style="thin">
        <color indexed="64"/>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1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14" fontId="0" fillId="0" borderId="0" xfId="0" applyNumberFormat="1"/>
    <xf numFmtId="0" fontId="0" fillId="0" borderId="0" xfId="0" applyAlignment="1">
      <alignment horizontal="center" vertical="center"/>
    </xf>
    <xf numFmtId="0" fontId="6" fillId="0" borderId="0" xfId="0" applyFont="1"/>
    <xf numFmtId="0" fontId="22" fillId="14" borderId="11" xfId="0" applyFont="1" applyFill="1" applyBorder="1" applyAlignment="1">
      <alignment horizontal="right"/>
    </xf>
    <xf numFmtId="0" fontId="22" fillId="14" borderId="11" xfId="0" applyFont="1" applyFill="1" applyBorder="1"/>
    <xf numFmtId="0" fontId="6" fillId="8" borderId="2" xfId="0" applyFont="1" applyFill="1" applyBorder="1" applyAlignment="1">
      <alignment horizontal="left" vertical="center" wrapText="1" indent="1"/>
    </xf>
    <xf numFmtId="0" fontId="6" fillId="9" borderId="2" xfId="0" applyFont="1" applyFill="1" applyBorder="1" applyAlignment="1">
      <alignment horizontal="left" vertical="center" wrapText="1" indent="1"/>
    </xf>
    <xf numFmtId="0" fontId="9" fillId="15" borderId="2" xfId="12" applyFill="1">
      <alignment horizontal="left" vertical="center" indent="2"/>
    </xf>
    <xf numFmtId="0" fontId="9" fillId="15" borderId="2" xfId="11" applyFill="1">
      <alignment horizontal="center" vertical="center"/>
    </xf>
    <xf numFmtId="9" fontId="5" fillId="15" borderId="2" xfId="2" applyFont="1" applyFill="1" applyBorder="1" applyAlignment="1">
      <alignment horizontal="center" vertical="center"/>
    </xf>
    <xf numFmtId="165" fontId="9" fillId="15" borderId="2" xfId="10" applyFill="1">
      <alignment horizontal="center" vertical="center"/>
    </xf>
    <xf numFmtId="0" fontId="9" fillId="16" borderId="2" xfId="11" applyFill="1">
      <alignment horizontal="center" vertical="center"/>
    </xf>
    <xf numFmtId="9" fontId="5" fillId="16" borderId="2" xfId="2" applyFont="1" applyFill="1" applyBorder="1" applyAlignment="1">
      <alignment horizontal="center" vertical="center"/>
    </xf>
    <xf numFmtId="165" fontId="9" fillId="16" borderId="2" xfId="10" applyFill="1">
      <alignment horizontal="center" vertical="center"/>
    </xf>
    <xf numFmtId="0" fontId="6" fillId="16" borderId="2" xfId="12" applyFont="1" applyFill="1">
      <alignment horizontal="left" vertical="center" indent="2"/>
    </xf>
    <xf numFmtId="0" fontId="9" fillId="17" borderId="2" xfId="12" applyFill="1">
      <alignment horizontal="left" vertical="center" indent="2"/>
    </xf>
    <xf numFmtId="0" fontId="9" fillId="17" borderId="2" xfId="11" applyFill="1">
      <alignment horizontal="center" vertical="center"/>
    </xf>
    <xf numFmtId="9" fontId="5" fillId="17" borderId="2" xfId="2" applyFont="1" applyFill="1" applyBorder="1" applyAlignment="1">
      <alignment horizontal="center" vertical="center"/>
    </xf>
    <xf numFmtId="165" fontId="9" fillId="17" borderId="2" xfId="10" applyFill="1">
      <alignment horizontal="center" vertical="center"/>
    </xf>
    <xf numFmtId="0" fontId="9" fillId="18" borderId="2" xfId="11" applyFill="1">
      <alignment horizontal="center" vertical="center"/>
    </xf>
    <xf numFmtId="9" fontId="5" fillId="18" borderId="2" xfId="2" applyFont="1" applyFill="1" applyBorder="1" applyAlignment="1">
      <alignment horizontal="center" vertical="center"/>
    </xf>
    <xf numFmtId="165" fontId="9" fillId="18" borderId="2" xfId="10" applyFill="1">
      <alignment horizontal="center" vertical="center"/>
    </xf>
    <xf numFmtId="0" fontId="6" fillId="18" borderId="2" xfId="12" applyFont="1" applyFill="1">
      <alignment horizontal="left" vertical="center" indent="2"/>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7">
    <dxf>
      <font>
        <b/>
      </font>
      <numFmt numFmtId="0" formatCode="General"/>
    </dxf>
    <dxf>
      <numFmt numFmtId="19" formatCode="dd/mm/yyyy"/>
    </dxf>
    <dxf>
      <numFmt numFmtId="19" formatCode="dd/mm/yyyy"/>
    </dxf>
    <dxf>
      <alignment horizontal="center" vertical="center" textRotation="0" wrapText="0" indent="0" justifyLastLine="0" shrinkToFit="0" readingOrder="0"/>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fgColor theme="1" tint="0.499984740745262"/>
        </patternFill>
      </fill>
      <border diagonalUp="1">
        <diagonal style="thin">
          <color auto="1"/>
        </diagonal>
      </border>
    </dxf>
  </dxfs>
  <tableStyles count="2" defaultTableStyle="TableStyleMedium2" defaultPivotStyle="PivotStyleLight16">
    <tableStyle name="Grey Table" pivot="0" count="1" xr9:uid="{691F0F87-5D4D-4BE0-AF66-D98877C7695C}">
      <tableStyleElement type="wholeTable" dxfId="16"/>
    </tableStyle>
    <tableStyle name="ToDoList" pivot="0" count="9" xr9:uid="{00000000-0011-0000-FFFF-FFFF00000000}">
      <tableStyleElement type="wholeTable" dxfId="15"/>
      <tableStyleElement type="headerRow" dxfId="14"/>
      <tableStyleElement type="totalRow" dxfId="13"/>
      <tableStyleElement type="firstColumn" dxfId="12"/>
      <tableStyleElement type="lastColumn" dxfId="11"/>
      <tableStyleElement type="firstRowStripe" dxfId="10"/>
      <tableStyleElement type="secondRowStripe" dxfId="9"/>
      <tableStyleElement type="firstColumnStripe" dxfId="8"/>
      <tableStyleElement type="secondColumnStripe" dxfId="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3B04651-B9EB-4F78-92D3-0E6026461653}" name="Table1" displayName="Table1" ref="A1:F18" totalsRowShown="0" headerRowDxfId="3">
  <autoFilter ref="A1:F18" xr:uid="{43B04651-B9EB-4F78-92D3-0E6026461653}">
    <filterColumn colId="0" hiddenButton="1"/>
    <filterColumn colId="1" hiddenButton="1"/>
    <filterColumn colId="2" hiddenButton="1"/>
    <filterColumn colId="3" hiddenButton="1"/>
    <filterColumn colId="4" hiddenButton="1"/>
    <filterColumn colId="5" hiddenButton="1"/>
  </autoFilter>
  <tableColumns count="6">
    <tableColumn id="1" xr3:uid="{32B5F6BC-F2DA-4683-AFB6-F8CD01B72010}" name="Week"/>
    <tableColumn id="2" xr3:uid="{280C3312-2C46-46E0-BCA3-CB74741767FD}" name="Start Date" dataDxfId="2"/>
    <tableColumn id="3" xr3:uid="{65E0DFE0-7A91-45B1-A320-8B67F6E78236}" name="End Date" dataDxfId="1"/>
    <tableColumn id="4" xr3:uid="{58492D59-44F3-41E0-B3AE-E0C7C38CCA5A}" name="Activities"/>
    <tableColumn id="5" xr3:uid="{3FA4BF38-5F0D-41D3-ACB6-535129768E99}" name="Hours Invested"/>
    <tableColumn id="6" xr3:uid="{E3BE978F-0F2B-4FAA-BCF2-5E3AF5F7370E}" name="Total Hours" dataDxfId="0">
      <calculatedColumnFormula>4+2+5</calculatedColumnFormula>
    </tableColumn>
  </tableColumns>
  <tableStyleInfo name="TableStyleMedium8" showFirstColumn="0" showLastColumn="0" showRowStripes="1"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53"/>
  <sheetViews>
    <sheetView showGridLines="0" tabSelected="1" showRuler="0" zoomScaleNormal="100" zoomScalePageLayoutView="70" workbookViewId="0">
      <pane ySplit="6" topLeftCell="A15" activePane="bottomLeft" state="frozen"/>
      <selection pane="bottomLeft" activeCell="D20" sqref="D20"/>
    </sheetView>
  </sheetViews>
  <sheetFormatPr defaultColWidth="9.109375" defaultRowHeight="30" customHeight="1" x14ac:dyDescent="0.3"/>
  <cols>
    <col min="1" max="1" width="2.6640625" style="56" customWidth="1"/>
    <col min="2" max="2" width="52" customWidth="1"/>
    <col min="3" max="3" width="10.8867187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55000000000000004">
      <c r="A1" s="57" t="s">
        <v>34</v>
      </c>
      <c r="B1" s="61" t="s">
        <v>79</v>
      </c>
      <c r="C1" s="1"/>
      <c r="D1" s="2"/>
      <c r="E1" s="4"/>
      <c r="F1" s="45"/>
      <c r="H1" s="2"/>
      <c r="I1" s="14"/>
    </row>
    <row r="2" spans="1:64" ht="30" customHeight="1" x14ac:dyDescent="0.35">
      <c r="A2" s="56" t="s">
        <v>29</v>
      </c>
      <c r="B2" s="62" t="s">
        <v>43</v>
      </c>
      <c r="I2" s="59"/>
    </row>
    <row r="3" spans="1:64" ht="30" customHeight="1" x14ac:dyDescent="0.3">
      <c r="A3" s="56" t="s">
        <v>35</v>
      </c>
      <c r="B3" s="63" t="s">
        <v>44</v>
      </c>
      <c r="C3" s="110" t="s">
        <v>6</v>
      </c>
      <c r="D3" s="111"/>
      <c r="E3" s="109">
        <f>'Hours Invested'!B2</f>
        <v>44466</v>
      </c>
      <c r="F3" s="109"/>
    </row>
    <row r="4" spans="1:64" ht="30" customHeight="1" x14ac:dyDescent="0.3">
      <c r="A4" s="57" t="s">
        <v>36</v>
      </c>
      <c r="C4" s="110" t="s">
        <v>13</v>
      </c>
      <c r="D4" s="111"/>
      <c r="E4" s="7">
        <v>5</v>
      </c>
      <c r="I4" s="106">
        <f>I5</f>
        <v>44494</v>
      </c>
      <c r="J4" s="107"/>
      <c r="K4" s="107"/>
      <c r="L4" s="107"/>
      <c r="M4" s="107"/>
      <c r="N4" s="107"/>
      <c r="O4" s="108"/>
      <c r="P4" s="106">
        <f>P5</f>
        <v>44501</v>
      </c>
      <c r="Q4" s="107"/>
      <c r="R4" s="107"/>
      <c r="S4" s="107"/>
      <c r="T4" s="107"/>
      <c r="U4" s="107"/>
      <c r="V4" s="108"/>
      <c r="W4" s="106">
        <f>W5</f>
        <v>44508</v>
      </c>
      <c r="X4" s="107"/>
      <c r="Y4" s="107"/>
      <c r="Z4" s="107"/>
      <c r="AA4" s="107"/>
      <c r="AB4" s="107"/>
      <c r="AC4" s="108"/>
      <c r="AD4" s="106">
        <f>AD5</f>
        <v>44515</v>
      </c>
      <c r="AE4" s="107"/>
      <c r="AF4" s="107"/>
      <c r="AG4" s="107"/>
      <c r="AH4" s="107"/>
      <c r="AI4" s="107"/>
      <c r="AJ4" s="108"/>
      <c r="AK4" s="106">
        <f>AK5</f>
        <v>44522</v>
      </c>
      <c r="AL4" s="107"/>
      <c r="AM4" s="107"/>
      <c r="AN4" s="107"/>
      <c r="AO4" s="107"/>
      <c r="AP4" s="107"/>
      <c r="AQ4" s="108"/>
      <c r="AR4" s="106">
        <f>AR5</f>
        <v>44529</v>
      </c>
      <c r="AS4" s="107"/>
      <c r="AT4" s="107"/>
      <c r="AU4" s="107"/>
      <c r="AV4" s="107"/>
      <c r="AW4" s="107"/>
      <c r="AX4" s="108"/>
      <c r="AY4" s="106">
        <f>AY5</f>
        <v>44536</v>
      </c>
      <c r="AZ4" s="107"/>
      <c r="BA4" s="107"/>
      <c r="BB4" s="107"/>
      <c r="BC4" s="107"/>
      <c r="BD4" s="107"/>
      <c r="BE4" s="108"/>
      <c r="BF4" s="106">
        <f>BF5</f>
        <v>44543</v>
      </c>
      <c r="BG4" s="107"/>
      <c r="BH4" s="107"/>
      <c r="BI4" s="107"/>
      <c r="BJ4" s="107"/>
      <c r="BK4" s="107"/>
      <c r="BL4" s="108"/>
    </row>
    <row r="5" spans="1:64" ht="15" customHeight="1" x14ac:dyDescent="0.3">
      <c r="A5" s="57" t="s">
        <v>37</v>
      </c>
      <c r="B5" s="112"/>
      <c r="C5" s="112"/>
      <c r="D5" s="112"/>
      <c r="E5" s="112"/>
      <c r="F5" s="112"/>
      <c r="G5" s="112"/>
      <c r="I5" s="11">
        <f>Project_Start-WEEKDAY(Project_Start,1)+2+7*(Display_Week-1)</f>
        <v>44494</v>
      </c>
      <c r="J5" s="10">
        <f>I5+1</f>
        <v>44495</v>
      </c>
      <c r="K5" s="10">
        <f t="shared" ref="K5:AX5" si="0">J5+1</f>
        <v>44496</v>
      </c>
      <c r="L5" s="10">
        <f t="shared" si="0"/>
        <v>44497</v>
      </c>
      <c r="M5" s="10">
        <f t="shared" si="0"/>
        <v>44498</v>
      </c>
      <c r="N5" s="10">
        <f t="shared" si="0"/>
        <v>44499</v>
      </c>
      <c r="O5" s="12">
        <f t="shared" si="0"/>
        <v>44500</v>
      </c>
      <c r="P5" s="11">
        <f>O5+1</f>
        <v>44501</v>
      </c>
      <c r="Q5" s="10">
        <f>P5+1</f>
        <v>44502</v>
      </c>
      <c r="R5" s="10">
        <f t="shared" si="0"/>
        <v>44503</v>
      </c>
      <c r="S5" s="10">
        <f t="shared" si="0"/>
        <v>44504</v>
      </c>
      <c r="T5" s="10">
        <f t="shared" si="0"/>
        <v>44505</v>
      </c>
      <c r="U5" s="10">
        <f t="shared" si="0"/>
        <v>44506</v>
      </c>
      <c r="V5" s="12">
        <f t="shared" si="0"/>
        <v>44507</v>
      </c>
      <c r="W5" s="11">
        <f>V5+1</f>
        <v>44508</v>
      </c>
      <c r="X5" s="10">
        <f>W5+1</f>
        <v>44509</v>
      </c>
      <c r="Y5" s="10">
        <f t="shared" si="0"/>
        <v>44510</v>
      </c>
      <c r="Z5" s="10">
        <f t="shared" si="0"/>
        <v>44511</v>
      </c>
      <c r="AA5" s="10">
        <f t="shared" si="0"/>
        <v>44512</v>
      </c>
      <c r="AB5" s="10">
        <f t="shared" si="0"/>
        <v>44513</v>
      </c>
      <c r="AC5" s="12">
        <f t="shared" si="0"/>
        <v>44514</v>
      </c>
      <c r="AD5" s="11">
        <f>AC5+1</f>
        <v>44515</v>
      </c>
      <c r="AE5" s="10">
        <f>AD5+1</f>
        <v>44516</v>
      </c>
      <c r="AF5" s="10">
        <f t="shared" si="0"/>
        <v>44517</v>
      </c>
      <c r="AG5" s="10">
        <f t="shared" si="0"/>
        <v>44518</v>
      </c>
      <c r="AH5" s="10">
        <f t="shared" si="0"/>
        <v>44519</v>
      </c>
      <c r="AI5" s="10">
        <f t="shared" si="0"/>
        <v>44520</v>
      </c>
      <c r="AJ5" s="12">
        <f t="shared" si="0"/>
        <v>44521</v>
      </c>
      <c r="AK5" s="11">
        <f>AJ5+1</f>
        <v>44522</v>
      </c>
      <c r="AL5" s="10">
        <f>AK5+1</f>
        <v>44523</v>
      </c>
      <c r="AM5" s="10">
        <f t="shared" si="0"/>
        <v>44524</v>
      </c>
      <c r="AN5" s="10">
        <f t="shared" si="0"/>
        <v>44525</v>
      </c>
      <c r="AO5" s="10">
        <f t="shared" si="0"/>
        <v>44526</v>
      </c>
      <c r="AP5" s="10">
        <f t="shared" si="0"/>
        <v>44527</v>
      </c>
      <c r="AQ5" s="12">
        <f t="shared" si="0"/>
        <v>44528</v>
      </c>
      <c r="AR5" s="11">
        <f>AQ5+1</f>
        <v>44529</v>
      </c>
      <c r="AS5" s="10">
        <f>AR5+1</f>
        <v>44530</v>
      </c>
      <c r="AT5" s="10">
        <f t="shared" si="0"/>
        <v>44531</v>
      </c>
      <c r="AU5" s="10">
        <f t="shared" si="0"/>
        <v>44532</v>
      </c>
      <c r="AV5" s="10">
        <f t="shared" si="0"/>
        <v>44533</v>
      </c>
      <c r="AW5" s="10">
        <f t="shared" si="0"/>
        <v>44534</v>
      </c>
      <c r="AX5" s="12">
        <f t="shared" si="0"/>
        <v>44535</v>
      </c>
      <c r="AY5" s="11">
        <f>AX5+1</f>
        <v>44536</v>
      </c>
      <c r="AZ5" s="10">
        <f>AY5+1</f>
        <v>44537</v>
      </c>
      <c r="BA5" s="10">
        <f t="shared" ref="BA5:BE5" si="1">AZ5+1</f>
        <v>44538</v>
      </c>
      <c r="BB5" s="10">
        <f t="shared" si="1"/>
        <v>44539</v>
      </c>
      <c r="BC5" s="10">
        <f t="shared" si="1"/>
        <v>44540</v>
      </c>
      <c r="BD5" s="10">
        <f t="shared" si="1"/>
        <v>44541</v>
      </c>
      <c r="BE5" s="12">
        <f t="shared" si="1"/>
        <v>44542</v>
      </c>
      <c r="BF5" s="11">
        <f>BE5+1</f>
        <v>44543</v>
      </c>
      <c r="BG5" s="10">
        <f>BF5+1</f>
        <v>44544</v>
      </c>
      <c r="BH5" s="10">
        <f t="shared" ref="BH5:BL5" si="2">BG5+1</f>
        <v>44545</v>
      </c>
      <c r="BI5" s="10">
        <f t="shared" si="2"/>
        <v>44546</v>
      </c>
      <c r="BJ5" s="10">
        <f t="shared" si="2"/>
        <v>44547</v>
      </c>
      <c r="BK5" s="10">
        <f t="shared" si="2"/>
        <v>44548</v>
      </c>
      <c r="BL5" s="12">
        <f t="shared" si="2"/>
        <v>44549</v>
      </c>
    </row>
    <row r="6" spans="1:64" ht="30" customHeight="1" thickBot="1" x14ac:dyDescent="0.35">
      <c r="A6" s="57" t="s">
        <v>38</v>
      </c>
      <c r="B6" s="8" t="s">
        <v>14</v>
      </c>
      <c r="C6" s="9" t="s">
        <v>8</v>
      </c>
      <c r="D6" s="9" t="s">
        <v>7</v>
      </c>
      <c r="E6" s="9" t="s">
        <v>10</v>
      </c>
      <c r="F6" s="9" t="s">
        <v>11</v>
      </c>
      <c r="G6" s="9"/>
      <c r="H6" s="9" t="s">
        <v>12</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5">
      <c r="A7" s="56" t="s">
        <v>33</v>
      </c>
      <c r="C7" s="60"/>
      <c r="E7"/>
      <c r="H7" t="str">
        <f>IF(OR(ISBLANK(task_start),ISBLANK(task_end)),"",task_end-task_start+1)</f>
        <v/>
      </c>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c r="BB7" s="42"/>
      <c r="BC7" s="42"/>
      <c r="BD7" s="42"/>
      <c r="BE7" s="42"/>
      <c r="BF7" s="42"/>
      <c r="BG7" s="42"/>
      <c r="BH7" s="42"/>
      <c r="BI7" s="42"/>
      <c r="BJ7" s="42"/>
      <c r="BK7" s="42"/>
      <c r="BL7" s="42"/>
    </row>
    <row r="8" spans="1:64" s="3" customFormat="1" ht="30.75" customHeight="1" thickBot="1" x14ac:dyDescent="0.35">
      <c r="A8" s="57" t="s">
        <v>39</v>
      </c>
      <c r="B8" s="88" t="s">
        <v>80</v>
      </c>
      <c r="C8" s="69" t="s">
        <v>73</v>
      </c>
      <c r="D8" s="18"/>
      <c r="E8" s="19"/>
      <c r="F8" s="20"/>
      <c r="G8" s="17"/>
      <c r="H8" s="17" t="str">
        <f t="shared" ref="H8:H50" si="6">IF(OR(ISBLANK(task_start),ISBLANK(task_end)),"",task_end-task_start+1)</f>
        <v/>
      </c>
      <c r="I8" s="42"/>
      <c r="J8" s="42"/>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row>
    <row r="9" spans="1:64" s="3" customFormat="1" ht="30" customHeight="1" thickBot="1" x14ac:dyDescent="0.35">
      <c r="A9" s="57" t="s">
        <v>40</v>
      </c>
      <c r="B9" s="78" t="s">
        <v>76</v>
      </c>
      <c r="C9" s="70" t="s">
        <v>73</v>
      </c>
      <c r="D9" s="21">
        <v>1</v>
      </c>
      <c r="E9" s="64">
        <f>'Hours Invested'!B2</f>
        <v>44466</v>
      </c>
      <c r="F9" s="64">
        <f>'Hours Invested'!C2</f>
        <v>44472</v>
      </c>
      <c r="G9" s="17"/>
      <c r="H9" s="17">
        <f t="shared" si="6"/>
        <v>7</v>
      </c>
      <c r="I9" s="42"/>
      <c r="J9" s="42"/>
      <c r="K9" s="42"/>
      <c r="L9" s="42"/>
      <c r="M9" s="42"/>
      <c r="N9" s="42"/>
      <c r="O9" s="42"/>
      <c r="P9" s="42"/>
      <c r="Q9" s="42"/>
      <c r="R9" s="42"/>
      <c r="S9" s="42"/>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c r="AY9" s="42"/>
      <c r="AZ9" s="42"/>
      <c r="BA9" s="42"/>
      <c r="BB9" s="42"/>
      <c r="BC9" s="42"/>
      <c r="BD9" s="42"/>
      <c r="BE9" s="42"/>
      <c r="BF9" s="42"/>
      <c r="BG9" s="42"/>
      <c r="BH9" s="42"/>
      <c r="BI9" s="42"/>
      <c r="BJ9" s="42"/>
      <c r="BK9" s="42"/>
      <c r="BL9" s="42"/>
    </row>
    <row r="10" spans="1:64" s="3" customFormat="1" ht="30" customHeight="1" thickBot="1" x14ac:dyDescent="0.35">
      <c r="A10" s="57" t="s">
        <v>41</v>
      </c>
      <c r="B10" s="78" t="s">
        <v>74</v>
      </c>
      <c r="C10" s="70" t="s">
        <v>73</v>
      </c>
      <c r="D10" s="21">
        <v>1</v>
      </c>
      <c r="E10" s="64">
        <f>E9</f>
        <v>44466</v>
      </c>
      <c r="F10" s="64">
        <f>'Hours Invested'!C3</f>
        <v>44479</v>
      </c>
      <c r="G10" s="17"/>
      <c r="H10" s="17">
        <f t="shared" si="6"/>
        <v>14</v>
      </c>
      <c r="I10" s="42"/>
      <c r="J10" s="42"/>
      <c r="K10" s="42"/>
      <c r="L10" s="42"/>
      <c r="M10" s="42"/>
      <c r="N10" s="42"/>
      <c r="O10" s="42"/>
      <c r="P10" s="42"/>
      <c r="Q10" s="42"/>
      <c r="R10" s="42"/>
      <c r="S10" s="42"/>
      <c r="T10" s="42"/>
      <c r="U10" s="43"/>
      <c r="V10" s="43"/>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c r="BH10" s="42"/>
      <c r="BI10" s="42"/>
      <c r="BJ10" s="42"/>
      <c r="BK10" s="42"/>
      <c r="BL10" s="42"/>
    </row>
    <row r="11" spans="1:64" s="3" customFormat="1" ht="30" customHeight="1" thickBot="1" x14ac:dyDescent="0.35">
      <c r="A11" s="56"/>
      <c r="B11" s="78" t="s">
        <v>75</v>
      </c>
      <c r="C11" s="70" t="s">
        <v>73</v>
      </c>
      <c r="D11" s="21">
        <v>1</v>
      </c>
      <c r="E11" s="64">
        <f>'Hours Invested'!B2</f>
        <v>44466</v>
      </c>
      <c r="F11" s="64">
        <f>'Hours Invested'!C3</f>
        <v>44479</v>
      </c>
      <c r="G11" s="17"/>
      <c r="H11" s="17">
        <f t="shared" si="6"/>
        <v>14</v>
      </c>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row>
    <row r="12" spans="1:64" s="3" customFormat="1" ht="30" customHeight="1" thickBot="1" x14ac:dyDescent="0.35">
      <c r="A12" s="56"/>
      <c r="B12" s="78" t="s">
        <v>77</v>
      </c>
      <c r="C12" s="70" t="s">
        <v>73</v>
      </c>
      <c r="D12" s="21">
        <v>1</v>
      </c>
      <c r="E12" s="64">
        <f>'Hours Invested'!B3</f>
        <v>44473</v>
      </c>
      <c r="F12" s="64">
        <f>'Hours Invested'!C4-7</f>
        <v>44479</v>
      </c>
      <c r="G12" s="17"/>
      <c r="H12" s="17">
        <f t="shared" si="6"/>
        <v>7</v>
      </c>
      <c r="I12" s="42"/>
      <c r="J12" s="42"/>
      <c r="K12" s="42"/>
      <c r="L12" s="42"/>
      <c r="M12" s="42"/>
      <c r="N12" s="42"/>
      <c r="O12" s="42"/>
      <c r="P12" s="42"/>
      <c r="Q12" s="42"/>
      <c r="R12" s="42"/>
      <c r="S12" s="42"/>
      <c r="T12" s="42"/>
      <c r="U12" s="42"/>
      <c r="V12" s="42"/>
      <c r="W12" s="42"/>
      <c r="X12" s="42"/>
      <c r="Y12" s="43"/>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row>
    <row r="13" spans="1:64" s="3" customFormat="1" ht="30" customHeight="1" thickBot="1" x14ac:dyDescent="0.35">
      <c r="A13" s="56"/>
      <c r="B13" s="78" t="s">
        <v>78</v>
      </c>
      <c r="C13" s="70" t="s">
        <v>73</v>
      </c>
      <c r="D13" s="21">
        <v>1</v>
      </c>
      <c r="E13" s="64">
        <f>'Hours Invested'!B4-4</f>
        <v>44476</v>
      </c>
      <c r="F13" s="64">
        <f>F12+2</f>
        <v>44481</v>
      </c>
      <c r="G13" s="17"/>
      <c r="H13" s="17">
        <f t="shared" si="6"/>
        <v>6</v>
      </c>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row>
    <row r="14" spans="1:64" s="3" customFormat="1" ht="32.25" customHeight="1" thickBot="1" x14ac:dyDescent="0.35">
      <c r="A14" s="57" t="s">
        <v>42</v>
      </c>
      <c r="B14" s="89" t="s">
        <v>89</v>
      </c>
      <c r="C14" s="71" t="s">
        <v>73</v>
      </c>
      <c r="D14" s="22"/>
      <c r="E14" s="23"/>
      <c r="F14" s="24"/>
      <c r="G14" s="17"/>
      <c r="H14" s="17" t="str">
        <f t="shared" si="6"/>
        <v/>
      </c>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row>
    <row r="15" spans="1:64" s="3" customFormat="1" ht="30" customHeight="1" thickBot="1" x14ac:dyDescent="0.35">
      <c r="A15" s="57"/>
      <c r="B15" s="79" t="s">
        <v>90</v>
      </c>
      <c r="C15" s="72" t="s">
        <v>73</v>
      </c>
      <c r="D15" s="25">
        <v>1</v>
      </c>
      <c r="E15" s="65">
        <v>44477</v>
      </c>
      <c r="F15" s="65">
        <v>44481</v>
      </c>
      <c r="G15" s="17"/>
      <c r="H15" s="17">
        <f t="shared" si="6"/>
        <v>5</v>
      </c>
      <c r="I15" s="42"/>
      <c r="J15" s="42"/>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c r="BF15" s="42"/>
      <c r="BG15" s="42"/>
      <c r="BH15" s="42"/>
      <c r="BI15" s="42"/>
      <c r="BJ15" s="42"/>
      <c r="BK15" s="42"/>
      <c r="BL15" s="42"/>
    </row>
    <row r="16" spans="1:64" s="3" customFormat="1" ht="30" customHeight="1" thickBot="1" x14ac:dyDescent="0.35">
      <c r="A16" s="56"/>
      <c r="B16" s="79" t="s">
        <v>91</v>
      </c>
      <c r="C16" s="72" t="s">
        <v>73</v>
      </c>
      <c r="D16" s="25">
        <v>1</v>
      </c>
      <c r="E16" s="65">
        <f>F15</f>
        <v>44481</v>
      </c>
      <c r="F16" s="65">
        <v>44487</v>
      </c>
      <c r="G16" s="17"/>
      <c r="H16" s="17">
        <f t="shared" si="6"/>
        <v>7</v>
      </c>
      <c r="I16" s="42"/>
      <c r="J16" s="42"/>
      <c r="K16" s="42"/>
      <c r="L16" s="42"/>
      <c r="M16" s="42"/>
      <c r="N16" s="42"/>
      <c r="O16" s="42"/>
      <c r="P16" s="42"/>
      <c r="Q16" s="42"/>
      <c r="R16" s="42"/>
      <c r="S16" s="42"/>
      <c r="T16" s="42"/>
      <c r="U16" s="43"/>
      <c r="V16" s="43"/>
      <c r="W16" s="42"/>
      <c r="X16" s="42"/>
      <c r="Y16" s="42"/>
      <c r="Z16" s="42"/>
      <c r="AA16" s="42"/>
      <c r="AB16" s="42"/>
      <c r="AC16" s="42"/>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row>
    <row r="17" spans="1:64" s="3" customFormat="1" ht="30" customHeight="1" thickBot="1" x14ac:dyDescent="0.35">
      <c r="A17" s="56"/>
      <c r="B17" s="79" t="s">
        <v>92</v>
      </c>
      <c r="C17" s="72" t="s">
        <v>73</v>
      </c>
      <c r="D17" s="25">
        <v>1</v>
      </c>
      <c r="E17" s="65">
        <f>F16-2</f>
        <v>44485</v>
      </c>
      <c r="F17" s="65">
        <v>44496</v>
      </c>
      <c r="G17" s="17"/>
      <c r="H17" s="17">
        <f t="shared" si="6"/>
        <v>12</v>
      </c>
      <c r="I17" s="42"/>
      <c r="J17" s="42"/>
      <c r="K17" s="42"/>
      <c r="L17" s="42"/>
      <c r="M17" s="42"/>
      <c r="N17" s="42"/>
      <c r="O17" s="42"/>
      <c r="P17" s="42"/>
      <c r="Q17" s="42"/>
      <c r="R17" s="42"/>
      <c r="S17" s="42"/>
      <c r="T17" s="42"/>
      <c r="U17" s="42"/>
      <c r="V17" s="42"/>
      <c r="W17" s="42"/>
      <c r="X17" s="42"/>
      <c r="Y17" s="42"/>
      <c r="Z17" s="42"/>
      <c r="AA17" s="42"/>
      <c r="AB17" s="42"/>
      <c r="AC17" s="42"/>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row>
    <row r="18" spans="1:64" s="3" customFormat="1" ht="30" customHeight="1" thickBot="1" x14ac:dyDescent="0.35">
      <c r="A18" s="56"/>
      <c r="B18" s="79" t="s">
        <v>93</v>
      </c>
      <c r="C18" s="72" t="s">
        <v>73</v>
      </c>
      <c r="D18" s="25">
        <v>1</v>
      </c>
      <c r="E18" s="65">
        <f>F17</f>
        <v>44496</v>
      </c>
      <c r="F18" s="65">
        <f>E18</f>
        <v>44496</v>
      </c>
      <c r="G18" s="17"/>
      <c r="H18" s="17">
        <f t="shared" si="6"/>
        <v>1</v>
      </c>
      <c r="I18" s="42"/>
      <c r="J18" s="42"/>
      <c r="K18" s="42"/>
      <c r="L18" s="42"/>
      <c r="M18" s="42"/>
      <c r="N18" s="42"/>
      <c r="O18" s="42"/>
      <c r="P18" s="42"/>
      <c r="Q18" s="42"/>
      <c r="R18" s="42"/>
      <c r="S18" s="42"/>
      <c r="T18" s="42"/>
      <c r="U18" s="42"/>
      <c r="V18" s="42"/>
      <c r="W18" s="42"/>
      <c r="X18" s="42"/>
      <c r="Y18" s="43"/>
      <c r="Z18" s="42"/>
      <c r="AA18" s="42"/>
      <c r="AB18" s="42"/>
      <c r="AC18" s="42"/>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row>
    <row r="19" spans="1:64" s="3" customFormat="1" ht="30" customHeight="1" thickBot="1" x14ac:dyDescent="0.35">
      <c r="A19" s="56"/>
      <c r="B19" s="79" t="s">
        <v>94</v>
      </c>
      <c r="C19" s="72" t="s">
        <v>73</v>
      </c>
      <c r="D19" s="25">
        <v>1</v>
      </c>
      <c r="E19" s="65">
        <f>E18</f>
        <v>44496</v>
      </c>
      <c r="F19" s="65">
        <f>F18</f>
        <v>44496</v>
      </c>
      <c r="G19" s="17"/>
      <c r="H19" s="17"/>
      <c r="I19" s="42"/>
      <c r="J19" s="42"/>
      <c r="K19" s="42"/>
      <c r="L19" s="42"/>
      <c r="M19" s="42"/>
      <c r="N19" s="42"/>
      <c r="O19" s="42"/>
      <c r="P19" s="42"/>
      <c r="Q19" s="42"/>
      <c r="R19" s="42"/>
      <c r="S19" s="42"/>
      <c r="T19" s="42"/>
      <c r="U19" s="42"/>
      <c r="V19" s="42"/>
      <c r="W19" s="42"/>
      <c r="X19" s="42"/>
      <c r="Y19" s="43"/>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row>
    <row r="20" spans="1:64" s="3" customFormat="1" ht="30" customHeight="1" thickBot="1" x14ac:dyDescent="0.35">
      <c r="A20" s="56"/>
      <c r="B20" s="79" t="s">
        <v>95</v>
      </c>
      <c r="C20" s="72" t="s">
        <v>73</v>
      </c>
      <c r="D20" s="25">
        <v>0</v>
      </c>
      <c r="E20" s="65">
        <f>F19+1</f>
        <v>44497</v>
      </c>
      <c r="F20" s="65">
        <f>E20+9</f>
        <v>44506</v>
      </c>
      <c r="G20" s="17"/>
      <c r="H20" s="17"/>
      <c r="I20" s="42"/>
      <c r="J20" s="42"/>
      <c r="K20" s="42"/>
      <c r="L20" s="42"/>
      <c r="M20" s="42"/>
      <c r="N20" s="42"/>
      <c r="O20" s="42"/>
      <c r="P20" s="42"/>
      <c r="Q20" s="42"/>
      <c r="R20" s="42"/>
      <c r="S20" s="42"/>
      <c r="T20" s="42"/>
      <c r="U20" s="42"/>
      <c r="V20" s="42"/>
      <c r="W20" s="42"/>
      <c r="X20" s="42"/>
      <c r="Y20" s="43"/>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row>
    <row r="21" spans="1:64" s="3" customFormat="1" ht="30" customHeight="1" thickBot="1" x14ac:dyDescent="0.35">
      <c r="A21" s="56"/>
      <c r="B21" s="79" t="s">
        <v>96</v>
      </c>
      <c r="C21" s="72" t="s">
        <v>73</v>
      </c>
      <c r="D21" s="25">
        <v>0</v>
      </c>
      <c r="E21" s="65">
        <f>F20-2</f>
        <v>44504</v>
      </c>
      <c r="F21" s="65">
        <f>E21+9</f>
        <v>44513</v>
      </c>
      <c r="G21" s="17"/>
      <c r="H21" s="17">
        <f t="shared" si="6"/>
        <v>10</v>
      </c>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row>
    <row r="22" spans="1:64" s="3" customFormat="1" ht="30" customHeight="1" thickBot="1" x14ac:dyDescent="0.35">
      <c r="A22" s="56"/>
      <c r="B22" s="79" t="s">
        <v>98</v>
      </c>
      <c r="C22" s="72" t="s">
        <v>73</v>
      </c>
      <c r="D22" s="25">
        <v>0</v>
      </c>
      <c r="E22" s="65">
        <f>F21</f>
        <v>44513</v>
      </c>
      <c r="F22" s="65">
        <f>E22+3</f>
        <v>44516</v>
      </c>
      <c r="G22" s="17"/>
      <c r="H22" s="17"/>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row>
    <row r="23" spans="1:64" s="3" customFormat="1" ht="30" customHeight="1" thickBot="1" x14ac:dyDescent="0.35">
      <c r="A23" s="56"/>
      <c r="B23" s="105" t="s">
        <v>101</v>
      </c>
      <c r="C23" s="102"/>
      <c r="D23" s="103"/>
      <c r="E23" s="104"/>
      <c r="F23" s="104"/>
      <c r="G23" s="17"/>
      <c r="H23" s="17"/>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row>
    <row r="24" spans="1:64" s="3" customFormat="1" ht="30" customHeight="1" thickBot="1" x14ac:dyDescent="0.35">
      <c r="A24" s="56"/>
      <c r="B24" s="98" t="s">
        <v>102</v>
      </c>
      <c r="C24" s="99" t="s">
        <v>73</v>
      </c>
      <c r="D24" s="100">
        <v>0</v>
      </c>
      <c r="E24" s="101">
        <f>F22+1</f>
        <v>44517</v>
      </c>
      <c r="F24" s="101">
        <f>E24+12</f>
        <v>44529</v>
      </c>
      <c r="G24" s="17"/>
      <c r="H24" s="17"/>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row>
    <row r="25" spans="1:64" s="3" customFormat="1" ht="30" customHeight="1" thickBot="1" x14ac:dyDescent="0.35">
      <c r="A25" s="56"/>
      <c r="B25" s="98" t="s">
        <v>103</v>
      </c>
      <c r="C25" s="99" t="s">
        <v>73</v>
      </c>
      <c r="D25" s="100">
        <v>0</v>
      </c>
      <c r="E25" s="101">
        <f>F24+1</f>
        <v>44530</v>
      </c>
      <c r="F25" s="101">
        <f>E25</f>
        <v>44530</v>
      </c>
      <c r="G25" s="17"/>
      <c r="H25" s="17"/>
      <c r="I25" s="42"/>
      <c r="J25" s="42"/>
      <c r="K25" s="42"/>
      <c r="L25" s="42"/>
      <c r="M25" s="42"/>
      <c r="N25" s="42"/>
      <c r="O25" s="42"/>
      <c r="P25" s="42"/>
      <c r="Q25" s="42"/>
      <c r="R25" s="42"/>
      <c r="S25" s="42"/>
      <c r="T25" s="42"/>
      <c r="U25" s="42"/>
      <c r="V25" s="42"/>
      <c r="W25" s="42"/>
      <c r="X25" s="42"/>
      <c r="Y25" s="42"/>
      <c r="Z25" s="42"/>
      <c r="AA25" s="42"/>
      <c r="AB25" s="42"/>
      <c r="AC25" s="42"/>
      <c r="AD25" s="42"/>
      <c r="AE25" s="42"/>
      <c r="AF25" s="42"/>
      <c r="AG25" s="42"/>
      <c r="AH25" s="42"/>
      <c r="AI25" s="42"/>
      <c r="AJ25" s="42"/>
      <c r="AK25" s="42"/>
      <c r="AL25" s="42"/>
      <c r="AM25" s="42"/>
      <c r="AN25" s="42"/>
      <c r="AO25" s="42"/>
      <c r="AP25" s="42"/>
      <c r="AQ25" s="42"/>
      <c r="AR25" s="42"/>
      <c r="AS25" s="42"/>
      <c r="AT25" s="42"/>
      <c r="AU25" s="42"/>
      <c r="AV25" s="42"/>
      <c r="AW25" s="42"/>
      <c r="AX25" s="42"/>
      <c r="AY25" s="42"/>
      <c r="AZ25" s="42"/>
      <c r="BA25" s="42"/>
      <c r="BB25" s="42"/>
      <c r="BC25" s="42"/>
      <c r="BD25" s="42"/>
      <c r="BE25" s="42"/>
      <c r="BF25" s="42"/>
      <c r="BG25" s="42"/>
      <c r="BH25" s="42"/>
      <c r="BI25" s="42"/>
      <c r="BJ25" s="42"/>
      <c r="BK25" s="42"/>
      <c r="BL25" s="42"/>
    </row>
    <row r="26" spans="1:64" s="3" customFormat="1" ht="30" customHeight="1" thickBot="1" x14ac:dyDescent="0.35">
      <c r="A26" s="56"/>
      <c r="B26" s="98" t="s">
        <v>104</v>
      </c>
      <c r="C26" s="99" t="s">
        <v>73</v>
      </c>
      <c r="D26" s="100">
        <v>0</v>
      </c>
      <c r="E26" s="101">
        <f>F25+1</f>
        <v>44531</v>
      </c>
      <c r="F26" s="101">
        <f>E26+1</f>
        <v>44532</v>
      </c>
      <c r="G26" s="17"/>
      <c r="H26" s="17"/>
      <c r="I26" s="42"/>
      <c r="J26" s="42"/>
      <c r="K26" s="42"/>
      <c r="L26" s="42"/>
      <c r="M26" s="42"/>
      <c r="N26" s="42"/>
      <c r="O26" s="42"/>
      <c r="P26" s="42"/>
      <c r="Q26" s="42"/>
      <c r="R26" s="42"/>
      <c r="S26" s="42"/>
      <c r="T26" s="42"/>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42"/>
      <c r="BE26" s="42"/>
      <c r="BF26" s="42"/>
      <c r="BG26" s="42"/>
      <c r="BH26" s="42"/>
      <c r="BI26" s="42"/>
      <c r="BJ26" s="42"/>
      <c r="BK26" s="42"/>
      <c r="BL26" s="42"/>
    </row>
    <row r="27" spans="1:64" s="3" customFormat="1" ht="30" customHeight="1" thickBot="1" x14ac:dyDescent="0.35">
      <c r="A27" s="56"/>
      <c r="B27" s="98" t="s">
        <v>105</v>
      </c>
      <c r="C27" s="99" t="s">
        <v>73</v>
      </c>
      <c r="D27" s="100">
        <v>0</v>
      </c>
      <c r="E27" s="101">
        <f>F26</f>
        <v>44532</v>
      </c>
      <c r="F27" s="101">
        <f>E27+12</f>
        <v>44544</v>
      </c>
      <c r="G27" s="17"/>
      <c r="H27" s="17"/>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row>
    <row r="28" spans="1:64" s="3" customFormat="1" ht="30" customHeight="1" thickBot="1" x14ac:dyDescent="0.35">
      <c r="A28" s="56" t="s">
        <v>30</v>
      </c>
      <c r="B28" s="26" t="s">
        <v>100</v>
      </c>
      <c r="C28" s="73"/>
      <c r="D28" s="27"/>
      <c r="E28" s="28"/>
      <c r="F28" s="29"/>
      <c r="G28" s="17"/>
      <c r="H28" s="17" t="str">
        <f t="shared" si="6"/>
        <v/>
      </c>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row>
    <row r="29" spans="1:64" s="3" customFormat="1" ht="30" customHeight="1" thickBot="1" x14ac:dyDescent="0.35">
      <c r="A29" s="56"/>
      <c r="B29" s="80" t="s">
        <v>3</v>
      </c>
      <c r="C29" s="74" t="s">
        <v>73</v>
      </c>
      <c r="D29" s="30">
        <v>0</v>
      </c>
      <c r="E29" s="66">
        <f>F27</f>
        <v>44544</v>
      </c>
      <c r="F29" s="66"/>
      <c r="G29" s="17"/>
      <c r="H29" s="17" t="str">
        <f t="shared" si="6"/>
        <v/>
      </c>
      <c r="I29" s="42"/>
      <c r="J29" s="42"/>
      <c r="K29" s="42"/>
      <c r="L29" s="42"/>
      <c r="M29" s="42"/>
      <c r="N29" s="42"/>
      <c r="O29" s="42"/>
      <c r="P29" s="42"/>
      <c r="Q29" s="42"/>
      <c r="R29" s="42"/>
      <c r="S29" s="42"/>
      <c r="T29" s="42"/>
      <c r="U29" s="42"/>
      <c r="V29" s="42"/>
      <c r="W29" s="42"/>
      <c r="X29" s="42"/>
      <c r="Y29" s="42"/>
      <c r="Z29" s="42"/>
      <c r="AA29" s="42"/>
      <c r="AB29" s="42"/>
      <c r="AC29" s="42"/>
      <c r="AD29" s="42"/>
      <c r="AE29" s="42"/>
      <c r="AF29" s="42"/>
      <c r="AG29" s="42"/>
      <c r="AH29" s="42"/>
      <c r="AI29" s="42"/>
      <c r="AJ29" s="42"/>
      <c r="AK29" s="42"/>
      <c r="AL29" s="42"/>
      <c r="AM29" s="42"/>
      <c r="AN29" s="42"/>
      <c r="AO29" s="42"/>
      <c r="AP29" s="42"/>
      <c r="AQ29" s="42"/>
      <c r="AR29" s="42"/>
      <c r="AS29" s="42"/>
      <c r="AT29" s="42"/>
      <c r="AU29" s="42"/>
      <c r="AV29" s="42"/>
      <c r="AW29" s="42"/>
      <c r="AX29" s="42"/>
      <c r="AY29" s="42"/>
      <c r="AZ29" s="42"/>
      <c r="BA29" s="42"/>
      <c r="BB29" s="42"/>
      <c r="BC29" s="42"/>
      <c r="BD29" s="42"/>
      <c r="BE29" s="42"/>
      <c r="BF29" s="42"/>
      <c r="BG29" s="42"/>
      <c r="BH29" s="42"/>
      <c r="BI29" s="42"/>
      <c r="BJ29" s="42"/>
      <c r="BK29" s="42"/>
      <c r="BL29" s="42"/>
    </row>
    <row r="30" spans="1:64" s="3" customFormat="1" ht="30" customHeight="1" thickBot="1" x14ac:dyDescent="0.35">
      <c r="A30" s="56"/>
      <c r="B30" s="80" t="s">
        <v>4</v>
      </c>
      <c r="C30" s="74" t="s">
        <v>73</v>
      </c>
      <c r="D30" s="30">
        <v>0</v>
      </c>
      <c r="E30" s="66">
        <f>F29</f>
        <v>0</v>
      </c>
      <c r="F30" s="66"/>
      <c r="G30" s="17"/>
      <c r="H30" s="17" t="str">
        <f t="shared" si="6"/>
        <v/>
      </c>
      <c r="I30" s="42"/>
      <c r="J30" s="42"/>
      <c r="K30" s="42"/>
      <c r="L30" s="42"/>
      <c r="M30" s="42"/>
      <c r="N30" s="42"/>
      <c r="O30" s="42"/>
      <c r="P30" s="42"/>
      <c r="Q30" s="42"/>
      <c r="R30" s="42"/>
      <c r="S30" s="42"/>
      <c r="T30" s="42"/>
      <c r="U30" s="42"/>
      <c r="V30" s="42"/>
      <c r="W30" s="42"/>
      <c r="X30" s="42"/>
      <c r="Y30" s="42"/>
      <c r="Z30" s="42"/>
      <c r="AA30" s="42"/>
      <c r="AB30" s="42"/>
      <c r="AC30" s="42"/>
      <c r="AD30" s="42"/>
      <c r="AE30" s="42"/>
      <c r="AF30" s="42"/>
      <c r="AG30" s="42"/>
      <c r="AH30" s="42"/>
      <c r="AI30" s="42"/>
      <c r="AJ30" s="42"/>
      <c r="AK30" s="42"/>
      <c r="AL30" s="42"/>
      <c r="AM30" s="42"/>
      <c r="AN30" s="42"/>
      <c r="AO30" s="42"/>
      <c r="AP30" s="42"/>
      <c r="AQ30" s="42"/>
      <c r="AR30" s="42"/>
      <c r="AS30" s="42"/>
      <c r="AT30" s="42"/>
      <c r="AU30" s="42"/>
      <c r="AV30" s="42"/>
      <c r="AW30" s="42"/>
      <c r="AX30" s="42"/>
      <c r="AY30" s="42"/>
      <c r="AZ30" s="42"/>
      <c r="BA30" s="42"/>
      <c r="BB30" s="42"/>
      <c r="BC30" s="42"/>
      <c r="BD30" s="42"/>
      <c r="BE30" s="42"/>
      <c r="BF30" s="42"/>
      <c r="BG30" s="42"/>
      <c r="BH30" s="42"/>
      <c r="BI30" s="42"/>
      <c r="BJ30" s="42"/>
      <c r="BK30" s="42"/>
      <c r="BL30" s="42"/>
    </row>
    <row r="31" spans="1:64" s="3" customFormat="1" ht="30" customHeight="1" thickBot="1" x14ac:dyDescent="0.35">
      <c r="A31" s="56"/>
      <c r="B31" s="80" t="s">
        <v>0</v>
      </c>
      <c r="C31" s="74" t="s">
        <v>73</v>
      </c>
      <c r="D31" s="30">
        <v>0</v>
      </c>
      <c r="E31" s="66">
        <f>F30</f>
        <v>0</v>
      </c>
      <c r="F31" s="66"/>
      <c r="G31" s="17"/>
      <c r="H31" s="17" t="str">
        <f t="shared" si="6"/>
        <v/>
      </c>
      <c r="I31" s="42"/>
      <c r="J31" s="42"/>
      <c r="K31" s="42"/>
      <c r="L31" s="42"/>
      <c r="M31" s="42"/>
      <c r="N31" s="42"/>
      <c r="O31" s="42"/>
      <c r="P31" s="42"/>
      <c r="Q31" s="42"/>
      <c r="R31" s="42"/>
      <c r="S31" s="42"/>
      <c r="T31" s="42"/>
      <c r="U31" s="42"/>
      <c r="V31" s="42"/>
      <c r="W31" s="42"/>
      <c r="X31" s="42"/>
      <c r="Y31" s="42"/>
      <c r="Z31" s="42"/>
      <c r="AA31" s="42"/>
      <c r="AB31" s="42"/>
      <c r="AC31" s="42"/>
      <c r="AD31" s="42"/>
      <c r="AE31" s="42"/>
      <c r="AF31" s="42"/>
      <c r="AG31" s="42"/>
      <c r="AH31" s="42"/>
      <c r="AI31" s="42"/>
      <c r="AJ31" s="42"/>
      <c r="AK31" s="42"/>
      <c r="AL31" s="42"/>
      <c r="AM31" s="42"/>
      <c r="AN31" s="42"/>
      <c r="AO31" s="42"/>
      <c r="AP31" s="42"/>
      <c r="AQ31" s="42"/>
      <c r="AR31" s="42"/>
      <c r="AS31" s="42"/>
      <c r="AT31" s="42"/>
      <c r="AU31" s="42"/>
      <c r="AV31" s="42"/>
      <c r="AW31" s="42"/>
      <c r="AX31" s="42"/>
      <c r="AY31" s="42"/>
      <c r="AZ31" s="42"/>
      <c r="BA31" s="42"/>
      <c r="BB31" s="42"/>
      <c r="BC31" s="42"/>
      <c r="BD31" s="42"/>
      <c r="BE31" s="42"/>
      <c r="BF31" s="42"/>
      <c r="BG31" s="42"/>
      <c r="BH31" s="42"/>
      <c r="BI31" s="42"/>
      <c r="BJ31" s="42"/>
      <c r="BK31" s="42"/>
      <c r="BL31" s="42"/>
    </row>
    <row r="32" spans="1:64" s="3" customFormat="1" ht="30" customHeight="1" thickBot="1" x14ac:dyDescent="0.35">
      <c r="A32" s="56"/>
      <c r="B32" s="80" t="s">
        <v>1</v>
      </c>
      <c r="C32" s="74" t="s">
        <v>73</v>
      </c>
      <c r="D32" s="30">
        <v>0</v>
      </c>
      <c r="E32" s="66">
        <f>F31</f>
        <v>0</v>
      </c>
      <c r="F32" s="66"/>
      <c r="G32" s="17"/>
      <c r="H32" s="17" t="str">
        <f t="shared" si="6"/>
        <v/>
      </c>
      <c r="I32" s="42"/>
      <c r="J32" s="42"/>
      <c r="K32" s="42"/>
      <c r="L32" s="42"/>
      <c r="M32" s="42"/>
      <c r="N32" s="42"/>
      <c r="O32" s="42"/>
      <c r="P32" s="42"/>
      <c r="Q32" s="42"/>
      <c r="R32" s="42"/>
      <c r="S32" s="42"/>
      <c r="T32" s="42"/>
      <c r="U32" s="42"/>
      <c r="V32" s="42"/>
      <c r="W32" s="42"/>
      <c r="X32" s="42"/>
      <c r="Y32" s="42"/>
      <c r="Z32" s="42"/>
      <c r="AA32" s="42"/>
      <c r="AB32" s="42"/>
      <c r="AC32" s="42"/>
      <c r="AD32" s="42"/>
      <c r="AE32" s="42"/>
      <c r="AF32" s="42"/>
      <c r="AG32" s="42"/>
      <c r="AH32" s="42"/>
      <c r="AI32" s="42"/>
      <c r="AJ32" s="42"/>
      <c r="AK32" s="42"/>
      <c r="AL32" s="42"/>
      <c r="AM32" s="42"/>
      <c r="AN32" s="42"/>
      <c r="AO32" s="42"/>
      <c r="AP32" s="42"/>
      <c r="AQ32" s="42"/>
      <c r="AR32" s="42"/>
      <c r="AS32" s="42"/>
      <c r="AT32" s="42"/>
      <c r="AU32" s="42"/>
      <c r="AV32" s="42"/>
      <c r="AW32" s="42"/>
      <c r="AX32" s="42"/>
      <c r="AY32" s="42"/>
      <c r="AZ32" s="42"/>
      <c r="BA32" s="42"/>
      <c r="BB32" s="42"/>
      <c r="BC32" s="42"/>
      <c r="BD32" s="42"/>
      <c r="BE32" s="42"/>
      <c r="BF32" s="42"/>
      <c r="BG32" s="42"/>
      <c r="BH32" s="42"/>
      <c r="BI32" s="42"/>
      <c r="BJ32" s="42"/>
      <c r="BK32" s="42"/>
      <c r="BL32" s="42"/>
    </row>
    <row r="33" spans="1:64" s="3" customFormat="1" ht="30" customHeight="1" thickBot="1" x14ac:dyDescent="0.35">
      <c r="A33" s="56"/>
      <c r="B33" s="80" t="s">
        <v>2</v>
      </c>
      <c r="C33" s="74" t="s">
        <v>73</v>
      </c>
      <c r="D33" s="30">
        <v>0</v>
      </c>
      <c r="E33" s="66">
        <f>F32</f>
        <v>0</v>
      </c>
      <c r="F33" s="66"/>
      <c r="G33" s="17"/>
      <c r="H33" s="17" t="str">
        <f t="shared" si="6"/>
        <v/>
      </c>
      <c r="I33" s="42"/>
      <c r="J33" s="42"/>
      <c r="K33" s="42"/>
      <c r="L33" s="42"/>
      <c r="M33" s="42"/>
      <c r="N33" s="42"/>
      <c r="O33" s="42"/>
      <c r="P33" s="42"/>
      <c r="Q33" s="42"/>
      <c r="R33" s="42"/>
      <c r="S33" s="42"/>
      <c r="T33" s="42"/>
      <c r="U33" s="42"/>
      <c r="V33" s="42"/>
      <c r="W33" s="42"/>
      <c r="X33" s="42"/>
      <c r="Y33" s="42"/>
      <c r="Z33" s="42"/>
      <c r="AA33" s="42"/>
      <c r="AB33" s="42"/>
      <c r="AC33" s="42"/>
      <c r="AD33" s="42"/>
      <c r="AE33" s="42"/>
      <c r="AF33" s="42"/>
      <c r="AG33" s="42"/>
      <c r="AH33" s="42"/>
      <c r="AI33" s="42"/>
      <c r="AJ33" s="42"/>
      <c r="AK33" s="42"/>
      <c r="AL33" s="42"/>
      <c r="AM33" s="42"/>
      <c r="AN33" s="42"/>
      <c r="AO33" s="42"/>
      <c r="AP33" s="42"/>
      <c r="AQ33" s="42"/>
      <c r="AR33" s="42"/>
      <c r="AS33" s="42"/>
      <c r="AT33" s="42"/>
      <c r="AU33" s="42"/>
      <c r="AV33" s="42"/>
      <c r="AW33" s="42"/>
      <c r="AX33" s="42"/>
      <c r="AY33" s="42"/>
      <c r="AZ33" s="42"/>
      <c r="BA33" s="42"/>
      <c r="BB33" s="42"/>
      <c r="BC33" s="42"/>
      <c r="BD33" s="42"/>
      <c r="BE33" s="42"/>
      <c r="BF33" s="42"/>
      <c r="BG33" s="42"/>
      <c r="BH33" s="42"/>
      <c r="BI33" s="42"/>
      <c r="BJ33" s="42"/>
      <c r="BK33" s="42"/>
      <c r="BL33" s="42"/>
    </row>
    <row r="34" spans="1:64" s="3" customFormat="1" ht="30" customHeight="1" thickBot="1" x14ac:dyDescent="0.35">
      <c r="A34" s="56" t="s">
        <v>30</v>
      </c>
      <c r="B34" s="31" t="s">
        <v>99</v>
      </c>
      <c r="C34" s="75"/>
      <c r="D34" s="32"/>
      <c r="E34" s="33"/>
      <c r="F34" s="34"/>
      <c r="G34" s="17"/>
      <c r="H34" s="17" t="str">
        <f t="shared" si="6"/>
        <v/>
      </c>
      <c r="I34" s="42"/>
      <c r="J34" s="42"/>
      <c r="K34" s="42"/>
      <c r="L34" s="42"/>
      <c r="M34" s="42"/>
      <c r="N34" s="42"/>
      <c r="O34" s="42"/>
      <c r="P34" s="42"/>
      <c r="Q34" s="42"/>
      <c r="R34" s="42"/>
      <c r="S34" s="42"/>
      <c r="T34" s="42"/>
      <c r="U34" s="42"/>
      <c r="V34" s="42"/>
      <c r="W34" s="42"/>
      <c r="X34" s="42"/>
      <c r="Y34" s="42"/>
      <c r="Z34" s="42"/>
      <c r="AA34" s="42"/>
      <c r="AB34" s="42"/>
      <c r="AC34" s="42"/>
      <c r="AD34" s="42"/>
      <c r="AE34" s="42"/>
      <c r="AF34" s="42"/>
      <c r="AG34" s="42"/>
      <c r="AH34" s="42"/>
      <c r="AI34" s="42"/>
      <c r="AJ34" s="42"/>
      <c r="AK34" s="42"/>
      <c r="AL34" s="42"/>
      <c r="AM34" s="42"/>
      <c r="AN34" s="42"/>
      <c r="AO34" s="42"/>
      <c r="AP34" s="42"/>
      <c r="AQ34" s="42"/>
      <c r="AR34" s="42"/>
      <c r="AS34" s="42"/>
      <c r="AT34" s="42"/>
      <c r="AU34" s="42"/>
      <c r="AV34" s="42"/>
      <c r="AW34" s="42"/>
      <c r="AX34" s="42"/>
      <c r="AY34" s="42"/>
      <c r="AZ34" s="42"/>
      <c r="BA34" s="42"/>
      <c r="BB34" s="42"/>
      <c r="BC34" s="42"/>
      <c r="BD34" s="42"/>
      <c r="BE34" s="42"/>
      <c r="BF34" s="42"/>
      <c r="BG34" s="42"/>
      <c r="BH34" s="42"/>
      <c r="BI34" s="42"/>
      <c r="BJ34" s="42"/>
      <c r="BK34" s="42"/>
      <c r="BL34" s="42"/>
    </row>
    <row r="35" spans="1:64" s="3" customFormat="1" ht="30" customHeight="1" thickBot="1" x14ac:dyDescent="0.35">
      <c r="A35" s="56"/>
      <c r="B35" s="81" t="s">
        <v>3</v>
      </c>
      <c r="C35" s="76"/>
      <c r="D35" s="35"/>
      <c r="E35" s="67"/>
      <c r="F35" s="67"/>
      <c r="G35" s="17"/>
      <c r="H35" s="17" t="str">
        <f t="shared" si="6"/>
        <v/>
      </c>
      <c r="I35" s="42"/>
      <c r="J35" s="42"/>
      <c r="K35" s="42"/>
      <c r="L35" s="42"/>
      <c r="M35" s="42"/>
      <c r="N35" s="42"/>
      <c r="O35" s="42"/>
      <c r="P35" s="42"/>
      <c r="Q35" s="42"/>
      <c r="R35" s="42"/>
      <c r="S35" s="42"/>
      <c r="T35" s="42"/>
      <c r="U35" s="42"/>
      <c r="V35" s="42"/>
      <c r="W35" s="42"/>
      <c r="X35" s="42"/>
      <c r="Y35" s="42"/>
      <c r="Z35" s="42"/>
      <c r="AA35" s="42"/>
      <c r="AB35" s="42"/>
      <c r="AC35" s="42"/>
      <c r="AD35" s="42"/>
      <c r="AE35" s="42"/>
      <c r="AF35" s="42"/>
      <c r="AG35" s="42"/>
      <c r="AH35" s="42"/>
      <c r="AI35" s="42"/>
      <c r="AJ35" s="42"/>
      <c r="AK35" s="42"/>
      <c r="AL35" s="42"/>
      <c r="AM35" s="42"/>
      <c r="AN35" s="42"/>
      <c r="AO35" s="42"/>
      <c r="AP35" s="42"/>
      <c r="AQ35" s="42"/>
      <c r="AR35" s="42"/>
      <c r="AS35" s="42"/>
      <c r="AT35" s="42"/>
      <c r="AU35" s="42"/>
      <c r="AV35" s="42"/>
      <c r="AW35" s="42"/>
      <c r="AX35" s="42"/>
      <c r="AY35" s="42"/>
      <c r="AZ35" s="42"/>
      <c r="BA35" s="42"/>
      <c r="BB35" s="42"/>
      <c r="BC35" s="42"/>
      <c r="BD35" s="42"/>
      <c r="BE35" s="42"/>
      <c r="BF35" s="42"/>
      <c r="BG35" s="42"/>
      <c r="BH35" s="42"/>
      <c r="BI35" s="42"/>
      <c r="BJ35" s="42"/>
      <c r="BK35" s="42"/>
      <c r="BL35" s="42"/>
    </row>
    <row r="36" spans="1:64" s="3" customFormat="1" ht="30" customHeight="1" thickBot="1" x14ac:dyDescent="0.35">
      <c r="A36" s="56"/>
      <c r="B36" s="81" t="s">
        <v>4</v>
      </c>
      <c r="C36" s="76"/>
      <c r="D36" s="35"/>
      <c r="E36" s="67"/>
      <c r="F36" s="67"/>
      <c r="G36" s="17"/>
      <c r="H36" s="17" t="str">
        <f t="shared" si="6"/>
        <v/>
      </c>
      <c r="I36" s="42"/>
      <c r="J36" s="42"/>
      <c r="K36" s="42"/>
      <c r="L36" s="42"/>
      <c r="M36" s="42"/>
      <c r="N36" s="42"/>
      <c r="O36" s="42"/>
      <c r="P36" s="42"/>
      <c r="Q36" s="42"/>
      <c r="R36" s="42"/>
      <c r="S36" s="42"/>
      <c r="T36" s="42"/>
      <c r="U36" s="42"/>
      <c r="V36" s="42"/>
      <c r="W36" s="42"/>
      <c r="X36" s="42"/>
      <c r="Y36" s="42"/>
      <c r="Z36" s="42"/>
      <c r="AA36" s="42"/>
      <c r="AB36" s="42"/>
      <c r="AC36" s="42"/>
      <c r="AD36" s="42"/>
      <c r="AE36" s="42"/>
      <c r="AF36" s="42"/>
      <c r="AG36" s="42"/>
      <c r="AH36" s="42"/>
      <c r="AI36" s="42"/>
      <c r="AJ36" s="42"/>
      <c r="AK36" s="42"/>
      <c r="AL36" s="42"/>
      <c r="AM36" s="42"/>
      <c r="AN36" s="42"/>
      <c r="AO36" s="42"/>
      <c r="AP36" s="42"/>
      <c r="AQ36" s="42"/>
      <c r="AR36" s="42"/>
      <c r="AS36" s="42"/>
      <c r="AT36" s="42"/>
      <c r="AU36" s="42"/>
      <c r="AV36" s="42"/>
      <c r="AW36" s="42"/>
      <c r="AX36" s="42"/>
      <c r="AY36" s="42"/>
      <c r="AZ36" s="42"/>
      <c r="BA36" s="42"/>
      <c r="BB36" s="42"/>
      <c r="BC36" s="42"/>
      <c r="BD36" s="42"/>
      <c r="BE36" s="42"/>
      <c r="BF36" s="42"/>
      <c r="BG36" s="42"/>
      <c r="BH36" s="42"/>
      <c r="BI36" s="42"/>
      <c r="BJ36" s="42"/>
      <c r="BK36" s="42"/>
      <c r="BL36" s="42"/>
    </row>
    <row r="37" spans="1:64" s="3" customFormat="1" ht="30" customHeight="1" thickBot="1" x14ac:dyDescent="0.35">
      <c r="A37" s="56"/>
      <c r="B37" s="81" t="s">
        <v>0</v>
      </c>
      <c r="C37" s="76"/>
      <c r="D37" s="35"/>
      <c r="E37" s="67"/>
      <c r="F37" s="67"/>
      <c r="G37" s="17"/>
      <c r="H37" s="17" t="str">
        <f t="shared" si="6"/>
        <v/>
      </c>
      <c r="I37" s="42"/>
      <c r="J37" s="42"/>
      <c r="K37" s="42"/>
      <c r="L37" s="42"/>
      <c r="M37" s="42"/>
      <c r="N37" s="42"/>
      <c r="O37" s="42"/>
      <c r="P37" s="42"/>
      <c r="Q37" s="42"/>
      <c r="R37" s="42"/>
      <c r="S37" s="42"/>
      <c r="T37" s="42"/>
      <c r="U37" s="42"/>
      <c r="V37" s="42"/>
      <c r="W37" s="42"/>
      <c r="X37" s="42"/>
      <c r="Y37" s="42"/>
      <c r="Z37" s="42"/>
      <c r="AA37" s="42"/>
      <c r="AB37" s="42"/>
      <c r="AC37" s="42"/>
      <c r="AD37" s="42"/>
      <c r="AE37" s="42"/>
      <c r="AF37" s="42"/>
      <c r="AG37" s="42"/>
      <c r="AH37" s="42"/>
      <c r="AI37" s="42"/>
      <c r="AJ37" s="42"/>
      <c r="AK37" s="42"/>
      <c r="AL37" s="42"/>
      <c r="AM37" s="42"/>
      <c r="AN37" s="42"/>
      <c r="AO37" s="42"/>
      <c r="AP37" s="42"/>
      <c r="AQ37" s="42"/>
      <c r="AR37" s="42"/>
      <c r="AS37" s="42"/>
      <c r="AT37" s="42"/>
      <c r="AU37" s="42"/>
      <c r="AV37" s="42"/>
      <c r="AW37" s="42"/>
      <c r="AX37" s="42"/>
      <c r="AY37" s="42"/>
      <c r="AZ37" s="42"/>
      <c r="BA37" s="42"/>
      <c r="BB37" s="42"/>
      <c r="BC37" s="42"/>
      <c r="BD37" s="42"/>
      <c r="BE37" s="42"/>
      <c r="BF37" s="42"/>
      <c r="BG37" s="42"/>
      <c r="BH37" s="42"/>
      <c r="BI37" s="42"/>
      <c r="BJ37" s="42"/>
      <c r="BK37" s="42"/>
      <c r="BL37" s="42"/>
    </row>
    <row r="38" spans="1:64" s="3" customFormat="1" ht="30" customHeight="1" thickBot="1" x14ac:dyDescent="0.35">
      <c r="A38" s="56"/>
      <c r="B38" s="81" t="s">
        <v>1</v>
      </c>
      <c r="C38" s="76"/>
      <c r="D38" s="35"/>
      <c r="E38" s="67"/>
      <c r="F38" s="67"/>
      <c r="G38" s="17"/>
      <c r="H38" s="17" t="str">
        <f t="shared" si="6"/>
        <v/>
      </c>
      <c r="I38" s="42"/>
      <c r="J38" s="42"/>
      <c r="K38" s="42"/>
      <c r="L38" s="42"/>
      <c r="M38" s="42"/>
      <c r="N38" s="42"/>
      <c r="O38" s="42"/>
      <c r="P38" s="42"/>
      <c r="Q38" s="42"/>
      <c r="R38" s="42"/>
      <c r="S38" s="42"/>
      <c r="T38" s="42"/>
      <c r="U38" s="42"/>
      <c r="V38" s="42"/>
      <c r="W38" s="42"/>
      <c r="X38" s="42"/>
      <c r="Y38" s="42"/>
      <c r="Z38" s="42"/>
      <c r="AA38" s="42"/>
      <c r="AB38" s="42"/>
      <c r="AC38" s="42"/>
      <c r="AD38" s="42"/>
      <c r="AE38" s="42"/>
      <c r="AF38" s="42"/>
      <c r="AG38" s="42"/>
      <c r="AH38" s="42"/>
      <c r="AI38" s="42"/>
      <c r="AJ38" s="42"/>
      <c r="AK38" s="42"/>
      <c r="AL38" s="42"/>
      <c r="AM38" s="42"/>
      <c r="AN38" s="42"/>
      <c r="AO38" s="42"/>
      <c r="AP38" s="42"/>
      <c r="AQ38" s="42"/>
      <c r="AR38" s="42"/>
      <c r="AS38" s="42"/>
      <c r="AT38" s="42"/>
      <c r="AU38" s="42"/>
      <c r="AV38" s="42"/>
      <c r="AW38" s="42"/>
      <c r="AX38" s="42"/>
      <c r="AY38" s="42"/>
      <c r="AZ38" s="42"/>
      <c r="BA38" s="42"/>
      <c r="BB38" s="42"/>
      <c r="BC38" s="42"/>
      <c r="BD38" s="42"/>
      <c r="BE38" s="42"/>
      <c r="BF38" s="42"/>
      <c r="BG38" s="42"/>
      <c r="BH38" s="42"/>
      <c r="BI38" s="42"/>
      <c r="BJ38" s="42"/>
      <c r="BK38" s="42"/>
      <c r="BL38" s="42"/>
    </row>
    <row r="39" spans="1:64" s="3" customFormat="1" ht="30" customHeight="1" thickBot="1" x14ac:dyDescent="0.35">
      <c r="A39" s="56"/>
      <c r="B39" s="81" t="s">
        <v>2</v>
      </c>
      <c r="C39" s="76"/>
      <c r="D39" s="35"/>
      <c r="E39" s="67"/>
      <c r="F39" s="67"/>
      <c r="G39" s="17"/>
      <c r="H39" s="17" t="str">
        <f t="shared" si="6"/>
        <v/>
      </c>
      <c r="I39" s="42"/>
      <c r="J39" s="42"/>
      <c r="K39" s="42"/>
      <c r="L39" s="42"/>
      <c r="M39" s="42"/>
      <c r="N39" s="42"/>
      <c r="O39" s="42"/>
      <c r="P39" s="42"/>
      <c r="Q39" s="42"/>
      <c r="R39" s="42"/>
      <c r="S39" s="42"/>
      <c r="T39" s="42"/>
      <c r="U39" s="42"/>
      <c r="V39" s="42"/>
      <c r="W39" s="42"/>
      <c r="X39" s="42"/>
      <c r="Y39" s="42"/>
      <c r="Z39" s="42"/>
      <c r="AA39" s="42"/>
      <c r="AB39" s="42"/>
      <c r="AC39" s="42"/>
      <c r="AD39" s="42"/>
      <c r="AE39" s="42"/>
      <c r="AF39" s="42"/>
      <c r="AG39" s="42"/>
      <c r="AH39" s="42"/>
      <c r="AI39" s="42"/>
      <c r="AJ39" s="42"/>
      <c r="AK39" s="42"/>
      <c r="AL39" s="42"/>
      <c r="AM39" s="42"/>
      <c r="AN39" s="42"/>
      <c r="AO39" s="42"/>
      <c r="AP39" s="42"/>
      <c r="AQ39" s="42"/>
      <c r="AR39" s="42"/>
      <c r="AS39" s="42"/>
      <c r="AT39" s="42"/>
      <c r="AU39" s="42"/>
      <c r="AV39" s="42"/>
      <c r="AW39" s="42"/>
      <c r="AX39" s="42"/>
      <c r="AY39" s="42"/>
      <c r="AZ39" s="42"/>
      <c r="BA39" s="42"/>
      <c r="BB39" s="42"/>
      <c r="BC39" s="42"/>
      <c r="BD39" s="42"/>
      <c r="BE39" s="42"/>
      <c r="BF39" s="42"/>
      <c r="BG39" s="42"/>
      <c r="BH39" s="42"/>
      <c r="BI39" s="42"/>
      <c r="BJ39" s="42"/>
      <c r="BK39" s="42"/>
      <c r="BL39" s="42"/>
    </row>
    <row r="40" spans="1:64" s="3" customFormat="1" ht="30" customHeight="1" thickBot="1" x14ac:dyDescent="0.35">
      <c r="A40" s="56"/>
      <c r="B40" s="97" t="s">
        <v>97</v>
      </c>
      <c r="C40" s="94"/>
      <c r="D40" s="95"/>
      <c r="E40" s="96"/>
      <c r="F40" s="96"/>
      <c r="G40" s="17"/>
      <c r="H40" s="17"/>
      <c r="I40" s="42"/>
      <c r="J40" s="42"/>
      <c r="K40" s="42"/>
      <c r="L40" s="42"/>
      <c r="M40" s="42"/>
      <c r="N40" s="42"/>
      <c r="O40" s="42"/>
      <c r="P40" s="42"/>
      <c r="Q40" s="42"/>
      <c r="R40" s="42"/>
      <c r="S40" s="42"/>
      <c r="T40" s="42"/>
      <c r="U40" s="42"/>
      <c r="V40" s="42"/>
      <c r="W40" s="42"/>
      <c r="X40" s="42"/>
      <c r="Y40" s="42"/>
      <c r="Z40" s="42"/>
      <c r="AA40" s="42"/>
      <c r="AB40" s="42"/>
      <c r="AC40" s="42"/>
      <c r="AD40" s="42"/>
      <c r="AE40" s="42"/>
      <c r="AF40" s="42"/>
      <c r="AG40" s="42"/>
      <c r="AH40" s="42"/>
      <c r="AI40" s="42"/>
      <c r="AJ40" s="42"/>
      <c r="AK40" s="42"/>
      <c r="AL40" s="42"/>
      <c r="AM40" s="42"/>
      <c r="AN40" s="42"/>
      <c r="AO40" s="42"/>
      <c r="AP40" s="42"/>
      <c r="AQ40" s="42"/>
      <c r="AR40" s="42"/>
      <c r="AS40" s="42"/>
      <c r="AT40" s="42"/>
      <c r="AU40" s="42"/>
      <c r="AV40" s="42"/>
      <c r="AW40" s="42"/>
      <c r="AX40" s="42"/>
      <c r="AY40" s="42"/>
      <c r="AZ40" s="42"/>
      <c r="BA40" s="42"/>
      <c r="BB40" s="42"/>
      <c r="BC40" s="42"/>
      <c r="BD40" s="42"/>
      <c r="BE40" s="42"/>
      <c r="BF40" s="42"/>
      <c r="BG40" s="42"/>
      <c r="BH40" s="42"/>
      <c r="BI40" s="42"/>
      <c r="BJ40" s="42"/>
      <c r="BK40" s="42"/>
      <c r="BL40" s="42"/>
    </row>
    <row r="41" spans="1:64" s="3" customFormat="1" ht="30" customHeight="1" thickBot="1" x14ac:dyDescent="0.35">
      <c r="A41" s="56"/>
      <c r="B41" s="90" t="s">
        <v>81</v>
      </c>
      <c r="C41" s="91"/>
      <c r="D41" s="92"/>
      <c r="E41" s="93"/>
      <c r="F41" s="93"/>
      <c r="G41" s="17"/>
      <c r="H41" s="17"/>
      <c r="I41" s="42"/>
      <c r="J41" s="42"/>
      <c r="K41" s="42"/>
      <c r="L41" s="42"/>
      <c r="M41" s="42"/>
      <c r="N41" s="42"/>
      <c r="O41" s="42"/>
      <c r="P41" s="42"/>
      <c r="Q41" s="42"/>
      <c r="R41" s="42"/>
      <c r="S41" s="42"/>
      <c r="T41" s="42"/>
      <c r="U41" s="42"/>
      <c r="V41" s="42"/>
      <c r="W41" s="42"/>
      <c r="X41" s="42"/>
      <c r="Y41" s="42"/>
      <c r="Z41" s="42"/>
      <c r="AA41" s="42"/>
      <c r="AB41" s="42"/>
      <c r="AC41" s="42"/>
      <c r="AD41" s="42"/>
      <c r="AE41" s="42"/>
      <c r="AF41" s="42"/>
      <c r="AG41" s="42"/>
      <c r="AH41" s="42"/>
      <c r="AI41" s="42"/>
      <c r="AJ41" s="42"/>
      <c r="AK41" s="42"/>
      <c r="AL41" s="42"/>
      <c r="AM41" s="42"/>
      <c r="AN41" s="42"/>
      <c r="AO41" s="42"/>
      <c r="AP41" s="42"/>
      <c r="AQ41" s="42"/>
      <c r="AR41" s="42"/>
      <c r="AS41" s="42"/>
      <c r="AT41" s="42"/>
      <c r="AU41" s="42"/>
      <c r="AV41" s="42"/>
      <c r="AW41" s="42"/>
      <c r="AX41" s="42"/>
      <c r="AY41" s="42"/>
      <c r="AZ41" s="42"/>
      <c r="BA41" s="42"/>
      <c r="BB41" s="42"/>
      <c r="BC41" s="42"/>
      <c r="BD41" s="42"/>
      <c r="BE41" s="42"/>
      <c r="BF41" s="42"/>
      <c r="BG41" s="42"/>
      <c r="BH41" s="42"/>
      <c r="BI41" s="42"/>
      <c r="BJ41" s="42"/>
      <c r="BK41" s="42"/>
      <c r="BL41" s="42"/>
    </row>
    <row r="42" spans="1:64" s="3" customFormat="1" ht="30" customHeight="1" thickBot="1" x14ac:dyDescent="0.35">
      <c r="A42" s="56"/>
      <c r="B42" s="90" t="s">
        <v>83</v>
      </c>
      <c r="C42" s="91"/>
      <c r="D42" s="92"/>
      <c r="E42" s="93"/>
      <c r="F42" s="93"/>
      <c r="G42" s="17"/>
      <c r="H42" s="17"/>
      <c r="I42" s="42"/>
      <c r="J42" s="42"/>
      <c r="K42" s="42"/>
      <c r="L42" s="42"/>
      <c r="M42" s="42"/>
      <c r="N42" s="42"/>
      <c r="O42" s="42"/>
      <c r="P42" s="42"/>
      <c r="Q42" s="42"/>
      <c r="R42" s="42"/>
      <c r="S42" s="42"/>
      <c r="T42" s="42"/>
      <c r="U42" s="42"/>
      <c r="V42" s="42"/>
      <c r="W42" s="42"/>
      <c r="X42" s="42"/>
      <c r="Y42" s="42"/>
      <c r="Z42" s="42"/>
      <c r="AA42" s="42"/>
      <c r="AB42" s="42"/>
      <c r="AC42" s="42"/>
      <c r="AD42" s="42"/>
      <c r="AE42" s="42"/>
      <c r="AF42" s="42"/>
      <c r="AG42" s="42"/>
      <c r="AH42" s="42"/>
      <c r="AI42" s="42"/>
      <c r="AJ42" s="42"/>
      <c r="AK42" s="42"/>
      <c r="AL42" s="42"/>
      <c r="AM42" s="42"/>
      <c r="AN42" s="42"/>
      <c r="AO42" s="42"/>
      <c r="AP42" s="42"/>
      <c r="AQ42" s="42"/>
      <c r="AR42" s="42"/>
      <c r="AS42" s="42"/>
      <c r="AT42" s="42"/>
      <c r="AU42" s="42"/>
      <c r="AV42" s="42"/>
      <c r="AW42" s="42"/>
      <c r="AX42" s="42"/>
      <c r="AY42" s="42"/>
      <c r="AZ42" s="42"/>
      <c r="BA42" s="42"/>
      <c r="BB42" s="42"/>
      <c r="BC42" s="42"/>
      <c r="BD42" s="42"/>
      <c r="BE42" s="42"/>
      <c r="BF42" s="42"/>
      <c r="BG42" s="42"/>
      <c r="BH42" s="42"/>
      <c r="BI42" s="42"/>
      <c r="BJ42" s="42"/>
      <c r="BK42" s="42"/>
      <c r="BL42" s="42"/>
    </row>
    <row r="43" spans="1:64" s="3" customFormat="1" ht="30" customHeight="1" thickBot="1" x14ac:dyDescent="0.35">
      <c r="A43" s="56"/>
      <c r="B43" s="90" t="s">
        <v>84</v>
      </c>
      <c r="C43" s="91"/>
      <c r="D43" s="92"/>
      <c r="E43" s="93"/>
      <c r="F43" s="93"/>
      <c r="G43" s="17"/>
      <c r="H43" s="17"/>
      <c r="I43" s="42"/>
      <c r="J43" s="42"/>
      <c r="K43" s="42"/>
      <c r="L43" s="42"/>
      <c r="M43" s="42"/>
      <c r="N43" s="42"/>
      <c r="O43" s="42"/>
      <c r="P43" s="42"/>
      <c r="Q43" s="42"/>
      <c r="R43" s="42"/>
      <c r="S43" s="42"/>
      <c r="T43" s="42"/>
      <c r="U43" s="42"/>
      <c r="V43" s="42"/>
      <c r="W43" s="42"/>
      <c r="X43" s="42"/>
      <c r="Y43" s="42"/>
      <c r="Z43" s="42"/>
      <c r="AA43" s="42"/>
      <c r="AB43" s="42"/>
      <c r="AC43" s="42"/>
      <c r="AD43" s="42"/>
      <c r="AE43" s="42"/>
      <c r="AF43" s="42"/>
      <c r="AG43" s="42"/>
      <c r="AH43" s="42"/>
      <c r="AI43" s="42"/>
      <c r="AJ43" s="42"/>
      <c r="AK43" s="42"/>
      <c r="AL43" s="42"/>
      <c r="AM43" s="42"/>
      <c r="AN43" s="42"/>
      <c r="AO43" s="42"/>
      <c r="AP43" s="42"/>
      <c r="AQ43" s="42"/>
      <c r="AR43" s="42"/>
      <c r="AS43" s="42"/>
      <c r="AT43" s="42"/>
      <c r="AU43" s="42"/>
      <c r="AV43" s="42"/>
      <c r="AW43" s="42"/>
      <c r="AX43" s="42"/>
      <c r="AY43" s="42"/>
      <c r="AZ43" s="42"/>
      <c r="BA43" s="42"/>
      <c r="BB43" s="42"/>
      <c r="BC43" s="42"/>
      <c r="BD43" s="42"/>
      <c r="BE43" s="42"/>
      <c r="BF43" s="42"/>
      <c r="BG43" s="42"/>
      <c r="BH43" s="42"/>
      <c r="BI43" s="42"/>
      <c r="BJ43" s="42"/>
      <c r="BK43" s="42"/>
      <c r="BL43" s="42"/>
    </row>
    <row r="44" spans="1:64" s="3" customFormat="1" ht="30" customHeight="1" thickBot="1" x14ac:dyDescent="0.35">
      <c r="A44" s="56"/>
      <c r="B44" s="90" t="s">
        <v>82</v>
      </c>
      <c r="C44" s="91"/>
      <c r="D44" s="92"/>
      <c r="E44" s="93"/>
      <c r="F44" s="93"/>
      <c r="G44" s="17"/>
      <c r="H44" s="17"/>
      <c r="I44" s="42"/>
      <c r="J44" s="42"/>
      <c r="K44" s="42"/>
      <c r="L44" s="42"/>
      <c r="M44" s="42"/>
      <c r="N44" s="42"/>
      <c r="O44" s="42"/>
      <c r="P44" s="42"/>
      <c r="Q44" s="42"/>
      <c r="R44" s="42"/>
      <c r="S44" s="42"/>
      <c r="T44" s="42"/>
      <c r="U44" s="42"/>
      <c r="V44" s="42"/>
      <c r="W44" s="42"/>
      <c r="X44" s="42"/>
      <c r="Y44" s="42"/>
      <c r="Z44" s="42"/>
      <c r="AA44" s="42"/>
      <c r="AB44" s="42"/>
      <c r="AC44" s="42"/>
      <c r="AD44" s="42"/>
      <c r="AE44" s="42"/>
      <c r="AF44" s="42"/>
      <c r="AG44" s="42"/>
      <c r="AH44" s="42"/>
      <c r="AI44" s="42"/>
      <c r="AJ44" s="42"/>
      <c r="AK44" s="42"/>
      <c r="AL44" s="42"/>
      <c r="AM44" s="42"/>
      <c r="AN44" s="42"/>
      <c r="AO44" s="42"/>
      <c r="AP44" s="42"/>
      <c r="AQ44" s="42"/>
      <c r="AR44" s="42"/>
      <c r="AS44" s="42"/>
      <c r="AT44" s="42"/>
      <c r="AU44" s="42"/>
      <c r="AV44" s="42"/>
      <c r="AW44" s="42"/>
      <c r="AX44" s="42"/>
      <c r="AY44" s="42"/>
      <c r="AZ44" s="42"/>
      <c r="BA44" s="42"/>
      <c r="BB44" s="42"/>
      <c r="BC44" s="42"/>
      <c r="BD44" s="42"/>
      <c r="BE44" s="42"/>
      <c r="BF44" s="42"/>
      <c r="BG44" s="42"/>
      <c r="BH44" s="42"/>
      <c r="BI44" s="42"/>
      <c r="BJ44" s="42"/>
      <c r="BK44" s="42"/>
      <c r="BL44" s="42"/>
    </row>
    <row r="45" spans="1:64" s="3" customFormat="1" ht="30" customHeight="1" thickBot="1" x14ac:dyDescent="0.35">
      <c r="A45" s="56"/>
      <c r="B45" s="90" t="s">
        <v>85</v>
      </c>
      <c r="C45" s="91"/>
      <c r="D45" s="92"/>
      <c r="E45" s="93"/>
      <c r="F45" s="93"/>
      <c r="G45" s="17"/>
      <c r="H45" s="17"/>
      <c r="I45" s="42"/>
      <c r="J45" s="42"/>
      <c r="K45" s="42"/>
      <c r="L45" s="42"/>
      <c r="M45" s="42"/>
      <c r="N45" s="42"/>
      <c r="O45" s="42"/>
      <c r="P45" s="42"/>
      <c r="Q45" s="42"/>
      <c r="R45" s="42"/>
      <c r="S45" s="42"/>
      <c r="T45" s="42"/>
      <c r="U45" s="42"/>
      <c r="V45" s="42"/>
      <c r="W45" s="42"/>
      <c r="X45" s="42"/>
      <c r="Y45" s="42"/>
      <c r="Z45" s="42"/>
      <c r="AA45" s="42"/>
      <c r="AB45" s="42"/>
      <c r="AC45" s="42"/>
      <c r="AD45" s="42"/>
      <c r="AE45" s="42"/>
      <c r="AF45" s="42"/>
      <c r="AG45" s="42"/>
      <c r="AH45" s="42"/>
      <c r="AI45" s="42"/>
      <c r="AJ45" s="42"/>
      <c r="AK45" s="42"/>
      <c r="AL45" s="42"/>
      <c r="AM45" s="42"/>
      <c r="AN45" s="42"/>
      <c r="AO45" s="42"/>
      <c r="AP45" s="42"/>
      <c r="AQ45" s="42"/>
      <c r="AR45" s="42"/>
      <c r="AS45" s="42"/>
      <c r="AT45" s="42"/>
      <c r="AU45" s="42"/>
      <c r="AV45" s="42"/>
      <c r="AW45" s="42"/>
      <c r="AX45" s="42"/>
      <c r="AY45" s="42"/>
      <c r="AZ45" s="42"/>
      <c r="BA45" s="42"/>
      <c r="BB45" s="42"/>
      <c r="BC45" s="42"/>
      <c r="BD45" s="42"/>
      <c r="BE45" s="42"/>
      <c r="BF45" s="42"/>
      <c r="BG45" s="42"/>
      <c r="BH45" s="42"/>
      <c r="BI45" s="42"/>
      <c r="BJ45" s="42"/>
      <c r="BK45" s="42"/>
      <c r="BL45" s="42"/>
    </row>
    <row r="46" spans="1:64" s="3" customFormat="1" ht="30" customHeight="1" thickBot="1" x14ac:dyDescent="0.35">
      <c r="A46" s="56"/>
      <c r="B46" s="90" t="s">
        <v>86</v>
      </c>
      <c r="C46" s="91"/>
      <c r="D46" s="92"/>
      <c r="E46" s="93"/>
      <c r="F46" s="93"/>
      <c r="G46" s="17"/>
      <c r="H46" s="17"/>
      <c r="I46" s="42"/>
      <c r="J46" s="42"/>
      <c r="K46" s="42"/>
      <c r="L46" s="42"/>
      <c r="M46" s="42"/>
      <c r="N46" s="42"/>
      <c r="O46" s="42"/>
      <c r="P46" s="42"/>
      <c r="Q46" s="42"/>
      <c r="R46" s="42"/>
      <c r="S46" s="42"/>
      <c r="T46" s="42"/>
      <c r="U46" s="42"/>
      <c r="V46" s="42"/>
      <c r="W46" s="42"/>
      <c r="X46" s="42"/>
      <c r="Y46" s="42"/>
      <c r="Z46" s="42"/>
      <c r="AA46" s="42"/>
      <c r="AB46" s="42"/>
      <c r="AC46" s="42"/>
      <c r="AD46" s="42"/>
      <c r="AE46" s="42"/>
      <c r="AF46" s="42"/>
      <c r="AG46" s="42"/>
      <c r="AH46" s="42"/>
      <c r="AI46" s="42"/>
      <c r="AJ46" s="42"/>
      <c r="AK46" s="42"/>
      <c r="AL46" s="42"/>
      <c r="AM46" s="42"/>
      <c r="AN46" s="42"/>
      <c r="AO46" s="42"/>
      <c r="AP46" s="42"/>
      <c r="AQ46" s="42"/>
      <c r="AR46" s="42"/>
      <c r="AS46" s="42"/>
      <c r="AT46" s="42"/>
      <c r="AU46" s="42"/>
      <c r="AV46" s="42"/>
      <c r="AW46" s="42"/>
      <c r="AX46" s="42"/>
      <c r="AY46" s="42"/>
      <c r="AZ46" s="42"/>
      <c r="BA46" s="42"/>
      <c r="BB46" s="42"/>
      <c r="BC46" s="42"/>
      <c r="BD46" s="42"/>
      <c r="BE46" s="42"/>
      <c r="BF46" s="42"/>
      <c r="BG46" s="42"/>
      <c r="BH46" s="42"/>
      <c r="BI46" s="42"/>
      <c r="BJ46" s="42"/>
      <c r="BK46" s="42"/>
      <c r="BL46" s="42"/>
    </row>
    <row r="47" spans="1:64" s="3" customFormat="1" ht="30" customHeight="1" thickBot="1" x14ac:dyDescent="0.35">
      <c r="A47" s="56"/>
      <c r="B47" s="90" t="s">
        <v>87</v>
      </c>
      <c r="C47" s="91"/>
      <c r="D47" s="92"/>
      <c r="E47" s="93"/>
      <c r="F47" s="93"/>
      <c r="G47" s="17"/>
      <c r="H47" s="17"/>
      <c r="I47" s="42"/>
      <c r="J47" s="42"/>
      <c r="K47" s="42"/>
      <c r="L47" s="42"/>
      <c r="M47" s="42"/>
      <c r="N47" s="42"/>
      <c r="O47" s="42"/>
      <c r="P47" s="42"/>
      <c r="Q47" s="42"/>
      <c r="R47" s="42"/>
      <c r="S47" s="42"/>
      <c r="T47" s="42"/>
      <c r="U47" s="42"/>
      <c r="V47" s="42"/>
      <c r="W47" s="42"/>
      <c r="X47" s="42"/>
      <c r="Y47" s="42"/>
      <c r="Z47" s="42"/>
      <c r="AA47" s="42"/>
      <c r="AB47" s="42"/>
      <c r="AC47" s="42"/>
      <c r="AD47" s="42"/>
      <c r="AE47" s="42"/>
      <c r="AF47" s="42"/>
      <c r="AG47" s="42"/>
      <c r="AH47" s="42"/>
      <c r="AI47" s="42"/>
      <c r="AJ47" s="42"/>
      <c r="AK47" s="42"/>
      <c r="AL47" s="42"/>
      <c r="AM47" s="42"/>
      <c r="AN47" s="42"/>
      <c r="AO47" s="42"/>
      <c r="AP47" s="42"/>
      <c r="AQ47" s="42"/>
      <c r="AR47" s="42"/>
      <c r="AS47" s="42"/>
      <c r="AT47" s="42"/>
      <c r="AU47" s="42"/>
      <c r="AV47" s="42"/>
      <c r="AW47" s="42"/>
      <c r="AX47" s="42"/>
      <c r="AY47" s="42"/>
      <c r="AZ47" s="42"/>
      <c r="BA47" s="42"/>
      <c r="BB47" s="42"/>
      <c r="BC47" s="42"/>
      <c r="BD47" s="42"/>
      <c r="BE47" s="42"/>
      <c r="BF47" s="42"/>
      <c r="BG47" s="42"/>
      <c r="BH47" s="42"/>
      <c r="BI47" s="42"/>
      <c r="BJ47" s="42"/>
      <c r="BK47" s="42"/>
      <c r="BL47" s="42"/>
    </row>
    <row r="48" spans="1:64" s="3" customFormat="1" ht="30" customHeight="1" thickBot="1" x14ac:dyDescent="0.35">
      <c r="A48" s="56"/>
      <c r="B48" s="90" t="s">
        <v>88</v>
      </c>
      <c r="C48" s="91"/>
      <c r="D48" s="92"/>
      <c r="E48" s="93"/>
      <c r="F48" s="93"/>
      <c r="G48" s="17"/>
      <c r="H48" s="17"/>
      <c r="I48" s="42"/>
      <c r="J48" s="42"/>
      <c r="K48" s="42"/>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row>
    <row r="49" spans="1:64" s="3" customFormat="1" ht="30" customHeight="1" thickBot="1" x14ac:dyDescent="0.35">
      <c r="A49" s="56" t="s">
        <v>32</v>
      </c>
      <c r="B49" s="82"/>
      <c r="C49" s="77"/>
      <c r="D49" s="16"/>
      <c r="E49" s="68"/>
      <c r="F49" s="68"/>
      <c r="G49" s="17"/>
      <c r="H49" s="17" t="str">
        <f t="shared" si="6"/>
        <v/>
      </c>
      <c r="I49" s="42"/>
      <c r="J49" s="42"/>
      <c r="K49" s="42"/>
      <c r="L49" s="42"/>
      <c r="M49" s="42"/>
      <c r="N49" s="42"/>
      <c r="O49" s="42"/>
      <c r="P49" s="42"/>
      <c r="Q49" s="42"/>
      <c r="R49" s="42"/>
      <c r="S49" s="42"/>
      <c r="T49" s="42"/>
      <c r="U49" s="42"/>
      <c r="V49" s="42"/>
      <c r="W49" s="42"/>
      <c r="X49" s="42"/>
      <c r="Y49" s="42"/>
      <c r="Z49" s="42"/>
      <c r="AA49" s="42"/>
      <c r="AB49" s="42"/>
      <c r="AC49" s="42"/>
      <c r="AD49" s="42"/>
      <c r="AE49" s="42"/>
      <c r="AF49" s="42"/>
      <c r="AG49" s="42"/>
      <c r="AH49" s="42"/>
      <c r="AI49" s="42"/>
      <c r="AJ49" s="42"/>
      <c r="AK49" s="42"/>
      <c r="AL49" s="42"/>
      <c r="AM49" s="42"/>
      <c r="AN49" s="42"/>
      <c r="AO49" s="42"/>
      <c r="AP49" s="42"/>
      <c r="AQ49" s="42"/>
      <c r="AR49" s="42"/>
      <c r="AS49" s="42"/>
      <c r="AT49" s="42"/>
      <c r="AU49" s="42"/>
      <c r="AV49" s="42"/>
      <c r="AW49" s="42"/>
      <c r="AX49" s="42"/>
      <c r="AY49" s="42"/>
      <c r="AZ49" s="42"/>
      <c r="BA49" s="42"/>
      <c r="BB49" s="42"/>
      <c r="BC49" s="42"/>
      <c r="BD49" s="42"/>
      <c r="BE49" s="42"/>
      <c r="BF49" s="42"/>
      <c r="BG49" s="42"/>
      <c r="BH49" s="42"/>
      <c r="BI49" s="42"/>
      <c r="BJ49" s="42"/>
      <c r="BK49" s="42"/>
      <c r="BL49" s="42"/>
    </row>
    <row r="50" spans="1:64" s="3" customFormat="1" ht="30" customHeight="1" thickBot="1" x14ac:dyDescent="0.35">
      <c r="A50" s="57" t="s">
        <v>31</v>
      </c>
      <c r="B50" s="36" t="s">
        <v>5</v>
      </c>
      <c r="C50" s="37"/>
      <c r="D50" s="38"/>
      <c r="E50" s="39"/>
      <c r="F50" s="40"/>
      <c r="G50" s="41"/>
      <c r="H50" s="41" t="str">
        <f t="shared" si="6"/>
        <v/>
      </c>
      <c r="I50" s="44"/>
      <c r="J50" s="44"/>
      <c r="K50" s="44"/>
      <c r="L50" s="44"/>
      <c r="M50" s="44"/>
      <c r="N50" s="44"/>
      <c r="O50" s="44"/>
      <c r="P50" s="44"/>
      <c r="Q50" s="44"/>
      <c r="R50" s="44"/>
      <c r="S50" s="44"/>
      <c r="T50" s="44"/>
      <c r="U50" s="44"/>
      <c r="V50" s="44"/>
      <c r="W50" s="44"/>
      <c r="X50" s="44"/>
      <c r="Y50" s="44"/>
      <c r="Z50" s="44"/>
      <c r="AA50" s="44"/>
      <c r="AB50" s="44"/>
      <c r="AC50" s="44"/>
      <c r="AD50" s="44"/>
      <c r="AE50" s="44"/>
      <c r="AF50" s="44"/>
      <c r="AG50" s="44"/>
      <c r="AH50" s="44"/>
      <c r="AI50" s="44"/>
      <c r="AJ50" s="44"/>
      <c r="AK50" s="44"/>
      <c r="AL50" s="44"/>
      <c r="AM50" s="44"/>
      <c r="AN50" s="44"/>
      <c r="AO50" s="44"/>
      <c r="AP50" s="44"/>
      <c r="AQ50" s="44"/>
      <c r="AR50" s="44"/>
      <c r="AS50" s="44"/>
      <c r="AT50" s="44"/>
      <c r="AU50" s="44"/>
      <c r="AV50" s="44"/>
      <c r="AW50" s="44"/>
      <c r="AX50" s="44"/>
      <c r="AY50" s="44"/>
      <c r="AZ50" s="44"/>
      <c r="BA50" s="44"/>
      <c r="BB50" s="44"/>
      <c r="BC50" s="44"/>
      <c r="BD50" s="44"/>
      <c r="BE50" s="44"/>
      <c r="BF50" s="44"/>
      <c r="BG50" s="44"/>
      <c r="BH50" s="44"/>
      <c r="BI50" s="44"/>
      <c r="BJ50" s="44"/>
      <c r="BK50" s="44"/>
      <c r="BL50" s="44"/>
    </row>
    <row r="51" spans="1:64" ht="30" customHeight="1" x14ac:dyDescent="0.3">
      <c r="G51" s="6"/>
    </row>
    <row r="52" spans="1:64" ht="30" customHeight="1" x14ac:dyDescent="0.3">
      <c r="C52" s="14"/>
      <c r="F52" s="58"/>
    </row>
    <row r="53" spans="1:64" ht="30" customHeight="1" x14ac:dyDescent="0.3">
      <c r="C53" s="15"/>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18 D21 D23:D50">
    <cfRule type="dataBar" priority="1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50">
    <cfRule type="expression" dxfId="6" priority="36">
      <formula>AND(TODAY()&gt;=I$5,TODAY()&lt;J$5)</formula>
    </cfRule>
  </conditionalFormatting>
  <conditionalFormatting sqref="I7:BL50">
    <cfRule type="expression" dxfId="5" priority="30">
      <formula>AND(task_start&lt;=I$5,ROUNDDOWN((task_end-task_start+1)*task_progress,0)+task_start-1&gt;=I$5)</formula>
    </cfRule>
    <cfRule type="expression" dxfId="4" priority="31" stopIfTrue="1">
      <formula>AND(task_end&gt;=I$5,task_start&lt;J$5)</formula>
    </cfRule>
  </conditionalFormatting>
  <conditionalFormatting sqref="D19">
    <cfRule type="dataBar" priority="3">
      <dataBar>
        <cfvo type="num" val="0"/>
        <cfvo type="num" val="1"/>
        <color theme="0" tint="-0.249977111117893"/>
      </dataBar>
      <extLst>
        <ext xmlns:x14="http://schemas.microsoft.com/office/spreadsheetml/2009/9/main" uri="{B025F937-C7B1-47D3-B67F-A62EFF666E3E}">
          <x14:id>{7A88492C-137E-47C7-9C36-E45459A23485}</x14:id>
        </ext>
      </extLst>
    </cfRule>
  </conditionalFormatting>
  <conditionalFormatting sqref="D20">
    <cfRule type="dataBar" priority="2">
      <dataBar>
        <cfvo type="num" val="0"/>
        <cfvo type="num" val="1"/>
        <color theme="0" tint="-0.249977111117893"/>
      </dataBar>
      <extLst>
        <ext xmlns:x14="http://schemas.microsoft.com/office/spreadsheetml/2009/9/main" uri="{B025F937-C7B1-47D3-B67F-A62EFF666E3E}">
          <x14:id>{07668138-D3ED-4545-B563-504778920531}</x14:id>
        </ext>
      </extLst>
    </cfRule>
  </conditionalFormatting>
  <conditionalFormatting sqref="D22">
    <cfRule type="dataBar" priority="1">
      <dataBar>
        <cfvo type="num" val="0"/>
        <cfvo type="num" val="1"/>
        <color theme="0" tint="-0.249977111117893"/>
      </dataBar>
      <extLst>
        <ext xmlns:x14="http://schemas.microsoft.com/office/spreadsheetml/2009/9/main" uri="{B025F937-C7B1-47D3-B67F-A62EFF666E3E}">
          <x14:id>{0F1B10FE-319D-4528-AC93-C5E207C76C9B}</x14:id>
        </ext>
      </extLst>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D7:D18 D21 D23:D50</xm:sqref>
        </x14:conditionalFormatting>
        <x14:conditionalFormatting xmlns:xm="http://schemas.microsoft.com/office/excel/2006/main">
          <x14:cfRule type="dataBar" id="{7A88492C-137E-47C7-9C36-E45459A23485}">
            <x14:dataBar minLength="0" maxLength="100" gradient="0">
              <x14:cfvo type="num">
                <xm:f>0</xm:f>
              </x14:cfvo>
              <x14:cfvo type="num">
                <xm:f>1</xm:f>
              </x14:cfvo>
              <x14:negativeFillColor rgb="FFFF0000"/>
              <x14:axisColor rgb="FF000000"/>
            </x14:dataBar>
          </x14:cfRule>
          <xm:sqref>D19</xm:sqref>
        </x14:conditionalFormatting>
        <x14:conditionalFormatting xmlns:xm="http://schemas.microsoft.com/office/excel/2006/main">
          <x14:cfRule type="dataBar" id="{07668138-D3ED-4545-B563-504778920531}">
            <x14:dataBar minLength="0" maxLength="100" gradient="0">
              <x14:cfvo type="num">
                <xm:f>0</xm:f>
              </x14:cfvo>
              <x14:cfvo type="num">
                <xm:f>1</xm:f>
              </x14:cfvo>
              <x14:negativeFillColor rgb="FFFF0000"/>
              <x14:axisColor rgb="FF000000"/>
            </x14:dataBar>
          </x14:cfRule>
          <xm:sqref>D20</xm:sqref>
        </x14:conditionalFormatting>
        <x14:conditionalFormatting xmlns:xm="http://schemas.microsoft.com/office/excel/2006/main">
          <x14:cfRule type="dataBar" id="{0F1B10FE-319D-4528-AC93-C5E207C76C9B}">
            <x14:dataBar minLength="0" maxLength="100" gradient="0">
              <x14:cfvo type="num">
                <xm:f>0</xm:f>
              </x14:cfvo>
              <x14:cfvo type="num">
                <xm:f>1</xm:f>
              </x14:cfvo>
              <x14:negativeFillColor rgb="FFFF0000"/>
              <x14:axisColor rgb="FF000000"/>
            </x14:dataBar>
          </x14:cfRule>
          <xm:sqref>D22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B5D007-035F-4E8C-A274-447CF309BBF5}">
  <dimension ref="A1:F20"/>
  <sheetViews>
    <sheetView workbookViewId="0">
      <selection activeCell="D25" sqref="D25"/>
    </sheetView>
  </sheetViews>
  <sheetFormatPr defaultColWidth="9.109375" defaultRowHeight="14.4" x14ac:dyDescent="0.3"/>
  <cols>
    <col min="2" max="2" width="14.5546875" customWidth="1"/>
    <col min="3" max="3" width="13.88671875" customWidth="1"/>
    <col min="4" max="4" width="70.33203125" customWidth="1"/>
    <col min="5" max="5" width="45.88671875" customWidth="1"/>
    <col min="6" max="6" width="13" customWidth="1"/>
  </cols>
  <sheetData>
    <row r="1" spans="1:6" x14ac:dyDescent="0.3">
      <c r="A1" s="84" t="s">
        <v>46</v>
      </c>
      <c r="B1" s="84" t="s">
        <v>47</v>
      </c>
      <c r="C1" s="84" t="s">
        <v>48</v>
      </c>
      <c r="D1" s="84" t="s">
        <v>49</v>
      </c>
      <c r="E1" s="84" t="s">
        <v>50</v>
      </c>
      <c r="F1" s="84" t="s">
        <v>69</v>
      </c>
    </row>
    <row r="2" spans="1:6" x14ac:dyDescent="0.3">
      <c r="A2" t="s">
        <v>45</v>
      </c>
      <c r="B2" s="83">
        <v>44466</v>
      </c>
      <c r="C2" s="83">
        <v>44472</v>
      </c>
      <c r="D2" t="s">
        <v>67</v>
      </c>
      <c r="E2" t="s">
        <v>68</v>
      </c>
      <c r="F2" s="85">
        <f t="shared" ref="F2" si="0">4+2+5</f>
        <v>11</v>
      </c>
    </row>
    <row r="3" spans="1:6" x14ac:dyDescent="0.3">
      <c r="A3" t="s">
        <v>51</v>
      </c>
      <c r="B3" s="83">
        <v>44473</v>
      </c>
      <c r="C3" s="83">
        <v>44479</v>
      </c>
      <c r="D3" t="s">
        <v>71</v>
      </c>
      <c r="E3" t="s">
        <v>72</v>
      </c>
      <c r="F3" s="85"/>
    </row>
    <row r="4" spans="1:6" x14ac:dyDescent="0.3">
      <c r="A4" t="s">
        <v>52</v>
      </c>
      <c r="B4" s="83">
        <v>44480</v>
      </c>
      <c r="C4" s="83">
        <v>44486</v>
      </c>
      <c r="F4" s="85"/>
    </row>
    <row r="5" spans="1:6" x14ac:dyDescent="0.3">
      <c r="A5" t="s">
        <v>53</v>
      </c>
      <c r="B5" s="83">
        <v>44487</v>
      </c>
      <c r="C5" s="83">
        <v>44493</v>
      </c>
      <c r="F5" s="85"/>
    </row>
    <row r="6" spans="1:6" x14ac:dyDescent="0.3">
      <c r="A6" t="s">
        <v>54</v>
      </c>
      <c r="B6" s="83">
        <v>44494</v>
      </c>
      <c r="C6" s="83">
        <v>44500</v>
      </c>
      <c r="F6" s="85"/>
    </row>
    <row r="7" spans="1:6" x14ac:dyDescent="0.3">
      <c r="A7" t="s">
        <v>55</v>
      </c>
      <c r="B7" s="83">
        <v>44501</v>
      </c>
      <c r="C7" s="83">
        <v>44507</v>
      </c>
      <c r="F7" s="85"/>
    </row>
    <row r="8" spans="1:6" x14ac:dyDescent="0.3">
      <c r="A8" t="s">
        <v>56</v>
      </c>
      <c r="B8" s="83">
        <v>44508</v>
      </c>
      <c r="C8" s="83">
        <v>44514</v>
      </c>
      <c r="F8" s="85"/>
    </row>
    <row r="9" spans="1:6" x14ac:dyDescent="0.3">
      <c r="A9" t="s">
        <v>57</v>
      </c>
      <c r="B9" s="83">
        <v>44515</v>
      </c>
      <c r="C9" s="83">
        <v>44521</v>
      </c>
      <c r="F9" s="85"/>
    </row>
    <row r="10" spans="1:6" x14ac:dyDescent="0.3">
      <c r="A10" t="s">
        <v>58</v>
      </c>
      <c r="B10" s="83">
        <v>44522</v>
      </c>
      <c r="C10" s="83">
        <v>44528</v>
      </c>
      <c r="F10" s="85"/>
    </row>
    <row r="11" spans="1:6" x14ac:dyDescent="0.3">
      <c r="A11" t="s">
        <v>59</v>
      </c>
      <c r="B11" s="83">
        <v>44529</v>
      </c>
      <c r="C11" s="83">
        <v>44535</v>
      </c>
      <c r="F11" s="85"/>
    </row>
    <row r="12" spans="1:6" x14ac:dyDescent="0.3">
      <c r="A12" t="s">
        <v>60</v>
      </c>
      <c r="B12" s="83">
        <v>44536</v>
      </c>
      <c r="C12" s="83">
        <v>44542</v>
      </c>
      <c r="F12" s="85"/>
    </row>
    <row r="13" spans="1:6" x14ac:dyDescent="0.3">
      <c r="A13" t="s">
        <v>61</v>
      </c>
      <c r="B13" s="83">
        <v>44543</v>
      </c>
      <c r="C13" s="83">
        <v>44549</v>
      </c>
      <c r="F13" s="85"/>
    </row>
    <row r="14" spans="1:6" x14ac:dyDescent="0.3">
      <c r="A14" t="s">
        <v>62</v>
      </c>
      <c r="B14" s="83">
        <v>44550</v>
      </c>
      <c r="C14" s="83">
        <v>44556</v>
      </c>
      <c r="F14" s="85"/>
    </row>
    <row r="15" spans="1:6" x14ac:dyDescent="0.3">
      <c r="A15" t="s">
        <v>63</v>
      </c>
      <c r="B15" s="83">
        <v>44557</v>
      </c>
      <c r="C15" s="83">
        <v>44563</v>
      </c>
      <c r="F15" s="85"/>
    </row>
    <row r="16" spans="1:6" x14ac:dyDescent="0.3">
      <c r="A16" t="s">
        <v>64</v>
      </c>
      <c r="B16" s="83">
        <v>44564</v>
      </c>
      <c r="C16" s="83">
        <v>44570</v>
      </c>
      <c r="F16" s="85"/>
    </row>
    <row r="17" spans="1:6" x14ac:dyDescent="0.3">
      <c r="A17" t="s">
        <v>65</v>
      </c>
      <c r="B17" s="83">
        <v>44571</v>
      </c>
      <c r="C17" s="83">
        <v>44577</v>
      </c>
      <c r="F17" s="85"/>
    </row>
    <row r="18" spans="1:6" x14ac:dyDescent="0.3">
      <c r="A18" t="s">
        <v>66</v>
      </c>
      <c r="B18" s="83">
        <v>44578</v>
      </c>
      <c r="C18" s="83">
        <v>44584</v>
      </c>
      <c r="F18" s="85"/>
    </row>
    <row r="20" spans="1:6" x14ac:dyDescent="0.3">
      <c r="E20" s="86" t="s">
        <v>70</v>
      </c>
      <c r="F20" s="87">
        <f>SUM(Table1[Total Hours])</f>
        <v>11</v>
      </c>
    </row>
  </sheetData>
  <phoneticPr fontId="23" type="noConversion"/>
  <pageMargins left="0.7" right="0.7" top="0.75" bottom="0.75" header="0.3" footer="0.3"/>
  <pageSetup paperSize="9" orientation="portrait" horizontalDpi="0"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46" customWidth="1"/>
    <col min="2" max="16384" width="9.109375" style="2"/>
  </cols>
  <sheetData>
    <row r="1" spans="1:2" ht="46.5" customHeight="1" x14ac:dyDescent="0.3"/>
    <row r="2" spans="1:2" s="48" customFormat="1" ht="15.6" x14ac:dyDescent="0.3">
      <c r="A2" s="47" t="s">
        <v>17</v>
      </c>
      <c r="B2" s="47"/>
    </row>
    <row r="3" spans="1:2" s="52" customFormat="1" ht="27" customHeight="1" x14ac:dyDescent="0.3">
      <c r="A3" s="53" t="s">
        <v>22</v>
      </c>
      <c r="B3" s="53"/>
    </row>
    <row r="4" spans="1:2" s="49" customFormat="1" ht="25.8" x14ac:dyDescent="0.5">
      <c r="A4" s="50" t="s">
        <v>16</v>
      </c>
    </row>
    <row r="5" spans="1:2" ht="74.099999999999994" customHeight="1" x14ac:dyDescent="0.3">
      <c r="A5" s="51" t="s">
        <v>25</v>
      </c>
    </row>
    <row r="6" spans="1:2" ht="26.25" customHeight="1" x14ac:dyDescent="0.3">
      <c r="A6" s="50" t="s">
        <v>28</v>
      </c>
    </row>
    <row r="7" spans="1:2" s="46" customFormat="1" ht="204.9" customHeight="1" x14ac:dyDescent="0.3">
      <c r="A7" s="55" t="s">
        <v>27</v>
      </c>
    </row>
    <row r="8" spans="1:2" s="49" customFormat="1" ht="25.8" x14ac:dyDescent="0.5">
      <c r="A8" s="50" t="s">
        <v>18</v>
      </c>
    </row>
    <row r="9" spans="1:2" ht="57.6" x14ac:dyDescent="0.3">
      <c r="A9" s="51" t="s">
        <v>26</v>
      </c>
    </row>
    <row r="10" spans="1:2" s="46" customFormat="1" ht="27.9" customHeight="1" x14ac:dyDescent="0.3">
      <c r="A10" s="54" t="s">
        <v>24</v>
      </c>
    </row>
    <row r="11" spans="1:2" s="49" customFormat="1" ht="25.8" x14ac:dyDescent="0.5">
      <c r="A11" s="50" t="s">
        <v>15</v>
      </c>
    </row>
    <row r="12" spans="1:2" ht="28.8" x14ac:dyDescent="0.3">
      <c r="A12" s="51" t="s">
        <v>23</v>
      </c>
    </row>
    <row r="13" spans="1:2" s="46" customFormat="1" ht="27.9" customHeight="1" x14ac:dyDescent="0.3">
      <c r="A13" s="54" t="s">
        <v>9</v>
      </c>
    </row>
    <row r="14" spans="1:2" s="49" customFormat="1" ht="25.8" x14ac:dyDescent="0.5">
      <c r="A14" s="50" t="s">
        <v>19</v>
      </c>
    </row>
    <row r="15" spans="1:2" ht="75" customHeight="1" x14ac:dyDescent="0.3">
      <c r="A15" s="51" t="s">
        <v>20</v>
      </c>
    </row>
    <row r="16" spans="1:2" ht="72" x14ac:dyDescent="0.3">
      <c r="A16" s="51" t="s">
        <v>21</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ProjectSchedule</vt:lpstr>
      <vt:lpstr>Hours Invested</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2021-10-27T20:05:06Z</dcterms:modified>
</cp:coreProperties>
</file>