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Check List STM" sheetId="1" r:id="rId1"/>
    <sheet name="Fixing Elements STM" sheetId="4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T49" i="4" l="1"/>
  <c r="AB65" i="4" s="1"/>
  <c r="G49" i="4"/>
  <c r="AB54" i="4" s="1"/>
  <c r="H49" i="4"/>
  <c r="I49" i="4"/>
  <c r="AB55" i="4" s="1"/>
  <c r="J49" i="4"/>
  <c r="AB56" i="4" s="1"/>
  <c r="K49" i="4"/>
  <c r="L49" i="4"/>
  <c r="AB57" i="4" s="1"/>
  <c r="M49" i="4"/>
  <c r="AB58" i="4" s="1"/>
  <c r="N49" i="4"/>
  <c r="AB59" i="4" s="1"/>
  <c r="O49" i="4"/>
  <c r="AB60" i="4" s="1"/>
  <c r="Q49" i="4"/>
  <c r="AB62" i="4" s="1"/>
  <c r="R49" i="4"/>
  <c r="AB63" i="4" s="1"/>
  <c r="S49" i="4"/>
  <c r="AB64" i="4" s="1"/>
  <c r="V49" i="4"/>
  <c r="AB67" i="4" s="1"/>
  <c r="U49" i="4"/>
  <c r="AB66" i="4" s="1"/>
  <c r="P46" i="4"/>
  <c r="E46" i="4"/>
  <c r="P45" i="4"/>
  <c r="E45" i="4"/>
  <c r="E44" i="4"/>
  <c r="E49" i="4" s="1"/>
  <c r="AB52" i="4" s="1"/>
  <c r="P44" i="4"/>
  <c r="P43" i="4"/>
  <c r="F43" i="4"/>
  <c r="P42" i="4"/>
  <c r="F42" i="4"/>
  <c r="P49" i="4" l="1"/>
  <c r="AB61" i="4" s="1"/>
  <c r="F49" i="4"/>
  <c r="AB53" i="4" s="1"/>
</calcChain>
</file>

<file path=xl/sharedStrings.xml><?xml version="1.0" encoding="utf-8"?>
<sst xmlns="http://schemas.openxmlformats.org/spreadsheetml/2006/main" count="262" uniqueCount="187">
  <si>
    <t>Ord.</t>
  </si>
  <si>
    <t>PART TO ATTACH</t>
  </si>
  <si>
    <r>
      <t xml:space="preserve">Dim </t>
    </r>
    <r>
      <rPr>
        <b/>
        <sz val="10.5"/>
        <color rgb="FF000000"/>
        <rFont val="Calibri"/>
      </rPr>
      <t>(mm)</t>
    </r>
  </si>
  <si>
    <t>Main Body</t>
  </si>
  <si>
    <t>WHERE?</t>
  </si>
  <si>
    <t>TRAY A ASSY</t>
  </si>
  <si>
    <t>SATELLITE LEGS</t>
  </si>
  <si>
    <r>
      <t xml:space="preserve">TRAY A </t>
    </r>
    <r>
      <rPr>
        <sz val="11"/>
        <color rgb="FF000000"/>
        <rFont val="Calibri"/>
      </rPr>
      <t>(lower side)</t>
    </r>
  </si>
  <si>
    <r>
      <t xml:space="preserve">SEPARATION SYSTEM </t>
    </r>
    <r>
      <rPr>
        <sz val="11"/>
        <color rgb="FF000000"/>
        <rFont val="Calibri"/>
      </rPr>
      <t>(Tray A)</t>
    </r>
  </si>
  <si>
    <t>SEPARATION SYSTEM SPRING</t>
  </si>
  <si>
    <r>
      <t xml:space="preserve">Between </t>
    </r>
    <r>
      <rPr>
        <b/>
        <sz val="11"/>
        <color rgb="FF000000"/>
        <rFont val="Calibri"/>
      </rPr>
      <t xml:space="preserve">SEPARATION SYSTEM </t>
    </r>
    <r>
      <rPr>
        <sz val="11"/>
        <color rgb="FF000000"/>
        <rFont val="Calibri"/>
      </rPr>
      <t>(Tray A)</t>
    </r>
    <r>
      <rPr>
        <b/>
        <sz val="11"/>
        <color rgb="FF000000"/>
        <rFont val="Calibri"/>
      </rPr>
      <t xml:space="preserve"> </t>
    </r>
    <r>
      <rPr>
        <sz val="11"/>
        <color rgb="FF000000"/>
        <rFont val="Calibri"/>
      </rPr>
      <t>and</t>
    </r>
    <r>
      <rPr>
        <b/>
        <sz val="11"/>
        <color rgb="FF000000"/>
        <rFont val="Calibri"/>
      </rPr>
      <t xml:space="preserve"> SEPARATION SYSTEM </t>
    </r>
    <r>
      <rPr>
        <sz val="11"/>
        <color rgb="FF000000"/>
        <rFont val="Calibri"/>
      </rPr>
      <t>(Launcher)</t>
    </r>
  </si>
  <si>
    <r>
      <t xml:space="preserve">SEPARATION SYSTEM </t>
    </r>
    <r>
      <rPr>
        <sz val="11"/>
        <color rgb="FF000000"/>
        <rFont val="Calibri"/>
      </rPr>
      <t>(Launcher)</t>
    </r>
  </si>
  <si>
    <r>
      <t>SEPARATION SYSTEM</t>
    </r>
    <r>
      <rPr>
        <sz val="11"/>
        <color rgb="FF000000"/>
        <rFont val="Calibri"/>
      </rPr>
      <t xml:space="preserve"> (Tray A)</t>
    </r>
  </si>
  <si>
    <t>ARQUIMEA  BOOM 1ª DUMMY</t>
  </si>
  <si>
    <t>60 x 30 x 10</t>
  </si>
  <si>
    <t>ARQUIMEA  BOOM 1B DUMMY</t>
  </si>
  <si>
    <t>80 x 54 x 10</t>
  </si>
  <si>
    <t>ARQUIMEA  REACT 2ª DUMMY</t>
  </si>
  <si>
    <t>60 x 20 x 10</t>
  </si>
  <si>
    <t>ARQUIMEA  REACT 2B DUMMY</t>
  </si>
  <si>
    <t>96 x 96 x 10</t>
  </si>
  <si>
    <t>X-AXIS TORQUE ROD DUMMY</t>
  </si>
  <si>
    <t>140 x 50 x 10</t>
  </si>
  <si>
    <t>64 x 45 x 30</t>
  </si>
  <si>
    <r>
      <t xml:space="preserve">TRAY A </t>
    </r>
    <r>
      <rPr>
        <sz val="11"/>
        <color rgb="FF000000"/>
        <rFont val="Calibri"/>
      </rPr>
      <t>(upper side)</t>
    </r>
  </si>
  <si>
    <t>Y-AXIS TORQUE ROD DUMMY</t>
  </si>
  <si>
    <t>310 x 50 x 10</t>
  </si>
  <si>
    <t>BATTERY DUMMY</t>
  </si>
  <si>
    <t>250 x 190 x 10</t>
  </si>
  <si>
    <t>210 x 140 x 30</t>
  </si>
  <si>
    <r>
      <t xml:space="preserve">SHEAR PANELS A </t>
    </r>
    <r>
      <rPr>
        <sz val="11"/>
        <color rgb="FF000000"/>
        <rFont val="Calibri"/>
      </rPr>
      <t>(lower side)</t>
    </r>
  </si>
  <si>
    <t>TRAY B ASSY</t>
  </si>
  <si>
    <t>ELECTRONIC BOX DUMMY</t>
  </si>
  <si>
    <t>210 x 200 x 10</t>
  </si>
  <si>
    <t>170 x 140 x 30</t>
  </si>
  <si>
    <r>
      <t xml:space="preserve">TRAY B </t>
    </r>
    <r>
      <rPr>
        <sz val="11"/>
        <color rgb="FF000000"/>
        <rFont val="Calibri"/>
      </rPr>
      <t>(upper side)</t>
    </r>
  </si>
  <si>
    <r>
      <t xml:space="preserve">SHEAR PANELS A </t>
    </r>
    <r>
      <rPr>
        <sz val="11"/>
        <color rgb="FF000000"/>
        <rFont val="Calibri"/>
      </rPr>
      <t>(upper side)</t>
    </r>
  </si>
  <si>
    <r>
      <t xml:space="preserve">SHEAR PANELS B </t>
    </r>
    <r>
      <rPr>
        <sz val="11"/>
        <color rgb="FF000000"/>
        <rFont val="Calibri"/>
      </rPr>
      <t>(lower side)</t>
    </r>
  </si>
  <si>
    <t>50 x 15 x 6</t>
  </si>
  <si>
    <r>
      <t xml:space="preserve">TRAY C </t>
    </r>
    <r>
      <rPr>
        <sz val="11"/>
        <color rgb="FF000000"/>
        <rFont val="Calibri"/>
      </rPr>
      <t>(upper side)</t>
    </r>
  </si>
  <si>
    <t>70 x 15 x 6</t>
  </si>
  <si>
    <t>95 x 15 x 6</t>
  </si>
  <si>
    <t>110 x 15 x 6</t>
  </si>
  <si>
    <t>BARTINGTON MAGNETOMETER DUMMY</t>
  </si>
  <si>
    <t>106 x 88 x 10</t>
  </si>
  <si>
    <t>50 x 45 x 30</t>
  </si>
  <si>
    <t>SSBV MAGNETOMETER DUMMY</t>
  </si>
  <si>
    <t>92 x 43 x 10</t>
  </si>
  <si>
    <t>-</t>
  </si>
  <si>
    <t>REACTION WHEEL DUMMY</t>
  </si>
  <si>
    <t>90 x 90 x 10</t>
  </si>
  <si>
    <t>45 x 45 x 30</t>
  </si>
  <si>
    <t>REACTION WHEEL IF DUMMY</t>
  </si>
  <si>
    <t>102 x 102 x 10</t>
  </si>
  <si>
    <t>55 x 55 x 30</t>
  </si>
  <si>
    <t>TRAY C ASSY</t>
  </si>
  <si>
    <r>
      <t xml:space="preserve">SHEAR PANELS B </t>
    </r>
    <r>
      <rPr>
        <sz val="11"/>
        <color rgb="FF000000"/>
        <rFont val="Calibri"/>
      </rPr>
      <t>(upper side)</t>
    </r>
  </si>
  <si>
    <t>Z-AXIS TORQUE ROD DUMMY</t>
  </si>
  <si>
    <t>8,4 x 238 (cylinder)</t>
  </si>
  <si>
    <t>SEPARATORS 1, 2, 3 y 4</t>
  </si>
  <si>
    <t>BRACKETS TRAY D</t>
  </si>
  <si>
    <r>
      <t xml:space="preserve">TRAY D </t>
    </r>
    <r>
      <rPr>
        <sz val="11"/>
        <color rgb="FF000000"/>
        <rFont val="Calibri"/>
      </rPr>
      <t>(upper side)</t>
    </r>
  </si>
  <si>
    <t>IBERESPACIO MTS DUMMY</t>
  </si>
  <si>
    <t>161 x 114 x 10</t>
  </si>
  <si>
    <t>TRAY D ASSY</t>
  </si>
  <si>
    <r>
      <t xml:space="preserve">TRAY C Brackets A </t>
    </r>
    <r>
      <rPr>
        <sz val="11"/>
        <color rgb="FF000000"/>
        <rFont val="Calibri"/>
        <family val="2"/>
      </rPr>
      <t>(SSBV)</t>
    </r>
  </si>
  <si>
    <r>
      <t xml:space="preserve">TRAY C Brackets B </t>
    </r>
    <r>
      <rPr>
        <sz val="11"/>
        <color rgb="FF000000"/>
        <rFont val="Calibri"/>
        <family val="2"/>
      </rPr>
      <t>(RW)</t>
    </r>
  </si>
  <si>
    <r>
      <t xml:space="preserve">TRAY C Brackets C </t>
    </r>
    <r>
      <rPr>
        <sz val="11"/>
        <color rgb="FF000000"/>
        <rFont val="Calibri"/>
        <family val="2"/>
      </rPr>
      <t>(Bartington)</t>
    </r>
  </si>
  <si>
    <r>
      <t xml:space="preserve">TRAY C Brackets D </t>
    </r>
    <r>
      <rPr>
        <sz val="11"/>
        <color rgb="FF000000"/>
        <rFont val="Calibri"/>
        <family val="2"/>
      </rPr>
      <t>(RW IF)</t>
    </r>
  </si>
  <si>
    <r>
      <t xml:space="preserve">ATTACHMENT FOR Z-AXIS TORQUE ROD </t>
    </r>
    <r>
      <rPr>
        <sz val="11"/>
        <color rgb="FF000000"/>
        <rFont val="Calibri"/>
        <family val="2"/>
      </rPr>
      <t>(Tray B)</t>
    </r>
  </si>
  <si>
    <r>
      <t xml:space="preserve">ATTACHMENT FOR Z-AXIS TORQUE ROD </t>
    </r>
    <r>
      <rPr>
        <sz val="11"/>
        <color rgb="FF000000"/>
        <rFont val="Calibri"/>
        <family val="2"/>
      </rPr>
      <t>(Tray C)</t>
    </r>
  </si>
  <si>
    <t>LATERAL BRAKETS</t>
  </si>
  <si>
    <t xml:space="preserve">LATERAL PANELS X+, X-, Y+, Y- </t>
  </si>
  <si>
    <t xml:space="preserve">LATERAL SUPPORT PANELS X+, X-, Y+, Y- </t>
  </si>
  <si>
    <r>
      <t xml:space="preserve">TRAY A, TRAY B </t>
    </r>
    <r>
      <rPr>
        <sz val="11"/>
        <color rgb="FF000000"/>
        <rFont val="Calibri"/>
      </rPr>
      <t>and</t>
    </r>
    <r>
      <rPr>
        <b/>
        <sz val="11"/>
        <color rgb="FF000000"/>
        <rFont val="Calibri"/>
      </rPr>
      <t xml:space="preserve"> TRAY C  
</t>
    </r>
    <r>
      <rPr>
        <sz val="11"/>
        <color rgb="FF000000"/>
        <rFont val="Calibri"/>
        <family val="2"/>
      </rPr>
      <t>(lateral sides)</t>
    </r>
  </si>
  <si>
    <r>
      <t xml:space="preserve">ATTACHMENTS FOR Z-AXIS TORQUE ROD </t>
    </r>
    <r>
      <rPr>
        <sz val="11"/>
        <color rgb="FF000000"/>
        <rFont val="Calibri"/>
        <family val="2"/>
      </rPr>
      <t>(Tray B and Tray C)</t>
    </r>
  </si>
  <si>
    <t>PHOTOVOLTAIC CELL DUMMIES</t>
  </si>
  <si>
    <t>TOP PHOTOVOLTAIC CELL DUMMIES</t>
  </si>
  <si>
    <t>TOP SUPPORT PANEL (Z+)</t>
  </si>
  <si>
    <t>CHECK</t>
  </si>
  <si>
    <t>COMMENTS</t>
  </si>
  <si>
    <t>Quant.</t>
  </si>
  <si>
    <t>LATERAL PANELS X+</t>
  </si>
  <si>
    <t>LATERAL PANELS X-</t>
  </si>
  <si>
    <t>LATERAL PANELS Y+</t>
  </si>
  <si>
    <t xml:space="preserve">LATERAL PANELS Y- </t>
  </si>
  <si>
    <t>LATERAL SUPPORT PANELS X+</t>
  </si>
  <si>
    <t>LATERAL SUPPORT PANELS X-</t>
  </si>
  <si>
    <t>LATERAL SUPPORT PANELS Y+</t>
  </si>
  <si>
    <t xml:space="preserve">LATERAL SUPPORT PANELS Y- </t>
  </si>
  <si>
    <t>Attached</t>
  </si>
  <si>
    <t xml:space="preserve">TRAY D ASSY </t>
  </si>
  <si>
    <t>M3</t>
  </si>
  <si>
    <t>M4</t>
  </si>
  <si>
    <t>M5</t>
  </si>
  <si>
    <t>M6</t>
  </si>
  <si>
    <t>INTERFACE</t>
  </si>
  <si>
    <t>EN-ISO-4762-M3x06</t>
  </si>
  <si>
    <t>EN-ISO-4762-M3x08</t>
  </si>
  <si>
    <t>EN-ISO-4762-M3x10</t>
  </si>
  <si>
    <t>EN-ISO-4762-M3x12</t>
  </si>
  <si>
    <t>EN-ISO-4762-M4x10</t>
  </si>
  <si>
    <t>EN-ISO-4762-M4x12</t>
  </si>
  <si>
    <t>EN-ISO-7089-M3x7</t>
  </si>
  <si>
    <t>EN-ISO-7089-M4x9</t>
  </si>
  <si>
    <t>EN-ISO-7089-M5x10</t>
  </si>
  <si>
    <t>EN-ISO-4032-M3</t>
  </si>
  <si>
    <t>TOTAL</t>
  </si>
  <si>
    <t>Plain Washer</t>
  </si>
  <si>
    <t>Nut</t>
  </si>
  <si>
    <t>ARQ BOOM 1A</t>
  </si>
  <si>
    <t>ARQ BOOM 1B</t>
  </si>
  <si>
    <t>ARQ REACT 2A</t>
  </si>
  <si>
    <t>ARQ REACT 2B</t>
  </si>
  <si>
    <t>X-AXIS TORQUE ROD</t>
  </si>
  <si>
    <t>Y-AXIS TORQUE ROD</t>
  </si>
  <si>
    <t>TYPE A SHEAR PANELS</t>
  </si>
  <si>
    <t>ATTACHMENT Z-AXIS</t>
  </si>
  <si>
    <t>TYPE B SHEAR PANELS</t>
  </si>
  <si>
    <t>SSBV DUMMY</t>
  </si>
  <si>
    <t>RW IF DUMMY</t>
  </si>
  <si>
    <t>L-PROFILE BEAMS</t>
  </si>
  <si>
    <t>TRAYS A, B, C &amp; D</t>
  </si>
  <si>
    <t>TRAY D BRACKETS</t>
  </si>
  <si>
    <t>MTS DUMMY</t>
  </si>
  <si>
    <t>LATERAL SUPPORT PANELS</t>
  </si>
  <si>
    <t>L-PROFILE BEAMS &amp; LATERAL BRACKETS</t>
  </si>
  <si>
    <t>TOP SUPPORT PANEL</t>
  </si>
  <si>
    <r>
      <rPr>
        <b/>
        <sz val="11"/>
        <color theme="1"/>
        <rFont val="Calibri"/>
        <family val="2"/>
        <scheme val="minor"/>
      </rPr>
      <t xml:space="preserve">TRAY A </t>
    </r>
    <r>
      <rPr>
        <sz val="11"/>
        <color theme="1"/>
        <rFont val="Calibri"/>
        <family val="2"/>
        <scheme val="minor"/>
      </rPr>
      <t>(Lower side)</t>
    </r>
  </si>
  <si>
    <r>
      <rPr>
        <b/>
        <sz val="11"/>
        <color theme="1"/>
        <rFont val="Calibri"/>
        <family val="2"/>
        <scheme val="minor"/>
      </rPr>
      <t>TRAY A</t>
    </r>
    <r>
      <rPr>
        <sz val="11"/>
        <color theme="1"/>
        <rFont val="Calibri"/>
        <family val="2"/>
        <scheme val="minor"/>
      </rPr>
      <t xml:space="preserve"> (Lower side)</t>
    </r>
  </si>
  <si>
    <r>
      <rPr>
        <b/>
        <sz val="11"/>
        <color theme="1"/>
        <rFont val="Calibri"/>
        <family val="2"/>
        <scheme val="minor"/>
      </rPr>
      <t>TRAY A</t>
    </r>
    <r>
      <rPr>
        <sz val="11"/>
        <color theme="1"/>
        <rFont val="Calibri"/>
        <family val="2"/>
        <scheme val="minor"/>
      </rPr>
      <t xml:space="preserve"> (Upper side)</t>
    </r>
  </si>
  <si>
    <r>
      <rPr>
        <b/>
        <sz val="11"/>
        <color theme="1"/>
        <rFont val="Calibri"/>
        <family val="2"/>
        <scheme val="minor"/>
      </rPr>
      <t>TRAY A</t>
    </r>
    <r>
      <rPr>
        <sz val="11"/>
        <color theme="1"/>
        <rFont val="Calibri"/>
        <family val="2"/>
        <scheme val="minor"/>
      </rPr>
      <t xml:space="preserve"> (Upper side) &amp; </t>
    </r>
    <r>
      <rPr>
        <b/>
        <sz val="11"/>
        <color theme="1"/>
        <rFont val="Calibri"/>
        <family val="2"/>
        <scheme val="minor"/>
      </rPr>
      <t>TRAY B</t>
    </r>
    <r>
      <rPr>
        <sz val="11"/>
        <color theme="1"/>
        <rFont val="Calibri"/>
        <family val="2"/>
        <scheme val="minor"/>
      </rPr>
      <t xml:space="preserve"> (Lower side)</t>
    </r>
  </si>
  <si>
    <r>
      <rPr>
        <b/>
        <sz val="11"/>
        <color theme="1"/>
        <rFont val="Calibri"/>
        <family val="2"/>
        <scheme val="minor"/>
      </rPr>
      <t>TRAY B</t>
    </r>
    <r>
      <rPr>
        <sz val="11"/>
        <color theme="1"/>
        <rFont val="Calibri"/>
        <family val="2"/>
        <scheme val="minor"/>
      </rPr>
      <t xml:space="preserve"> (Upper side)</t>
    </r>
  </si>
  <si>
    <r>
      <rPr>
        <b/>
        <sz val="11"/>
        <color theme="1"/>
        <rFont val="Calibri"/>
        <family val="2"/>
        <scheme val="minor"/>
      </rPr>
      <t>TRAY B</t>
    </r>
    <r>
      <rPr>
        <sz val="11"/>
        <color theme="1"/>
        <rFont val="Calibri"/>
        <family val="2"/>
        <scheme val="minor"/>
      </rPr>
      <t xml:space="preserve"> (Upper side) &amp; </t>
    </r>
    <r>
      <rPr>
        <b/>
        <sz val="11"/>
        <color theme="1"/>
        <rFont val="Calibri"/>
        <family val="2"/>
        <scheme val="minor"/>
      </rPr>
      <t>TRAY C</t>
    </r>
    <r>
      <rPr>
        <sz val="11"/>
        <color theme="1"/>
        <rFont val="Calibri"/>
        <family val="2"/>
        <scheme val="minor"/>
      </rPr>
      <t xml:space="preserve"> (Lower side)</t>
    </r>
  </si>
  <si>
    <r>
      <rPr>
        <b/>
        <sz val="11"/>
        <color theme="1"/>
        <rFont val="Calibri"/>
        <family val="2"/>
        <scheme val="minor"/>
      </rPr>
      <t>TRAY C</t>
    </r>
    <r>
      <rPr>
        <sz val="11"/>
        <color theme="1"/>
        <rFont val="Calibri"/>
        <family val="2"/>
        <scheme val="minor"/>
      </rPr>
      <t xml:space="preserve"> (Upper side)</t>
    </r>
  </si>
  <si>
    <r>
      <rPr>
        <b/>
        <sz val="11"/>
        <color theme="1"/>
        <rFont val="Calibri"/>
        <family val="2"/>
        <scheme val="minor"/>
      </rPr>
      <t>TRAY C BRACKETS</t>
    </r>
    <r>
      <rPr>
        <sz val="11"/>
        <color theme="1"/>
        <rFont val="Calibri"/>
        <family val="2"/>
        <scheme val="minor"/>
      </rPr>
      <t xml:space="preserve"> (A)</t>
    </r>
  </si>
  <si>
    <r>
      <rPr>
        <b/>
        <sz val="11"/>
        <color theme="1"/>
        <rFont val="Calibri"/>
        <family val="2"/>
        <scheme val="minor"/>
      </rPr>
      <t xml:space="preserve">TRAY C BRACKETS </t>
    </r>
    <r>
      <rPr>
        <sz val="11"/>
        <color theme="1"/>
        <rFont val="Calibri"/>
        <family val="2"/>
        <scheme val="minor"/>
      </rPr>
      <t>(B)</t>
    </r>
  </si>
  <si>
    <r>
      <rPr>
        <b/>
        <sz val="11"/>
        <color theme="1"/>
        <rFont val="Calibri"/>
        <family val="2"/>
        <scheme val="minor"/>
      </rPr>
      <t>TRAY C BRACKETS</t>
    </r>
    <r>
      <rPr>
        <sz val="11"/>
        <color theme="1"/>
        <rFont val="Calibri"/>
        <family val="2"/>
        <scheme val="minor"/>
      </rPr>
      <t xml:space="preserve"> (C)</t>
    </r>
  </si>
  <si>
    <r>
      <rPr>
        <b/>
        <sz val="11"/>
        <color theme="1"/>
        <rFont val="Calibri"/>
        <family val="2"/>
        <scheme val="minor"/>
      </rPr>
      <t>TRAY C BRACKETS</t>
    </r>
    <r>
      <rPr>
        <sz val="11"/>
        <color theme="1"/>
        <rFont val="Calibri"/>
        <family val="2"/>
        <scheme val="minor"/>
      </rPr>
      <t xml:space="preserve"> (D)</t>
    </r>
  </si>
  <si>
    <r>
      <rPr>
        <b/>
        <sz val="11"/>
        <color theme="1"/>
        <rFont val="Calibri"/>
        <family val="2"/>
        <scheme val="minor"/>
      </rPr>
      <t xml:space="preserve">ATTACHMENT Z-AXIS </t>
    </r>
    <r>
      <rPr>
        <sz val="11"/>
        <color theme="1"/>
        <rFont val="Calibri"/>
        <family val="2"/>
        <scheme val="minor"/>
      </rPr>
      <t>(TRAY B &amp; TRAY C)</t>
    </r>
  </si>
  <si>
    <r>
      <rPr>
        <b/>
        <sz val="11"/>
        <color theme="1"/>
        <rFont val="Calibri"/>
        <family val="2"/>
        <scheme val="minor"/>
      </rPr>
      <t>TRAY D</t>
    </r>
    <r>
      <rPr>
        <sz val="11"/>
        <color theme="1"/>
        <rFont val="Calibri"/>
        <family val="2"/>
        <scheme val="minor"/>
      </rPr>
      <t xml:space="preserve"> (Upper side)</t>
    </r>
  </si>
  <si>
    <r>
      <rPr>
        <b/>
        <sz val="11"/>
        <color theme="1"/>
        <rFont val="Calibri"/>
        <family val="2"/>
        <scheme val="minor"/>
      </rPr>
      <t xml:space="preserve">LATERAL PANELS </t>
    </r>
    <r>
      <rPr>
        <sz val="11"/>
        <color theme="1"/>
        <rFont val="Calibri"/>
        <family val="2"/>
        <scheme val="minor"/>
      </rPr>
      <t xml:space="preserve">
(X+, X-, Y+, Y-)</t>
    </r>
  </si>
  <si>
    <r>
      <rPr>
        <b/>
        <sz val="11"/>
        <color theme="1"/>
        <rFont val="Calibri"/>
        <family val="2"/>
        <scheme val="minor"/>
      </rPr>
      <t xml:space="preserve">LATERAL BRACKETS </t>
    </r>
    <r>
      <rPr>
        <sz val="11"/>
        <color theme="1"/>
        <rFont val="Calibri"/>
        <family val="2"/>
        <scheme val="minor"/>
      </rPr>
      <t xml:space="preserve">
(Lower)</t>
    </r>
  </si>
  <si>
    <r>
      <rPr>
        <b/>
        <sz val="11"/>
        <color theme="1"/>
        <rFont val="Calibri"/>
        <family val="2"/>
        <scheme val="minor"/>
      </rPr>
      <t xml:space="preserve">LATERAL BRACKETS </t>
    </r>
    <r>
      <rPr>
        <sz val="11"/>
        <color theme="1"/>
        <rFont val="Calibri"/>
        <family val="2"/>
        <scheme val="minor"/>
      </rPr>
      <t xml:space="preserve">
(Middle)</t>
    </r>
  </si>
  <si>
    <r>
      <rPr>
        <b/>
        <sz val="11"/>
        <color theme="1"/>
        <rFont val="Calibri"/>
        <family val="2"/>
        <scheme val="minor"/>
      </rPr>
      <t>LATERAL BRACKETS</t>
    </r>
    <r>
      <rPr>
        <sz val="11"/>
        <color theme="1"/>
        <rFont val="Calibri"/>
        <family val="2"/>
        <scheme val="minor"/>
      </rPr>
      <t xml:space="preserve">
(Upper)</t>
    </r>
  </si>
  <si>
    <r>
      <rPr>
        <b/>
        <sz val="11"/>
        <color theme="1"/>
        <rFont val="Calibri"/>
        <family val="2"/>
        <scheme val="minor"/>
      </rPr>
      <t>LATERAL SUPPORT PANELS</t>
    </r>
    <r>
      <rPr>
        <sz val="11"/>
        <color theme="1"/>
        <rFont val="Calibri"/>
        <family val="2"/>
        <scheme val="minor"/>
      </rPr>
      <t xml:space="preserve">
(X+, X-, Y+, Y-)</t>
    </r>
  </si>
  <si>
    <r>
      <rPr>
        <b/>
        <sz val="11"/>
        <color theme="1"/>
        <rFont val="Calibri"/>
        <family val="2"/>
        <scheme val="minor"/>
      </rPr>
      <t>TRAY C BRACKETS</t>
    </r>
    <r>
      <rPr>
        <sz val="11"/>
        <color theme="1"/>
        <rFont val="Calibri"/>
        <family val="2"/>
        <scheme val="minor"/>
      </rPr>
      <t xml:space="preserve"> (B)</t>
    </r>
  </si>
  <si>
    <r>
      <t xml:space="preserve">SEPARATION SYSTEM </t>
    </r>
    <r>
      <rPr>
        <sz val="11"/>
        <color theme="1"/>
        <rFont val="Calibri"/>
        <family val="2"/>
        <scheme val="minor"/>
      </rPr>
      <t>(TRAY A)</t>
    </r>
  </si>
  <si>
    <t xml:space="preserve">EN-ISO-4762-M3x16 </t>
  </si>
  <si>
    <t>EN-ISO-4762-M4x16</t>
  </si>
  <si>
    <t>Standoff</t>
  </si>
  <si>
    <t>RECUENTO DE ELEMENTOS DE FIJACIÓN STM</t>
  </si>
  <si>
    <t>Screw</t>
  </si>
  <si>
    <t>EBOX DUMMY (SUP+INF)</t>
  </si>
  <si>
    <t>EBOX SUP</t>
  </si>
  <si>
    <t>EBOX INF</t>
  </si>
  <si>
    <t>BATTERY DUMMY (SUP+INF)</t>
  </si>
  <si>
    <t>BATTERY SUP</t>
  </si>
  <si>
    <t>BATTERY INF</t>
  </si>
  <si>
    <t>X-AXIS TORQUE ROD SUP</t>
  </si>
  <si>
    <t>X-AXIS TORQUE ROD INF</t>
  </si>
  <si>
    <t>X-AXIS TORQUE ROD (SUP+INF)</t>
  </si>
  <si>
    <t>C45503 SP1106
M3x05-L6 (M/F)</t>
  </si>
  <si>
    <t>C45503 SP1920
M3x05-L20 (F/F)</t>
  </si>
  <si>
    <t>C45503 SP1106
M3x05-L10 (M/F)</t>
  </si>
  <si>
    <t>EN-ISO-4762-M5x20</t>
  </si>
  <si>
    <t>BARTINGTON SUP</t>
  </si>
  <si>
    <t>BARTINGTON INF</t>
  </si>
  <si>
    <t>BARTINGTON DUMMY (SUP+INF)</t>
  </si>
  <si>
    <t>REACT.WHEEL DUMMY (SUP+INF)</t>
  </si>
  <si>
    <t>REACT. WHEEL SUP</t>
  </si>
  <si>
    <t>REACT. WHEEL INF</t>
  </si>
  <si>
    <t>SEP. SYSTEM M6</t>
  </si>
  <si>
    <t>SEP. SYSTEM M8 LIP BOLT</t>
  </si>
  <si>
    <r>
      <rPr>
        <b/>
        <sz val="11"/>
        <color theme="1"/>
        <rFont val="Calibri"/>
        <family val="2"/>
        <scheme val="minor"/>
      </rPr>
      <t xml:space="preserve">  Y+ </t>
    </r>
    <r>
      <rPr>
        <sz val="11"/>
        <color theme="1"/>
        <rFont val="Calibri"/>
        <family val="2"/>
        <scheme val="minor"/>
      </rPr>
      <t xml:space="preserve">and </t>
    </r>
    <r>
      <rPr>
        <b/>
        <sz val="11"/>
        <color theme="1"/>
        <rFont val="Calibri"/>
        <family val="2"/>
        <scheme val="minor"/>
      </rPr>
      <t>Y-</t>
    </r>
    <r>
      <rPr>
        <sz val="11"/>
        <color theme="1"/>
        <rFont val="Calibri"/>
        <family val="2"/>
        <scheme val="minor"/>
      </rPr>
      <t xml:space="preserve"> Attached</t>
    </r>
  </si>
  <si>
    <t>SEPARATORS and TRAYS</t>
  </si>
  <si>
    <t>M8</t>
  </si>
  <si>
    <t>Washer</t>
  </si>
  <si>
    <t>C45503 SP1106 - M3x05-L6 (M/F)</t>
  </si>
  <si>
    <t>C45503 SP1106 - M3x05-L10 (M/F)</t>
  </si>
  <si>
    <t>C45503 SP1920 - M3x05-L20 (F/F)</t>
  </si>
  <si>
    <t>Total</t>
  </si>
  <si>
    <r>
      <t>TRAY C (</t>
    </r>
    <r>
      <rPr>
        <sz val="11"/>
        <color rgb="FF000000"/>
        <rFont val="Calibri"/>
        <family val="2"/>
      </rPr>
      <t xml:space="preserve">Brackets C) </t>
    </r>
  </si>
  <si>
    <r>
      <t>TRAY C (</t>
    </r>
    <r>
      <rPr>
        <sz val="11"/>
        <color rgb="FF000000"/>
        <rFont val="Calibri"/>
        <family val="2"/>
      </rPr>
      <t xml:space="preserve">Brackets A) </t>
    </r>
  </si>
  <si>
    <r>
      <t>TRAY C (</t>
    </r>
    <r>
      <rPr>
        <sz val="11"/>
        <color rgb="FF000000"/>
        <rFont val="Calibri"/>
        <family val="2"/>
      </rPr>
      <t xml:space="preserve">Brackets B) </t>
    </r>
  </si>
  <si>
    <r>
      <t>TRAY C (</t>
    </r>
    <r>
      <rPr>
        <sz val="11"/>
        <color rgb="FF000000"/>
        <rFont val="Calibri"/>
        <family val="2"/>
      </rPr>
      <t xml:space="preserve">Brackets D) </t>
    </r>
  </si>
  <si>
    <t>LATERAL PHOTOVOLTAIC CELL DUMMIES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</si>
</sst>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8"/>
      <name val="Arial"/>
    </font>
    <font>
      <b/>
      <sz val="12"/>
      <color rgb="FF000000"/>
      <name val="Calibri"/>
    </font>
    <font>
      <b/>
      <sz val="14"/>
      <color rgb="FF000000"/>
      <name val="Calibri"/>
    </font>
    <font>
      <b/>
      <sz val="10.5"/>
      <color rgb="FF000000"/>
      <name val="Calibri"/>
    </font>
    <font>
      <b/>
      <sz val="11"/>
      <color rgb="FF000000"/>
      <name val="Calibri"/>
    </font>
    <font>
      <sz val="11"/>
      <color rgb="FF000000"/>
      <name val="Calibri"/>
    </font>
    <font>
      <sz val="12"/>
      <color rgb="FF000000"/>
      <name val="Calibri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00B050"/>
      <name val="Calibri"/>
      <family val="2"/>
    </font>
    <font>
      <sz val="11"/>
      <name val="Calibri"/>
      <family val="2"/>
      <scheme val="minor"/>
    </font>
    <font>
      <sz val="18"/>
      <name val="Calibri"/>
      <family val="2"/>
      <scheme val="minor"/>
    </font>
    <font>
      <b/>
      <sz val="14"/>
      <color rgb="FF000000"/>
      <name val="Calibri"/>
      <family val="2"/>
    </font>
    <font>
      <b/>
      <sz val="12"/>
      <color rgb="FF000000"/>
      <name val="Calibri"/>
      <family val="2"/>
    </font>
    <font>
      <b/>
      <sz val="11"/>
      <color rgb="FF00B05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90">
    <border>
      <left/>
      <right/>
      <top/>
      <bottom/>
      <diagonal/>
    </border>
    <border>
      <left/>
      <right style="thin">
        <color indexed="64"/>
      </right>
      <top/>
      <bottom style="thin">
        <color theme="0" tint="-0.24994659260841701"/>
      </bottom>
      <diagonal/>
    </border>
    <border>
      <left/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indexed="64"/>
      </right>
      <top style="thin">
        <color theme="0" tint="-0.24994659260841701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theme="0" tint="-0.34998626667073579"/>
      </right>
      <top style="thin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indexed="64"/>
      </right>
      <top style="thin">
        <color indexed="64"/>
      </top>
      <bottom style="thin">
        <color theme="0" tint="-0.34998626667073579"/>
      </bottom>
      <diagonal/>
    </border>
    <border>
      <left style="thin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indexed="64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34998626667073579"/>
      </top>
      <bottom style="thin">
        <color indexed="64"/>
      </bottom>
      <diagonal/>
    </border>
    <border>
      <left style="thin">
        <color indexed="64"/>
      </left>
      <right style="thin">
        <color theme="0" tint="-0.34998626667073579"/>
      </right>
      <top style="thin">
        <color indexed="64"/>
      </top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indexed="64"/>
      </top>
      <bottom style="thin">
        <color indexed="64"/>
      </bottom>
      <diagonal/>
    </border>
    <border>
      <left style="thin">
        <color theme="0" tint="-0.34998626667073579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34998626667073579"/>
      </left>
      <right style="thin">
        <color indexed="64"/>
      </right>
      <top style="thin">
        <color indexed="64"/>
      </top>
      <bottom/>
      <diagonal/>
    </border>
    <border>
      <left style="thin">
        <color theme="0" tint="-0.34998626667073579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0" tint="-0.34998626667073579"/>
      </right>
      <top/>
      <bottom style="thin">
        <color indexed="64"/>
      </bottom>
      <diagonal/>
    </border>
    <border>
      <left style="thin">
        <color indexed="64"/>
      </left>
      <right style="thin">
        <color theme="0" tint="-0.34998626667073579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theme="0" tint="-0.24994659260841701"/>
      </right>
      <top style="medium">
        <color indexed="64"/>
      </top>
      <bottom style="medium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medium">
        <color indexed="64"/>
      </top>
      <bottom style="medium">
        <color indexed="64"/>
      </bottom>
      <diagonal/>
    </border>
    <border>
      <left style="thin">
        <color theme="0" tint="-0.24994659260841701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theme="0" tint="-0.2499465926084170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medium">
        <color indexed="64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medium">
        <color indexed="64"/>
      </top>
      <bottom style="thin">
        <color theme="0" tint="-0.24994659260841701"/>
      </bottom>
      <diagonal/>
    </border>
    <border>
      <left style="medium">
        <color indexed="64"/>
      </left>
      <right style="thin">
        <color theme="0" tint="-0.24994659260841701"/>
      </right>
      <top style="medium">
        <color indexed="64"/>
      </top>
      <bottom style="thin">
        <color theme="0" tint="-0.24994659260841701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medium">
        <color indexed="64"/>
      </top>
      <bottom style="thin">
        <color theme="0" tint="-0.2499465926084170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 style="medium">
        <color indexed="64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 style="medium">
        <color indexed="64"/>
      </right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24994659260841701"/>
      </bottom>
      <diagonal/>
    </border>
    <border>
      <left style="medium">
        <color indexed="64"/>
      </left>
      <right style="thin">
        <color theme="0" tint="-0.34998626667073579"/>
      </right>
      <top/>
      <bottom style="thin">
        <color theme="0" tint="-0.24994659260841701"/>
      </bottom>
      <diagonal/>
    </border>
    <border>
      <left style="medium">
        <color indexed="64"/>
      </left>
      <right style="thin">
        <color theme="0" tint="-0.34998626667073579"/>
      </right>
      <top/>
      <bottom style="medium">
        <color indexed="64"/>
      </bottom>
      <diagonal/>
    </border>
    <border>
      <left/>
      <right style="thin">
        <color theme="0" tint="-0.24994659260841701"/>
      </right>
      <top/>
      <bottom style="medium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medium">
        <color indexed="64"/>
      </bottom>
      <diagonal/>
    </border>
    <border>
      <left style="thin">
        <color theme="0" tint="-0.24994659260841701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theme="0" tint="-0.24994659260841701"/>
      </right>
      <top/>
      <bottom style="medium">
        <color indexed="64"/>
      </bottom>
      <diagonal/>
    </border>
    <border>
      <left/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/>
      <top/>
      <bottom/>
      <diagonal/>
    </border>
    <border>
      <left style="medium">
        <color indexed="64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24994659260841701"/>
      </left>
      <right style="thin">
        <color indexed="64"/>
      </right>
      <top style="medium">
        <color indexed="64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indexed="64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theme="0" tint="-0.24994659260841701"/>
      </bottom>
      <diagonal/>
    </border>
    <border>
      <left style="thin">
        <color auto="1"/>
      </left>
      <right style="thin">
        <color auto="1"/>
      </right>
      <top/>
      <bottom style="thin">
        <color theme="0" tint="-0.2499465926084170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24994659260841701"/>
      </bottom>
      <diagonal/>
    </border>
    <border>
      <left style="medium">
        <color indexed="64"/>
      </left>
      <right/>
      <top/>
      <bottom style="thin">
        <color theme="0" tint="-0.24994659260841701"/>
      </bottom>
      <diagonal/>
    </border>
    <border>
      <left style="thin">
        <color theme="0" tint="-0.34998626667073579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medium">
        <color indexed="64"/>
      </top>
      <bottom style="thin">
        <color theme="0" tint="-0.24994659260841701"/>
      </bottom>
      <diagonal/>
    </border>
    <border>
      <left style="thin">
        <color theme="0" tint="-0.34998626667073579"/>
      </left>
      <right style="medium">
        <color indexed="64"/>
      </right>
      <top/>
      <bottom style="thin">
        <color theme="0" tint="-0.24994659260841701"/>
      </bottom>
      <diagonal/>
    </border>
    <border>
      <left style="thin">
        <color theme="0" tint="-0.34998626667073579"/>
      </left>
      <right style="medium">
        <color indexed="64"/>
      </right>
      <top/>
      <bottom/>
      <diagonal/>
    </border>
    <border>
      <left style="thin">
        <color theme="0" tint="-0.34998626667073579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9">
    <xf numFmtId="0" fontId="0" fillId="0" borderId="0" xfId="0"/>
    <xf numFmtId="0" fontId="0" fillId="2" borderId="0" xfId="0" applyFill="1"/>
    <xf numFmtId="0" fontId="1" fillId="2" borderId="0" xfId="0" applyFont="1" applyFill="1" applyBorder="1" applyAlignment="1">
      <alignment horizontal="center" vertical="center" wrapText="1"/>
    </xf>
    <xf numFmtId="0" fontId="0" fillId="0" borderId="0" xfId="0" applyBorder="1"/>
    <xf numFmtId="0" fontId="11" fillId="2" borderId="8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  <xf numFmtId="0" fontId="0" fillId="0" borderId="10" xfId="0" applyBorder="1"/>
    <xf numFmtId="0" fontId="11" fillId="2" borderId="11" xfId="0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6" fillId="2" borderId="12" xfId="0" applyFont="1" applyFill="1" applyBorder="1" applyAlignment="1">
      <alignment horizontal="center" vertical="center" wrapText="1"/>
    </xf>
    <xf numFmtId="0" fontId="0" fillId="0" borderId="13" xfId="0" applyBorder="1"/>
    <xf numFmtId="0" fontId="11" fillId="2" borderId="5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0" fillId="0" borderId="7" xfId="0" applyBorder="1"/>
    <xf numFmtId="0" fontId="9" fillId="2" borderId="12" xfId="0" applyFont="1" applyFill="1" applyBorder="1" applyAlignment="1">
      <alignment horizontal="center" vertical="center" wrapText="1"/>
    </xf>
    <xf numFmtId="0" fontId="10" fillId="2" borderId="12" xfId="0" applyFont="1" applyFill="1" applyBorder="1" applyAlignment="1">
      <alignment horizontal="center" vertical="center" wrapText="1"/>
    </xf>
    <xf numFmtId="0" fontId="9" fillId="2" borderId="6" xfId="0" applyFont="1" applyFill="1" applyBorder="1" applyAlignment="1">
      <alignment horizontal="center" vertical="center" wrapText="1"/>
    </xf>
    <xf numFmtId="0" fontId="10" fillId="2" borderId="6" xfId="0" applyFont="1" applyFill="1" applyBorder="1" applyAlignment="1">
      <alignment horizontal="center" vertical="center" wrapText="1"/>
    </xf>
    <xf numFmtId="0" fontId="9" fillId="2" borderId="9" xfId="0" applyFont="1" applyFill="1" applyBorder="1" applyAlignment="1">
      <alignment horizontal="center" vertical="center" wrapText="1"/>
    </xf>
    <xf numFmtId="0" fontId="10" fillId="2" borderId="9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vertical="center" wrapText="1"/>
    </xf>
    <xf numFmtId="0" fontId="7" fillId="2" borderId="9" xfId="0" applyFont="1" applyFill="1" applyBorder="1" applyAlignment="1">
      <alignment horizontal="center" vertical="center" wrapText="1"/>
    </xf>
    <xf numFmtId="0" fontId="7" fillId="2" borderId="12" xfId="0" applyFont="1" applyFill="1" applyBorder="1" applyAlignment="1">
      <alignment horizontal="center" vertical="center" wrapText="1"/>
    </xf>
    <xf numFmtId="0" fontId="8" fillId="2" borderId="12" xfId="0" applyFont="1" applyFill="1" applyBorder="1" applyAlignment="1">
      <alignment horizontal="center" vertical="center" wrapText="1"/>
    </xf>
    <xf numFmtId="0" fontId="11" fillId="2" borderId="14" xfId="0" applyFont="1" applyFill="1" applyBorder="1" applyAlignment="1">
      <alignment horizontal="center" vertical="center" wrapText="1"/>
    </xf>
    <xf numFmtId="0" fontId="9" fillId="2" borderId="15" xfId="0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0" fillId="0" borderId="16" xfId="0" applyBorder="1"/>
    <xf numFmtId="0" fontId="15" fillId="0" borderId="15" xfId="0" applyFont="1" applyFill="1" applyBorder="1" applyAlignment="1">
      <alignment horizontal="center" vertical="center" wrapText="1"/>
    </xf>
    <xf numFmtId="0" fontId="5" fillId="2" borderId="15" xfId="0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vertical="center" wrapText="1"/>
    </xf>
    <xf numFmtId="0" fontId="2" fillId="4" borderId="14" xfId="0" applyFont="1" applyFill="1" applyBorder="1" applyAlignment="1">
      <alignment horizontal="center" vertical="center" wrapText="1"/>
    </xf>
    <xf numFmtId="0" fontId="3" fillId="4" borderId="15" xfId="0" applyFont="1" applyFill="1" applyBorder="1" applyAlignment="1">
      <alignment horizontal="center" vertical="center" wrapText="1"/>
    </xf>
    <xf numFmtId="0" fontId="2" fillId="4" borderId="15" xfId="0" applyFont="1" applyFill="1" applyBorder="1" applyAlignment="1">
      <alignment horizontal="center" vertical="center" wrapText="1"/>
    </xf>
    <xf numFmtId="0" fontId="13" fillId="4" borderId="15" xfId="0" applyFont="1" applyFill="1" applyBorder="1" applyAlignment="1">
      <alignment horizontal="center" vertical="center" wrapText="1"/>
    </xf>
    <xf numFmtId="0" fontId="13" fillId="4" borderId="16" xfId="0" applyFont="1" applyFill="1" applyBorder="1" applyAlignment="1">
      <alignment horizontal="center" vertical="center" wrapText="1"/>
    </xf>
    <xf numFmtId="0" fontId="14" fillId="4" borderId="15" xfId="0" applyFont="1" applyFill="1" applyBorder="1" applyAlignment="1">
      <alignment horizontal="center" vertical="center" wrapText="1"/>
    </xf>
    <xf numFmtId="0" fontId="11" fillId="2" borderId="0" xfId="0" applyFont="1" applyFill="1" applyBorder="1" applyAlignment="1">
      <alignment horizontal="center" vertical="center" wrapText="1"/>
    </xf>
    <xf numFmtId="0" fontId="12" fillId="2" borderId="0" xfId="0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0" fillId="0" borderId="21" xfId="0" applyBorder="1"/>
    <xf numFmtId="0" fontId="0" fillId="0" borderId="25" xfId="0" applyBorder="1"/>
    <xf numFmtId="0" fontId="16" fillId="0" borderId="23" xfId="0" applyFont="1" applyBorder="1" applyAlignment="1">
      <alignment vertical="center"/>
    </xf>
    <xf numFmtId="0" fontId="16" fillId="0" borderId="26" xfId="0" applyFont="1" applyBorder="1" applyAlignment="1"/>
    <xf numFmtId="0" fontId="16" fillId="0" borderId="22" xfId="0" applyFont="1" applyBorder="1" applyAlignment="1"/>
    <xf numFmtId="0" fontId="16" fillId="0" borderId="24" xfId="0" applyFont="1" applyBorder="1" applyAlignment="1"/>
    <xf numFmtId="0" fontId="16" fillId="0" borderId="22" xfId="0" applyFont="1" applyBorder="1" applyAlignment="1">
      <alignment horizontal="center" vertical="center"/>
    </xf>
    <xf numFmtId="0" fontId="16" fillId="0" borderId="24" xfId="0" applyFont="1" applyBorder="1" applyAlignment="1">
      <alignment horizontal="center" vertical="center"/>
    </xf>
    <xf numFmtId="0" fontId="16" fillId="0" borderId="26" xfId="0" applyFont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7" fillId="4" borderId="0" xfId="0" applyFont="1" applyFill="1" applyAlignment="1">
      <alignment vertical="center" wrapText="1"/>
    </xf>
    <xf numFmtId="0" fontId="16" fillId="0" borderId="23" xfId="0" applyFont="1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47" xfId="0" applyBorder="1"/>
    <xf numFmtId="0" fontId="0" fillId="0" borderId="51" xfId="0" applyBorder="1" applyAlignment="1">
      <alignment horizontal="left" vertical="center" indent="1"/>
    </xf>
    <xf numFmtId="0" fontId="0" fillId="0" borderId="51" xfId="0" applyBorder="1" applyAlignment="1">
      <alignment horizontal="left" vertical="center" wrapText="1" indent="1"/>
    </xf>
    <xf numFmtId="0" fontId="0" fillId="0" borderId="49" xfId="0" applyBorder="1" applyAlignment="1">
      <alignment horizontal="center" vertical="center"/>
    </xf>
    <xf numFmtId="0" fontId="16" fillId="0" borderId="51" xfId="0" applyFont="1" applyBorder="1" applyAlignment="1">
      <alignment horizontal="left" vertical="center" indent="1"/>
    </xf>
    <xf numFmtId="0" fontId="16" fillId="0" borderId="51" xfId="0" applyFont="1" applyBorder="1" applyAlignment="1">
      <alignment horizontal="left" vertical="center" wrapText="1" indent="1"/>
    </xf>
    <xf numFmtId="0" fontId="0" fillId="0" borderId="35" xfId="0" applyBorder="1" applyAlignment="1">
      <alignment horizontal="left" vertical="center" indent="1"/>
    </xf>
    <xf numFmtId="0" fontId="0" fillId="0" borderId="45" xfId="0" applyBorder="1" applyAlignment="1">
      <alignment horizontal="left" vertical="center" indent="1"/>
    </xf>
    <xf numFmtId="0" fontId="0" fillId="0" borderId="45" xfId="0" applyBorder="1" applyAlignment="1">
      <alignment horizontal="left" vertical="center" wrapText="1" indent="1"/>
    </xf>
    <xf numFmtId="0" fontId="16" fillId="0" borderId="45" xfId="0" applyFont="1" applyBorder="1" applyAlignment="1">
      <alignment horizontal="left" vertical="center" indent="1"/>
    </xf>
    <xf numFmtId="0" fontId="16" fillId="0" borderId="45" xfId="0" applyFont="1" applyBorder="1" applyAlignment="1">
      <alignment horizontal="left" vertical="center" wrapText="1" indent="1"/>
    </xf>
    <xf numFmtId="0" fontId="16" fillId="0" borderId="52" xfId="0" applyFont="1" applyBorder="1" applyAlignment="1">
      <alignment horizontal="left" vertical="center" indent="1"/>
    </xf>
    <xf numFmtId="0" fontId="16" fillId="0" borderId="25" xfId="0" applyFont="1" applyBorder="1" applyAlignment="1">
      <alignment horizontal="left" vertical="center" indent="1"/>
    </xf>
    <xf numFmtId="0" fontId="16" fillId="0" borderId="50" xfId="0" applyFont="1" applyBorder="1" applyAlignment="1">
      <alignment horizontal="left" vertical="center" wrapText="1" indent="1"/>
    </xf>
    <xf numFmtId="0" fontId="0" fillId="0" borderId="53" xfId="0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55" xfId="0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6" fillId="0" borderId="21" xfId="0" applyFont="1" applyBorder="1" applyAlignment="1">
      <alignment horizontal="left" vertical="center" wrapText="1" indent="1"/>
    </xf>
    <xf numFmtId="0" fontId="0" fillId="0" borderId="57" xfId="0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0" fillId="0" borderId="0" xfId="0" applyBorder="1" applyAlignment="1">
      <alignment horizontal="left" vertical="center" indent="1"/>
    </xf>
    <xf numFmtId="0" fontId="16" fillId="0" borderId="26" xfId="0" applyFont="1" applyBorder="1" applyAlignment="1">
      <alignment horizontal="left" vertical="center" indent="1"/>
    </xf>
    <xf numFmtId="0" fontId="0" fillId="0" borderId="48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18" fillId="0" borderId="41" xfId="0" applyFont="1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17" fillId="4" borderId="0" xfId="0" applyFont="1" applyFill="1" applyAlignment="1">
      <alignment vertical="center"/>
    </xf>
    <xf numFmtId="0" fontId="16" fillId="4" borderId="26" xfId="0" applyFont="1" applyFill="1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0" fillId="0" borderId="63" xfId="0" applyBorder="1" applyAlignment="1">
      <alignment horizontal="center" vertical="center"/>
    </xf>
    <xf numFmtId="0" fontId="0" fillId="0" borderId="64" xfId="0" applyBorder="1" applyAlignment="1">
      <alignment horizontal="center" vertical="center"/>
    </xf>
    <xf numFmtId="0" fontId="0" fillId="0" borderId="65" xfId="0" applyBorder="1" applyAlignment="1">
      <alignment horizontal="center" vertical="center"/>
    </xf>
    <xf numFmtId="0" fontId="0" fillId="0" borderId="67" xfId="0" applyBorder="1" applyAlignment="1">
      <alignment horizontal="center" vertical="center"/>
    </xf>
    <xf numFmtId="0" fontId="0" fillId="0" borderId="68" xfId="0" applyBorder="1" applyAlignment="1">
      <alignment horizontal="center" vertical="center"/>
    </xf>
    <xf numFmtId="0" fontId="0" fillId="0" borderId="69" xfId="0" applyBorder="1" applyAlignment="1">
      <alignment horizontal="center" vertical="center"/>
    </xf>
    <xf numFmtId="0" fontId="0" fillId="0" borderId="70" xfId="0" applyBorder="1" applyAlignment="1">
      <alignment horizontal="center" vertical="center"/>
    </xf>
    <xf numFmtId="0" fontId="16" fillId="0" borderId="66" xfId="0" applyFont="1" applyBorder="1" applyAlignment="1">
      <alignment vertical="center"/>
    </xf>
    <xf numFmtId="0" fontId="0" fillId="0" borderId="73" xfId="0" applyBorder="1" applyAlignment="1">
      <alignment horizontal="center" vertical="center"/>
    </xf>
    <xf numFmtId="0" fontId="0" fillId="0" borderId="74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16" fillId="0" borderId="72" xfId="0" applyFont="1" applyBorder="1" applyAlignment="1">
      <alignment horizontal="center" vertical="center"/>
    </xf>
    <xf numFmtId="0" fontId="16" fillId="0" borderId="66" xfId="0" applyFont="1" applyBorder="1" applyAlignment="1">
      <alignment horizontal="center" vertical="center"/>
    </xf>
    <xf numFmtId="49" fontId="0" fillId="2" borderId="27" xfId="0" applyNumberFormat="1" applyFill="1" applyBorder="1" applyAlignment="1">
      <alignment textRotation="90"/>
    </xf>
    <xf numFmtId="49" fontId="0" fillId="2" borderId="28" xfId="0" applyNumberFormat="1" applyFill="1" applyBorder="1" applyAlignment="1">
      <alignment textRotation="90"/>
    </xf>
    <xf numFmtId="49" fontId="11" fillId="2" borderId="61" xfId="0" applyNumberFormat="1" applyFont="1" applyFill="1" applyBorder="1" applyAlignment="1">
      <alignment textRotation="90"/>
    </xf>
    <xf numFmtId="49" fontId="0" fillId="2" borderId="30" xfId="0" applyNumberFormat="1" applyFill="1" applyBorder="1" applyAlignment="1">
      <alignment textRotation="90"/>
    </xf>
    <xf numFmtId="49" fontId="0" fillId="2" borderId="29" xfId="0" applyNumberFormat="1" applyFill="1" applyBorder="1" applyAlignment="1">
      <alignment textRotation="90"/>
    </xf>
    <xf numFmtId="49" fontId="0" fillId="2" borderId="66" xfId="0" applyNumberFormat="1" applyFill="1" applyBorder="1" applyAlignment="1">
      <alignment textRotation="90"/>
    </xf>
    <xf numFmtId="49" fontId="11" fillId="2" borderId="24" xfId="0" applyNumberFormat="1" applyFont="1" applyFill="1" applyBorder="1" applyAlignment="1">
      <alignment textRotation="90"/>
    </xf>
    <xf numFmtId="49" fontId="0" fillId="2" borderId="22" xfId="0" applyNumberFormat="1" applyFill="1" applyBorder="1" applyAlignment="1">
      <alignment textRotation="90"/>
    </xf>
    <xf numFmtId="49" fontId="0" fillId="2" borderId="26" xfId="0" applyNumberFormat="1" applyFill="1" applyBorder="1" applyAlignment="1">
      <alignment textRotation="90"/>
    </xf>
    <xf numFmtId="0" fontId="16" fillId="0" borderId="23" xfId="0" applyFont="1" applyBorder="1" applyAlignment="1">
      <alignment horizontal="center" vertical="center"/>
    </xf>
    <xf numFmtId="0" fontId="11" fillId="0" borderId="41" xfId="0" applyFont="1" applyBorder="1" applyAlignment="1">
      <alignment horizontal="center" vertical="center"/>
    </xf>
    <xf numFmtId="0" fontId="11" fillId="0" borderId="44" xfId="0" applyFont="1" applyBorder="1" applyAlignment="1">
      <alignment horizontal="center" vertical="center"/>
    </xf>
    <xf numFmtId="0" fontId="11" fillId="0" borderId="68" xfId="0" applyFont="1" applyBorder="1" applyAlignment="1">
      <alignment horizontal="center" vertical="center"/>
    </xf>
    <xf numFmtId="49" fontId="0" fillId="2" borderId="27" xfId="0" applyNumberFormat="1" applyFill="1" applyBorder="1" applyAlignment="1">
      <alignment textRotation="90" wrapText="1"/>
    </xf>
    <xf numFmtId="49" fontId="0" fillId="0" borderId="66" xfId="0" applyNumberFormat="1" applyFill="1" applyBorder="1" applyAlignment="1">
      <alignment textRotation="90"/>
    </xf>
    <xf numFmtId="0" fontId="0" fillId="0" borderId="68" xfId="0" applyFill="1" applyBorder="1" applyAlignment="1">
      <alignment horizontal="center" vertical="center"/>
    </xf>
    <xf numFmtId="0" fontId="0" fillId="0" borderId="46" xfId="0" applyFill="1" applyBorder="1" applyAlignment="1">
      <alignment horizontal="center" vertical="center"/>
    </xf>
    <xf numFmtId="0" fontId="0" fillId="0" borderId="44" xfId="0" applyFill="1" applyBorder="1" applyAlignment="1">
      <alignment horizontal="center" vertical="center"/>
    </xf>
    <xf numFmtId="0" fontId="0" fillId="0" borderId="42" xfId="0" applyFill="1" applyBorder="1" applyAlignment="1">
      <alignment horizontal="center" vertical="center"/>
    </xf>
    <xf numFmtId="0" fontId="0" fillId="0" borderId="63" xfId="0" applyFill="1" applyBorder="1" applyAlignment="1">
      <alignment horizontal="center" vertical="center"/>
    </xf>
    <xf numFmtId="0" fontId="0" fillId="0" borderId="43" xfId="0" applyFill="1" applyBorder="1" applyAlignment="1">
      <alignment horizontal="center" vertical="center"/>
    </xf>
    <xf numFmtId="0" fontId="0" fillId="0" borderId="49" xfId="0" applyFill="1" applyBorder="1" applyAlignment="1">
      <alignment horizontal="center" vertical="center"/>
    </xf>
    <xf numFmtId="0" fontId="0" fillId="0" borderId="74" xfId="0" applyFill="1" applyBorder="1" applyAlignment="1">
      <alignment horizontal="center" vertical="center"/>
    </xf>
    <xf numFmtId="0" fontId="0" fillId="0" borderId="41" xfId="0" applyFill="1" applyBorder="1" applyAlignment="1">
      <alignment horizontal="center" vertical="center"/>
    </xf>
    <xf numFmtId="0" fontId="0" fillId="0" borderId="16" xfId="0" applyBorder="1" applyAlignment="1">
      <alignment vertical="center"/>
    </xf>
    <xf numFmtId="0" fontId="16" fillId="0" borderId="51" xfId="0" applyFont="1" applyFill="1" applyBorder="1" applyAlignment="1">
      <alignment horizontal="left" vertical="center" indent="1"/>
    </xf>
    <xf numFmtId="0" fontId="0" fillId="0" borderId="45" xfId="0" applyFill="1" applyBorder="1" applyAlignment="1">
      <alignment horizontal="left" vertical="center" indent="1"/>
    </xf>
    <xf numFmtId="49" fontId="0" fillId="2" borderId="29" xfId="0" applyNumberFormat="1" applyFill="1" applyBorder="1" applyAlignment="1">
      <alignment textRotation="90" wrapText="1"/>
    </xf>
    <xf numFmtId="49" fontId="0" fillId="0" borderId="75" xfId="0" applyNumberFormat="1" applyFill="1" applyBorder="1" applyAlignment="1">
      <alignment textRotation="90" wrapText="1"/>
    </xf>
    <xf numFmtId="0" fontId="0" fillId="0" borderId="76" xfId="0" applyBorder="1" applyAlignment="1">
      <alignment horizontal="center" vertical="center"/>
    </xf>
    <xf numFmtId="0" fontId="0" fillId="0" borderId="77" xfId="0" applyBorder="1" applyAlignment="1">
      <alignment horizontal="center" vertical="center"/>
    </xf>
    <xf numFmtId="0" fontId="0" fillId="0" borderId="77" xfId="0" applyFill="1" applyBorder="1" applyAlignment="1">
      <alignment horizontal="center" vertical="center"/>
    </xf>
    <xf numFmtId="0" fontId="0" fillId="0" borderId="78" xfId="0" applyBorder="1" applyAlignment="1">
      <alignment horizontal="center" vertical="center"/>
    </xf>
    <xf numFmtId="0" fontId="0" fillId="0" borderId="79" xfId="0" applyBorder="1" applyAlignment="1">
      <alignment horizontal="center" vertical="center"/>
    </xf>
    <xf numFmtId="0" fontId="16" fillId="0" borderId="75" xfId="0" applyFont="1" applyBorder="1" applyAlignment="1">
      <alignment horizontal="center" vertical="center"/>
    </xf>
    <xf numFmtId="0" fontId="0" fillId="0" borderId="0" xfId="0" applyAlignment="1">
      <alignment wrapText="1"/>
    </xf>
    <xf numFmtId="0" fontId="19" fillId="0" borderId="0" xfId="0" applyFont="1"/>
    <xf numFmtId="0" fontId="19" fillId="4" borderId="88" xfId="0" applyFont="1" applyFill="1" applyBorder="1" applyAlignment="1">
      <alignment horizontal="center" vertical="center"/>
    </xf>
    <xf numFmtId="0" fontId="19" fillId="0" borderId="82" xfId="0" applyFont="1" applyBorder="1"/>
    <xf numFmtId="0" fontId="19" fillId="0" borderId="88" xfId="0" applyFont="1" applyBorder="1" applyAlignment="1">
      <alignment horizontal="center" vertical="center"/>
    </xf>
    <xf numFmtId="0" fontId="19" fillId="0" borderId="0" xfId="0" applyFont="1" applyBorder="1"/>
    <xf numFmtId="0" fontId="19" fillId="0" borderId="69" xfId="0" applyFont="1" applyBorder="1" applyAlignment="1">
      <alignment horizontal="center" vertical="center"/>
    </xf>
    <xf numFmtId="0" fontId="19" fillId="0" borderId="0" xfId="0" applyFont="1" applyBorder="1" applyAlignment="1">
      <alignment wrapText="1"/>
    </xf>
    <xf numFmtId="0" fontId="19" fillId="0" borderId="85" xfId="0" applyFont="1" applyBorder="1"/>
    <xf numFmtId="0" fontId="19" fillId="0" borderId="89" xfId="0" applyFont="1" applyBorder="1" applyAlignment="1">
      <alignment horizontal="center" vertical="center"/>
    </xf>
    <xf numFmtId="0" fontId="19" fillId="4" borderId="86" xfId="0" applyFont="1" applyFill="1" applyBorder="1" applyAlignment="1">
      <alignment vertical="center" textRotation="90"/>
    </xf>
    <xf numFmtId="0" fontId="19" fillId="0" borderId="87" xfId="0" applyFont="1" applyBorder="1"/>
    <xf numFmtId="0" fontId="19" fillId="0" borderId="80" xfId="0" applyFont="1" applyBorder="1" applyAlignment="1">
      <alignment horizontal="center" vertical="center"/>
    </xf>
    <xf numFmtId="0" fontId="19" fillId="0" borderId="82" xfId="0" applyFont="1" applyBorder="1" applyAlignment="1">
      <alignment horizontal="left" vertical="center" wrapText="1"/>
    </xf>
    <xf numFmtId="0" fontId="19" fillId="0" borderId="0" xfId="0" applyFont="1" applyBorder="1" applyAlignment="1">
      <alignment horizontal="left" vertical="center" wrapText="1"/>
    </xf>
    <xf numFmtId="0" fontId="19" fillId="0" borderId="85" xfId="0" applyFont="1" applyBorder="1" applyAlignment="1">
      <alignment horizontal="left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11" fillId="2" borderId="20" xfId="0" applyFont="1" applyFill="1" applyBorder="1" applyAlignment="1">
      <alignment horizontal="center" vertical="center" wrapText="1"/>
    </xf>
    <xf numFmtId="0" fontId="11" fillId="2" borderId="19" xfId="0" applyFont="1" applyFill="1" applyBorder="1" applyAlignment="1">
      <alignment horizontal="center" vertical="center" wrapText="1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9" fillId="3" borderId="4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9" fillId="2" borderId="6" xfId="0" applyFont="1" applyFill="1" applyBorder="1" applyAlignment="1">
      <alignment horizontal="center" vertical="center" wrapText="1"/>
    </xf>
    <xf numFmtId="0" fontId="9" fillId="2" borderId="12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6" fillId="2" borderId="12" xfId="0" applyFont="1" applyFill="1" applyBorder="1" applyAlignment="1">
      <alignment horizontal="center" vertical="center" wrapText="1"/>
    </xf>
    <xf numFmtId="0" fontId="19" fillId="4" borderId="81" xfId="0" applyFont="1" applyFill="1" applyBorder="1" applyAlignment="1">
      <alignment horizontal="center" vertical="center" textRotation="90"/>
    </xf>
    <xf numFmtId="0" fontId="19" fillId="4" borderId="83" xfId="0" applyFont="1" applyFill="1" applyBorder="1" applyAlignment="1">
      <alignment horizontal="center" vertical="center" textRotation="90"/>
    </xf>
    <xf numFmtId="0" fontId="19" fillId="4" borderId="84" xfId="0" applyFont="1" applyFill="1" applyBorder="1" applyAlignment="1">
      <alignment horizontal="center" vertical="center" textRotation="90"/>
    </xf>
    <xf numFmtId="0" fontId="17" fillId="0" borderId="22" xfId="0" applyFont="1" applyBorder="1" applyAlignment="1">
      <alignment horizontal="center" vertical="center"/>
    </xf>
    <xf numFmtId="0" fontId="17" fillId="0" borderId="24" xfId="0" applyFont="1" applyBorder="1" applyAlignment="1">
      <alignment horizontal="center" vertical="center"/>
    </xf>
    <xf numFmtId="0" fontId="16" fillId="4" borderId="22" xfId="0" applyFont="1" applyFill="1" applyBorder="1" applyAlignment="1">
      <alignment horizontal="center" vertical="center"/>
    </xf>
    <xf numFmtId="0" fontId="16" fillId="4" borderId="23" xfId="0" applyFont="1" applyFill="1" applyBorder="1" applyAlignment="1">
      <alignment horizontal="center" vertical="center"/>
    </xf>
    <xf numFmtId="0" fontId="16" fillId="4" borderId="24" xfId="0" applyFont="1" applyFill="1" applyBorder="1" applyAlignment="1">
      <alignment horizontal="center" vertical="center"/>
    </xf>
    <xf numFmtId="0" fontId="16" fillId="4" borderId="22" xfId="0" applyFont="1" applyFill="1" applyBorder="1" applyAlignment="1">
      <alignment horizontal="center" vertical="center" wrapText="1"/>
    </xf>
    <xf numFmtId="0" fontId="16" fillId="4" borderId="23" xfId="0" applyFont="1" applyFill="1" applyBorder="1" applyAlignment="1">
      <alignment horizontal="center" vertical="center" wrapText="1"/>
    </xf>
    <xf numFmtId="0" fontId="16" fillId="4" borderId="24" xfId="0" applyFont="1" applyFill="1" applyBorder="1" applyAlignment="1">
      <alignment horizontal="center" vertical="center" wrapText="1"/>
    </xf>
    <xf numFmtId="0" fontId="16" fillId="0" borderId="22" xfId="0" applyFont="1" applyBorder="1" applyAlignment="1">
      <alignment horizontal="center" vertical="center"/>
    </xf>
    <xf numFmtId="0" fontId="16" fillId="0" borderId="23" xfId="0" applyFont="1" applyBorder="1" applyAlignment="1">
      <alignment horizontal="center" vertical="center"/>
    </xf>
    <xf numFmtId="0" fontId="16" fillId="0" borderId="71" xfId="0" applyFont="1" applyBorder="1" applyAlignment="1">
      <alignment horizontal="center" vertical="center"/>
    </xf>
    <xf numFmtId="0" fontId="16" fillId="0" borderId="72" xfId="0" applyFont="1" applyBorder="1" applyAlignment="1">
      <alignment horizontal="center" vertical="center"/>
    </xf>
    <xf numFmtId="0" fontId="16" fillId="0" borderId="2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"/>
  <sheetViews>
    <sheetView tabSelected="1" zoomScale="70" zoomScaleNormal="70" workbookViewId="0">
      <selection activeCell="J5" sqref="J5"/>
    </sheetView>
  </sheetViews>
  <sheetFormatPr baseColWidth="10" defaultColWidth="9.140625" defaultRowHeight="15" x14ac:dyDescent="0.25"/>
  <cols>
    <col min="1" max="1" width="10.28515625" customWidth="1"/>
    <col min="2" max="2" width="6.42578125" customWidth="1"/>
    <col min="3" max="3" width="36.42578125" customWidth="1"/>
    <col min="4" max="4" width="14" customWidth="1"/>
    <col min="5" max="5" width="13.140625" customWidth="1"/>
    <col min="6" max="6" width="7.85546875" customWidth="1"/>
    <col min="7" max="7" width="30.28515625" customWidth="1"/>
    <col min="8" max="8" width="12.28515625" customWidth="1"/>
    <col min="9" max="9" width="42.42578125" customWidth="1"/>
  </cols>
  <sheetData>
    <row r="1" spans="1:9" x14ac:dyDescent="0.25">
      <c r="A1" s="1"/>
      <c r="B1" s="1"/>
      <c r="C1" s="1"/>
      <c r="D1" s="1"/>
      <c r="E1" s="1"/>
      <c r="F1" s="1"/>
      <c r="G1" s="1"/>
      <c r="H1" s="1"/>
    </row>
    <row r="2" spans="1:9" ht="19.5" customHeight="1" x14ac:dyDescent="0.25">
      <c r="A2" s="2"/>
      <c r="B2" s="37" t="s">
        <v>0</v>
      </c>
      <c r="C2" s="38" t="s">
        <v>1</v>
      </c>
      <c r="D2" s="39" t="s">
        <v>2</v>
      </c>
      <c r="E2" s="39" t="s">
        <v>3</v>
      </c>
      <c r="F2" s="42" t="s">
        <v>81</v>
      </c>
      <c r="G2" s="38" t="s">
        <v>4</v>
      </c>
      <c r="H2" s="40" t="s">
        <v>79</v>
      </c>
      <c r="I2" s="41" t="s">
        <v>80</v>
      </c>
    </row>
    <row r="3" spans="1:9" ht="15" customHeight="1" x14ac:dyDescent="0.25">
      <c r="A3" s="168" t="s">
        <v>5</v>
      </c>
      <c r="B3" s="14">
        <v>1</v>
      </c>
      <c r="C3" s="15" t="s">
        <v>6</v>
      </c>
      <c r="D3" s="17"/>
      <c r="E3" s="17"/>
      <c r="F3" s="16">
        <v>4</v>
      </c>
      <c r="G3" s="15" t="s">
        <v>7</v>
      </c>
      <c r="H3" s="17"/>
      <c r="I3" s="18"/>
    </row>
    <row r="4" spans="1:9" ht="15" customHeight="1" x14ac:dyDescent="0.25">
      <c r="A4" s="169"/>
      <c r="B4" s="4">
        <v>2</v>
      </c>
      <c r="C4" s="5" t="s">
        <v>8</v>
      </c>
      <c r="D4" s="6"/>
      <c r="E4" s="6"/>
      <c r="F4" s="7">
        <v>1</v>
      </c>
      <c r="G4" s="5" t="s">
        <v>7</v>
      </c>
      <c r="H4" s="6"/>
      <c r="I4" s="8"/>
    </row>
    <row r="5" spans="1:9" ht="43.5" customHeight="1" x14ac:dyDescent="0.25">
      <c r="A5" s="169"/>
      <c r="B5" s="4">
        <v>3</v>
      </c>
      <c r="C5" s="5" t="s">
        <v>9</v>
      </c>
      <c r="D5" s="6"/>
      <c r="E5" s="6"/>
      <c r="F5" s="7">
        <v>1</v>
      </c>
      <c r="G5" s="7" t="s">
        <v>10</v>
      </c>
      <c r="H5" s="6"/>
      <c r="I5" s="8"/>
    </row>
    <row r="6" spans="1:9" ht="15" customHeight="1" x14ac:dyDescent="0.25">
      <c r="A6" s="169"/>
      <c r="B6" s="4">
        <v>4</v>
      </c>
      <c r="C6" s="5" t="s">
        <v>11</v>
      </c>
      <c r="D6" s="6"/>
      <c r="E6" s="6"/>
      <c r="F6" s="7">
        <v>1</v>
      </c>
      <c r="G6" s="5" t="s">
        <v>12</v>
      </c>
      <c r="H6" s="6"/>
      <c r="I6" s="8"/>
    </row>
    <row r="7" spans="1:9" ht="15" customHeight="1" x14ac:dyDescent="0.25">
      <c r="A7" s="169"/>
      <c r="B7" s="4">
        <v>5</v>
      </c>
      <c r="C7" s="5" t="s">
        <v>13</v>
      </c>
      <c r="D7" s="7" t="s">
        <v>14</v>
      </c>
      <c r="E7" s="6"/>
      <c r="F7" s="7">
        <v>1</v>
      </c>
      <c r="G7" s="5" t="s">
        <v>7</v>
      </c>
      <c r="H7" s="6"/>
      <c r="I7" s="8"/>
    </row>
    <row r="8" spans="1:9" ht="15" customHeight="1" x14ac:dyDescent="0.25">
      <c r="A8" s="169"/>
      <c r="B8" s="4">
        <v>6</v>
      </c>
      <c r="C8" s="5" t="s">
        <v>15</v>
      </c>
      <c r="D8" s="7" t="s">
        <v>16</v>
      </c>
      <c r="E8" s="6"/>
      <c r="F8" s="7">
        <v>1</v>
      </c>
      <c r="G8" s="5" t="s">
        <v>7</v>
      </c>
      <c r="H8" s="6"/>
      <c r="I8" s="8"/>
    </row>
    <row r="9" spans="1:9" ht="15" customHeight="1" x14ac:dyDescent="0.25">
      <c r="A9" s="169"/>
      <c r="B9" s="4">
        <v>7</v>
      </c>
      <c r="C9" s="5" t="s">
        <v>17</v>
      </c>
      <c r="D9" s="7" t="s">
        <v>18</v>
      </c>
      <c r="E9" s="6"/>
      <c r="F9" s="7">
        <v>1</v>
      </c>
      <c r="G9" s="5" t="s">
        <v>7</v>
      </c>
      <c r="H9" s="6"/>
      <c r="I9" s="8"/>
    </row>
    <row r="10" spans="1:9" ht="15" customHeight="1" x14ac:dyDescent="0.25">
      <c r="A10" s="169"/>
      <c r="B10" s="4">
        <v>8</v>
      </c>
      <c r="C10" s="5" t="s">
        <v>19</v>
      </c>
      <c r="D10" s="7" t="s">
        <v>20</v>
      </c>
      <c r="E10" s="6"/>
      <c r="F10" s="7">
        <v>1</v>
      </c>
      <c r="G10" s="5" t="s">
        <v>7</v>
      </c>
      <c r="H10" s="6"/>
      <c r="I10" s="8"/>
    </row>
    <row r="11" spans="1:9" ht="15" customHeight="1" x14ac:dyDescent="0.25">
      <c r="A11" s="169"/>
      <c r="B11" s="4">
        <v>9</v>
      </c>
      <c r="C11" s="5" t="s">
        <v>21</v>
      </c>
      <c r="D11" s="7" t="s">
        <v>22</v>
      </c>
      <c r="E11" s="7" t="s">
        <v>23</v>
      </c>
      <c r="F11" s="7">
        <v>1</v>
      </c>
      <c r="G11" s="5" t="s">
        <v>24</v>
      </c>
      <c r="H11" s="6"/>
      <c r="I11" s="8"/>
    </row>
    <row r="12" spans="1:9" ht="15" customHeight="1" x14ac:dyDescent="0.25">
      <c r="A12" s="169"/>
      <c r="B12" s="4">
        <v>10</v>
      </c>
      <c r="C12" s="5" t="s">
        <v>25</v>
      </c>
      <c r="D12" s="7" t="s">
        <v>26</v>
      </c>
      <c r="E12" s="6"/>
      <c r="F12" s="7">
        <v>1</v>
      </c>
      <c r="G12" s="5" t="s">
        <v>24</v>
      </c>
      <c r="H12" s="6"/>
      <c r="I12" s="8"/>
    </row>
    <row r="13" spans="1:9" ht="15" customHeight="1" x14ac:dyDescent="0.25">
      <c r="A13" s="169"/>
      <c r="B13" s="4">
        <v>11</v>
      </c>
      <c r="C13" s="5" t="s">
        <v>27</v>
      </c>
      <c r="D13" s="7" t="s">
        <v>28</v>
      </c>
      <c r="E13" s="7" t="s">
        <v>29</v>
      </c>
      <c r="F13" s="7">
        <v>1</v>
      </c>
      <c r="G13" s="5" t="s">
        <v>24</v>
      </c>
      <c r="H13" s="6"/>
      <c r="I13" s="8"/>
    </row>
    <row r="14" spans="1:9" ht="15" customHeight="1" x14ac:dyDescent="0.25">
      <c r="A14" s="170"/>
      <c r="B14" s="9">
        <v>12</v>
      </c>
      <c r="C14" s="10" t="s">
        <v>30</v>
      </c>
      <c r="D14" s="11"/>
      <c r="E14" s="11"/>
      <c r="F14" s="12">
        <v>4</v>
      </c>
      <c r="G14" s="10" t="s">
        <v>24</v>
      </c>
      <c r="H14" s="11"/>
      <c r="I14" s="13"/>
    </row>
    <row r="15" spans="1:9" ht="15" customHeight="1" x14ac:dyDescent="0.25">
      <c r="A15" s="2"/>
      <c r="B15" s="43"/>
      <c r="C15" s="2"/>
      <c r="D15" s="2"/>
      <c r="E15" s="2"/>
      <c r="F15" s="2"/>
      <c r="G15" s="2"/>
      <c r="H15" s="2"/>
      <c r="I15" s="3"/>
    </row>
    <row r="16" spans="1:9" ht="15" customHeight="1" x14ac:dyDescent="0.25">
      <c r="A16" s="168" t="s">
        <v>31</v>
      </c>
      <c r="B16" s="14">
        <v>13</v>
      </c>
      <c r="C16" s="15" t="s">
        <v>32</v>
      </c>
      <c r="D16" s="16" t="s">
        <v>33</v>
      </c>
      <c r="E16" s="16" t="s">
        <v>34</v>
      </c>
      <c r="F16" s="16">
        <v>1</v>
      </c>
      <c r="G16" s="15" t="s">
        <v>35</v>
      </c>
      <c r="H16" s="17"/>
      <c r="I16" s="18"/>
    </row>
    <row r="17" spans="1:9" ht="31.5" customHeight="1" x14ac:dyDescent="0.25">
      <c r="A17" s="170"/>
      <c r="B17" s="9">
        <v>14</v>
      </c>
      <c r="C17" s="19" t="s">
        <v>69</v>
      </c>
      <c r="D17" s="11"/>
      <c r="E17" s="11"/>
      <c r="F17" s="12">
        <v>1</v>
      </c>
      <c r="G17" s="10" t="s">
        <v>35</v>
      </c>
      <c r="H17" s="20"/>
      <c r="I17" s="13"/>
    </row>
    <row r="18" spans="1:9" ht="15" customHeight="1" x14ac:dyDescent="0.25">
      <c r="A18" s="2"/>
      <c r="B18" s="43"/>
      <c r="C18" s="2"/>
      <c r="D18" s="2"/>
      <c r="E18" s="2"/>
      <c r="F18" s="2"/>
      <c r="G18" s="2"/>
      <c r="H18" s="2"/>
      <c r="I18" s="3"/>
    </row>
    <row r="19" spans="1:9" ht="15" customHeight="1" x14ac:dyDescent="0.25">
      <c r="A19" s="2"/>
      <c r="B19" s="29">
        <v>15</v>
      </c>
      <c r="C19" s="30" t="s">
        <v>31</v>
      </c>
      <c r="D19" s="31"/>
      <c r="E19" s="31"/>
      <c r="F19" s="32"/>
      <c r="G19" s="30" t="s">
        <v>36</v>
      </c>
      <c r="H19" s="34"/>
      <c r="I19" s="33"/>
    </row>
    <row r="20" spans="1:9" ht="15" customHeight="1" x14ac:dyDescent="0.25">
      <c r="A20" s="2"/>
      <c r="B20" s="43"/>
      <c r="C20" s="2"/>
      <c r="D20" s="2"/>
      <c r="E20" s="2"/>
      <c r="F20" s="2"/>
      <c r="G20" s="2"/>
      <c r="H20" s="2"/>
      <c r="I20" s="3"/>
    </row>
    <row r="21" spans="1:9" ht="15" customHeight="1" x14ac:dyDescent="0.25">
      <c r="A21" s="2"/>
      <c r="B21" s="29">
        <v>16</v>
      </c>
      <c r="C21" s="30" t="s">
        <v>37</v>
      </c>
      <c r="D21" s="31"/>
      <c r="E21" s="31"/>
      <c r="F21" s="32">
        <v>4</v>
      </c>
      <c r="G21" s="30" t="s">
        <v>35</v>
      </c>
      <c r="H21" s="34"/>
      <c r="I21" s="33"/>
    </row>
    <row r="22" spans="1:9" ht="15" customHeight="1" x14ac:dyDescent="0.25">
      <c r="A22" s="2"/>
      <c r="B22" s="43"/>
      <c r="C22" s="2"/>
      <c r="D22" s="2"/>
      <c r="E22" s="2"/>
      <c r="F22" s="2"/>
      <c r="G22" s="2"/>
      <c r="H22" s="2"/>
      <c r="I22" s="3"/>
    </row>
    <row r="23" spans="1:9" ht="15" customHeight="1" x14ac:dyDescent="0.25">
      <c r="A23" s="175" t="s">
        <v>55</v>
      </c>
      <c r="B23" s="14">
        <v>17</v>
      </c>
      <c r="C23" s="21" t="s">
        <v>65</v>
      </c>
      <c r="D23" s="16" t="s">
        <v>38</v>
      </c>
      <c r="E23" s="17"/>
      <c r="F23" s="16">
        <v>2</v>
      </c>
      <c r="G23" s="15" t="s">
        <v>39</v>
      </c>
      <c r="H23" s="22"/>
      <c r="I23" s="18"/>
    </row>
    <row r="24" spans="1:9" ht="15" customHeight="1" x14ac:dyDescent="0.25">
      <c r="A24" s="176"/>
      <c r="B24" s="4">
        <v>18</v>
      </c>
      <c r="C24" s="23" t="s">
        <v>66</v>
      </c>
      <c r="D24" s="7" t="s">
        <v>40</v>
      </c>
      <c r="E24" s="6"/>
      <c r="F24" s="7">
        <v>2</v>
      </c>
      <c r="G24" s="5" t="s">
        <v>39</v>
      </c>
      <c r="H24" s="24"/>
      <c r="I24" s="8"/>
    </row>
    <row r="25" spans="1:9" ht="15" customHeight="1" x14ac:dyDescent="0.25">
      <c r="A25" s="176"/>
      <c r="B25" s="4">
        <v>19</v>
      </c>
      <c r="C25" s="23" t="s">
        <v>67</v>
      </c>
      <c r="D25" s="7" t="s">
        <v>41</v>
      </c>
      <c r="E25" s="6"/>
      <c r="F25" s="7">
        <v>2</v>
      </c>
      <c r="G25" s="5" t="s">
        <v>39</v>
      </c>
      <c r="H25" s="24"/>
      <c r="I25" s="8"/>
    </row>
    <row r="26" spans="1:9" ht="15" customHeight="1" x14ac:dyDescent="0.25">
      <c r="A26" s="176"/>
      <c r="B26" s="4">
        <v>20</v>
      </c>
      <c r="C26" s="23" t="s">
        <v>68</v>
      </c>
      <c r="D26" s="7" t="s">
        <v>42</v>
      </c>
      <c r="E26" s="6"/>
      <c r="F26" s="7">
        <v>2</v>
      </c>
      <c r="G26" s="5" t="s">
        <v>39</v>
      </c>
      <c r="H26" s="24"/>
      <c r="I26" s="8"/>
    </row>
    <row r="27" spans="1:9" ht="15" customHeight="1" x14ac:dyDescent="0.25">
      <c r="A27" s="176"/>
      <c r="B27" s="4">
        <v>21</v>
      </c>
      <c r="C27" s="5" t="s">
        <v>43</v>
      </c>
      <c r="D27" s="7" t="s">
        <v>44</v>
      </c>
      <c r="E27" s="7" t="s">
        <v>45</v>
      </c>
      <c r="F27" s="7">
        <v>1</v>
      </c>
      <c r="G27" s="23" t="s">
        <v>182</v>
      </c>
      <c r="H27" s="6"/>
      <c r="I27" s="8"/>
    </row>
    <row r="28" spans="1:9" ht="15" customHeight="1" x14ac:dyDescent="0.25">
      <c r="A28" s="176"/>
      <c r="B28" s="4">
        <v>22</v>
      </c>
      <c r="C28" s="5" t="s">
        <v>46</v>
      </c>
      <c r="D28" s="7" t="s">
        <v>47</v>
      </c>
      <c r="E28" s="7" t="s">
        <v>48</v>
      </c>
      <c r="F28" s="7">
        <v>1</v>
      </c>
      <c r="G28" s="23" t="s">
        <v>183</v>
      </c>
      <c r="H28" s="6"/>
      <c r="I28" s="8"/>
    </row>
    <row r="29" spans="1:9" ht="15" customHeight="1" x14ac:dyDescent="0.25">
      <c r="A29" s="176"/>
      <c r="B29" s="4">
        <v>23</v>
      </c>
      <c r="C29" s="5" t="s">
        <v>49</v>
      </c>
      <c r="D29" s="7" t="s">
        <v>50</v>
      </c>
      <c r="E29" s="7" t="s">
        <v>51</v>
      </c>
      <c r="F29" s="7">
        <v>1</v>
      </c>
      <c r="G29" s="23" t="s">
        <v>184</v>
      </c>
      <c r="H29" s="6"/>
      <c r="I29" s="8"/>
    </row>
    <row r="30" spans="1:9" ht="15" customHeight="1" x14ac:dyDescent="0.25">
      <c r="A30" s="176"/>
      <c r="B30" s="4">
        <v>24</v>
      </c>
      <c r="C30" s="5" t="s">
        <v>52</v>
      </c>
      <c r="D30" s="7" t="s">
        <v>53</v>
      </c>
      <c r="E30" s="7" t="s">
        <v>54</v>
      </c>
      <c r="F30" s="7">
        <v>1</v>
      </c>
      <c r="G30" s="23" t="s">
        <v>185</v>
      </c>
      <c r="H30" s="6"/>
      <c r="I30" s="8"/>
    </row>
    <row r="31" spans="1:9" ht="31.5" customHeight="1" x14ac:dyDescent="0.25">
      <c r="A31" s="176"/>
      <c r="B31" s="9">
        <v>25</v>
      </c>
      <c r="C31" s="19" t="s">
        <v>70</v>
      </c>
      <c r="D31" s="25"/>
      <c r="E31" s="25"/>
      <c r="F31" s="12">
        <v>1</v>
      </c>
      <c r="G31" s="10" t="s">
        <v>39</v>
      </c>
      <c r="H31" s="20"/>
      <c r="I31" s="13"/>
    </row>
    <row r="32" spans="1:9" ht="15" customHeight="1" x14ac:dyDescent="0.25">
      <c r="A32" s="2"/>
      <c r="B32" s="43"/>
      <c r="C32" s="2"/>
      <c r="D32" s="2"/>
      <c r="E32" s="2"/>
      <c r="F32" s="2"/>
      <c r="G32" s="2"/>
      <c r="H32" s="2"/>
      <c r="I32" s="3"/>
    </row>
    <row r="33" spans="1:9" ht="15" customHeight="1" x14ac:dyDescent="0.25">
      <c r="A33" s="2"/>
      <c r="B33" s="29">
        <v>26</v>
      </c>
      <c r="C33" s="30" t="s">
        <v>55</v>
      </c>
      <c r="D33" s="31"/>
      <c r="E33" s="31"/>
      <c r="F33" s="32"/>
      <c r="G33" s="30" t="s">
        <v>56</v>
      </c>
      <c r="H33" s="34"/>
      <c r="I33" s="33"/>
    </row>
    <row r="34" spans="1:9" ht="15" customHeight="1" x14ac:dyDescent="0.25">
      <c r="A34" s="2"/>
      <c r="B34" s="43"/>
      <c r="C34" s="2"/>
      <c r="D34" s="2"/>
      <c r="E34" s="2"/>
      <c r="F34" s="2"/>
      <c r="G34" s="2"/>
      <c r="H34" s="2"/>
      <c r="I34" s="3"/>
    </row>
    <row r="35" spans="1:9" ht="15" customHeight="1" x14ac:dyDescent="0.25">
      <c r="A35" s="2"/>
      <c r="B35" s="171">
        <v>27</v>
      </c>
      <c r="C35" s="179" t="s">
        <v>57</v>
      </c>
      <c r="D35" s="181" t="s">
        <v>58</v>
      </c>
      <c r="E35" s="181" t="s">
        <v>48</v>
      </c>
      <c r="F35" s="181">
        <v>1</v>
      </c>
      <c r="G35" s="177" t="s">
        <v>75</v>
      </c>
      <c r="H35" s="166"/>
      <c r="I35" s="173"/>
    </row>
    <row r="36" spans="1:9" ht="15" customHeight="1" x14ac:dyDescent="0.25">
      <c r="A36" s="2"/>
      <c r="B36" s="172"/>
      <c r="C36" s="180"/>
      <c r="D36" s="182"/>
      <c r="E36" s="182"/>
      <c r="F36" s="182"/>
      <c r="G36" s="178"/>
      <c r="H36" s="167"/>
      <c r="I36" s="174"/>
    </row>
    <row r="37" spans="1:9" ht="15" customHeight="1" x14ac:dyDescent="0.25">
      <c r="A37" s="2"/>
      <c r="B37" s="43"/>
      <c r="C37" s="2"/>
      <c r="D37" s="2"/>
      <c r="E37" s="2"/>
      <c r="F37" s="2"/>
      <c r="G37" s="2"/>
      <c r="H37" s="2"/>
      <c r="I37" s="3"/>
    </row>
    <row r="38" spans="1:9" ht="33" customHeight="1" x14ac:dyDescent="0.25">
      <c r="A38" s="2"/>
      <c r="B38" s="29">
        <v>28</v>
      </c>
      <c r="C38" s="35" t="s">
        <v>59</v>
      </c>
      <c r="D38" s="31"/>
      <c r="E38" s="31"/>
      <c r="F38" s="32">
        <v>4</v>
      </c>
      <c r="G38" s="30" t="s">
        <v>74</v>
      </c>
      <c r="H38" s="36"/>
      <c r="I38" s="33"/>
    </row>
    <row r="39" spans="1:9" ht="15" customHeight="1" x14ac:dyDescent="0.25">
      <c r="A39" s="2"/>
      <c r="B39" s="43"/>
      <c r="C39" s="2"/>
      <c r="D39" s="2"/>
      <c r="E39" s="2"/>
      <c r="F39" s="2"/>
      <c r="G39" s="2"/>
      <c r="H39" s="2"/>
      <c r="I39" s="3"/>
    </row>
    <row r="40" spans="1:9" ht="15" customHeight="1" x14ac:dyDescent="0.25">
      <c r="A40" s="2"/>
      <c r="B40" s="29">
        <v>29</v>
      </c>
      <c r="C40" s="30" t="s">
        <v>77</v>
      </c>
      <c r="D40" s="31"/>
      <c r="E40" s="31"/>
      <c r="F40" s="32">
        <v>4</v>
      </c>
      <c r="G40" s="30" t="s">
        <v>78</v>
      </c>
      <c r="H40" s="34" t="s">
        <v>90</v>
      </c>
      <c r="I40" s="33"/>
    </row>
    <row r="41" spans="1:9" ht="15" customHeight="1" x14ac:dyDescent="0.25">
      <c r="A41" s="2"/>
      <c r="B41" s="44"/>
      <c r="C41" s="45"/>
      <c r="D41" s="2"/>
      <c r="E41" s="2"/>
      <c r="F41" s="2"/>
      <c r="G41" s="45"/>
      <c r="H41" s="2"/>
      <c r="I41" s="3"/>
    </row>
    <row r="42" spans="1:9" ht="15" customHeight="1" x14ac:dyDescent="0.25">
      <c r="A42" s="175" t="s">
        <v>91</v>
      </c>
      <c r="B42" s="14">
        <v>30</v>
      </c>
      <c r="C42" s="15" t="s">
        <v>60</v>
      </c>
      <c r="D42" s="17"/>
      <c r="E42" s="17"/>
      <c r="F42" s="16">
        <v>4</v>
      </c>
      <c r="G42" s="15" t="s">
        <v>61</v>
      </c>
      <c r="H42" s="22"/>
      <c r="I42" s="18"/>
    </row>
    <row r="43" spans="1:9" ht="15" customHeight="1" x14ac:dyDescent="0.25">
      <c r="A43" s="176"/>
      <c r="B43" s="4">
        <v>31</v>
      </c>
      <c r="C43" s="5" t="s">
        <v>62</v>
      </c>
      <c r="D43" s="7" t="s">
        <v>63</v>
      </c>
      <c r="E43" s="26" t="s">
        <v>48</v>
      </c>
      <c r="F43" s="7">
        <v>1</v>
      </c>
      <c r="G43" s="5" t="s">
        <v>61</v>
      </c>
      <c r="H43" s="6"/>
      <c r="I43" s="8"/>
    </row>
    <row r="44" spans="1:9" ht="15" customHeight="1" x14ac:dyDescent="0.25">
      <c r="A44" s="176"/>
      <c r="B44" s="9">
        <v>32</v>
      </c>
      <c r="C44" s="19" t="s">
        <v>78</v>
      </c>
      <c r="D44" s="27"/>
      <c r="E44" s="27"/>
      <c r="F44" s="28">
        <v>1</v>
      </c>
      <c r="G44" s="10" t="s">
        <v>61</v>
      </c>
      <c r="H44" s="11"/>
      <c r="I44" s="13"/>
    </row>
    <row r="45" spans="1:9" ht="15" customHeight="1" x14ac:dyDescent="0.25">
      <c r="A45" s="2"/>
      <c r="B45" s="43"/>
      <c r="C45" s="2"/>
      <c r="D45" s="2"/>
      <c r="E45" s="2"/>
      <c r="F45" s="2"/>
      <c r="G45" s="2"/>
      <c r="H45" s="2"/>
      <c r="I45" s="3"/>
    </row>
    <row r="46" spans="1:9" ht="15" customHeight="1" x14ac:dyDescent="0.25">
      <c r="A46" s="2"/>
      <c r="B46" s="29">
        <v>33</v>
      </c>
      <c r="C46" s="30" t="s">
        <v>64</v>
      </c>
      <c r="D46" s="31"/>
      <c r="E46" s="31"/>
      <c r="F46" s="32"/>
      <c r="G46" s="30" t="s">
        <v>59</v>
      </c>
      <c r="H46" s="34"/>
      <c r="I46" s="33"/>
    </row>
    <row r="47" spans="1:9" ht="15" customHeight="1" x14ac:dyDescent="0.25">
      <c r="A47" s="2"/>
      <c r="B47" s="43"/>
      <c r="C47" s="2"/>
      <c r="D47" s="2"/>
      <c r="E47" s="2"/>
      <c r="F47" s="2"/>
      <c r="G47" s="2"/>
      <c r="H47" s="2"/>
      <c r="I47" s="3"/>
    </row>
    <row r="48" spans="1:9" ht="30.75" customHeight="1" x14ac:dyDescent="0.25">
      <c r="A48" s="2"/>
      <c r="B48" s="29">
        <v>34</v>
      </c>
      <c r="C48" s="30" t="s">
        <v>71</v>
      </c>
      <c r="D48" s="31"/>
      <c r="E48" s="31"/>
      <c r="F48" s="32">
        <v>16</v>
      </c>
      <c r="G48" s="30" t="s">
        <v>72</v>
      </c>
      <c r="H48" s="34" t="s">
        <v>90</v>
      </c>
      <c r="I48" s="139"/>
    </row>
    <row r="49" spans="1:9" ht="15" customHeight="1" x14ac:dyDescent="0.25">
      <c r="A49" s="2"/>
      <c r="B49" s="43"/>
      <c r="C49" s="45"/>
      <c r="D49" s="2"/>
      <c r="E49" s="2"/>
      <c r="F49" s="2"/>
      <c r="G49" s="45"/>
      <c r="H49" s="2"/>
      <c r="I49" s="3"/>
    </row>
    <row r="50" spans="1:9" ht="15" customHeight="1" x14ac:dyDescent="0.25">
      <c r="A50" s="2"/>
      <c r="B50" s="29">
        <v>35</v>
      </c>
      <c r="C50" s="30" t="s">
        <v>82</v>
      </c>
      <c r="D50" s="31"/>
      <c r="E50" s="31"/>
      <c r="F50" s="32">
        <v>1</v>
      </c>
      <c r="G50" s="30" t="s">
        <v>175</v>
      </c>
      <c r="H50" s="34"/>
      <c r="I50" s="33"/>
    </row>
    <row r="51" spans="1:9" ht="15" customHeight="1" x14ac:dyDescent="0.25">
      <c r="A51" s="2"/>
      <c r="B51" s="29">
        <v>36</v>
      </c>
      <c r="C51" s="30" t="s">
        <v>83</v>
      </c>
      <c r="D51" s="31"/>
      <c r="E51" s="31"/>
      <c r="F51" s="32">
        <v>1</v>
      </c>
      <c r="G51" s="30" t="s">
        <v>175</v>
      </c>
      <c r="H51" s="34"/>
      <c r="I51" s="33"/>
    </row>
    <row r="52" spans="1:9" ht="15" customHeight="1" x14ac:dyDescent="0.25">
      <c r="A52" s="2"/>
      <c r="B52" s="29">
        <v>37</v>
      </c>
      <c r="C52" s="30" t="s">
        <v>84</v>
      </c>
      <c r="D52" s="31"/>
      <c r="E52" s="31"/>
      <c r="F52" s="32">
        <v>1</v>
      </c>
      <c r="G52" s="30" t="s">
        <v>175</v>
      </c>
      <c r="H52" s="34"/>
      <c r="I52" s="33"/>
    </row>
    <row r="53" spans="1:9" ht="15" customHeight="1" x14ac:dyDescent="0.25">
      <c r="A53" s="2"/>
      <c r="B53" s="29">
        <v>38</v>
      </c>
      <c r="C53" s="30" t="s">
        <v>85</v>
      </c>
      <c r="D53" s="31"/>
      <c r="E53" s="31"/>
      <c r="F53" s="32">
        <v>1</v>
      </c>
      <c r="G53" s="30" t="s">
        <v>175</v>
      </c>
      <c r="H53" s="34"/>
      <c r="I53" s="33"/>
    </row>
    <row r="54" spans="1:9" ht="15" customHeight="1" x14ac:dyDescent="0.25">
      <c r="A54" s="2"/>
      <c r="B54" s="43"/>
      <c r="C54" s="45"/>
      <c r="D54" s="2"/>
      <c r="E54" s="2"/>
      <c r="F54" s="2"/>
      <c r="G54" s="45"/>
      <c r="H54" s="2"/>
      <c r="I54" s="3"/>
    </row>
    <row r="55" spans="1:9" ht="31.5" customHeight="1" x14ac:dyDescent="0.25">
      <c r="A55" s="2"/>
      <c r="B55" s="29">
        <v>39</v>
      </c>
      <c r="C55" s="30" t="s">
        <v>186</v>
      </c>
      <c r="D55" s="31"/>
      <c r="E55" s="31"/>
      <c r="F55" s="32">
        <v>32</v>
      </c>
      <c r="G55" s="30" t="s">
        <v>73</v>
      </c>
      <c r="H55" s="34"/>
      <c r="I55" s="139" t="s">
        <v>174</v>
      </c>
    </row>
    <row r="56" spans="1:9" ht="15" customHeight="1" x14ac:dyDescent="0.25">
      <c r="A56" s="2"/>
      <c r="B56" s="44"/>
      <c r="C56" s="45"/>
      <c r="D56" s="2"/>
      <c r="E56" s="2"/>
      <c r="F56" s="2"/>
      <c r="G56" s="45"/>
      <c r="H56" s="2"/>
      <c r="I56" s="3"/>
    </row>
    <row r="57" spans="1:9" ht="15" customHeight="1" x14ac:dyDescent="0.25">
      <c r="A57" s="2"/>
      <c r="B57" s="29">
        <v>40</v>
      </c>
      <c r="C57" s="30" t="s">
        <v>86</v>
      </c>
      <c r="D57" s="31"/>
      <c r="E57" s="31"/>
      <c r="F57" s="32">
        <v>1</v>
      </c>
      <c r="G57" s="30" t="s">
        <v>82</v>
      </c>
      <c r="H57" s="34"/>
      <c r="I57" s="33"/>
    </row>
    <row r="58" spans="1:9" ht="15" customHeight="1" x14ac:dyDescent="0.25">
      <c r="A58" s="2"/>
      <c r="B58" s="29">
        <v>41</v>
      </c>
      <c r="C58" s="30" t="s">
        <v>87</v>
      </c>
      <c r="D58" s="31"/>
      <c r="E58" s="31"/>
      <c r="F58" s="32">
        <v>1</v>
      </c>
      <c r="G58" s="30" t="s">
        <v>83</v>
      </c>
      <c r="H58" s="34"/>
      <c r="I58" s="33"/>
    </row>
    <row r="59" spans="1:9" ht="15" customHeight="1" x14ac:dyDescent="0.25">
      <c r="A59" s="2"/>
      <c r="B59" s="29">
        <v>42</v>
      </c>
      <c r="C59" s="30" t="s">
        <v>88</v>
      </c>
      <c r="D59" s="31"/>
      <c r="E59" s="31"/>
      <c r="F59" s="32">
        <v>1</v>
      </c>
      <c r="G59" s="30" t="s">
        <v>84</v>
      </c>
      <c r="H59" s="34"/>
      <c r="I59" s="33"/>
    </row>
    <row r="60" spans="1:9" ht="15" customHeight="1" x14ac:dyDescent="0.25">
      <c r="A60" s="2"/>
      <c r="B60" s="29">
        <v>43</v>
      </c>
      <c r="C60" s="30" t="s">
        <v>89</v>
      </c>
      <c r="D60" s="31"/>
      <c r="E60" s="31"/>
      <c r="F60" s="32">
        <v>1</v>
      </c>
      <c r="G60" s="30" t="s">
        <v>85</v>
      </c>
      <c r="H60" s="34"/>
      <c r="I60" s="33"/>
    </row>
    <row r="61" spans="1:9" ht="15" customHeight="1" x14ac:dyDescent="0.25">
      <c r="A61" s="2"/>
      <c r="B61" s="43"/>
      <c r="C61" s="45"/>
      <c r="D61" s="2"/>
      <c r="E61" s="2"/>
      <c r="F61" s="2"/>
      <c r="G61" s="45"/>
      <c r="H61" s="2"/>
      <c r="I61" s="3"/>
    </row>
    <row r="62" spans="1:9" ht="15" customHeight="1" x14ac:dyDescent="0.25">
      <c r="A62" s="2"/>
      <c r="B62" s="44"/>
      <c r="C62" s="45"/>
      <c r="D62" s="2"/>
      <c r="E62" s="2"/>
      <c r="F62" s="2"/>
      <c r="G62" s="45"/>
      <c r="H62" s="2"/>
      <c r="I62" s="3"/>
    </row>
    <row r="63" spans="1:9" ht="15" customHeight="1" x14ac:dyDescent="0.25"/>
    <row r="64" spans="1:9" ht="15" customHeight="1" x14ac:dyDescent="0.25"/>
    <row r="65" ht="15" customHeight="1" x14ac:dyDescent="0.25"/>
  </sheetData>
  <mergeCells count="12">
    <mergeCell ref="A42:A44"/>
    <mergeCell ref="G35:G36"/>
    <mergeCell ref="C35:C36"/>
    <mergeCell ref="D35:D36"/>
    <mergeCell ref="E35:E36"/>
    <mergeCell ref="F35:F36"/>
    <mergeCell ref="H35:H36"/>
    <mergeCell ref="A3:A14"/>
    <mergeCell ref="A16:A17"/>
    <mergeCell ref="B35:B36"/>
    <mergeCell ref="I35:I36"/>
    <mergeCell ref="A23:A31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96"/>
  <sheetViews>
    <sheetView topLeftCell="A4" zoomScale="55" zoomScaleNormal="55" workbookViewId="0">
      <pane ySplit="5" topLeftCell="A48" activePane="bottomLeft" state="frozen"/>
      <selection activeCell="A4" sqref="A4"/>
      <selection pane="bottomLeft" activeCell="Z51" sqref="Z51:AB67"/>
    </sheetView>
  </sheetViews>
  <sheetFormatPr baseColWidth="10" defaultColWidth="9.140625" defaultRowHeight="15" x14ac:dyDescent="0.25"/>
  <cols>
    <col min="1" max="1" width="2" customWidth="1"/>
    <col min="2" max="2" width="11.28515625" customWidth="1"/>
    <col min="3" max="3" width="35.28515625" customWidth="1"/>
    <col min="4" max="4" width="24.7109375" customWidth="1"/>
    <col min="5" max="19" width="3.85546875" customWidth="1"/>
    <col min="20" max="22" width="6.42578125" customWidth="1"/>
    <col min="23" max="26" width="3.7109375" customWidth="1"/>
    <col min="27" max="27" width="35.42578125" customWidth="1"/>
    <col min="28" max="28" width="7.42578125" customWidth="1"/>
    <col min="29" max="30" width="3.7109375" customWidth="1"/>
    <col min="31" max="73" width="3.5703125" customWidth="1"/>
  </cols>
  <sheetData>
    <row r="1" spans="2:22" ht="10.5" customHeight="1" x14ac:dyDescent="0.25"/>
    <row r="4" spans="2:22" ht="18.75" customHeight="1" x14ac:dyDescent="0.25">
      <c r="B4" s="98" t="s">
        <v>151</v>
      </c>
      <c r="C4" s="59"/>
      <c r="D4" s="59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</row>
    <row r="5" spans="2:22" ht="15.75" thickBot="1" x14ac:dyDescent="0.3"/>
    <row r="6" spans="2:22" ht="30" customHeight="1" thickBot="1" x14ac:dyDescent="0.3">
      <c r="C6" s="3"/>
      <c r="D6" s="46"/>
      <c r="E6" s="188" t="s">
        <v>152</v>
      </c>
      <c r="F6" s="189"/>
      <c r="G6" s="189"/>
      <c r="H6" s="189"/>
      <c r="I6" s="189"/>
      <c r="J6" s="189"/>
      <c r="K6" s="189"/>
      <c r="L6" s="189"/>
      <c r="M6" s="189"/>
      <c r="N6" s="189"/>
      <c r="O6" s="189"/>
      <c r="P6" s="191" t="s">
        <v>108</v>
      </c>
      <c r="Q6" s="192"/>
      <c r="R6" s="193"/>
      <c r="S6" s="99" t="s">
        <v>109</v>
      </c>
      <c r="T6" s="188" t="s">
        <v>150</v>
      </c>
      <c r="U6" s="189"/>
      <c r="V6" s="190"/>
    </row>
    <row r="7" spans="2:22" ht="15.75" thickBot="1" x14ac:dyDescent="0.3">
      <c r="C7" s="65"/>
      <c r="D7" s="47"/>
      <c r="E7" s="194" t="s">
        <v>92</v>
      </c>
      <c r="F7" s="195"/>
      <c r="G7" s="195"/>
      <c r="H7" s="195"/>
      <c r="I7" s="195"/>
      <c r="J7" s="196" t="s">
        <v>93</v>
      </c>
      <c r="K7" s="195"/>
      <c r="L7" s="197"/>
      <c r="M7" s="108" t="s">
        <v>94</v>
      </c>
      <c r="N7" s="108" t="s">
        <v>95</v>
      </c>
      <c r="O7" s="48" t="s">
        <v>176</v>
      </c>
      <c r="P7" s="50" t="s">
        <v>92</v>
      </c>
      <c r="Q7" s="108" t="s">
        <v>93</v>
      </c>
      <c r="R7" s="51" t="s">
        <v>94</v>
      </c>
      <c r="S7" s="49" t="s">
        <v>92</v>
      </c>
      <c r="T7" s="194" t="s">
        <v>92</v>
      </c>
      <c r="U7" s="195"/>
      <c r="V7" s="198"/>
    </row>
    <row r="8" spans="2:22" ht="123" customHeight="1" thickBot="1" x14ac:dyDescent="0.3">
      <c r="C8" s="186" t="s">
        <v>96</v>
      </c>
      <c r="D8" s="187"/>
      <c r="E8" s="115" t="s">
        <v>97</v>
      </c>
      <c r="F8" s="116" t="s">
        <v>98</v>
      </c>
      <c r="G8" s="116" t="s">
        <v>99</v>
      </c>
      <c r="H8" s="116" t="s">
        <v>100</v>
      </c>
      <c r="I8" s="117" t="s">
        <v>148</v>
      </c>
      <c r="J8" s="118" t="s">
        <v>101</v>
      </c>
      <c r="K8" s="116" t="s">
        <v>102</v>
      </c>
      <c r="L8" s="119" t="s">
        <v>149</v>
      </c>
      <c r="M8" s="129" t="s">
        <v>165</v>
      </c>
      <c r="N8" s="120" t="s">
        <v>172</v>
      </c>
      <c r="O8" s="121" t="s">
        <v>173</v>
      </c>
      <c r="P8" s="122" t="s">
        <v>103</v>
      </c>
      <c r="Q8" s="120" t="s">
        <v>104</v>
      </c>
      <c r="R8" s="118" t="s">
        <v>105</v>
      </c>
      <c r="S8" s="123" t="s">
        <v>106</v>
      </c>
      <c r="T8" s="128" t="s">
        <v>162</v>
      </c>
      <c r="U8" s="142" t="s">
        <v>164</v>
      </c>
      <c r="V8" s="143" t="s">
        <v>163</v>
      </c>
    </row>
    <row r="9" spans="2:22" ht="28.5" customHeight="1" x14ac:dyDescent="0.25">
      <c r="C9" s="78" t="s">
        <v>147</v>
      </c>
      <c r="D9" s="71" t="s">
        <v>128</v>
      </c>
      <c r="E9" s="57"/>
      <c r="F9" s="55"/>
      <c r="G9" s="55"/>
      <c r="H9" s="55"/>
      <c r="I9" s="100"/>
      <c r="J9" s="58"/>
      <c r="K9" s="56"/>
      <c r="L9" s="56"/>
      <c r="M9" s="104"/>
      <c r="N9" s="104">
        <v>12</v>
      </c>
      <c r="O9" s="91">
        <v>1</v>
      </c>
      <c r="P9" s="109"/>
      <c r="Q9" s="104"/>
      <c r="R9" s="58"/>
      <c r="S9" s="93"/>
      <c r="T9" s="57"/>
      <c r="U9" s="56"/>
      <c r="V9" s="144"/>
    </row>
    <row r="10" spans="2:22" ht="15" customHeight="1" x14ac:dyDescent="0.25">
      <c r="C10" s="69" t="s">
        <v>110</v>
      </c>
      <c r="D10" s="72" t="s">
        <v>129</v>
      </c>
      <c r="E10" s="63"/>
      <c r="F10" s="61"/>
      <c r="G10" s="61"/>
      <c r="H10" s="61"/>
      <c r="I10" s="101">
        <v>2</v>
      </c>
      <c r="J10" s="64"/>
      <c r="K10" s="62"/>
      <c r="L10" s="62"/>
      <c r="M10" s="105"/>
      <c r="N10" s="105"/>
      <c r="O10" s="68"/>
      <c r="P10" s="110">
        <v>4</v>
      </c>
      <c r="Q10" s="105"/>
      <c r="R10" s="64"/>
      <c r="S10" s="125">
        <v>2</v>
      </c>
      <c r="T10" s="126"/>
      <c r="U10" s="62"/>
      <c r="V10" s="145"/>
    </row>
    <row r="11" spans="2:22" ht="15" customHeight="1" x14ac:dyDescent="0.25">
      <c r="C11" s="69" t="s">
        <v>111</v>
      </c>
      <c r="D11" s="72" t="s">
        <v>129</v>
      </c>
      <c r="E11" s="63"/>
      <c r="F11" s="61"/>
      <c r="G11" s="61"/>
      <c r="H11" s="61"/>
      <c r="I11" s="101">
        <v>2</v>
      </c>
      <c r="J11" s="64"/>
      <c r="K11" s="62"/>
      <c r="L11" s="62"/>
      <c r="M11" s="105"/>
      <c r="N11" s="105"/>
      <c r="O11" s="68"/>
      <c r="P11" s="110">
        <v>4</v>
      </c>
      <c r="Q11" s="105"/>
      <c r="R11" s="64"/>
      <c r="S11" s="125">
        <v>2</v>
      </c>
      <c r="T11" s="126"/>
      <c r="U11" s="62"/>
      <c r="V11" s="145"/>
    </row>
    <row r="12" spans="2:22" ht="15" customHeight="1" x14ac:dyDescent="0.25">
      <c r="C12" s="69" t="s">
        <v>112</v>
      </c>
      <c r="D12" s="72" t="s">
        <v>129</v>
      </c>
      <c r="E12" s="63"/>
      <c r="F12" s="61"/>
      <c r="G12" s="61"/>
      <c r="H12" s="61"/>
      <c r="I12" s="101">
        <v>2</v>
      </c>
      <c r="J12" s="64"/>
      <c r="K12" s="62"/>
      <c r="L12" s="62"/>
      <c r="M12" s="105"/>
      <c r="N12" s="105"/>
      <c r="O12" s="68"/>
      <c r="P12" s="110">
        <v>4</v>
      </c>
      <c r="Q12" s="105"/>
      <c r="R12" s="64"/>
      <c r="S12" s="125">
        <v>2</v>
      </c>
      <c r="T12" s="126"/>
      <c r="U12" s="62"/>
      <c r="V12" s="145"/>
    </row>
    <row r="13" spans="2:22" ht="15" customHeight="1" x14ac:dyDescent="0.25">
      <c r="C13" s="69" t="s">
        <v>113</v>
      </c>
      <c r="D13" s="72" t="s">
        <v>129</v>
      </c>
      <c r="E13" s="63"/>
      <c r="F13" s="61"/>
      <c r="G13" s="61">
        <v>3</v>
      </c>
      <c r="H13" s="61"/>
      <c r="I13" s="101"/>
      <c r="J13" s="64"/>
      <c r="K13" s="62"/>
      <c r="L13" s="62"/>
      <c r="M13" s="105"/>
      <c r="N13" s="105"/>
      <c r="O13" s="68"/>
      <c r="P13" s="110">
        <v>3</v>
      </c>
      <c r="Q13" s="105"/>
      <c r="R13" s="64"/>
      <c r="S13" s="95"/>
      <c r="T13" s="63"/>
      <c r="U13" s="62"/>
      <c r="V13" s="145"/>
    </row>
    <row r="14" spans="2:22" ht="15" customHeight="1" x14ac:dyDescent="0.25">
      <c r="C14" s="69" t="s">
        <v>159</v>
      </c>
      <c r="D14" s="74" t="s">
        <v>160</v>
      </c>
      <c r="E14" s="63"/>
      <c r="F14" s="61"/>
      <c r="G14" s="61"/>
      <c r="H14" s="61"/>
      <c r="I14" s="101"/>
      <c r="J14" s="64"/>
      <c r="K14" s="62"/>
      <c r="L14" s="62"/>
      <c r="M14" s="130">
        <v>4</v>
      </c>
      <c r="N14" s="105"/>
      <c r="O14" s="68"/>
      <c r="P14" s="110"/>
      <c r="Q14" s="105"/>
      <c r="R14" s="131"/>
      <c r="S14" s="95"/>
      <c r="T14" s="63"/>
      <c r="U14" s="62"/>
      <c r="V14" s="145"/>
    </row>
    <row r="15" spans="2:22" ht="15" customHeight="1" x14ac:dyDescent="0.25">
      <c r="C15" s="69" t="s">
        <v>161</v>
      </c>
      <c r="D15" s="72" t="s">
        <v>130</v>
      </c>
      <c r="E15" s="63"/>
      <c r="F15" s="61"/>
      <c r="G15" s="61"/>
      <c r="H15" s="61"/>
      <c r="I15" s="101">
        <v>4</v>
      </c>
      <c r="J15" s="64"/>
      <c r="K15" s="62"/>
      <c r="L15" s="62"/>
      <c r="M15" s="105"/>
      <c r="N15" s="105"/>
      <c r="O15" s="68"/>
      <c r="P15" s="110">
        <v>8</v>
      </c>
      <c r="Q15" s="105"/>
      <c r="R15" s="64"/>
      <c r="S15" s="125">
        <v>4</v>
      </c>
      <c r="T15" s="63"/>
      <c r="U15" s="62"/>
      <c r="V15" s="145"/>
    </row>
    <row r="16" spans="2:22" ht="15" customHeight="1" x14ac:dyDescent="0.25">
      <c r="C16" s="69" t="s">
        <v>115</v>
      </c>
      <c r="D16" s="72" t="s">
        <v>130</v>
      </c>
      <c r="E16" s="63"/>
      <c r="F16" s="61"/>
      <c r="G16" s="61"/>
      <c r="H16" s="61"/>
      <c r="I16" s="101">
        <v>4</v>
      </c>
      <c r="J16" s="64"/>
      <c r="K16" s="62"/>
      <c r="L16" s="62"/>
      <c r="M16" s="105"/>
      <c r="N16" s="105"/>
      <c r="O16" s="68"/>
      <c r="P16" s="110">
        <v>8</v>
      </c>
      <c r="Q16" s="105"/>
      <c r="R16" s="64"/>
      <c r="S16" s="125">
        <v>4</v>
      </c>
      <c r="T16" s="63"/>
      <c r="U16" s="62"/>
      <c r="V16" s="145"/>
    </row>
    <row r="17" spans="3:22" ht="15" customHeight="1" x14ac:dyDescent="0.25">
      <c r="C17" s="69" t="s">
        <v>157</v>
      </c>
      <c r="D17" s="74" t="s">
        <v>158</v>
      </c>
      <c r="E17" s="63"/>
      <c r="F17" s="61"/>
      <c r="G17" s="61"/>
      <c r="H17" s="61"/>
      <c r="I17" s="101"/>
      <c r="J17" s="64"/>
      <c r="K17" s="62"/>
      <c r="L17" s="62"/>
      <c r="M17" s="130">
        <v>6</v>
      </c>
      <c r="N17" s="105"/>
      <c r="O17" s="68"/>
      <c r="P17" s="110"/>
      <c r="Q17" s="105"/>
      <c r="R17" s="131"/>
      <c r="S17" s="94"/>
      <c r="T17" s="63"/>
      <c r="U17" s="62"/>
      <c r="V17" s="145"/>
    </row>
    <row r="18" spans="3:22" ht="15" customHeight="1" x14ac:dyDescent="0.25">
      <c r="C18" s="69" t="s">
        <v>156</v>
      </c>
      <c r="D18" s="72" t="s">
        <v>130</v>
      </c>
      <c r="E18" s="63"/>
      <c r="F18" s="61"/>
      <c r="G18" s="61"/>
      <c r="H18" s="61"/>
      <c r="I18" s="101"/>
      <c r="J18" s="64"/>
      <c r="K18" s="62"/>
      <c r="L18" s="62">
        <v>8</v>
      </c>
      <c r="M18" s="105"/>
      <c r="N18" s="105"/>
      <c r="O18" s="68"/>
      <c r="P18" s="110"/>
      <c r="Q18" s="105">
        <v>8</v>
      </c>
      <c r="R18" s="64"/>
      <c r="S18" s="95"/>
      <c r="T18" s="63"/>
      <c r="U18" s="62"/>
      <c r="V18" s="145"/>
    </row>
    <row r="19" spans="3:22" ht="33" customHeight="1" x14ac:dyDescent="0.25">
      <c r="C19" s="69" t="s">
        <v>116</v>
      </c>
      <c r="D19" s="73" t="s">
        <v>131</v>
      </c>
      <c r="E19" s="63"/>
      <c r="F19" s="61"/>
      <c r="G19" s="61"/>
      <c r="H19" s="61"/>
      <c r="I19" s="101"/>
      <c r="J19" s="64">
        <v>32</v>
      </c>
      <c r="K19" s="62"/>
      <c r="L19" s="62"/>
      <c r="M19" s="105"/>
      <c r="N19" s="105"/>
      <c r="O19" s="68"/>
      <c r="P19" s="110"/>
      <c r="Q19" s="105">
        <v>32</v>
      </c>
      <c r="R19" s="64"/>
      <c r="S19" s="95"/>
      <c r="T19" s="63"/>
      <c r="U19" s="62"/>
      <c r="V19" s="145"/>
    </row>
    <row r="20" spans="3:22" ht="15" customHeight="1" x14ac:dyDescent="0.25">
      <c r="C20" s="69" t="s">
        <v>154</v>
      </c>
      <c r="D20" s="75" t="s">
        <v>155</v>
      </c>
      <c r="E20" s="63"/>
      <c r="F20" s="61"/>
      <c r="G20" s="61"/>
      <c r="H20" s="61"/>
      <c r="I20" s="101"/>
      <c r="J20" s="64"/>
      <c r="K20" s="62"/>
      <c r="L20" s="62"/>
      <c r="M20" s="130">
        <v>6</v>
      </c>
      <c r="N20" s="105"/>
      <c r="O20" s="68"/>
      <c r="P20" s="110"/>
      <c r="Q20" s="105"/>
      <c r="R20" s="131"/>
      <c r="S20" s="95"/>
      <c r="T20" s="63"/>
      <c r="U20" s="62"/>
      <c r="V20" s="145"/>
    </row>
    <row r="21" spans="3:22" ht="15" customHeight="1" x14ac:dyDescent="0.25">
      <c r="C21" s="140" t="s">
        <v>153</v>
      </c>
      <c r="D21" s="141" t="s">
        <v>132</v>
      </c>
      <c r="E21" s="132"/>
      <c r="F21" s="133"/>
      <c r="G21" s="133"/>
      <c r="H21" s="133"/>
      <c r="I21" s="134">
        <v>6</v>
      </c>
      <c r="J21" s="131"/>
      <c r="K21" s="135"/>
      <c r="L21" s="135"/>
      <c r="M21" s="130"/>
      <c r="N21" s="130"/>
      <c r="O21" s="136"/>
      <c r="P21" s="137">
        <v>12</v>
      </c>
      <c r="Q21" s="130"/>
      <c r="R21" s="131"/>
      <c r="S21" s="138">
        <v>6</v>
      </c>
      <c r="T21" s="132"/>
      <c r="U21" s="135"/>
      <c r="V21" s="146"/>
    </row>
    <row r="22" spans="3:22" ht="15" customHeight="1" x14ac:dyDescent="0.25">
      <c r="C22" s="69" t="s">
        <v>117</v>
      </c>
      <c r="D22" s="72" t="s">
        <v>132</v>
      </c>
      <c r="E22" s="63"/>
      <c r="F22" s="61"/>
      <c r="G22" s="61">
        <v>4</v>
      </c>
      <c r="H22" s="61"/>
      <c r="I22" s="101"/>
      <c r="J22" s="64"/>
      <c r="K22" s="62"/>
      <c r="L22" s="62"/>
      <c r="M22" s="105"/>
      <c r="N22" s="105"/>
      <c r="O22" s="68"/>
      <c r="P22" s="110">
        <v>4</v>
      </c>
      <c r="Q22" s="105"/>
      <c r="R22" s="64"/>
      <c r="S22" s="95"/>
      <c r="T22" s="63"/>
      <c r="U22" s="62"/>
      <c r="V22" s="145"/>
    </row>
    <row r="23" spans="3:22" ht="32.25" customHeight="1" x14ac:dyDescent="0.25">
      <c r="C23" s="69" t="s">
        <v>118</v>
      </c>
      <c r="D23" s="73" t="s">
        <v>133</v>
      </c>
      <c r="E23" s="63"/>
      <c r="F23" s="61"/>
      <c r="G23" s="61"/>
      <c r="H23" s="61"/>
      <c r="I23" s="101"/>
      <c r="J23" s="64">
        <v>32</v>
      </c>
      <c r="K23" s="62"/>
      <c r="L23" s="62"/>
      <c r="M23" s="105"/>
      <c r="N23" s="105"/>
      <c r="O23" s="68"/>
      <c r="P23" s="110"/>
      <c r="Q23" s="105">
        <v>32</v>
      </c>
      <c r="R23" s="64"/>
      <c r="S23" s="95"/>
      <c r="T23" s="63"/>
      <c r="U23" s="62"/>
      <c r="V23" s="145"/>
    </row>
    <row r="24" spans="3:22" ht="15" customHeight="1" x14ac:dyDescent="0.25">
      <c r="C24" s="69" t="s">
        <v>117</v>
      </c>
      <c r="D24" s="72" t="s">
        <v>134</v>
      </c>
      <c r="E24" s="63"/>
      <c r="F24" s="61"/>
      <c r="G24" s="61">
        <v>4</v>
      </c>
      <c r="H24" s="61"/>
      <c r="I24" s="101"/>
      <c r="J24" s="64"/>
      <c r="K24" s="62"/>
      <c r="L24" s="62"/>
      <c r="M24" s="105"/>
      <c r="N24" s="105"/>
      <c r="O24" s="68"/>
      <c r="P24" s="110">
        <v>4</v>
      </c>
      <c r="Q24" s="105"/>
      <c r="R24" s="64"/>
      <c r="S24" s="95"/>
      <c r="T24" s="63"/>
      <c r="U24" s="62"/>
      <c r="V24" s="145"/>
    </row>
    <row r="25" spans="3:22" ht="15" customHeight="1" x14ac:dyDescent="0.25">
      <c r="C25" s="66" t="s">
        <v>135</v>
      </c>
      <c r="D25" s="72" t="s">
        <v>134</v>
      </c>
      <c r="E25" s="63">
        <v>4</v>
      </c>
      <c r="F25" s="61"/>
      <c r="G25" s="61"/>
      <c r="H25" s="61"/>
      <c r="I25" s="101"/>
      <c r="J25" s="64"/>
      <c r="K25" s="62"/>
      <c r="L25" s="62"/>
      <c r="M25" s="105"/>
      <c r="N25" s="105"/>
      <c r="O25" s="68"/>
      <c r="P25" s="110">
        <v>4</v>
      </c>
      <c r="Q25" s="105"/>
      <c r="R25" s="64"/>
      <c r="S25" s="95"/>
      <c r="T25" s="63"/>
      <c r="U25" s="62"/>
      <c r="V25" s="145"/>
    </row>
    <row r="26" spans="3:22" ht="15" customHeight="1" x14ac:dyDescent="0.25">
      <c r="C26" s="66" t="s">
        <v>146</v>
      </c>
      <c r="D26" s="72" t="s">
        <v>134</v>
      </c>
      <c r="E26" s="63">
        <v>4</v>
      </c>
      <c r="F26" s="61"/>
      <c r="G26" s="61"/>
      <c r="H26" s="61"/>
      <c r="I26" s="101"/>
      <c r="J26" s="64"/>
      <c r="K26" s="62"/>
      <c r="L26" s="62"/>
      <c r="M26" s="105"/>
      <c r="N26" s="105"/>
      <c r="O26" s="68"/>
      <c r="P26" s="110">
        <v>4</v>
      </c>
      <c r="Q26" s="105"/>
      <c r="R26" s="64"/>
      <c r="S26" s="95"/>
      <c r="T26" s="63"/>
      <c r="U26" s="62"/>
      <c r="V26" s="145"/>
    </row>
    <row r="27" spans="3:22" ht="15" customHeight="1" x14ac:dyDescent="0.25">
      <c r="C27" s="66" t="s">
        <v>137</v>
      </c>
      <c r="D27" s="72" t="s">
        <v>134</v>
      </c>
      <c r="E27" s="63">
        <v>4</v>
      </c>
      <c r="F27" s="61"/>
      <c r="G27" s="61"/>
      <c r="H27" s="61"/>
      <c r="I27" s="101"/>
      <c r="J27" s="64"/>
      <c r="K27" s="62"/>
      <c r="L27" s="62"/>
      <c r="M27" s="105"/>
      <c r="N27" s="105"/>
      <c r="O27" s="68"/>
      <c r="P27" s="110">
        <v>4</v>
      </c>
      <c r="Q27" s="105"/>
      <c r="R27" s="64"/>
      <c r="S27" s="95"/>
      <c r="T27" s="63"/>
      <c r="U27" s="62"/>
      <c r="V27" s="145"/>
    </row>
    <row r="28" spans="3:22" ht="15" customHeight="1" x14ac:dyDescent="0.25">
      <c r="C28" s="66" t="s">
        <v>138</v>
      </c>
      <c r="D28" s="72" t="s">
        <v>134</v>
      </c>
      <c r="E28" s="63">
        <v>4</v>
      </c>
      <c r="F28" s="61"/>
      <c r="G28" s="61"/>
      <c r="H28" s="61"/>
      <c r="I28" s="101"/>
      <c r="J28" s="64"/>
      <c r="K28" s="62"/>
      <c r="L28" s="62"/>
      <c r="M28" s="105"/>
      <c r="N28" s="105"/>
      <c r="O28" s="68"/>
      <c r="P28" s="110">
        <v>4</v>
      </c>
      <c r="Q28" s="105"/>
      <c r="R28" s="64"/>
      <c r="S28" s="95"/>
      <c r="T28" s="63"/>
      <c r="U28" s="62"/>
      <c r="V28" s="145"/>
    </row>
    <row r="29" spans="3:22" ht="15" customHeight="1" x14ac:dyDescent="0.25">
      <c r="C29" s="69" t="s">
        <v>119</v>
      </c>
      <c r="D29" s="72" t="s">
        <v>135</v>
      </c>
      <c r="E29" s="63"/>
      <c r="F29" s="61"/>
      <c r="G29" s="61"/>
      <c r="H29" s="61"/>
      <c r="I29" s="101">
        <v>4</v>
      </c>
      <c r="J29" s="64"/>
      <c r="K29" s="62"/>
      <c r="L29" s="62"/>
      <c r="M29" s="105"/>
      <c r="N29" s="105"/>
      <c r="O29" s="68"/>
      <c r="P29" s="110">
        <v>4</v>
      </c>
      <c r="Q29" s="105"/>
      <c r="R29" s="64"/>
      <c r="S29" s="95"/>
      <c r="T29" s="63"/>
      <c r="U29" s="62"/>
      <c r="V29" s="145"/>
    </row>
    <row r="30" spans="3:22" ht="15" customHeight="1" x14ac:dyDescent="0.25">
      <c r="C30" s="69" t="s">
        <v>170</v>
      </c>
      <c r="D30" s="75" t="s">
        <v>171</v>
      </c>
      <c r="E30" s="63"/>
      <c r="F30" s="61"/>
      <c r="G30" s="61"/>
      <c r="H30" s="61"/>
      <c r="I30" s="101"/>
      <c r="J30" s="64"/>
      <c r="K30" s="62"/>
      <c r="L30" s="62"/>
      <c r="M30" s="130">
        <v>4</v>
      </c>
      <c r="N30" s="105"/>
      <c r="O30" s="68"/>
      <c r="P30" s="110"/>
      <c r="Q30" s="105"/>
      <c r="R30" s="131"/>
      <c r="S30" s="95"/>
      <c r="T30" s="63"/>
      <c r="U30" s="62"/>
      <c r="V30" s="145"/>
    </row>
    <row r="31" spans="3:22" ht="15" customHeight="1" x14ac:dyDescent="0.25">
      <c r="C31" s="69" t="s">
        <v>169</v>
      </c>
      <c r="D31" s="72" t="s">
        <v>136</v>
      </c>
      <c r="E31" s="63"/>
      <c r="F31" s="61"/>
      <c r="G31" s="61"/>
      <c r="H31" s="61"/>
      <c r="I31" s="101">
        <v>4</v>
      </c>
      <c r="J31" s="64"/>
      <c r="K31" s="62"/>
      <c r="L31" s="62"/>
      <c r="M31" s="105"/>
      <c r="N31" s="105"/>
      <c r="O31" s="68"/>
      <c r="P31" s="110">
        <v>4</v>
      </c>
      <c r="Q31" s="105"/>
      <c r="R31" s="64"/>
      <c r="S31" s="95"/>
      <c r="T31" s="63"/>
      <c r="U31" s="62"/>
      <c r="V31" s="145"/>
    </row>
    <row r="32" spans="3:22" ht="15" customHeight="1" x14ac:dyDescent="0.25">
      <c r="C32" s="69" t="s">
        <v>166</v>
      </c>
      <c r="D32" s="75" t="s">
        <v>167</v>
      </c>
      <c r="E32" s="63"/>
      <c r="F32" s="61"/>
      <c r="G32" s="61"/>
      <c r="H32" s="61"/>
      <c r="I32" s="101"/>
      <c r="J32" s="64"/>
      <c r="K32" s="62"/>
      <c r="L32" s="62"/>
      <c r="M32" s="130">
        <v>4</v>
      </c>
      <c r="N32" s="105"/>
      <c r="O32" s="68"/>
      <c r="P32" s="110"/>
      <c r="Q32" s="105"/>
      <c r="R32" s="131"/>
      <c r="S32" s="95"/>
      <c r="T32" s="63"/>
      <c r="U32" s="62"/>
      <c r="V32" s="145"/>
    </row>
    <row r="33" spans="3:25" ht="15" customHeight="1" x14ac:dyDescent="0.25">
      <c r="C33" s="69" t="s">
        <v>168</v>
      </c>
      <c r="D33" s="72" t="s">
        <v>137</v>
      </c>
      <c r="E33" s="63"/>
      <c r="F33" s="61"/>
      <c r="G33" s="61"/>
      <c r="H33" s="61"/>
      <c r="I33" s="101">
        <v>4</v>
      </c>
      <c r="J33" s="64"/>
      <c r="K33" s="62"/>
      <c r="L33" s="62"/>
      <c r="M33" s="105"/>
      <c r="N33" s="105"/>
      <c r="O33" s="68"/>
      <c r="P33" s="110">
        <v>4</v>
      </c>
      <c r="Q33" s="105"/>
      <c r="R33" s="64"/>
      <c r="S33" s="95"/>
      <c r="T33" s="63"/>
      <c r="U33" s="62"/>
      <c r="V33" s="145"/>
    </row>
    <row r="34" spans="3:25" ht="15" customHeight="1" x14ac:dyDescent="0.25">
      <c r="C34" s="69" t="s">
        <v>120</v>
      </c>
      <c r="D34" s="72" t="s">
        <v>138</v>
      </c>
      <c r="E34" s="63"/>
      <c r="F34" s="61"/>
      <c r="G34" s="61"/>
      <c r="H34" s="61"/>
      <c r="I34" s="101">
        <v>4</v>
      </c>
      <c r="J34" s="64"/>
      <c r="K34" s="62"/>
      <c r="L34" s="62"/>
      <c r="M34" s="105"/>
      <c r="N34" s="105"/>
      <c r="O34" s="68"/>
      <c r="P34" s="110">
        <v>4</v>
      </c>
      <c r="Q34" s="105"/>
      <c r="R34" s="64"/>
      <c r="S34" s="95"/>
      <c r="T34" s="63"/>
      <c r="U34" s="62"/>
      <c r="V34" s="145"/>
    </row>
    <row r="35" spans="3:25" ht="31.5" customHeight="1" x14ac:dyDescent="0.25">
      <c r="C35" s="69" t="s">
        <v>114</v>
      </c>
      <c r="D35" s="73" t="s">
        <v>139</v>
      </c>
      <c r="E35" s="63"/>
      <c r="F35" s="61"/>
      <c r="G35" s="61">
        <v>4</v>
      </c>
      <c r="H35" s="61"/>
      <c r="I35" s="101"/>
      <c r="J35" s="64"/>
      <c r="K35" s="62"/>
      <c r="L35" s="62">
        <v>2</v>
      </c>
      <c r="M35" s="105"/>
      <c r="N35" s="105"/>
      <c r="O35" s="68"/>
      <c r="P35" s="110">
        <v>4</v>
      </c>
      <c r="Q35" s="105"/>
      <c r="R35" s="64"/>
      <c r="S35" s="95"/>
      <c r="T35" s="63"/>
      <c r="U35" s="62"/>
      <c r="V35" s="145"/>
    </row>
    <row r="36" spans="3:25" ht="15" customHeight="1" x14ac:dyDescent="0.25">
      <c r="C36" s="69" t="s">
        <v>121</v>
      </c>
      <c r="D36" s="74" t="s">
        <v>122</v>
      </c>
      <c r="E36" s="63"/>
      <c r="F36" s="61"/>
      <c r="G36" s="61"/>
      <c r="H36" s="61"/>
      <c r="I36" s="101"/>
      <c r="J36" s="64"/>
      <c r="K36" s="62"/>
      <c r="L36" s="62">
        <v>32</v>
      </c>
      <c r="M36" s="105"/>
      <c r="N36" s="105"/>
      <c r="O36" s="68"/>
      <c r="P36" s="110"/>
      <c r="Q36" s="105">
        <v>32</v>
      </c>
      <c r="R36" s="64"/>
      <c r="S36" s="95"/>
      <c r="T36" s="63"/>
      <c r="U36" s="62"/>
      <c r="V36" s="145"/>
    </row>
    <row r="37" spans="3:25" ht="15" customHeight="1" x14ac:dyDescent="0.25">
      <c r="C37" s="69" t="s">
        <v>123</v>
      </c>
      <c r="D37" s="72" t="s">
        <v>140</v>
      </c>
      <c r="E37" s="63"/>
      <c r="F37" s="61">
        <v>8</v>
      </c>
      <c r="G37" s="61"/>
      <c r="H37" s="61"/>
      <c r="I37" s="101"/>
      <c r="J37" s="64"/>
      <c r="K37" s="62"/>
      <c r="L37" s="62"/>
      <c r="M37" s="105"/>
      <c r="N37" s="105"/>
      <c r="O37" s="68"/>
      <c r="P37" s="110"/>
      <c r="Q37" s="105"/>
      <c r="R37" s="64"/>
      <c r="S37" s="95"/>
      <c r="T37" s="63"/>
      <c r="U37" s="62"/>
      <c r="V37" s="145"/>
    </row>
    <row r="38" spans="3:25" ht="15" customHeight="1" x14ac:dyDescent="0.25">
      <c r="C38" s="69" t="s">
        <v>124</v>
      </c>
      <c r="D38" s="72" t="s">
        <v>140</v>
      </c>
      <c r="E38" s="63"/>
      <c r="F38" s="61"/>
      <c r="G38" s="61"/>
      <c r="H38" s="61"/>
      <c r="I38" s="101">
        <v>8</v>
      </c>
      <c r="J38" s="64"/>
      <c r="K38" s="62"/>
      <c r="L38" s="62"/>
      <c r="M38" s="105"/>
      <c r="N38" s="105"/>
      <c r="O38" s="68"/>
      <c r="P38" s="110">
        <v>8</v>
      </c>
      <c r="Q38" s="127"/>
      <c r="R38" s="64"/>
      <c r="S38" s="95"/>
      <c r="T38" s="63"/>
      <c r="U38" s="62"/>
      <c r="V38" s="146">
        <v>4</v>
      </c>
    </row>
    <row r="39" spans="3:25" ht="31.5" customHeight="1" x14ac:dyDescent="0.25">
      <c r="C39" s="67" t="s">
        <v>142</v>
      </c>
      <c r="D39" s="73" t="s">
        <v>141</v>
      </c>
      <c r="E39" s="63"/>
      <c r="F39" s="61">
        <v>8</v>
      </c>
      <c r="G39" s="61"/>
      <c r="H39" s="61"/>
      <c r="I39" s="101"/>
      <c r="J39" s="64"/>
      <c r="K39" s="62"/>
      <c r="L39" s="62"/>
      <c r="M39" s="105"/>
      <c r="N39" s="105"/>
      <c r="O39" s="68"/>
      <c r="P39" s="110">
        <v>8</v>
      </c>
      <c r="Q39" s="105"/>
      <c r="R39" s="64"/>
      <c r="S39" s="95"/>
      <c r="T39" s="63"/>
      <c r="U39" s="62"/>
      <c r="V39" s="145"/>
    </row>
    <row r="40" spans="3:25" ht="30" customHeight="1" x14ac:dyDescent="0.25">
      <c r="C40" s="67" t="s">
        <v>143</v>
      </c>
      <c r="D40" s="73" t="s">
        <v>141</v>
      </c>
      <c r="E40" s="63"/>
      <c r="F40" s="61">
        <v>8</v>
      </c>
      <c r="G40" s="61"/>
      <c r="H40" s="61"/>
      <c r="I40" s="101"/>
      <c r="J40" s="64"/>
      <c r="K40" s="62"/>
      <c r="L40" s="62"/>
      <c r="M40" s="105"/>
      <c r="N40" s="105"/>
      <c r="O40" s="68"/>
      <c r="P40" s="110">
        <v>8</v>
      </c>
      <c r="Q40" s="105"/>
      <c r="R40" s="64"/>
      <c r="S40" s="95"/>
      <c r="T40" s="63"/>
      <c r="U40" s="62"/>
      <c r="V40" s="145"/>
    </row>
    <row r="41" spans="3:25" ht="30.75" customHeight="1" x14ac:dyDescent="0.25">
      <c r="C41" s="67" t="s">
        <v>144</v>
      </c>
      <c r="D41" s="73" t="s">
        <v>141</v>
      </c>
      <c r="E41" s="63"/>
      <c r="F41" s="61">
        <v>16</v>
      </c>
      <c r="G41" s="61"/>
      <c r="H41" s="61"/>
      <c r="I41" s="101"/>
      <c r="J41" s="64"/>
      <c r="K41" s="62"/>
      <c r="L41" s="62"/>
      <c r="M41" s="105"/>
      <c r="N41" s="105"/>
      <c r="O41" s="68"/>
      <c r="P41" s="110">
        <v>16</v>
      </c>
      <c r="Q41" s="105"/>
      <c r="R41" s="64"/>
      <c r="S41" s="95"/>
      <c r="T41" s="63"/>
      <c r="U41" s="62"/>
      <c r="V41" s="145"/>
    </row>
    <row r="42" spans="3:25" ht="29.25" customHeight="1" x14ac:dyDescent="0.25">
      <c r="C42" s="67" t="s">
        <v>141</v>
      </c>
      <c r="D42" s="75" t="s">
        <v>121</v>
      </c>
      <c r="E42" s="63"/>
      <c r="F42" s="61">
        <f>26*4</f>
        <v>104</v>
      </c>
      <c r="G42" s="61"/>
      <c r="H42" s="61"/>
      <c r="I42" s="101"/>
      <c r="J42" s="64"/>
      <c r="K42" s="62"/>
      <c r="L42" s="62"/>
      <c r="M42" s="105"/>
      <c r="N42" s="105"/>
      <c r="O42" s="68"/>
      <c r="P42" s="110">
        <f>26*4</f>
        <v>104</v>
      </c>
      <c r="Q42" s="105"/>
      <c r="R42" s="64"/>
      <c r="S42" s="95"/>
      <c r="T42" s="63"/>
      <c r="U42" s="62"/>
      <c r="V42" s="145"/>
    </row>
    <row r="43" spans="3:25" ht="29.25" customHeight="1" x14ac:dyDescent="0.25">
      <c r="C43" s="67" t="s">
        <v>141</v>
      </c>
      <c r="D43" s="75" t="s">
        <v>122</v>
      </c>
      <c r="E43" s="63"/>
      <c r="F43" s="61">
        <f>20*4</f>
        <v>80</v>
      </c>
      <c r="G43" s="61"/>
      <c r="H43" s="61"/>
      <c r="I43" s="101"/>
      <c r="J43" s="64"/>
      <c r="K43" s="62"/>
      <c r="L43" s="62"/>
      <c r="M43" s="105"/>
      <c r="N43" s="105"/>
      <c r="O43" s="68"/>
      <c r="P43" s="110">
        <f>20*4</f>
        <v>80</v>
      </c>
      <c r="Q43" s="105"/>
      <c r="R43" s="64"/>
      <c r="S43" s="95"/>
      <c r="T43" s="63"/>
      <c r="U43" s="62"/>
      <c r="V43" s="145"/>
    </row>
    <row r="44" spans="3:25" ht="31.5" customHeight="1" x14ac:dyDescent="0.25">
      <c r="C44" s="67" t="s">
        <v>145</v>
      </c>
      <c r="D44" s="75" t="s">
        <v>126</v>
      </c>
      <c r="E44" s="63">
        <f>30*4+8*4</f>
        <v>152</v>
      </c>
      <c r="F44" s="61"/>
      <c r="G44" s="61"/>
      <c r="H44" s="61"/>
      <c r="I44" s="101"/>
      <c r="J44" s="64"/>
      <c r="K44" s="62"/>
      <c r="L44" s="62"/>
      <c r="M44" s="105"/>
      <c r="N44" s="105"/>
      <c r="O44" s="68"/>
      <c r="P44" s="110">
        <f>30*4+8*4</f>
        <v>152</v>
      </c>
      <c r="Q44" s="105"/>
      <c r="R44" s="64"/>
      <c r="S44" s="95"/>
      <c r="T44" s="63">
        <v>120</v>
      </c>
      <c r="U44" s="62"/>
      <c r="V44" s="145"/>
    </row>
    <row r="45" spans="3:25" ht="32.25" customHeight="1" x14ac:dyDescent="0.25">
      <c r="C45" s="70" t="s">
        <v>76</v>
      </c>
      <c r="D45" s="75" t="s">
        <v>125</v>
      </c>
      <c r="E45" s="63">
        <f>6*8*4</f>
        <v>192</v>
      </c>
      <c r="F45" s="61"/>
      <c r="G45" s="61"/>
      <c r="H45" s="61"/>
      <c r="I45" s="101"/>
      <c r="J45" s="64"/>
      <c r="K45" s="62"/>
      <c r="L45" s="62"/>
      <c r="M45" s="105"/>
      <c r="N45" s="105"/>
      <c r="O45" s="68"/>
      <c r="P45" s="110">
        <f>6*8*4</f>
        <v>192</v>
      </c>
      <c r="Q45" s="105"/>
      <c r="R45" s="64"/>
      <c r="S45" s="95"/>
      <c r="T45" s="63"/>
      <c r="U45" s="62"/>
      <c r="V45" s="145"/>
    </row>
    <row r="46" spans="3:25" ht="32.25" customHeight="1" x14ac:dyDescent="0.25">
      <c r="C46" s="70" t="s">
        <v>76</v>
      </c>
      <c r="D46" s="84" t="s">
        <v>127</v>
      </c>
      <c r="E46" s="88">
        <f>6*4</f>
        <v>24</v>
      </c>
      <c r="F46" s="86"/>
      <c r="G46" s="86"/>
      <c r="H46" s="86"/>
      <c r="I46" s="102"/>
      <c r="J46" s="85"/>
      <c r="K46" s="87"/>
      <c r="L46" s="87"/>
      <c r="M46" s="106"/>
      <c r="N46" s="106"/>
      <c r="O46" s="83"/>
      <c r="P46" s="111">
        <f>6*4</f>
        <v>24</v>
      </c>
      <c r="Q46" s="106"/>
      <c r="R46" s="85"/>
      <c r="S46" s="96"/>
      <c r="T46" s="88"/>
      <c r="U46" s="87"/>
      <c r="V46" s="147"/>
    </row>
    <row r="47" spans="3:25" ht="15" customHeight="1" thickBot="1" x14ac:dyDescent="0.3">
      <c r="C47" s="76" t="s">
        <v>127</v>
      </c>
      <c r="D47" s="77" t="s">
        <v>123</v>
      </c>
      <c r="E47" s="82">
        <v>6</v>
      </c>
      <c r="F47" s="80"/>
      <c r="G47" s="80"/>
      <c r="H47" s="80"/>
      <c r="I47" s="103"/>
      <c r="J47" s="79"/>
      <c r="K47" s="81"/>
      <c r="L47" s="81"/>
      <c r="M47" s="107"/>
      <c r="N47" s="107"/>
      <c r="O47" s="92"/>
      <c r="P47" s="112">
        <v>6</v>
      </c>
      <c r="Q47" s="107"/>
      <c r="R47" s="79"/>
      <c r="S47" s="97"/>
      <c r="T47" s="82"/>
      <c r="U47" s="81">
        <v>2</v>
      </c>
      <c r="V47" s="148"/>
    </row>
    <row r="48" spans="3:25" ht="15" customHeight="1" thickBot="1" x14ac:dyDescent="0.3">
      <c r="C48" s="89"/>
      <c r="D48" s="89"/>
      <c r="E48" s="83"/>
      <c r="F48" s="83"/>
      <c r="G48" s="83"/>
      <c r="H48" s="83"/>
      <c r="I48" s="83"/>
      <c r="J48" s="83"/>
      <c r="K48" s="83"/>
      <c r="L48" s="83"/>
      <c r="M48" s="83"/>
      <c r="N48" s="83"/>
      <c r="O48" s="83"/>
      <c r="P48" s="83"/>
      <c r="Q48" s="83"/>
      <c r="R48" s="83"/>
      <c r="S48" s="83"/>
      <c r="T48" s="83"/>
      <c r="U48" s="83"/>
      <c r="V48" s="83"/>
      <c r="W48" s="3"/>
      <c r="X48" s="3"/>
      <c r="Y48" s="3"/>
    </row>
    <row r="49" spans="3:28" ht="15" customHeight="1" thickBot="1" x14ac:dyDescent="0.3">
      <c r="C49" s="89"/>
      <c r="D49" s="90" t="s">
        <v>107</v>
      </c>
      <c r="E49" s="52">
        <f>SUM(E9:E47)</f>
        <v>390</v>
      </c>
      <c r="F49" s="60">
        <f t="shared" ref="F49:U49" si="0">SUM(F9:F47)</f>
        <v>224</v>
      </c>
      <c r="G49" s="60">
        <f t="shared" si="0"/>
        <v>15</v>
      </c>
      <c r="H49" s="60">
        <f t="shared" si="0"/>
        <v>0</v>
      </c>
      <c r="I49" s="113">
        <f t="shared" si="0"/>
        <v>44</v>
      </c>
      <c r="J49" s="60">
        <f t="shared" si="0"/>
        <v>64</v>
      </c>
      <c r="K49" s="60">
        <f t="shared" si="0"/>
        <v>0</v>
      </c>
      <c r="L49" s="60">
        <f t="shared" si="0"/>
        <v>42</v>
      </c>
      <c r="M49" s="114">
        <f t="shared" si="0"/>
        <v>24</v>
      </c>
      <c r="N49" s="114">
        <f t="shared" si="0"/>
        <v>12</v>
      </c>
      <c r="O49" s="53">
        <f t="shared" si="0"/>
        <v>1</v>
      </c>
      <c r="P49" s="52">
        <f t="shared" si="0"/>
        <v>685</v>
      </c>
      <c r="Q49" s="114">
        <f t="shared" si="0"/>
        <v>104</v>
      </c>
      <c r="R49" s="53">
        <f t="shared" si="0"/>
        <v>0</v>
      </c>
      <c r="S49" s="54">
        <f t="shared" si="0"/>
        <v>20</v>
      </c>
      <c r="T49" s="60">
        <f t="shared" si="0"/>
        <v>120</v>
      </c>
      <c r="U49" s="124">
        <f t="shared" si="0"/>
        <v>2</v>
      </c>
      <c r="V49" s="149">
        <f>SUM(V9:V47)</f>
        <v>4</v>
      </c>
      <c r="W49" s="3"/>
      <c r="X49" s="3"/>
      <c r="Y49" s="3"/>
    </row>
    <row r="50" spans="3:28" ht="15" customHeight="1" x14ac:dyDescent="0.25">
      <c r="C50" s="89"/>
      <c r="D50" s="89"/>
      <c r="E50" s="83"/>
      <c r="F50" s="83"/>
      <c r="G50" s="83"/>
      <c r="H50" s="83"/>
      <c r="I50" s="83"/>
      <c r="J50" s="83"/>
      <c r="K50" s="83"/>
      <c r="L50" s="83"/>
      <c r="M50" s="83"/>
      <c r="N50" s="83"/>
      <c r="O50" s="83"/>
      <c r="P50" s="83"/>
      <c r="Q50" s="83"/>
      <c r="R50" s="83"/>
      <c r="S50" s="83"/>
      <c r="T50" s="83"/>
      <c r="U50" s="83"/>
      <c r="V50" s="83"/>
      <c r="W50" s="3"/>
      <c r="X50" s="3"/>
      <c r="Y50" s="3"/>
    </row>
    <row r="51" spans="3:28" ht="15" customHeight="1" x14ac:dyDescent="0.3">
      <c r="C51" s="89"/>
      <c r="D51" s="89"/>
      <c r="E51" s="83"/>
      <c r="F51" s="83"/>
      <c r="G51" s="83"/>
      <c r="H51" s="83"/>
      <c r="I51" s="83"/>
      <c r="J51" s="83"/>
      <c r="K51" s="83"/>
      <c r="L51" s="83"/>
      <c r="M51" s="83"/>
      <c r="N51" s="83"/>
      <c r="O51" s="83"/>
      <c r="P51" s="83"/>
      <c r="Q51" s="83"/>
      <c r="R51" s="83"/>
      <c r="S51" s="83"/>
      <c r="T51" s="83"/>
      <c r="U51" s="83"/>
      <c r="V51" s="83"/>
      <c r="W51" s="3"/>
      <c r="X51" s="3"/>
      <c r="Y51" s="3"/>
      <c r="Z51" s="151"/>
      <c r="AA51" s="151"/>
      <c r="AB51" s="152" t="s">
        <v>181</v>
      </c>
    </row>
    <row r="52" spans="3:28" ht="15" customHeight="1" x14ac:dyDescent="0.3">
      <c r="C52" s="89"/>
      <c r="D52" s="89"/>
      <c r="E52" s="83"/>
      <c r="F52" s="83"/>
      <c r="G52" s="83"/>
      <c r="H52" s="83"/>
      <c r="I52" s="83"/>
      <c r="J52" s="83"/>
      <c r="K52" s="83"/>
      <c r="L52" s="83"/>
      <c r="M52" s="83"/>
      <c r="N52" s="83"/>
      <c r="O52" s="83"/>
      <c r="P52" s="83"/>
      <c r="Q52" s="83"/>
      <c r="R52" s="83"/>
      <c r="S52" s="83"/>
      <c r="T52" s="83"/>
      <c r="U52" s="83"/>
      <c r="V52" s="83"/>
      <c r="W52" s="3"/>
      <c r="X52" s="3"/>
      <c r="Y52" s="3"/>
      <c r="Z52" s="183" t="s">
        <v>152</v>
      </c>
      <c r="AA52" s="153" t="s">
        <v>97</v>
      </c>
      <c r="AB52" s="154">
        <f>E49</f>
        <v>390</v>
      </c>
    </row>
    <row r="53" spans="3:28" ht="17.25" customHeight="1" x14ac:dyDescent="0.3">
      <c r="C53" s="89"/>
      <c r="D53" s="89"/>
      <c r="E53" s="83"/>
      <c r="F53" s="83"/>
      <c r="G53" s="83"/>
      <c r="H53" s="83"/>
      <c r="I53" s="83"/>
      <c r="J53" s="83"/>
      <c r="K53" s="83"/>
      <c r="L53" s="83"/>
      <c r="M53" s="83"/>
      <c r="N53" s="83"/>
      <c r="O53" s="83"/>
      <c r="P53" s="83"/>
      <c r="Q53" s="83"/>
      <c r="R53" s="83"/>
      <c r="S53" s="83"/>
      <c r="T53" s="83"/>
      <c r="U53" s="83"/>
      <c r="V53" s="83"/>
      <c r="W53" s="3"/>
      <c r="X53" s="3"/>
      <c r="Y53" s="3"/>
      <c r="Z53" s="184"/>
      <c r="AA53" s="155" t="s">
        <v>98</v>
      </c>
      <c r="AB53" s="156">
        <f>F49</f>
        <v>224</v>
      </c>
    </row>
    <row r="54" spans="3:28" ht="17.25" customHeight="1" x14ac:dyDescent="0.3">
      <c r="C54" s="89"/>
      <c r="D54" s="89"/>
      <c r="E54" s="83"/>
      <c r="F54" s="83"/>
      <c r="G54" s="83"/>
      <c r="H54" s="83"/>
      <c r="I54" s="83"/>
      <c r="J54" s="83"/>
      <c r="K54" s="83"/>
      <c r="L54" s="83"/>
      <c r="M54" s="83"/>
      <c r="N54" s="83"/>
      <c r="O54" s="83"/>
      <c r="P54" s="83"/>
      <c r="Q54" s="83"/>
      <c r="R54" s="83"/>
      <c r="S54" s="83"/>
      <c r="T54" s="83"/>
      <c r="U54" s="83"/>
      <c r="V54" s="83"/>
      <c r="W54" s="3"/>
      <c r="X54" s="3"/>
      <c r="Y54" s="3"/>
      <c r="Z54" s="184"/>
      <c r="AA54" s="155" t="s">
        <v>99</v>
      </c>
      <c r="AB54" s="156">
        <f>G49</f>
        <v>15</v>
      </c>
    </row>
    <row r="55" spans="3:28" ht="17.25" customHeight="1" x14ac:dyDescent="0.3">
      <c r="Y55" s="3"/>
      <c r="Z55" s="184"/>
      <c r="AA55" s="155" t="s">
        <v>148</v>
      </c>
      <c r="AB55" s="156">
        <f>I49</f>
        <v>44</v>
      </c>
    </row>
    <row r="56" spans="3:28" ht="17.25" customHeight="1" x14ac:dyDescent="0.3">
      <c r="Y56" s="3"/>
      <c r="Z56" s="184"/>
      <c r="AA56" s="155" t="s">
        <v>101</v>
      </c>
      <c r="AB56" s="156">
        <f>J49</f>
        <v>64</v>
      </c>
    </row>
    <row r="57" spans="3:28" ht="17.25" customHeight="1" x14ac:dyDescent="0.3">
      <c r="Z57" s="184"/>
      <c r="AA57" s="155" t="s">
        <v>149</v>
      </c>
      <c r="AB57" s="156">
        <f>L49</f>
        <v>42</v>
      </c>
    </row>
    <row r="58" spans="3:28" ht="17.25" customHeight="1" x14ac:dyDescent="0.3">
      <c r="Z58" s="184"/>
      <c r="AA58" s="155" t="s">
        <v>165</v>
      </c>
      <c r="AB58" s="156">
        <f>M49</f>
        <v>24</v>
      </c>
    </row>
    <row r="59" spans="3:28" ht="17.25" customHeight="1" x14ac:dyDescent="0.3">
      <c r="Z59" s="184"/>
      <c r="AA59" s="155" t="s">
        <v>172</v>
      </c>
      <c r="AB59" s="156">
        <f>N49</f>
        <v>12</v>
      </c>
    </row>
    <row r="60" spans="3:28" ht="17.25" customHeight="1" x14ac:dyDescent="0.3">
      <c r="Z60" s="184"/>
      <c r="AA60" s="157" t="s">
        <v>173</v>
      </c>
      <c r="AB60" s="156">
        <f>O49</f>
        <v>1</v>
      </c>
    </row>
    <row r="61" spans="3:28" ht="17.25" customHeight="1" x14ac:dyDescent="0.3">
      <c r="Z61" s="183" t="s">
        <v>177</v>
      </c>
      <c r="AA61" s="153" t="s">
        <v>103</v>
      </c>
      <c r="AB61" s="154">
        <f>P49</f>
        <v>685</v>
      </c>
    </row>
    <row r="62" spans="3:28" ht="17.25" customHeight="1" x14ac:dyDescent="0.3">
      <c r="Z62" s="184"/>
      <c r="AA62" s="155" t="s">
        <v>104</v>
      </c>
      <c r="AB62" s="156">
        <f>Q49</f>
        <v>104</v>
      </c>
    </row>
    <row r="63" spans="3:28" ht="17.25" customHeight="1" x14ac:dyDescent="0.3">
      <c r="Z63" s="185"/>
      <c r="AA63" s="158" t="s">
        <v>105</v>
      </c>
      <c r="AB63" s="159">
        <f>R49</f>
        <v>0</v>
      </c>
    </row>
    <row r="64" spans="3:28" ht="17.25" customHeight="1" x14ac:dyDescent="0.3">
      <c r="Z64" s="160" t="s">
        <v>109</v>
      </c>
      <c r="AA64" s="161" t="s">
        <v>106</v>
      </c>
      <c r="AB64" s="162">
        <f>S49</f>
        <v>20</v>
      </c>
    </row>
    <row r="65" spans="26:28" ht="17.25" customHeight="1" x14ac:dyDescent="0.25">
      <c r="Z65" s="183" t="s">
        <v>150</v>
      </c>
      <c r="AA65" s="163" t="s">
        <v>178</v>
      </c>
      <c r="AB65" s="154">
        <f>T49</f>
        <v>120</v>
      </c>
    </row>
    <row r="66" spans="26:28" ht="17.25" customHeight="1" x14ac:dyDescent="0.25">
      <c r="Z66" s="184"/>
      <c r="AA66" s="164" t="s">
        <v>179</v>
      </c>
      <c r="AB66" s="156">
        <f>U49</f>
        <v>2</v>
      </c>
    </row>
    <row r="67" spans="26:28" ht="17.25" customHeight="1" x14ac:dyDescent="0.25">
      <c r="Z67" s="185"/>
      <c r="AA67" s="165" t="s">
        <v>180</v>
      </c>
      <c r="AB67" s="159">
        <f>V49</f>
        <v>4</v>
      </c>
    </row>
    <row r="69" spans="26:28" x14ac:dyDescent="0.25">
      <c r="AA69" s="150"/>
    </row>
    <row r="71" spans="26:28" ht="15" customHeight="1" x14ac:dyDescent="0.25"/>
    <row r="79" spans="26:28" ht="15" customHeight="1" x14ac:dyDescent="0.25"/>
    <row r="89" spans="1:1" ht="15" customHeight="1" x14ac:dyDescent="0.25"/>
    <row r="93" spans="1:1" x14ac:dyDescent="0.25">
      <c r="A93" s="1"/>
    </row>
    <row r="94" spans="1:1" x14ac:dyDescent="0.25">
      <c r="A94" s="1"/>
    </row>
    <row r="95" spans="1:1" x14ac:dyDescent="0.25">
      <c r="A95" s="1"/>
    </row>
    <row r="96" spans="1:1" ht="15.75" customHeight="1" x14ac:dyDescent="0.25"/>
  </sheetData>
  <mergeCells count="10">
    <mergeCell ref="Z52:Z60"/>
    <mergeCell ref="Z61:Z63"/>
    <mergeCell ref="Z65:Z67"/>
    <mergeCell ref="C8:D8"/>
    <mergeCell ref="T6:V6"/>
    <mergeCell ref="E6:O6"/>
    <mergeCell ref="P6:R6"/>
    <mergeCell ref="E7:I7"/>
    <mergeCell ref="J7:L7"/>
    <mergeCell ref="T7:V7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Check List STM</vt:lpstr>
      <vt:lpstr>Fixing Elements STM</vt:lpstr>
      <vt:lpstr>Hoja3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2016-10-25T09:01:16Z</dcterms:modified>
</cp:coreProperties>
</file>