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codeName="ThisWorkbook"/>
  <xr:revisionPtr revIDLastSave="0" documentId="13_ncr:1_{2CC2EB70-4B77-444E-9F8B-D41080D44E46}"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F4" i="11" l="1"/>
  <c r="DQ5" i="11"/>
  <c r="DR5" i="11"/>
  <c r="DR6" i="11" s="1"/>
  <c r="DS5" i="11"/>
  <c r="DT5" i="11" s="1"/>
  <c r="DU5" i="11" s="1"/>
  <c r="DV5" i="11" s="1"/>
  <c r="DW5" i="11" s="1"/>
  <c r="DQ4" i="11"/>
  <c r="DQ6" i="11"/>
  <c r="DP6" i="11"/>
  <c r="DN6" i="11"/>
  <c r="DO6" i="11"/>
  <c r="BM5" i="11"/>
  <c r="BM6" i="11" s="1"/>
  <c r="BN5" i="11"/>
  <c r="BO5" i="11" s="1"/>
  <c r="BP5" i="11" s="1"/>
  <c r="BQ5" i="11" s="1"/>
  <c r="BR5" i="11" s="1"/>
  <c r="BS5" i="11" s="1"/>
  <c r="BT5" i="11" s="1"/>
  <c r="BU5" i="11" s="1"/>
  <c r="BV5" i="11" s="1"/>
  <c r="BW5" i="11" s="1"/>
  <c r="BX5" i="11" s="1"/>
  <c r="BY5" i="11" s="1"/>
  <c r="BZ5" i="11" s="1"/>
  <c r="CA5" i="11" s="1"/>
  <c r="CB5" i="11" s="1"/>
  <c r="CC5" i="11" s="1"/>
  <c r="CD5" i="11" s="1"/>
  <c r="CE5" i="11" s="1"/>
  <c r="CF5" i="11" s="1"/>
  <c r="CG5" i="11" s="1"/>
  <c r="CH5" i="11" s="1"/>
  <c r="CI5" i="11" s="1"/>
  <c r="CJ5" i="11" s="1"/>
  <c r="CK5" i="11" s="1"/>
  <c r="CL5" i="11" s="1"/>
  <c r="CM5" i="11" s="1"/>
  <c r="CN5" i="11" s="1"/>
  <c r="CO5" i="11" s="1"/>
  <c r="CP5" i="11" s="1"/>
  <c r="CQ5" i="11" s="1"/>
  <c r="CR5" i="11" s="1"/>
  <c r="CS5" i="11" s="1"/>
  <c r="CT5" i="11" s="1"/>
  <c r="CU5" i="11" s="1"/>
  <c r="CV5" i="11" s="1"/>
  <c r="CW5" i="11" s="1"/>
  <c r="CX5" i="11" s="1"/>
  <c r="CY5" i="11" s="1"/>
  <c r="CZ5" i="11" s="1"/>
  <c r="DA5" i="11" s="1"/>
  <c r="DB5" i="11" s="1"/>
  <c r="DC5" i="11" s="1"/>
  <c r="DD5" i="11" s="1"/>
  <c r="DE5" i="11" s="1"/>
  <c r="DF5" i="11" s="1"/>
  <c r="DG5" i="11" s="1"/>
  <c r="DH5" i="11" s="1"/>
  <c r="DI5" i="11" s="1"/>
  <c r="DJ5" i="11" s="1"/>
  <c r="DK5" i="11" s="1"/>
  <c r="DL5" i="11" s="1"/>
  <c r="DM5" i="11" s="1"/>
  <c r="DN5" i="11" s="1"/>
  <c r="DO5" i="11" s="1"/>
  <c r="DP5" i="11" s="1"/>
  <c r="AK4" i="11"/>
  <c r="F16" i="11"/>
  <c r="F15" i="11"/>
  <c r="F14" i="11"/>
  <c r="E11" i="11"/>
  <c r="E10" i="11"/>
  <c r="E9" i="11"/>
  <c r="F9" i="11"/>
  <c r="F8" i="11"/>
  <c r="E8" i="11"/>
  <c r="H7" i="11"/>
  <c r="DS6" i="11" l="1"/>
  <c r="BN6" i="11"/>
  <c r="F10" i="11"/>
  <c r="DT6" i="11" l="1"/>
  <c r="I5" i="11"/>
  <c r="H8" i="11"/>
  <c r="DU6" i="11" l="1"/>
  <c r="BO6" i="11"/>
  <c r="H9" i="11"/>
  <c r="F11" i="11"/>
  <c r="E12" i="11" s="1"/>
  <c r="I6" i="11"/>
  <c r="DV6" i="11" l="1"/>
  <c r="BP6" i="11"/>
  <c r="F12" i="11"/>
  <c r="E13" i="11" s="1"/>
  <c r="F13" i="11" s="1"/>
  <c r="E14" i="11" s="1"/>
  <c r="J5" i="11"/>
  <c r="K5" i="11" s="1"/>
  <c r="L5" i="11" s="1"/>
  <c r="M5" i="11" s="1"/>
  <c r="N5" i="11" s="1"/>
  <c r="O5" i="11" s="1"/>
  <c r="P5" i="11" s="1"/>
  <c r="I4" i="11"/>
  <c r="DW6" i="11" l="1"/>
  <c r="E15" i="11"/>
  <c r="H14" i="11"/>
  <c r="H13" i="11"/>
  <c r="BQ6" i="11"/>
  <c r="H11" i="11"/>
  <c r="H12" i="11"/>
  <c r="P4" i="11"/>
  <c r="Q5" i="11"/>
  <c r="R5" i="11" s="1"/>
  <c r="S5" i="11" s="1"/>
  <c r="T5" i="11" s="1"/>
  <c r="U5" i="11" s="1"/>
  <c r="V5" i="11" s="1"/>
  <c r="W5" i="11" s="1"/>
  <c r="J6" i="11"/>
  <c r="H15" i="11" l="1"/>
  <c r="E16" i="11"/>
  <c r="BR6" i="11"/>
  <c r="W4" i="11"/>
  <c r="X5" i="11"/>
  <c r="Y5" i="11" s="1"/>
  <c r="Z5" i="11" s="1"/>
  <c r="AA5" i="11" s="1"/>
  <c r="AB5" i="11" s="1"/>
  <c r="AC5" i="11" s="1"/>
  <c r="AD5" i="11" s="1"/>
  <c r="K6" i="11"/>
  <c r="H10" i="11" l="1"/>
  <c r="H16" i="11"/>
  <c r="BS6" i="11"/>
  <c r="AE5" i="11"/>
  <c r="AF5" i="11" s="1"/>
  <c r="AG5" i="11" s="1"/>
  <c r="AH5" i="11" s="1"/>
  <c r="AI5" i="11" s="1"/>
  <c r="AJ5" i="11" s="1"/>
  <c r="AD4" i="11"/>
  <c r="L6" i="11"/>
  <c r="BT6" i="11" l="1"/>
  <c r="AK5" i="11"/>
  <c r="AL5" i="11" s="1"/>
  <c r="AM5" i="11" s="1"/>
  <c r="AN5" i="11" s="1"/>
  <c r="AO5" i="11" s="1"/>
  <c r="AP5" i="11" s="1"/>
  <c r="AQ5" i="11" s="1"/>
  <c r="M6" i="11"/>
  <c r="BU6" i="11" l="1"/>
  <c r="AR5" i="11"/>
  <c r="AS5" i="11" s="1"/>
  <c r="N6" i="11"/>
  <c r="BV6" i="11" l="1"/>
  <c r="AT5" i="11"/>
  <c r="AS6" i="11"/>
  <c r="AR4" i="11"/>
  <c r="O6" i="11"/>
  <c r="BW6" i="11" l="1"/>
  <c r="AU5" i="11"/>
  <c r="AT6" i="11"/>
  <c r="BX6" i="11" l="1"/>
  <c r="AV5" i="11"/>
  <c r="AU6" i="11"/>
  <c r="P6" i="11"/>
  <c r="Q6" i="11"/>
  <c r="BY6" i="11" l="1"/>
  <c r="AW5" i="11"/>
  <c r="AV6" i="11"/>
  <c r="R6" i="11"/>
  <c r="BZ6" i="11" l="1"/>
  <c r="AX5" i="11"/>
  <c r="AY5" i="11" s="1"/>
  <c r="AW6" i="11"/>
  <c r="CA6" i="11" l="1"/>
  <c r="AZ5" i="11"/>
  <c r="AY4" i="11"/>
  <c r="S6" i="11" s="1"/>
  <c r="AX6" i="11"/>
  <c r="T6" i="11"/>
  <c r="CB6" i="11" l="1"/>
  <c r="AY6" i="11"/>
  <c r="BA5" i="11"/>
  <c r="AZ6" i="11"/>
  <c r="U6" i="11"/>
  <c r="CC6" i="11" l="1"/>
  <c r="BA6" i="11"/>
  <c r="BB5" i="11"/>
  <c r="V6" i="11"/>
  <c r="CD6" i="11" l="1"/>
  <c r="BB6" i="11"/>
  <c r="BC5" i="11"/>
  <c r="W6" i="11"/>
  <c r="CE6" i="11" l="1"/>
  <c r="BC6" i="11"/>
  <c r="BD5" i="11"/>
  <c r="X6" i="11"/>
  <c r="CF6" i="11" l="1"/>
  <c r="BE5" i="11"/>
  <c r="BD6" i="11"/>
  <c r="Y6" i="11"/>
  <c r="CG6" i="11" l="1"/>
  <c r="BE6" i="11"/>
  <c r="BF5" i="11"/>
  <c r="CH6" i="11" l="1"/>
  <c r="BF6" i="11"/>
  <c r="BG5" i="11"/>
  <c r="Z6" i="11"/>
  <c r="AA6" i="11"/>
  <c r="CI6" i="11" l="1"/>
  <c r="BG6" i="11"/>
  <c r="BH5" i="11"/>
  <c r="AB6" i="11"/>
  <c r="CJ6" i="11" l="1"/>
  <c r="BI5" i="11"/>
  <c r="BH6" i="11"/>
  <c r="AC6" i="11"/>
  <c r="CK6" i="11" l="1"/>
  <c r="BJ5" i="11"/>
  <c r="BI6" i="11"/>
  <c r="AD6" i="11"/>
  <c r="CL6" i="11" l="1"/>
  <c r="BK5" i="11"/>
  <c r="BJ6" i="11"/>
  <c r="AE6" i="11"/>
  <c r="CM6" i="11" l="1"/>
  <c r="BL5" i="11"/>
  <c r="BK6" i="11"/>
  <c r="AF6" i="11"/>
  <c r="CN6" i="11" l="1"/>
  <c r="BL6" i="11"/>
  <c r="AG6" i="11"/>
  <c r="CO6" i="11" l="1"/>
  <c r="CO4" i="11"/>
  <c r="AH6" i="11"/>
  <c r="CP6" i="11" l="1"/>
  <c r="AI6" i="11"/>
  <c r="CQ6" i="11" l="1"/>
  <c r="AJ6" i="11"/>
  <c r="CR6" i="11" l="1"/>
  <c r="AK6" i="11"/>
  <c r="CS6" i="11" l="1"/>
  <c r="AL6" i="11"/>
  <c r="CT6" i="11" l="1"/>
  <c r="AM6" i="11"/>
  <c r="CU6" i="11" l="1"/>
  <c r="AN6" i="11"/>
  <c r="CV4" i="11" l="1"/>
  <c r="CV6" i="11"/>
  <c r="AO6" i="11"/>
  <c r="CW6" i="11" l="1"/>
  <c r="AP6" i="11"/>
  <c r="CX6" i="11" l="1"/>
  <c r="AQ6" i="11"/>
  <c r="CY6" i="11" l="1"/>
  <c r="AR6" i="11"/>
  <c r="CZ6" i="11" l="1"/>
  <c r="DA6" i="11" l="1"/>
  <c r="DB6" i="11" l="1"/>
  <c r="DC4" i="11" l="1"/>
  <c r="DC6" i="11"/>
  <c r="DD6" i="11" l="1"/>
  <c r="DE6" i="11" l="1"/>
  <c r="DF6" i="11" l="1"/>
  <c r="DG6" i="11" l="1"/>
  <c r="DH6" i="11" l="1"/>
  <c r="DI6" i="11" l="1"/>
  <c r="DJ4" i="11" l="1"/>
  <c r="DJ6" i="11"/>
  <c r="DK6" i="11" l="1"/>
  <c r="DL6" i="11" l="1"/>
  <c r="DM6" i="11" l="1"/>
</calcChain>
</file>

<file path=xl/sharedStrings.xml><?xml version="1.0" encoding="utf-8"?>
<sst xmlns="http://schemas.openxmlformats.org/spreadsheetml/2006/main" count="62" uniqueCount="53">
  <si>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</si>
  <si>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</si>
  <si>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</si>
  <si>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</si>
  <si>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</si>
  <si>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</si>
  <si>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</si>
  <si>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</si>
  <si>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</si>
  <si>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</si>
  <si>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</si>
  <si>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</si>
  <si>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</si>
  <si>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</si>
  <si>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</si>
  <si>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</si>
  <si>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</si>
  <si>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</si>
  <si>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</si>
  <si>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</si>
  <si>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</si>
  <si>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</si>
  <si>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</si>
  <si>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</si>
  <si>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</si>
  <si>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</si>
  <si>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</si>
  <si>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</si>
  <si>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</si>
  <si>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</si>
  <si>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</si>
  <si>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</si>
  <si>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</si>
  <si>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</si>
  <si>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</si>
  <si>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</si>
  <si>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</si>
  <si>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Diego Trascasa</t>
  </si>
  <si>
    <t>Investigación y planificación</t>
  </si>
  <si>
    <t>Montaje del sensor con arduino y pruebas de conexión</t>
  </si>
  <si>
    <t>Diseño de la ventana de datos en vivo (serialmonitor.py)</t>
  </si>
  <si>
    <t>Modelo de prediccion de los tipos de ciclo cardiaco</t>
  </si>
  <si>
    <t>Desarrollo aplicación web</t>
  </si>
  <si>
    <t>Mejoras (base de datos y mejor calidad) y pruebas finales</t>
  </si>
  <si>
    <t>Redacción de memoria</t>
  </si>
  <si>
    <t>Redacción de anexos</t>
  </si>
  <si>
    <t>Preparación de la presentación</t>
  </si>
  <si>
    <t>6 de mayo de 2024</t>
  </si>
  <si>
    <t>13 de mayo de 2024</t>
  </si>
  <si>
    <t>20 de mayo de 2024</t>
  </si>
  <si>
    <t>Diego Trascasa García</t>
  </si>
  <si>
    <t>Aplicación Web</t>
  </si>
  <si>
    <t>27 de mayo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</si>
</sst>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2" fillId="0" borderId="0" applyNumberFormat="0" applyFill="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1" applyNumberFormat="0" applyAlignment="0" applyProtection="0"/>
    <xf numFmtId="0" fontId="27" fillId="10" borderId="12" applyNumberFormat="0" applyAlignment="0" applyProtection="0"/>
    <xf numFmtId="0" fontId="28" fillId="10" borderId="11" applyNumberFormat="0" applyAlignment="0" applyProtection="0"/>
    <xf numFmtId="0" fontId="29" fillId="0" borderId="13" applyNumberFormat="0" applyFill="0" applyAlignment="0" applyProtection="0"/>
    <xf numFmtId="0" fontId="30" fillId="11" borderId="14" applyNumberFormat="0" applyAlignment="0" applyProtection="0"/>
    <xf numFmtId="0" fontId="31" fillId="0" borderId="0" applyNumberFormat="0" applyFill="0" applyBorder="0" applyAlignment="0" applyProtection="0"/>
    <xf numFmtId="0" fontId="7" fillId="12"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8"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8"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8"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8"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8"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4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3" borderId="2" xfId="0" applyFont="1" applyFill="1" applyBorder="1" applyAlignment="1">
      <alignment horizontal="left" vertical="center" indent="1"/>
    </xf>
    <xf numFmtId="9" fontId="4"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8" fillId="0" borderId="0" xfId="6"/>
    <xf numFmtId="0" fontId="8" fillId="0" borderId="0" xfId="7">
      <alignment vertical="top"/>
    </xf>
    <xf numFmtId="0" fontId="7" fillId="3" borderId="2" xfId="11" applyFill="1">
      <alignment horizontal="center" vertical="center"/>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0" fillId="3" borderId="2" xfId="0" applyNumberFormat="1" applyFill="1" applyBorder="1" applyAlignment="1">
      <alignment horizontal="center" vertical="center"/>
    </xf>
    <xf numFmtId="168" fontId="4" fillId="3" borderId="2" xfId="0" applyNumberFormat="1" applyFont="1" applyFill="1" applyBorder="1" applyAlignment="1">
      <alignment horizontal="center" vertical="center"/>
    </xf>
    <xf numFmtId="169" fontId="9" fillId="2" borderId="6" xfId="0" applyNumberFormat="1" applyFont="1" applyFill="1" applyBorder="1" applyAlignment="1">
      <alignment horizontal="center" vertical="center"/>
    </xf>
    <xf numFmtId="169" fontId="9" fillId="2" borderId="0" xfId="0" applyNumberFormat="1" applyFont="1" applyFill="1" applyAlignment="1">
      <alignment horizontal="center" vertical="center"/>
    </xf>
    <xf numFmtId="169" fontId="9" fillId="2" borderId="7" xfId="0" applyNumberFormat="1" applyFont="1" applyFill="1" applyBorder="1" applyAlignment="1">
      <alignment horizontal="center" vertical="center"/>
    </xf>
    <xf numFmtId="0" fontId="11" fillId="0" borderId="0" xfId="5" applyAlignment="1">
      <alignment horizontal="left" wrapText="1"/>
    </xf>
    <xf numFmtId="167" fontId="0" fillId="2" borderId="4" xfId="0" applyNumberFormat="1" applyFill="1" applyBorder="1" applyAlignment="1">
      <alignment horizontal="left" vertical="center" wrapText="1" indent="1"/>
    </xf>
    <xf numFmtId="167" fontId="0" fillId="2" borderId="1" xfId="0" applyNumberFormat="1" applyFill="1" applyBorder="1" applyAlignment="1">
      <alignment horizontal="left" vertical="center" wrapText="1" indent="1"/>
    </xf>
    <xf numFmtId="167" fontId="0" fillId="2" borderId="5" xfId="0" applyNumberFormat="1" applyFill="1" applyBorder="1" applyAlignment="1">
      <alignment horizontal="left" vertical="center" wrapText="1" indent="1"/>
    </xf>
    <xf numFmtId="166" fontId="7" fillId="0" borderId="3" xfId="9">
      <alignment horizontal="center" vertical="center"/>
    </xf>
    <xf numFmtId="0" fontId="7" fillId="0" borderId="0" xfId="8">
      <alignment horizontal="right" indent="1"/>
    </xf>
    <xf numFmtId="0" fontId="7" fillId="0" borderId="7" xfId="8" applyBorder="1">
      <alignment horizontal="right"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M344"/>
  <sheetViews>
    <sheetView showGridLines="0" tabSelected="1" showRuler="0" topLeftCell="AP1" zoomScale="80" zoomScaleNormal="80" zoomScalePageLayoutView="70" workbookViewId="0">
      <pane ySplit="6" topLeftCell="A8" activePane="bottomLeft" state="frozen"/>
      <selection pane="bottomLeft" activeCell="DL1" sqref="DL1"/>
    </sheetView>
  </sheetViews>
  <sheetFormatPr baseColWidth="10" defaultColWidth="9.140625" defaultRowHeight="30" customHeight="1" x14ac:dyDescent="0.25"/>
  <cols>
    <col min="1" max="1" width="2.7109375" style="26" customWidth="1"/>
    <col min="2" max="2" width="54" customWidth="1"/>
    <col min="3" max="3" width="25" customWidth="1"/>
    <col min="4" max="4" width="10.7109375" customWidth="1"/>
    <col min="5" max="5" width="10.42578125" style="5" customWidth="1"/>
    <col min="6" max="6" width="10.42578125" customWidth="1"/>
    <col min="7" max="7" width="2.7109375" customWidth="1"/>
    <col min="8" max="8" width="9.42578125" hidden="1" customWidth="1"/>
    <col min="9" max="64" width="3.28515625" customWidth="1"/>
    <col min="65" max="176" width="3.42578125" customWidth="1"/>
  </cols>
  <sheetData>
    <row r="1" spans="1:187" ht="30" customHeight="1" x14ac:dyDescent="0.45">
      <c r="A1" s="27" t="s">
        <v>0</v>
      </c>
      <c r="B1" s="41" t="s">
        <v>51</v>
      </c>
      <c r="C1" s="1"/>
      <c r="D1" s="2"/>
      <c r="E1" s="4"/>
      <c r="F1" s="15"/>
      <c r="H1" s="2"/>
      <c r="I1" s="33"/>
    </row>
    <row r="2" spans="1:187" ht="30" customHeight="1" x14ac:dyDescent="0.3">
      <c r="A2" s="26" t="s">
        <v>1</v>
      </c>
      <c r="B2" s="29" t="s">
        <v>50</v>
      </c>
      <c r="I2" s="34"/>
    </row>
    <row r="3" spans="1:187" ht="30" customHeight="1" x14ac:dyDescent="0.25">
      <c r="A3" s="26" t="s">
        <v>2</v>
      </c>
      <c r="B3" s="30"/>
      <c r="C3" s="46" t="s">
        <v>15</v>
      </c>
      <c r="D3" s="47"/>
      <c r="E3" s="45">
        <v>45363</v>
      </c>
      <c r="F3" s="45"/>
    </row>
    <row r="4" spans="1:187" ht="30" customHeight="1" x14ac:dyDescent="0.25">
      <c r="A4" s="27" t="s">
        <v>3</v>
      </c>
      <c r="C4" s="46" t="s">
        <v>16</v>
      </c>
      <c r="D4" s="47"/>
      <c r="E4" s="6">
        <v>1</v>
      </c>
      <c r="I4" s="42">
        <f>I5</f>
        <v>45362</v>
      </c>
      <c r="J4" s="43"/>
      <c r="K4" s="43"/>
      <c r="L4" s="43"/>
      <c r="M4" s="43"/>
      <c r="N4" s="43"/>
      <c r="O4" s="44"/>
      <c r="P4" s="42">
        <f>P5</f>
        <v>45369</v>
      </c>
      <c r="Q4" s="43"/>
      <c r="R4" s="43"/>
      <c r="S4" s="43"/>
      <c r="T4" s="43"/>
      <c r="U4" s="43"/>
      <c r="V4" s="44"/>
      <c r="W4" s="42">
        <f>W5</f>
        <v>45376</v>
      </c>
      <c r="X4" s="43"/>
      <c r="Y4" s="43"/>
      <c r="Z4" s="43"/>
      <c r="AA4" s="43"/>
      <c r="AB4" s="43"/>
      <c r="AC4" s="44"/>
      <c r="AD4" s="42">
        <f>AD5</f>
        <v>45383</v>
      </c>
      <c r="AE4" s="43"/>
      <c r="AF4" s="43"/>
      <c r="AG4" s="43"/>
      <c r="AH4" s="43"/>
      <c r="AI4" s="43"/>
      <c r="AJ4" s="44"/>
      <c r="AK4" s="42">
        <f>AK5</f>
        <v>45390</v>
      </c>
      <c r="AL4" s="43"/>
      <c r="AM4" s="43"/>
      <c r="AN4" s="43"/>
      <c r="AO4" s="43"/>
      <c r="AP4" s="43"/>
      <c r="AQ4" s="44"/>
      <c r="AR4" s="42">
        <f>AR5</f>
        <v>45397</v>
      </c>
      <c r="AS4" s="43"/>
      <c r="AT4" s="43"/>
      <c r="AU4" s="43"/>
      <c r="AV4" s="43"/>
      <c r="AW4" s="43"/>
      <c r="AX4" s="44"/>
      <c r="AY4" s="42">
        <f>AY5</f>
        <v>45404</v>
      </c>
      <c r="AZ4" s="43"/>
      <c r="BA4" s="43"/>
      <c r="BB4" s="43"/>
      <c r="BC4" s="43"/>
      <c r="BD4" s="43"/>
      <c r="BE4" s="44"/>
      <c r="BF4" s="42">
        <f>BF5</f>
        <v>45411</v>
      </c>
      <c r="BG4" s="43"/>
      <c r="BH4" s="43"/>
      <c r="BI4" s="43"/>
      <c r="BJ4" s="43"/>
      <c r="BK4" s="43"/>
      <c r="BL4" s="44"/>
      <c r="BM4" s="42" t="s">
        <v>47</v>
      </c>
      <c r="BN4" s="43"/>
      <c r="BO4" s="43"/>
      <c r="BP4" s="43"/>
      <c r="BQ4" s="43"/>
      <c r="BR4" s="43"/>
      <c r="BS4" s="44"/>
      <c r="BT4" s="42" t="s">
        <v>48</v>
      </c>
      <c r="BU4" s="43"/>
      <c r="BV4" s="43"/>
      <c r="BW4" s="43"/>
      <c r="BX4" s="43"/>
      <c r="BY4" s="43"/>
      <c r="BZ4" s="44"/>
      <c r="CA4" s="42" t="s">
        <v>49</v>
      </c>
      <c r="CB4" s="43"/>
      <c r="CC4" s="43"/>
      <c r="CD4" s="43"/>
      <c r="CE4" s="43"/>
      <c r="CF4" s="43"/>
      <c r="CG4" s="44"/>
      <c r="CH4" s="42" t="s">
        <v>52</v>
      </c>
      <c r="CI4" s="43"/>
      <c r="CJ4" s="43"/>
      <c r="CK4" s="43"/>
      <c r="CL4" s="43"/>
      <c r="CM4" s="43"/>
      <c r="CN4" s="44"/>
      <c r="CO4" s="42">
        <f t="shared" ref="CO4" si="0">CO5</f>
        <v>45446</v>
      </c>
      <c r="CP4" s="43"/>
      <c r="CQ4" s="43"/>
      <c r="CR4" s="43"/>
      <c r="CS4" s="43"/>
      <c r="CT4" s="43"/>
      <c r="CU4" s="44"/>
      <c r="CV4" s="42">
        <f t="shared" ref="CV4" si="1">CV5</f>
        <v>45453</v>
      </c>
      <c r="CW4" s="43"/>
      <c r="CX4" s="43"/>
      <c r="CY4" s="43"/>
      <c r="CZ4" s="43"/>
      <c r="DA4" s="43"/>
      <c r="DB4" s="44"/>
      <c r="DC4" s="42">
        <f t="shared" ref="DC4" si="2">DC5</f>
        <v>45460</v>
      </c>
      <c r="DD4" s="43"/>
      <c r="DE4" s="43"/>
      <c r="DF4" s="43"/>
      <c r="DG4" s="43"/>
      <c r="DH4" s="43"/>
      <c r="DI4" s="44"/>
      <c r="DJ4" s="42">
        <f t="shared" ref="DJ4" si="3">DJ5</f>
        <v>45467</v>
      </c>
      <c r="DK4" s="43"/>
      <c r="DL4" s="43"/>
      <c r="DM4" s="43"/>
      <c r="DN4" s="43"/>
      <c r="DO4" s="43"/>
      <c r="DP4" s="44"/>
      <c r="DQ4" s="42">
        <f t="shared" ref="DQ4" si="4">DQ5</f>
        <v>45474</v>
      </c>
      <c r="DR4" s="43"/>
      <c r="DS4" s="43"/>
      <c r="DT4" s="43"/>
      <c r="DU4" s="43"/>
      <c r="DV4" s="43"/>
      <c r="DW4" s="44"/>
      <c r="FK4" s="3"/>
      <c r="FL4" s="3"/>
      <c r="FM4" s="3"/>
      <c r="FN4" s="3"/>
      <c r="FO4" s="3"/>
      <c r="FP4" s="3"/>
      <c r="FQ4" s="3"/>
      <c r="FR4" s="3"/>
      <c r="FS4" s="3"/>
      <c r="FT4" s="3"/>
      <c r="FU4" s="3"/>
      <c r="FV4" s="3"/>
      <c r="FW4" s="3"/>
      <c r="FX4" s="3"/>
      <c r="FY4" s="3"/>
      <c r="FZ4" s="3"/>
      <c r="GA4" s="3"/>
      <c r="GB4" s="3"/>
      <c r="GC4" s="3"/>
      <c r="GD4" s="3"/>
      <c r="GE4" s="3"/>
    </row>
    <row r="5" spans="1:187" ht="15" customHeight="1" x14ac:dyDescent="0.25">
      <c r="A5" s="27" t="s">
        <v>4</v>
      </c>
      <c r="B5" s="32"/>
      <c r="C5" s="32"/>
      <c r="D5" s="32"/>
      <c r="E5" s="32"/>
      <c r="F5" s="32"/>
      <c r="G5" s="32"/>
      <c r="I5" s="38">
        <f>Inicio_del_proyecto-WEEKDAY(Inicio_del_proyecto,1)+2+7*(Semana_para_mostrar-1)</f>
        <v>45362</v>
      </c>
      <c r="J5" s="39">
        <f>I5+1</f>
        <v>45363</v>
      </c>
      <c r="K5" s="39">
        <f t="shared" ref="K5:AX5" si="5">J5+1</f>
        <v>45364</v>
      </c>
      <c r="L5" s="39">
        <f t="shared" si="5"/>
        <v>45365</v>
      </c>
      <c r="M5" s="39">
        <f t="shared" si="5"/>
        <v>45366</v>
      </c>
      <c r="N5" s="39">
        <f t="shared" si="5"/>
        <v>45367</v>
      </c>
      <c r="O5" s="40">
        <f t="shared" si="5"/>
        <v>45368</v>
      </c>
      <c r="P5" s="38">
        <f>O5+1</f>
        <v>45369</v>
      </c>
      <c r="Q5" s="39">
        <f>P5+1</f>
        <v>45370</v>
      </c>
      <c r="R5" s="39">
        <f t="shared" si="5"/>
        <v>45371</v>
      </c>
      <c r="S5" s="39">
        <f t="shared" si="5"/>
        <v>45372</v>
      </c>
      <c r="T5" s="39">
        <f t="shared" si="5"/>
        <v>45373</v>
      </c>
      <c r="U5" s="39">
        <f t="shared" si="5"/>
        <v>45374</v>
      </c>
      <c r="V5" s="40">
        <f t="shared" si="5"/>
        <v>45375</v>
      </c>
      <c r="W5" s="38">
        <f>V5+1</f>
        <v>45376</v>
      </c>
      <c r="X5" s="39">
        <f>W5+1</f>
        <v>45377</v>
      </c>
      <c r="Y5" s="39">
        <f t="shared" si="5"/>
        <v>45378</v>
      </c>
      <c r="Z5" s="39">
        <f t="shared" si="5"/>
        <v>45379</v>
      </c>
      <c r="AA5" s="39">
        <f t="shared" si="5"/>
        <v>45380</v>
      </c>
      <c r="AB5" s="39">
        <f t="shared" si="5"/>
        <v>45381</v>
      </c>
      <c r="AC5" s="40">
        <f t="shared" si="5"/>
        <v>45382</v>
      </c>
      <c r="AD5" s="38">
        <f>AC5+1</f>
        <v>45383</v>
      </c>
      <c r="AE5" s="39">
        <f>AD5+1</f>
        <v>45384</v>
      </c>
      <c r="AF5" s="39">
        <f t="shared" si="5"/>
        <v>45385</v>
      </c>
      <c r="AG5" s="39">
        <f t="shared" si="5"/>
        <v>45386</v>
      </c>
      <c r="AH5" s="39">
        <f t="shared" si="5"/>
        <v>45387</v>
      </c>
      <c r="AI5" s="39">
        <f t="shared" si="5"/>
        <v>45388</v>
      </c>
      <c r="AJ5" s="40">
        <f t="shared" si="5"/>
        <v>45389</v>
      </c>
      <c r="AK5" s="38">
        <f>AJ5+1</f>
        <v>45390</v>
      </c>
      <c r="AL5" s="39">
        <f>AK5+1</f>
        <v>45391</v>
      </c>
      <c r="AM5" s="39">
        <f t="shared" si="5"/>
        <v>45392</v>
      </c>
      <c r="AN5" s="39">
        <f t="shared" si="5"/>
        <v>45393</v>
      </c>
      <c r="AO5" s="39">
        <f t="shared" si="5"/>
        <v>45394</v>
      </c>
      <c r="AP5" s="39">
        <f t="shared" si="5"/>
        <v>45395</v>
      </c>
      <c r="AQ5" s="40">
        <f t="shared" si="5"/>
        <v>45396</v>
      </c>
      <c r="AR5" s="38">
        <f>AQ5+1</f>
        <v>45397</v>
      </c>
      <c r="AS5" s="39">
        <f>AR5+1</f>
        <v>45398</v>
      </c>
      <c r="AT5" s="39">
        <f t="shared" si="5"/>
        <v>45399</v>
      </c>
      <c r="AU5" s="39">
        <f t="shared" si="5"/>
        <v>45400</v>
      </c>
      <c r="AV5" s="39">
        <f t="shared" si="5"/>
        <v>45401</v>
      </c>
      <c r="AW5" s="39">
        <f t="shared" si="5"/>
        <v>45402</v>
      </c>
      <c r="AX5" s="40">
        <f t="shared" si="5"/>
        <v>45403</v>
      </c>
      <c r="AY5" s="38">
        <f>AX5+1</f>
        <v>45404</v>
      </c>
      <c r="AZ5" s="39">
        <f>AY5+1</f>
        <v>45405</v>
      </c>
      <c r="BA5" s="39">
        <f t="shared" ref="BA5:BE5" si="6">AZ5+1</f>
        <v>45406</v>
      </c>
      <c r="BB5" s="39">
        <f t="shared" si="6"/>
        <v>45407</v>
      </c>
      <c r="BC5" s="39">
        <f t="shared" si="6"/>
        <v>45408</v>
      </c>
      <c r="BD5" s="39">
        <f t="shared" si="6"/>
        <v>45409</v>
      </c>
      <c r="BE5" s="40">
        <f t="shared" si="6"/>
        <v>45410</v>
      </c>
      <c r="BF5" s="38">
        <f>BE5+1</f>
        <v>45411</v>
      </c>
      <c r="BG5" s="39">
        <f>BF5+1</f>
        <v>45412</v>
      </c>
      <c r="BH5" s="39">
        <f t="shared" ref="BH5:BL5" si="7">BG5+1</f>
        <v>45413</v>
      </c>
      <c r="BI5" s="39">
        <f t="shared" si="7"/>
        <v>45414</v>
      </c>
      <c r="BJ5" s="39">
        <f t="shared" si="7"/>
        <v>45415</v>
      </c>
      <c r="BK5" s="39">
        <f t="shared" si="7"/>
        <v>45416</v>
      </c>
      <c r="BL5" s="40">
        <f t="shared" si="7"/>
        <v>45417</v>
      </c>
      <c r="BM5" s="38">
        <f>BL5+1</f>
        <v>45418</v>
      </c>
      <c r="BN5" s="39">
        <f t="shared" ref="BN5" si="8">BM5+1</f>
        <v>45419</v>
      </c>
      <c r="BO5" s="39">
        <f t="shared" ref="BO5" si="9">BN5+1</f>
        <v>45420</v>
      </c>
      <c r="BP5" s="39">
        <f t="shared" ref="BP5" si="10">BO5+1</f>
        <v>45421</v>
      </c>
      <c r="BQ5" s="39">
        <f t="shared" ref="BQ5" si="11">BP5+1</f>
        <v>45422</v>
      </c>
      <c r="BR5" s="39">
        <f t="shared" ref="BR5" si="12">BQ5+1</f>
        <v>45423</v>
      </c>
      <c r="BS5" s="40">
        <f t="shared" ref="BS5:BU5" si="13">BR5+1</f>
        <v>45424</v>
      </c>
      <c r="BT5" s="38">
        <f t="shared" si="13"/>
        <v>45425</v>
      </c>
      <c r="BU5" s="39">
        <f t="shared" si="13"/>
        <v>45426</v>
      </c>
      <c r="BV5" s="39">
        <f t="shared" ref="BV5" si="14">BU5+1</f>
        <v>45427</v>
      </c>
      <c r="BW5" s="39">
        <f t="shared" ref="BW5" si="15">BV5+1</f>
        <v>45428</v>
      </c>
      <c r="BX5" s="39">
        <f t="shared" ref="BX5" si="16">BW5+1</f>
        <v>45429</v>
      </c>
      <c r="BY5" s="39">
        <f t="shared" ref="BY5" si="17">BX5+1</f>
        <v>45430</v>
      </c>
      <c r="BZ5" s="40">
        <f t="shared" ref="BZ5:CB5" si="18">BY5+1</f>
        <v>45431</v>
      </c>
      <c r="CA5" s="38">
        <f t="shared" si="18"/>
        <v>45432</v>
      </c>
      <c r="CB5" s="39">
        <f t="shared" si="18"/>
        <v>45433</v>
      </c>
      <c r="CC5" s="39">
        <f t="shared" ref="CC5" si="19">CB5+1</f>
        <v>45434</v>
      </c>
      <c r="CD5" s="39">
        <f t="shared" ref="CD5" si="20">CC5+1</f>
        <v>45435</v>
      </c>
      <c r="CE5" s="39">
        <f t="shared" ref="CE5" si="21">CD5+1</f>
        <v>45436</v>
      </c>
      <c r="CF5" s="39">
        <f t="shared" ref="CF5" si="22">CE5+1</f>
        <v>45437</v>
      </c>
      <c r="CG5" s="40">
        <f t="shared" ref="CG5:CI5" si="23">CF5+1</f>
        <v>45438</v>
      </c>
      <c r="CH5" s="38">
        <f t="shared" si="23"/>
        <v>45439</v>
      </c>
      <c r="CI5" s="39">
        <f t="shared" si="23"/>
        <v>45440</v>
      </c>
      <c r="CJ5" s="39">
        <f t="shared" ref="CJ5" si="24">CI5+1</f>
        <v>45441</v>
      </c>
      <c r="CK5" s="39">
        <f t="shared" ref="CK5" si="25">CJ5+1</f>
        <v>45442</v>
      </c>
      <c r="CL5" s="39">
        <f t="shared" ref="CL5" si="26">CK5+1</f>
        <v>45443</v>
      </c>
      <c r="CM5" s="39">
        <f t="shared" ref="CM5" si="27">CL5+1</f>
        <v>45444</v>
      </c>
      <c r="CN5" s="40">
        <f t="shared" ref="CN5:CP5" si="28">CM5+1</f>
        <v>45445</v>
      </c>
      <c r="CO5" s="38">
        <f t="shared" si="28"/>
        <v>45446</v>
      </c>
      <c r="CP5" s="39">
        <f t="shared" si="28"/>
        <v>45447</v>
      </c>
      <c r="CQ5" s="39">
        <f t="shared" ref="CQ5" si="29">CP5+1</f>
        <v>45448</v>
      </c>
      <c r="CR5" s="39">
        <f t="shared" ref="CR5" si="30">CQ5+1</f>
        <v>45449</v>
      </c>
      <c r="CS5" s="39">
        <f t="shared" ref="CS5" si="31">CR5+1</f>
        <v>45450</v>
      </c>
      <c r="CT5" s="39">
        <f t="shared" ref="CT5" si="32">CS5+1</f>
        <v>45451</v>
      </c>
      <c r="CU5" s="40">
        <f t="shared" ref="CU5:CW5" si="33">CT5+1</f>
        <v>45452</v>
      </c>
      <c r="CV5" s="38">
        <f t="shared" si="33"/>
        <v>45453</v>
      </c>
      <c r="CW5" s="39">
        <f t="shared" si="33"/>
        <v>45454</v>
      </c>
      <c r="CX5" s="39">
        <f t="shared" ref="CX5" si="34">CW5+1</f>
        <v>45455</v>
      </c>
      <c r="CY5" s="39">
        <f t="shared" ref="CY5" si="35">CX5+1</f>
        <v>45456</v>
      </c>
      <c r="CZ5" s="39">
        <f t="shared" ref="CZ5" si="36">CY5+1</f>
        <v>45457</v>
      </c>
      <c r="DA5" s="39">
        <f t="shared" ref="DA5" si="37">CZ5+1</f>
        <v>45458</v>
      </c>
      <c r="DB5" s="40">
        <f t="shared" ref="DB5:DD5" si="38">DA5+1</f>
        <v>45459</v>
      </c>
      <c r="DC5" s="38">
        <f t="shared" si="38"/>
        <v>45460</v>
      </c>
      <c r="DD5" s="39">
        <f t="shared" si="38"/>
        <v>45461</v>
      </c>
      <c r="DE5" s="39">
        <f t="shared" ref="DE5" si="39">DD5+1</f>
        <v>45462</v>
      </c>
      <c r="DF5" s="39">
        <f t="shared" ref="DF5" si="40">DE5+1</f>
        <v>45463</v>
      </c>
      <c r="DG5" s="39">
        <f t="shared" ref="DG5" si="41">DF5+1</f>
        <v>45464</v>
      </c>
      <c r="DH5" s="39">
        <f t="shared" ref="DH5" si="42">DG5+1</f>
        <v>45465</v>
      </c>
      <c r="DI5" s="40">
        <f t="shared" ref="DI5:DK5" si="43">DH5+1</f>
        <v>45466</v>
      </c>
      <c r="DJ5" s="38">
        <f t="shared" si="43"/>
        <v>45467</v>
      </c>
      <c r="DK5" s="39">
        <f t="shared" si="43"/>
        <v>45468</v>
      </c>
      <c r="DL5" s="39">
        <f t="shared" ref="DL5" si="44">DK5+1</f>
        <v>45469</v>
      </c>
      <c r="DM5" s="39">
        <f t="shared" ref="DM5" si="45">DL5+1</f>
        <v>45470</v>
      </c>
      <c r="DN5" s="39">
        <f t="shared" ref="DN5" si="46">DM5+1</f>
        <v>45471</v>
      </c>
      <c r="DO5" s="39">
        <f t="shared" ref="DO5" si="47">DN5+1</f>
        <v>45472</v>
      </c>
      <c r="DP5" s="40">
        <f t="shared" ref="DP5" si="48">DO5+1</f>
        <v>45473</v>
      </c>
      <c r="DQ5" s="39">
        <f t="shared" ref="DQ5" si="49">DP5+1</f>
        <v>45474</v>
      </c>
      <c r="DR5" s="39">
        <f t="shared" ref="DR5" si="50">DQ5+1</f>
        <v>45475</v>
      </c>
      <c r="DS5" s="39">
        <f t="shared" ref="DS5" si="51">DR5+1</f>
        <v>45476</v>
      </c>
      <c r="DT5" s="39">
        <f t="shared" ref="DT5" si="52">DS5+1</f>
        <v>45477</v>
      </c>
      <c r="DU5" s="40">
        <f t="shared" ref="DU5" si="53">DT5+1</f>
        <v>45478</v>
      </c>
      <c r="DV5" s="39">
        <f t="shared" ref="DV5" si="54">DU5+1</f>
        <v>45479</v>
      </c>
      <c r="DW5" s="39">
        <f t="shared" ref="DW5" si="55">DV5+1</f>
        <v>45480</v>
      </c>
      <c r="FK5" s="3"/>
      <c r="FL5" s="3"/>
      <c r="FM5" s="3"/>
      <c r="FN5" s="3"/>
      <c r="FO5" s="3"/>
      <c r="FP5" s="3"/>
      <c r="FQ5" s="3"/>
      <c r="FR5" s="3"/>
      <c r="FS5" s="3"/>
      <c r="FT5" s="3"/>
      <c r="FU5" s="3"/>
      <c r="FV5" s="3"/>
      <c r="FW5" s="3"/>
      <c r="FX5" s="3"/>
      <c r="FY5" s="3"/>
      <c r="FZ5" s="3"/>
      <c r="GA5" s="3"/>
      <c r="GB5" s="3"/>
      <c r="GC5" s="3"/>
      <c r="GD5" s="3"/>
      <c r="GE5" s="3"/>
    </row>
    <row r="6" spans="1:187" ht="30" customHeight="1" thickBot="1" x14ac:dyDescent="0.3">
      <c r="A6" s="27" t="s">
        <v>5</v>
      </c>
      <c r="B6" s="7" t="s">
        <v>14</v>
      </c>
      <c r="C6" s="8" t="s">
        <v>17</v>
      </c>
      <c r="D6" s="8" t="s">
        <v>18</v>
      </c>
      <c r="E6" s="8" t="s">
        <v>19</v>
      </c>
      <c r="F6" s="8" t="s">
        <v>20</v>
      </c>
      <c r="G6" s="8"/>
      <c r="H6" s="8" t="s">
        <v>21</v>
      </c>
      <c r="I6" s="9" t="str">
        <f t="shared" ref="I6" si="56">LEFT(TEXT(I5,"ddd"),1)</f>
        <v>l</v>
      </c>
      <c r="J6" s="9" t="str">
        <f t="shared" ref="J6:AR6" si="57">LEFT(TEXT(J5,"ddd"),1)</f>
        <v>m</v>
      </c>
      <c r="K6" s="9" t="str">
        <f t="shared" si="57"/>
        <v>m</v>
      </c>
      <c r="L6" s="9" t="str">
        <f t="shared" si="57"/>
        <v>j</v>
      </c>
      <c r="M6" s="9" t="str">
        <f t="shared" si="57"/>
        <v>v</v>
      </c>
      <c r="N6" s="9" t="str">
        <f t="shared" si="57"/>
        <v>s</v>
      </c>
      <c r="O6" s="9" t="str">
        <f t="shared" si="57"/>
        <v>d</v>
      </c>
      <c r="P6" s="9" t="str">
        <f t="shared" si="57"/>
        <v>l</v>
      </c>
      <c r="Q6" s="9" t="str">
        <f t="shared" si="57"/>
        <v>m</v>
      </c>
      <c r="R6" s="9" t="str">
        <f t="shared" si="57"/>
        <v>m</v>
      </c>
      <c r="S6" s="9" t="str">
        <f t="shared" si="57"/>
        <v>j</v>
      </c>
      <c r="T6" s="9" t="str">
        <f t="shared" si="57"/>
        <v>v</v>
      </c>
      <c r="U6" s="9" t="str">
        <f t="shared" si="57"/>
        <v>s</v>
      </c>
      <c r="V6" s="9" t="str">
        <f t="shared" si="57"/>
        <v>d</v>
      </c>
      <c r="W6" s="9" t="str">
        <f t="shared" si="57"/>
        <v>l</v>
      </c>
      <c r="X6" s="9" t="str">
        <f t="shared" si="57"/>
        <v>m</v>
      </c>
      <c r="Y6" s="9" t="str">
        <f t="shared" si="57"/>
        <v>m</v>
      </c>
      <c r="Z6" s="9" t="str">
        <f t="shared" si="57"/>
        <v>j</v>
      </c>
      <c r="AA6" s="9" t="str">
        <f t="shared" si="57"/>
        <v>v</v>
      </c>
      <c r="AB6" s="9" t="str">
        <f t="shared" si="57"/>
        <v>s</v>
      </c>
      <c r="AC6" s="9" t="str">
        <f t="shared" si="57"/>
        <v>d</v>
      </c>
      <c r="AD6" s="9" t="str">
        <f t="shared" si="57"/>
        <v>l</v>
      </c>
      <c r="AE6" s="9" t="str">
        <f t="shared" si="57"/>
        <v>m</v>
      </c>
      <c r="AF6" s="9" t="str">
        <f t="shared" si="57"/>
        <v>m</v>
      </c>
      <c r="AG6" s="9" t="str">
        <f t="shared" si="57"/>
        <v>j</v>
      </c>
      <c r="AH6" s="9" t="str">
        <f t="shared" si="57"/>
        <v>v</v>
      </c>
      <c r="AI6" s="9" t="str">
        <f t="shared" si="57"/>
        <v>s</v>
      </c>
      <c r="AJ6" s="9" t="str">
        <f t="shared" si="57"/>
        <v>d</v>
      </c>
      <c r="AK6" s="9" t="str">
        <f t="shared" si="57"/>
        <v>l</v>
      </c>
      <c r="AL6" s="9" t="str">
        <f t="shared" si="57"/>
        <v>m</v>
      </c>
      <c r="AM6" s="9" t="str">
        <f t="shared" si="57"/>
        <v>m</v>
      </c>
      <c r="AN6" s="9" t="str">
        <f t="shared" si="57"/>
        <v>j</v>
      </c>
      <c r="AO6" s="9" t="str">
        <f t="shared" si="57"/>
        <v>v</v>
      </c>
      <c r="AP6" s="9" t="str">
        <f t="shared" si="57"/>
        <v>s</v>
      </c>
      <c r="AQ6" s="9" t="str">
        <f t="shared" si="57"/>
        <v>d</v>
      </c>
      <c r="AR6" s="9" t="str">
        <f t="shared" si="57"/>
        <v>l</v>
      </c>
      <c r="AS6" s="9" t="str">
        <f t="shared" ref="AS6:CV6" si="58">LEFT(TEXT(AS5,"ddd"),1)</f>
        <v>m</v>
      </c>
      <c r="AT6" s="9" t="str">
        <f t="shared" si="58"/>
        <v>m</v>
      </c>
      <c r="AU6" s="9" t="str">
        <f t="shared" si="58"/>
        <v>j</v>
      </c>
      <c r="AV6" s="9" t="str">
        <f t="shared" si="58"/>
        <v>v</v>
      </c>
      <c r="AW6" s="9" t="str">
        <f t="shared" si="58"/>
        <v>s</v>
      </c>
      <c r="AX6" s="9" t="str">
        <f t="shared" si="58"/>
        <v>d</v>
      </c>
      <c r="AY6" s="9" t="str">
        <f t="shared" si="58"/>
        <v>l</v>
      </c>
      <c r="AZ6" s="9" t="str">
        <f t="shared" si="58"/>
        <v>m</v>
      </c>
      <c r="BA6" s="9" t="str">
        <f t="shared" si="58"/>
        <v>m</v>
      </c>
      <c r="BB6" s="9" t="str">
        <f t="shared" si="58"/>
        <v>j</v>
      </c>
      <c r="BC6" s="9" t="str">
        <f t="shared" si="58"/>
        <v>v</v>
      </c>
      <c r="BD6" s="9" t="str">
        <f t="shared" si="58"/>
        <v>s</v>
      </c>
      <c r="BE6" s="9" t="str">
        <f t="shared" si="58"/>
        <v>d</v>
      </c>
      <c r="BF6" s="9" t="str">
        <f t="shared" si="58"/>
        <v>l</v>
      </c>
      <c r="BG6" s="9" t="str">
        <f t="shared" si="58"/>
        <v>m</v>
      </c>
      <c r="BH6" s="9" t="str">
        <f t="shared" si="58"/>
        <v>m</v>
      </c>
      <c r="BI6" s="9" t="str">
        <f t="shared" si="58"/>
        <v>j</v>
      </c>
      <c r="BJ6" s="9" t="str">
        <f t="shared" si="58"/>
        <v>v</v>
      </c>
      <c r="BK6" s="9" t="str">
        <f t="shared" si="58"/>
        <v>s</v>
      </c>
      <c r="BL6" s="9" t="str">
        <f t="shared" si="58"/>
        <v>d</v>
      </c>
      <c r="BM6" s="9" t="str">
        <f t="shared" si="58"/>
        <v>l</v>
      </c>
      <c r="BN6" s="9" t="str">
        <f t="shared" si="58"/>
        <v>m</v>
      </c>
      <c r="BO6" s="9" t="str">
        <f t="shared" si="58"/>
        <v>m</v>
      </c>
      <c r="BP6" s="9" t="str">
        <f t="shared" si="58"/>
        <v>j</v>
      </c>
      <c r="BQ6" s="9" t="str">
        <f t="shared" si="58"/>
        <v>v</v>
      </c>
      <c r="BR6" s="9" t="str">
        <f t="shared" si="58"/>
        <v>s</v>
      </c>
      <c r="BS6" s="9" t="str">
        <f t="shared" si="58"/>
        <v>d</v>
      </c>
      <c r="BT6" s="9" t="str">
        <f t="shared" si="58"/>
        <v>l</v>
      </c>
      <c r="BU6" s="9" t="str">
        <f t="shared" si="58"/>
        <v>m</v>
      </c>
      <c r="BV6" s="9" t="str">
        <f t="shared" si="58"/>
        <v>m</v>
      </c>
      <c r="BW6" s="9" t="str">
        <f t="shared" si="58"/>
        <v>j</v>
      </c>
      <c r="BX6" s="9" t="str">
        <f t="shared" si="58"/>
        <v>v</v>
      </c>
      <c r="BY6" s="9" t="str">
        <f t="shared" si="58"/>
        <v>s</v>
      </c>
      <c r="BZ6" s="9" t="str">
        <f t="shared" si="58"/>
        <v>d</v>
      </c>
      <c r="CA6" s="9" t="str">
        <f t="shared" si="58"/>
        <v>l</v>
      </c>
      <c r="CB6" s="9" t="str">
        <f t="shared" si="58"/>
        <v>m</v>
      </c>
      <c r="CC6" s="9" t="str">
        <f t="shared" si="58"/>
        <v>m</v>
      </c>
      <c r="CD6" s="9" t="str">
        <f t="shared" si="58"/>
        <v>j</v>
      </c>
      <c r="CE6" s="9" t="str">
        <f t="shared" si="58"/>
        <v>v</v>
      </c>
      <c r="CF6" s="9" t="str">
        <f t="shared" si="58"/>
        <v>s</v>
      </c>
      <c r="CG6" s="9" t="str">
        <f t="shared" si="58"/>
        <v>d</v>
      </c>
      <c r="CH6" s="9" t="str">
        <f t="shared" si="58"/>
        <v>l</v>
      </c>
      <c r="CI6" s="9" t="str">
        <f t="shared" si="58"/>
        <v>m</v>
      </c>
      <c r="CJ6" s="9" t="str">
        <f t="shared" si="58"/>
        <v>m</v>
      </c>
      <c r="CK6" s="9" t="str">
        <f t="shared" si="58"/>
        <v>j</v>
      </c>
      <c r="CL6" s="9" t="str">
        <f t="shared" si="58"/>
        <v>v</v>
      </c>
      <c r="CM6" s="9" t="str">
        <f t="shared" si="58"/>
        <v>s</v>
      </c>
      <c r="CN6" s="9" t="str">
        <f t="shared" si="58"/>
        <v>d</v>
      </c>
      <c r="CO6" s="9" t="str">
        <f t="shared" si="58"/>
        <v>l</v>
      </c>
      <c r="CP6" s="9" t="str">
        <f t="shared" si="58"/>
        <v>m</v>
      </c>
      <c r="CQ6" s="9" t="str">
        <f t="shared" si="58"/>
        <v>m</v>
      </c>
      <c r="CR6" s="9" t="str">
        <f t="shared" si="58"/>
        <v>j</v>
      </c>
      <c r="CS6" s="9" t="str">
        <f t="shared" si="58"/>
        <v>v</v>
      </c>
      <c r="CT6" s="9" t="str">
        <f t="shared" si="58"/>
        <v>s</v>
      </c>
      <c r="CU6" s="9" t="str">
        <f t="shared" si="58"/>
        <v>d</v>
      </c>
      <c r="CV6" s="9" t="str">
        <f t="shared" si="58"/>
        <v>l</v>
      </c>
      <c r="CW6" s="9" t="str">
        <f t="shared" ref="CW6:DW6" si="59">LEFT(TEXT(CW5,"ddd"),1)</f>
        <v>m</v>
      </c>
      <c r="CX6" s="9" t="str">
        <f t="shared" si="59"/>
        <v>m</v>
      </c>
      <c r="CY6" s="9" t="str">
        <f t="shared" si="59"/>
        <v>j</v>
      </c>
      <c r="CZ6" s="9" t="str">
        <f t="shared" si="59"/>
        <v>v</v>
      </c>
      <c r="DA6" s="9" t="str">
        <f t="shared" si="59"/>
        <v>s</v>
      </c>
      <c r="DB6" s="9" t="str">
        <f t="shared" si="59"/>
        <v>d</v>
      </c>
      <c r="DC6" s="9" t="str">
        <f t="shared" si="59"/>
        <v>l</v>
      </c>
      <c r="DD6" s="9" t="str">
        <f t="shared" si="59"/>
        <v>m</v>
      </c>
      <c r="DE6" s="9" t="str">
        <f t="shared" si="59"/>
        <v>m</v>
      </c>
      <c r="DF6" s="9" t="str">
        <f t="shared" si="59"/>
        <v>j</v>
      </c>
      <c r="DG6" s="9" t="str">
        <f t="shared" si="59"/>
        <v>v</v>
      </c>
      <c r="DH6" s="9" t="str">
        <f t="shared" si="59"/>
        <v>s</v>
      </c>
      <c r="DI6" s="9" t="str">
        <f t="shared" si="59"/>
        <v>d</v>
      </c>
      <c r="DJ6" s="9" t="str">
        <f t="shared" si="59"/>
        <v>l</v>
      </c>
      <c r="DK6" s="9" t="str">
        <f t="shared" si="59"/>
        <v>m</v>
      </c>
      <c r="DL6" s="9" t="str">
        <f t="shared" si="59"/>
        <v>m</v>
      </c>
      <c r="DM6" s="9" t="str">
        <f t="shared" si="59"/>
        <v>j</v>
      </c>
      <c r="DN6" s="9" t="str">
        <f t="shared" si="59"/>
        <v>v</v>
      </c>
      <c r="DO6" s="9" t="str">
        <f t="shared" si="59"/>
        <v>s</v>
      </c>
      <c r="DP6" s="9" t="str">
        <f t="shared" si="59"/>
        <v>d</v>
      </c>
      <c r="DQ6" s="9" t="str">
        <f t="shared" si="59"/>
        <v>l</v>
      </c>
      <c r="DR6" s="9" t="str">
        <f t="shared" si="59"/>
        <v>m</v>
      </c>
      <c r="DS6" s="9" t="str">
        <f t="shared" si="59"/>
        <v>m</v>
      </c>
      <c r="DT6" s="9" t="str">
        <f t="shared" si="59"/>
        <v>j</v>
      </c>
      <c r="DU6" s="9" t="str">
        <f t="shared" si="59"/>
        <v>v</v>
      </c>
      <c r="DV6" s="9" t="str">
        <f t="shared" si="59"/>
        <v>s</v>
      </c>
      <c r="DW6" s="9" t="str">
        <f t="shared" si="59"/>
        <v>d</v>
      </c>
      <c r="FK6" s="3"/>
      <c r="FL6" s="3"/>
      <c r="FM6" s="3"/>
      <c r="FN6" s="3"/>
      <c r="FO6" s="3"/>
      <c r="FP6" s="3"/>
      <c r="FQ6" s="3"/>
      <c r="FR6" s="3"/>
      <c r="FS6" s="3"/>
      <c r="FT6" s="3"/>
      <c r="FU6" s="3"/>
      <c r="FV6" s="3"/>
      <c r="FW6" s="3"/>
      <c r="FX6" s="3"/>
      <c r="FY6" s="3"/>
      <c r="FZ6" s="3"/>
      <c r="GA6" s="3"/>
      <c r="GB6" s="3"/>
      <c r="GC6" s="3"/>
      <c r="GD6" s="3"/>
      <c r="GE6" s="3"/>
    </row>
    <row r="7" spans="1:187" ht="30" hidden="1" customHeight="1" thickBot="1" x14ac:dyDescent="0.3">
      <c r="A7" s="26" t="s">
        <v>6</v>
      </c>
      <c r="C7" s="28"/>
      <c r="E7"/>
      <c r="H7" t="str">
        <f>IF(OR(ISBLANK(task_start),ISBLANK(task_end)),"",task_end-task_start+1)</f>
        <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FK7" s="3"/>
      <c r="FL7" s="3"/>
      <c r="FM7" s="3"/>
      <c r="FN7" s="3"/>
      <c r="FO7" s="3"/>
      <c r="FP7" s="3"/>
      <c r="FQ7" s="3"/>
      <c r="FR7" s="3"/>
      <c r="FS7" s="3"/>
      <c r="FT7" s="3"/>
      <c r="FU7" s="3"/>
      <c r="FV7" s="3"/>
      <c r="FW7" s="3"/>
      <c r="FX7" s="3"/>
      <c r="FY7" s="3"/>
      <c r="FZ7" s="3"/>
      <c r="GA7" s="3"/>
      <c r="GB7" s="3"/>
      <c r="GC7" s="3"/>
      <c r="GD7" s="3"/>
      <c r="GE7" s="3"/>
    </row>
    <row r="8" spans="1:187" s="3" customFormat="1" ht="30" customHeight="1" thickBot="1" x14ac:dyDescent="0.3">
      <c r="A8" s="27" t="s">
        <v>7</v>
      </c>
      <c r="B8" s="11" t="s">
        <v>38</v>
      </c>
      <c r="C8" s="31" t="s">
        <v>37</v>
      </c>
      <c r="D8" s="12">
        <v>1</v>
      </c>
      <c r="E8" s="36">
        <f>Inicio_del_proyecto</f>
        <v>45363</v>
      </c>
      <c r="F8" s="37">
        <f>E8+13</f>
        <v>45376</v>
      </c>
      <c r="G8" s="10"/>
      <c r="H8" s="10">
        <f t="shared" ref="H8:H16" si="60">IF(OR(ISBLANK(task_start),ISBLANK(task_end)),"",task_end-task_start+1)</f>
        <v>14</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c r="DY8"/>
      <c r="DZ8"/>
      <c r="EA8"/>
      <c r="EB8"/>
      <c r="EC8"/>
      <c r="ED8"/>
      <c r="EE8"/>
      <c r="EF8"/>
      <c r="EG8"/>
      <c r="EH8"/>
      <c r="EI8"/>
      <c r="EJ8"/>
      <c r="EK8"/>
      <c r="EL8"/>
      <c r="EM8"/>
      <c r="EN8"/>
      <c r="EO8"/>
      <c r="EP8"/>
      <c r="EQ8"/>
      <c r="ER8"/>
      <c r="ES8"/>
      <c r="ET8"/>
      <c r="EU8"/>
      <c r="EV8"/>
      <c r="EW8"/>
      <c r="EX8"/>
      <c r="EY8"/>
      <c r="EZ8"/>
      <c r="FA8"/>
      <c r="FB8"/>
      <c r="FC8"/>
      <c r="FD8"/>
      <c r="FE8"/>
      <c r="FF8"/>
      <c r="FG8"/>
      <c r="FH8"/>
      <c r="FI8"/>
      <c r="FJ8"/>
    </row>
    <row r="9" spans="1:187" s="3" customFormat="1" ht="30" customHeight="1" thickBot="1" x14ac:dyDescent="0.3">
      <c r="A9" s="27" t="s">
        <v>8</v>
      </c>
      <c r="B9" s="11" t="s">
        <v>39</v>
      </c>
      <c r="C9" s="31" t="s">
        <v>37</v>
      </c>
      <c r="D9" s="12">
        <v>1</v>
      </c>
      <c r="E9" s="36">
        <f>F8</f>
        <v>45376</v>
      </c>
      <c r="F9" s="37">
        <f>E9+5</f>
        <v>45381</v>
      </c>
      <c r="G9" s="10"/>
      <c r="H9" s="10">
        <f t="shared" si="60"/>
        <v>6</v>
      </c>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c r="DY9"/>
      <c r="DZ9"/>
      <c r="EA9"/>
      <c r="EB9"/>
      <c r="EC9"/>
      <c r="ED9"/>
      <c r="EE9"/>
      <c r="EF9"/>
      <c r="EG9"/>
      <c r="EH9"/>
      <c r="EI9"/>
      <c r="EJ9"/>
      <c r="EK9"/>
      <c r="EL9"/>
      <c r="EM9"/>
      <c r="EN9"/>
      <c r="EO9"/>
      <c r="EP9"/>
      <c r="EQ9"/>
      <c r="ER9"/>
      <c r="ES9"/>
      <c r="ET9"/>
      <c r="EU9"/>
      <c r="EV9"/>
      <c r="EW9"/>
      <c r="EX9"/>
      <c r="EY9"/>
      <c r="EZ9"/>
      <c r="FA9"/>
      <c r="FB9"/>
      <c r="FC9"/>
      <c r="FD9"/>
      <c r="FE9"/>
      <c r="FF9"/>
      <c r="FG9"/>
      <c r="FH9"/>
      <c r="FI9"/>
      <c r="FJ9"/>
    </row>
    <row r="10" spans="1:187" s="3" customFormat="1" ht="30" customHeight="1" thickBot="1" x14ac:dyDescent="0.3">
      <c r="A10" s="27" t="s">
        <v>9</v>
      </c>
      <c r="B10" s="11" t="s">
        <v>40</v>
      </c>
      <c r="C10" s="31" t="s">
        <v>37</v>
      </c>
      <c r="D10" s="12">
        <v>1</v>
      </c>
      <c r="E10" s="36">
        <f>F9</f>
        <v>45381</v>
      </c>
      <c r="F10" s="37">
        <f>E10+19</f>
        <v>45400</v>
      </c>
      <c r="G10" s="10"/>
      <c r="H10" s="10">
        <f t="shared" si="60"/>
        <v>20</v>
      </c>
      <c r="I10" s="13"/>
      <c r="J10" s="13"/>
      <c r="K10" s="13"/>
      <c r="L10" s="13"/>
      <c r="M10" s="13"/>
      <c r="N10" s="13"/>
      <c r="O10" s="13"/>
      <c r="P10" s="13"/>
      <c r="Q10" s="13"/>
      <c r="R10" s="13"/>
      <c r="S10" s="13"/>
      <c r="T10" s="13"/>
      <c r="U10" s="14"/>
      <c r="V10" s="14"/>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4"/>
      <c r="BZ10" s="14"/>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row>
    <row r="11" spans="1:187" s="3" customFormat="1" ht="30" customHeight="1" thickBot="1" x14ac:dyDescent="0.3">
      <c r="A11" s="26"/>
      <c r="B11" s="11" t="s">
        <v>41</v>
      </c>
      <c r="C11" s="31" t="s">
        <v>37</v>
      </c>
      <c r="D11" s="12">
        <v>1</v>
      </c>
      <c r="E11" s="36">
        <f t="shared" ref="E11:E16" si="61">F10</f>
        <v>45400</v>
      </c>
      <c r="F11" s="37">
        <f>E11+16</f>
        <v>45416</v>
      </c>
      <c r="G11" s="10"/>
      <c r="H11" s="10">
        <f t="shared" si="60"/>
        <v>17</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row>
    <row r="12" spans="1:187" s="3" customFormat="1" ht="30" customHeight="1" thickBot="1" x14ac:dyDescent="0.3">
      <c r="A12" s="26"/>
      <c r="B12" s="11" t="s">
        <v>42</v>
      </c>
      <c r="C12" s="31" t="s">
        <v>37</v>
      </c>
      <c r="D12" s="12">
        <v>1</v>
      </c>
      <c r="E12" s="36">
        <f t="shared" si="61"/>
        <v>45416</v>
      </c>
      <c r="F12" s="37">
        <f>E12+23</f>
        <v>45439</v>
      </c>
      <c r="G12" s="10"/>
      <c r="H12" s="10">
        <f t="shared" si="60"/>
        <v>24</v>
      </c>
      <c r="I12" s="13"/>
      <c r="J12" s="13"/>
      <c r="K12" s="13"/>
      <c r="L12" s="13"/>
      <c r="M12" s="13"/>
      <c r="N12" s="13"/>
      <c r="O12" s="13"/>
      <c r="P12" s="13"/>
      <c r="Q12" s="13"/>
      <c r="R12" s="13"/>
      <c r="S12" s="13"/>
      <c r="T12" s="13"/>
      <c r="U12" s="13"/>
      <c r="V12" s="13"/>
      <c r="W12" s="13"/>
      <c r="X12" s="13"/>
      <c r="Y12" s="14"/>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4"/>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row>
    <row r="13" spans="1:187" s="3" customFormat="1" ht="30" customHeight="1" thickBot="1" x14ac:dyDescent="0.3">
      <c r="A13" s="26"/>
      <c r="B13" s="11" t="s">
        <v>43</v>
      </c>
      <c r="C13" s="31" t="s">
        <v>37</v>
      </c>
      <c r="D13" s="12">
        <v>1</v>
      </c>
      <c r="E13" s="36">
        <f t="shared" si="61"/>
        <v>45439</v>
      </c>
      <c r="F13" s="37">
        <f>E13+8</f>
        <v>45447</v>
      </c>
      <c r="G13" s="10"/>
      <c r="H13" s="10">
        <f t="shared" si="60"/>
        <v>9</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row>
    <row r="14" spans="1:187" s="3" customFormat="1" ht="30" customHeight="1" thickBot="1" x14ac:dyDescent="0.3">
      <c r="A14" s="27" t="s">
        <v>10</v>
      </c>
      <c r="B14" s="11" t="s">
        <v>44</v>
      </c>
      <c r="C14" s="31" t="s">
        <v>37</v>
      </c>
      <c r="D14" s="12">
        <v>1</v>
      </c>
      <c r="E14" s="36">
        <f t="shared" si="61"/>
        <v>45447</v>
      </c>
      <c r="F14" s="37">
        <f>E14+16</f>
        <v>45463</v>
      </c>
      <c r="G14" s="10"/>
      <c r="H14" s="10">
        <f t="shared" si="60"/>
        <v>17</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row>
    <row r="15" spans="1:187" s="3" customFormat="1" ht="30" customHeight="1" thickBot="1" x14ac:dyDescent="0.3">
      <c r="A15" s="27"/>
      <c r="B15" s="11" t="s">
        <v>45</v>
      </c>
      <c r="C15" s="31" t="s">
        <v>37</v>
      </c>
      <c r="D15" s="12">
        <v>1</v>
      </c>
      <c r="E15" s="36">
        <f t="shared" si="61"/>
        <v>45463</v>
      </c>
      <c r="F15" s="37">
        <f>E15+13</f>
        <v>45476</v>
      </c>
      <c r="G15" s="10"/>
      <c r="H15" s="10">
        <f t="shared" si="60"/>
        <v>14</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row>
    <row r="16" spans="1:187" s="3" customFormat="1" ht="30" customHeight="1" thickBot="1" x14ac:dyDescent="0.3">
      <c r="A16" s="26"/>
      <c r="B16" s="11" t="s">
        <v>46</v>
      </c>
      <c r="C16" s="31" t="s">
        <v>37</v>
      </c>
      <c r="D16" s="12">
        <v>1</v>
      </c>
      <c r="E16" s="36">
        <f t="shared" si="61"/>
        <v>45476</v>
      </c>
      <c r="F16" s="37">
        <f>E16+4</f>
        <v>45480</v>
      </c>
      <c r="G16" s="10"/>
      <c r="H16" s="10">
        <f t="shared" si="60"/>
        <v>5</v>
      </c>
      <c r="I16" s="13"/>
      <c r="J16" s="13"/>
      <c r="K16" s="13"/>
      <c r="L16" s="13"/>
      <c r="M16" s="13"/>
      <c r="N16" s="13"/>
      <c r="O16" s="13"/>
      <c r="P16" s="13"/>
      <c r="Q16" s="13"/>
      <c r="R16" s="13"/>
      <c r="S16" s="13"/>
      <c r="T16" s="13"/>
      <c r="U16" s="14"/>
      <c r="V16" s="14"/>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4"/>
      <c r="BZ16" s="14"/>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row>
    <row r="17" spans="1:195" s="3" customFormat="1" ht="30" customHeight="1" x14ac:dyDescent="0.25">
      <c r="A17" s="26"/>
      <c r="B17"/>
      <c r="C17"/>
      <c r="D17" s="5"/>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row>
    <row r="18" spans="1:195" s="3" customFormat="1" ht="30" customHeight="1" x14ac:dyDescent="0.25">
      <c r="A18" s="26"/>
      <c r="B18"/>
      <c r="C18"/>
      <c r="D18" s="5"/>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row>
    <row r="19" spans="1:195" s="3" customFormat="1" ht="30" customHeight="1" x14ac:dyDescent="0.25">
      <c r="A19" s="26"/>
      <c r="B19"/>
      <c r="C19"/>
      <c r="D19" s="5"/>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row>
    <row r="20" spans="1:195" s="3" customFormat="1" ht="30" customHeight="1" x14ac:dyDescent="0.25">
      <c r="A20" s="26" t="s">
        <v>11</v>
      </c>
      <c r="B20"/>
      <c r="C20"/>
      <c r="D20" s="5"/>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row>
    <row r="21" spans="1:195" s="3" customFormat="1" ht="30" customHeight="1" x14ac:dyDescent="0.25">
      <c r="A21" s="26"/>
      <c r="B21"/>
      <c r="C21"/>
      <c r="D21" s="5"/>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row>
    <row r="22" spans="1:195" s="3" customFormat="1" ht="30" customHeight="1" x14ac:dyDescent="0.25">
      <c r="A22" s="26"/>
      <c r="B22"/>
      <c r="C22"/>
      <c r="D22" s="5"/>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row>
    <row r="23" spans="1:195" s="3" customFormat="1" ht="30" customHeight="1" x14ac:dyDescent="0.25">
      <c r="A23" s="26"/>
      <c r="B23"/>
      <c r="C23"/>
      <c r="D23" s="5"/>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row>
    <row r="24" spans="1:195" s="3" customFormat="1" ht="30" customHeight="1" x14ac:dyDescent="0.25">
      <c r="A24" s="26"/>
      <c r="B24"/>
      <c r="C24"/>
      <c r="D24" s="5"/>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row>
    <row r="25" spans="1:195" s="3" customFormat="1" ht="30" customHeight="1" x14ac:dyDescent="0.25">
      <c r="A25" s="26"/>
      <c r="B25"/>
      <c r="C25"/>
      <c r="D25" s="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row>
    <row r="26" spans="1:195" s="3" customFormat="1" ht="30" customHeight="1" x14ac:dyDescent="0.25">
      <c r="A26" s="26" t="s">
        <v>11</v>
      </c>
      <c r="B26"/>
      <c r="C26"/>
      <c r="D26" s="5"/>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row>
    <row r="27" spans="1:195" s="3" customFormat="1" ht="30" customHeight="1" x14ac:dyDescent="0.25">
      <c r="A27" s="26"/>
      <c r="B27"/>
      <c r="C27"/>
      <c r="D27" s="5"/>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row>
    <row r="28" spans="1:195" s="3" customFormat="1" ht="30" customHeight="1" x14ac:dyDescent="0.25">
      <c r="A28" s="26"/>
      <c r="B28"/>
      <c r="C28"/>
      <c r="D28" s="5"/>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row>
    <row r="29" spans="1:195" s="3" customFormat="1" ht="30" customHeight="1" x14ac:dyDescent="0.25">
      <c r="A29" s="26"/>
      <c r="B29"/>
      <c r="C29"/>
      <c r="D29" s="5"/>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row>
    <row r="30" spans="1:195" s="3" customFormat="1" ht="30" customHeight="1" x14ac:dyDescent="0.25">
      <c r="A30" s="26"/>
      <c r="B30"/>
      <c r="C30"/>
      <c r="D30" s="5"/>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row>
    <row r="31" spans="1:195" s="3" customFormat="1" ht="30" customHeight="1" x14ac:dyDescent="0.25">
      <c r="A31" s="26"/>
      <c r="B31"/>
      <c r="C31"/>
      <c r="D31" s="5"/>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row>
    <row r="32" spans="1:195" s="3" customFormat="1" ht="30" customHeight="1" x14ac:dyDescent="0.25">
      <c r="A32" s="26" t="s">
        <v>12</v>
      </c>
      <c r="B32"/>
      <c r="C32"/>
      <c r="D32" s="5"/>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row>
    <row r="33" spans="1:195" s="3" customFormat="1" ht="30" customHeight="1" x14ac:dyDescent="0.25">
      <c r="A33" s="27" t="s">
        <v>13</v>
      </c>
      <c r="B33"/>
      <c r="C33"/>
      <c r="D33" s="5"/>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row>
    <row r="34" spans="1:195" ht="30" customHeight="1" x14ac:dyDescent="0.25">
      <c r="D34" s="5"/>
      <c r="E34"/>
    </row>
    <row r="35" spans="1:195" ht="30" customHeight="1" x14ac:dyDescent="0.25">
      <c r="D35" s="5"/>
      <c r="E35"/>
    </row>
    <row r="36" spans="1:195" ht="30" customHeight="1" x14ac:dyDescent="0.25">
      <c r="D36" s="5"/>
      <c r="E36"/>
    </row>
    <row r="37" spans="1:195" ht="30" customHeight="1" x14ac:dyDescent="0.25">
      <c r="D37" s="5"/>
      <c r="E37"/>
    </row>
    <row r="38" spans="1:195" ht="30" customHeight="1" x14ac:dyDescent="0.25">
      <c r="D38" s="5"/>
      <c r="E38"/>
    </row>
    <row r="39" spans="1:195" ht="30" customHeight="1" x14ac:dyDescent="0.25">
      <c r="D39" s="5"/>
      <c r="E39"/>
    </row>
    <row r="40" spans="1:195" ht="30" customHeight="1" x14ac:dyDescent="0.25">
      <c r="D40" s="5"/>
      <c r="E40"/>
    </row>
    <row r="41" spans="1:195" ht="30" customHeight="1" x14ac:dyDescent="0.25">
      <c r="D41" s="5"/>
      <c r="E41"/>
    </row>
    <row r="42" spans="1:195" ht="30" customHeight="1" x14ac:dyDescent="0.25">
      <c r="D42" s="5"/>
      <c r="E42"/>
    </row>
    <row r="43" spans="1:195" ht="30" customHeight="1" x14ac:dyDescent="0.25">
      <c r="D43" s="5"/>
      <c r="E43"/>
    </row>
    <row r="44" spans="1:195" ht="30" customHeight="1" x14ac:dyDescent="0.25">
      <c r="D44" s="5"/>
      <c r="E44"/>
    </row>
    <row r="45" spans="1:195" ht="30" customHeight="1" x14ac:dyDescent="0.25">
      <c r="D45" s="5"/>
      <c r="E45"/>
    </row>
    <row r="46" spans="1:195" ht="30" customHeight="1" x14ac:dyDescent="0.25">
      <c r="D46" s="5"/>
      <c r="E46"/>
    </row>
    <row r="47" spans="1:195" ht="30" customHeight="1" x14ac:dyDescent="0.25">
      <c r="D47" s="5"/>
      <c r="E47"/>
    </row>
    <row r="48" spans="1:195" ht="30" customHeight="1" x14ac:dyDescent="0.25">
      <c r="D48" s="5"/>
      <c r="E48"/>
    </row>
    <row r="49" spans="4:5" ht="30" customHeight="1" x14ac:dyDescent="0.25">
      <c r="D49" s="5"/>
      <c r="E49"/>
    </row>
    <row r="50" spans="4:5" ht="30" customHeight="1" x14ac:dyDescent="0.25">
      <c r="D50" s="5"/>
      <c r="E50"/>
    </row>
    <row r="51" spans="4:5" ht="30" customHeight="1" x14ac:dyDescent="0.25">
      <c r="D51" s="5"/>
      <c r="E51"/>
    </row>
    <row r="52" spans="4:5" ht="30" customHeight="1" x14ac:dyDescent="0.25">
      <c r="D52" s="5"/>
      <c r="E52"/>
    </row>
    <row r="53" spans="4:5" ht="30" customHeight="1" x14ac:dyDescent="0.25">
      <c r="D53" s="5"/>
      <c r="E53"/>
    </row>
    <row r="54" spans="4:5" ht="30" customHeight="1" x14ac:dyDescent="0.25">
      <c r="D54" s="5"/>
      <c r="E54"/>
    </row>
    <row r="55" spans="4:5" ht="30" customHeight="1" x14ac:dyDescent="0.25">
      <c r="D55" s="5"/>
      <c r="E55"/>
    </row>
    <row r="56" spans="4:5" ht="30" customHeight="1" x14ac:dyDescent="0.25">
      <c r="D56" s="5"/>
      <c r="E56"/>
    </row>
    <row r="57" spans="4:5" ht="30" customHeight="1" x14ac:dyDescent="0.25">
      <c r="D57" s="5"/>
      <c r="E57"/>
    </row>
    <row r="58" spans="4:5" ht="30" customHeight="1" x14ac:dyDescent="0.25">
      <c r="D58" s="5"/>
      <c r="E58"/>
    </row>
    <row r="59" spans="4:5" ht="30" customHeight="1" x14ac:dyDescent="0.25">
      <c r="D59" s="5"/>
      <c r="E59"/>
    </row>
    <row r="60" spans="4:5" ht="30" customHeight="1" x14ac:dyDescent="0.25">
      <c r="D60" s="5"/>
      <c r="E60"/>
    </row>
    <row r="61" spans="4:5" ht="30" customHeight="1" x14ac:dyDescent="0.25">
      <c r="D61" s="5"/>
      <c r="E61"/>
    </row>
    <row r="62" spans="4:5" ht="30" customHeight="1" x14ac:dyDescent="0.25">
      <c r="D62" s="5"/>
      <c r="E62"/>
    </row>
    <row r="63" spans="4:5" ht="30" customHeight="1" x14ac:dyDescent="0.25">
      <c r="D63" s="5"/>
      <c r="E63"/>
    </row>
    <row r="64" spans="4:5" ht="30" customHeight="1" x14ac:dyDescent="0.25">
      <c r="D64" s="5"/>
      <c r="E64"/>
    </row>
    <row r="65" spans="4:5" ht="30" customHeight="1" x14ac:dyDescent="0.25">
      <c r="D65" s="5"/>
      <c r="E65"/>
    </row>
    <row r="66" spans="4:5" ht="30" customHeight="1" x14ac:dyDescent="0.25">
      <c r="D66" s="5"/>
      <c r="E66"/>
    </row>
    <row r="67" spans="4:5" ht="30" customHeight="1" x14ac:dyDescent="0.25">
      <c r="D67" s="5"/>
      <c r="E67"/>
    </row>
    <row r="68" spans="4:5" ht="30" customHeight="1" x14ac:dyDescent="0.25">
      <c r="D68" s="5"/>
      <c r="E68"/>
    </row>
    <row r="69" spans="4:5" ht="30" customHeight="1" x14ac:dyDescent="0.25">
      <c r="D69" s="5"/>
      <c r="E69"/>
    </row>
    <row r="70" spans="4:5" ht="30" customHeight="1" x14ac:dyDescent="0.25">
      <c r="D70" s="5"/>
      <c r="E70"/>
    </row>
    <row r="71" spans="4:5" ht="30" customHeight="1" x14ac:dyDescent="0.25">
      <c r="D71" s="5"/>
      <c r="E71"/>
    </row>
    <row r="72" spans="4:5" ht="30" customHeight="1" x14ac:dyDescent="0.25">
      <c r="D72" s="5"/>
      <c r="E72"/>
    </row>
    <row r="73" spans="4:5" ht="30" customHeight="1" x14ac:dyDescent="0.25">
      <c r="D73" s="5"/>
      <c r="E73"/>
    </row>
    <row r="74" spans="4:5" ht="30" customHeight="1" x14ac:dyDescent="0.25">
      <c r="D74" s="5"/>
      <c r="E74"/>
    </row>
    <row r="75" spans="4:5" ht="30" customHeight="1" x14ac:dyDescent="0.25">
      <c r="D75" s="5"/>
      <c r="E75"/>
    </row>
    <row r="76" spans="4:5" ht="30" customHeight="1" x14ac:dyDescent="0.25">
      <c r="D76" s="5"/>
      <c r="E76"/>
    </row>
    <row r="77" spans="4:5" ht="30" customHeight="1" x14ac:dyDescent="0.25">
      <c r="D77" s="5"/>
      <c r="E77"/>
    </row>
    <row r="78" spans="4:5" ht="30" customHeight="1" x14ac:dyDescent="0.25">
      <c r="D78" s="5"/>
      <c r="E78"/>
    </row>
    <row r="79" spans="4:5" ht="30" customHeight="1" x14ac:dyDescent="0.25">
      <c r="D79" s="5"/>
      <c r="E79"/>
    </row>
    <row r="80" spans="4:5" ht="30" customHeight="1" x14ac:dyDescent="0.25">
      <c r="D80" s="5"/>
      <c r="E80"/>
    </row>
    <row r="81" spans="4:5" ht="30" customHeight="1" x14ac:dyDescent="0.25">
      <c r="D81" s="5"/>
      <c r="E81"/>
    </row>
    <row r="82" spans="4:5" ht="30" customHeight="1" x14ac:dyDescent="0.25">
      <c r="D82" s="5"/>
      <c r="E82"/>
    </row>
    <row r="83" spans="4:5" ht="30" customHeight="1" x14ac:dyDescent="0.25">
      <c r="D83" s="5"/>
      <c r="E83"/>
    </row>
    <row r="84" spans="4:5" ht="30" customHeight="1" x14ac:dyDescent="0.25">
      <c r="D84" s="5"/>
      <c r="E84"/>
    </row>
    <row r="85" spans="4:5" ht="30" customHeight="1" x14ac:dyDescent="0.25">
      <c r="D85" s="5"/>
      <c r="E85"/>
    </row>
    <row r="86" spans="4:5" ht="30" customHeight="1" x14ac:dyDescent="0.25">
      <c r="D86" s="5"/>
      <c r="E86"/>
    </row>
    <row r="87" spans="4:5" ht="30" customHeight="1" x14ac:dyDescent="0.25">
      <c r="D87" s="5"/>
      <c r="E87"/>
    </row>
    <row r="88" spans="4:5" ht="30" customHeight="1" x14ac:dyDescent="0.25">
      <c r="D88" s="5"/>
      <c r="E88"/>
    </row>
    <row r="89" spans="4:5" ht="30" customHeight="1" x14ac:dyDescent="0.25">
      <c r="D89" s="5"/>
      <c r="E89"/>
    </row>
    <row r="90" spans="4:5" ht="30" customHeight="1" x14ac:dyDescent="0.25">
      <c r="D90" s="5"/>
      <c r="E90"/>
    </row>
    <row r="91" spans="4:5" ht="30" customHeight="1" x14ac:dyDescent="0.25">
      <c r="D91" s="5"/>
      <c r="E91"/>
    </row>
    <row r="92" spans="4:5" ht="30" customHeight="1" x14ac:dyDescent="0.25">
      <c r="D92" s="5"/>
      <c r="E92"/>
    </row>
    <row r="93" spans="4:5" ht="30" customHeight="1" x14ac:dyDescent="0.25">
      <c r="D93" s="5"/>
      <c r="E93"/>
    </row>
    <row r="94" spans="4:5" ht="30" customHeight="1" x14ac:dyDescent="0.25">
      <c r="D94" s="5"/>
      <c r="E94"/>
    </row>
    <row r="95" spans="4:5" ht="30" customHeight="1" x14ac:dyDescent="0.25">
      <c r="D95" s="5"/>
      <c r="E95"/>
    </row>
    <row r="96" spans="4:5" ht="30" customHeight="1" x14ac:dyDescent="0.25">
      <c r="D96" s="5"/>
      <c r="E96"/>
    </row>
    <row r="97" spans="4:5" ht="30" customHeight="1" x14ac:dyDescent="0.25">
      <c r="D97" s="5"/>
      <c r="E97"/>
    </row>
    <row r="98" spans="4:5" ht="30" customHeight="1" x14ac:dyDescent="0.25">
      <c r="D98" s="5"/>
      <c r="E98"/>
    </row>
    <row r="99" spans="4:5" ht="30" customHeight="1" x14ac:dyDescent="0.25">
      <c r="D99" s="5"/>
      <c r="E99"/>
    </row>
    <row r="100" spans="4:5" ht="30" customHeight="1" x14ac:dyDescent="0.25">
      <c r="D100" s="5"/>
      <c r="E100"/>
    </row>
    <row r="101" spans="4:5" ht="30" customHeight="1" x14ac:dyDescent="0.25">
      <c r="D101" s="5"/>
      <c r="E101"/>
    </row>
    <row r="102" spans="4:5" ht="30" customHeight="1" x14ac:dyDescent="0.25">
      <c r="D102" s="5"/>
      <c r="E102"/>
    </row>
    <row r="103" spans="4:5" ht="30" customHeight="1" x14ac:dyDescent="0.25">
      <c r="D103" s="5"/>
      <c r="E103"/>
    </row>
    <row r="104" spans="4:5" ht="30" customHeight="1" x14ac:dyDescent="0.25">
      <c r="D104" s="5"/>
      <c r="E104"/>
    </row>
    <row r="105" spans="4:5" ht="30" customHeight="1" x14ac:dyDescent="0.25">
      <c r="D105" s="5"/>
      <c r="E105"/>
    </row>
    <row r="106" spans="4:5" ht="30" customHeight="1" x14ac:dyDescent="0.25">
      <c r="D106" s="5"/>
      <c r="E106"/>
    </row>
    <row r="107" spans="4:5" ht="30" customHeight="1" x14ac:dyDescent="0.25">
      <c r="D107" s="5"/>
      <c r="E107"/>
    </row>
    <row r="108" spans="4:5" ht="30" customHeight="1" x14ac:dyDescent="0.25">
      <c r="D108" s="5"/>
      <c r="E108"/>
    </row>
    <row r="109" spans="4:5" ht="30" customHeight="1" x14ac:dyDescent="0.25">
      <c r="D109" s="5"/>
      <c r="E109"/>
    </row>
    <row r="110" spans="4:5" ht="30" customHeight="1" x14ac:dyDescent="0.25">
      <c r="D110" s="5"/>
      <c r="E110"/>
    </row>
    <row r="111" spans="4:5" ht="30" customHeight="1" x14ac:dyDescent="0.25">
      <c r="D111" s="5"/>
      <c r="E111"/>
    </row>
    <row r="112" spans="4:5" ht="30" customHeight="1" x14ac:dyDescent="0.25">
      <c r="D112" s="5"/>
      <c r="E112"/>
    </row>
    <row r="113" spans="4:5" ht="30" customHeight="1" x14ac:dyDescent="0.25">
      <c r="D113" s="5"/>
      <c r="E113"/>
    </row>
    <row r="114" spans="4:5" ht="30" customHeight="1" x14ac:dyDescent="0.25">
      <c r="D114" s="5"/>
      <c r="E114"/>
    </row>
    <row r="115" spans="4:5" ht="30" customHeight="1" x14ac:dyDescent="0.25">
      <c r="D115" s="5"/>
      <c r="E115"/>
    </row>
    <row r="116" spans="4:5" ht="30" customHeight="1" x14ac:dyDescent="0.25">
      <c r="D116" s="5"/>
      <c r="E116"/>
    </row>
    <row r="117" spans="4:5" ht="30" customHeight="1" x14ac:dyDescent="0.25">
      <c r="D117" s="5"/>
      <c r="E117"/>
    </row>
    <row r="118" spans="4:5" ht="30" customHeight="1" x14ac:dyDescent="0.25">
      <c r="D118" s="5"/>
      <c r="E118"/>
    </row>
    <row r="119" spans="4:5" ht="30" customHeight="1" x14ac:dyDescent="0.25">
      <c r="D119" s="5"/>
      <c r="E119"/>
    </row>
    <row r="120" spans="4:5" ht="30" customHeight="1" x14ac:dyDescent="0.25">
      <c r="D120" s="5"/>
      <c r="E120"/>
    </row>
    <row r="121" spans="4:5" ht="30" customHeight="1" x14ac:dyDescent="0.25">
      <c r="D121" s="5"/>
      <c r="E121"/>
    </row>
    <row r="122" spans="4:5" ht="30" customHeight="1" x14ac:dyDescent="0.25">
      <c r="D122" s="5"/>
      <c r="E122"/>
    </row>
    <row r="123" spans="4:5" ht="30" customHeight="1" x14ac:dyDescent="0.25">
      <c r="D123" s="5"/>
      <c r="E123"/>
    </row>
    <row r="124" spans="4:5" ht="30" customHeight="1" x14ac:dyDescent="0.25">
      <c r="D124" s="5"/>
      <c r="E124"/>
    </row>
    <row r="125" spans="4:5" ht="30" customHeight="1" x14ac:dyDescent="0.25">
      <c r="D125" s="5"/>
      <c r="E125"/>
    </row>
    <row r="126" spans="4:5" ht="30" customHeight="1" x14ac:dyDescent="0.25">
      <c r="D126" s="5"/>
      <c r="E126"/>
    </row>
    <row r="127" spans="4:5" ht="30" customHeight="1" x14ac:dyDescent="0.25">
      <c r="D127" s="5"/>
      <c r="E127"/>
    </row>
    <row r="128" spans="4:5" ht="30" customHeight="1" x14ac:dyDescent="0.25">
      <c r="D128" s="5"/>
      <c r="E128"/>
    </row>
    <row r="129" spans="4:5" ht="30" customHeight="1" x14ac:dyDescent="0.25">
      <c r="D129" s="5"/>
      <c r="E129"/>
    </row>
    <row r="130" spans="4:5" ht="30" customHeight="1" x14ac:dyDescent="0.25">
      <c r="D130" s="5"/>
      <c r="E130"/>
    </row>
    <row r="131" spans="4:5" ht="30" customHeight="1" x14ac:dyDescent="0.25">
      <c r="D131" s="5"/>
      <c r="E131"/>
    </row>
    <row r="132" spans="4:5" ht="30" customHeight="1" x14ac:dyDescent="0.25">
      <c r="D132" s="5"/>
      <c r="E132"/>
    </row>
    <row r="133" spans="4:5" ht="30" customHeight="1" x14ac:dyDescent="0.25">
      <c r="D133" s="5"/>
      <c r="E133"/>
    </row>
    <row r="134" spans="4:5" ht="30" customHeight="1" x14ac:dyDescent="0.25">
      <c r="D134" s="5"/>
      <c r="E134"/>
    </row>
    <row r="135" spans="4:5" ht="30" customHeight="1" x14ac:dyDescent="0.25">
      <c r="D135" s="5"/>
      <c r="E135"/>
    </row>
    <row r="136" spans="4:5" ht="30" customHeight="1" x14ac:dyDescent="0.25">
      <c r="D136" s="5"/>
      <c r="E136"/>
    </row>
    <row r="137" spans="4:5" ht="30" customHeight="1" x14ac:dyDescent="0.25">
      <c r="D137" s="5"/>
      <c r="E137"/>
    </row>
    <row r="138" spans="4:5" ht="30" customHeight="1" x14ac:dyDescent="0.25">
      <c r="D138" s="5"/>
      <c r="E138"/>
    </row>
    <row r="139" spans="4:5" ht="30" customHeight="1" x14ac:dyDescent="0.25">
      <c r="D139" s="5"/>
      <c r="E139"/>
    </row>
    <row r="140" spans="4:5" ht="30" customHeight="1" x14ac:dyDescent="0.25">
      <c r="D140" s="5"/>
      <c r="E140"/>
    </row>
    <row r="141" spans="4:5" ht="30" customHeight="1" x14ac:dyDescent="0.25">
      <c r="D141" s="5"/>
      <c r="E141"/>
    </row>
    <row r="142" spans="4:5" ht="30" customHeight="1" x14ac:dyDescent="0.25">
      <c r="D142" s="5"/>
      <c r="E142"/>
    </row>
    <row r="143" spans="4:5" ht="30" customHeight="1" x14ac:dyDescent="0.25">
      <c r="D143" s="5"/>
      <c r="E143"/>
    </row>
    <row r="144" spans="4:5" ht="30" customHeight="1" x14ac:dyDescent="0.25">
      <c r="D144" s="5"/>
      <c r="E144"/>
    </row>
    <row r="145" spans="4:5" ht="30" customHeight="1" x14ac:dyDescent="0.25">
      <c r="D145" s="5"/>
      <c r="E145"/>
    </row>
    <row r="146" spans="4:5" ht="30" customHeight="1" x14ac:dyDescent="0.25">
      <c r="D146" s="5"/>
      <c r="E146"/>
    </row>
    <row r="147" spans="4:5" ht="30" customHeight="1" x14ac:dyDescent="0.25">
      <c r="D147" s="5"/>
      <c r="E147"/>
    </row>
    <row r="148" spans="4:5" ht="30" customHeight="1" x14ac:dyDescent="0.25">
      <c r="D148" s="5"/>
      <c r="E148"/>
    </row>
    <row r="149" spans="4:5" ht="30" customHeight="1" x14ac:dyDescent="0.25">
      <c r="D149" s="5"/>
      <c r="E149"/>
    </row>
    <row r="150" spans="4:5" ht="30" customHeight="1" x14ac:dyDescent="0.25">
      <c r="D150" s="5"/>
      <c r="E150"/>
    </row>
    <row r="151" spans="4:5" ht="30" customHeight="1" x14ac:dyDescent="0.25">
      <c r="D151" s="5"/>
      <c r="E151"/>
    </row>
    <row r="152" spans="4:5" ht="30" customHeight="1" x14ac:dyDescent="0.25">
      <c r="D152" s="5"/>
      <c r="E152"/>
    </row>
    <row r="153" spans="4:5" ht="30" customHeight="1" x14ac:dyDescent="0.25">
      <c r="D153" s="5"/>
      <c r="E153"/>
    </row>
    <row r="154" spans="4:5" ht="30" customHeight="1" x14ac:dyDescent="0.25">
      <c r="D154" s="5"/>
      <c r="E154"/>
    </row>
    <row r="155" spans="4:5" ht="30" customHeight="1" x14ac:dyDescent="0.25">
      <c r="D155" s="5"/>
      <c r="E155"/>
    </row>
    <row r="156" spans="4:5" ht="30" customHeight="1" x14ac:dyDescent="0.25">
      <c r="D156" s="5"/>
      <c r="E156"/>
    </row>
    <row r="157" spans="4:5" ht="30" customHeight="1" x14ac:dyDescent="0.25">
      <c r="D157" s="5"/>
      <c r="E157"/>
    </row>
    <row r="158" spans="4:5" ht="30" customHeight="1" x14ac:dyDescent="0.25">
      <c r="D158" s="5"/>
      <c r="E158"/>
    </row>
    <row r="159" spans="4:5" ht="30" customHeight="1" x14ac:dyDescent="0.25">
      <c r="D159" s="5"/>
      <c r="E159"/>
    </row>
    <row r="160" spans="4:5" ht="30" customHeight="1" x14ac:dyDescent="0.25">
      <c r="D160" s="5"/>
      <c r="E160"/>
    </row>
    <row r="161" spans="4:5" ht="30" customHeight="1" x14ac:dyDescent="0.25">
      <c r="D161" s="5"/>
      <c r="E161"/>
    </row>
    <row r="162" spans="4:5" ht="30" customHeight="1" x14ac:dyDescent="0.25">
      <c r="D162" s="5"/>
      <c r="E162"/>
    </row>
    <row r="163" spans="4:5" ht="30" customHeight="1" x14ac:dyDescent="0.25">
      <c r="D163" s="5"/>
      <c r="E163"/>
    </row>
    <row r="164" spans="4:5" ht="30" customHeight="1" x14ac:dyDescent="0.25">
      <c r="D164" s="5"/>
      <c r="E164"/>
    </row>
    <row r="165" spans="4:5" ht="30" customHeight="1" x14ac:dyDescent="0.25">
      <c r="D165" s="5"/>
      <c r="E165"/>
    </row>
    <row r="166" spans="4:5" ht="30" customHeight="1" x14ac:dyDescent="0.25">
      <c r="D166" s="5"/>
      <c r="E166"/>
    </row>
    <row r="167" spans="4:5" ht="30" customHeight="1" x14ac:dyDescent="0.25">
      <c r="D167" s="5"/>
      <c r="E167"/>
    </row>
    <row r="168" spans="4:5" ht="30" customHeight="1" x14ac:dyDescent="0.25">
      <c r="D168" s="5"/>
      <c r="E168"/>
    </row>
    <row r="169" spans="4:5" ht="30" customHeight="1" x14ac:dyDescent="0.25">
      <c r="D169" s="5"/>
      <c r="E169"/>
    </row>
    <row r="170" spans="4:5" ht="30" customHeight="1" x14ac:dyDescent="0.25">
      <c r="D170" s="5"/>
      <c r="E170"/>
    </row>
    <row r="171" spans="4:5" ht="30" customHeight="1" x14ac:dyDescent="0.25">
      <c r="D171" s="5"/>
      <c r="E171"/>
    </row>
    <row r="172" spans="4:5" ht="30" customHeight="1" x14ac:dyDescent="0.25">
      <c r="D172" s="5"/>
      <c r="E172"/>
    </row>
    <row r="173" spans="4:5" ht="30" customHeight="1" x14ac:dyDescent="0.25">
      <c r="D173" s="5"/>
      <c r="E173"/>
    </row>
    <row r="174" spans="4:5" ht="30" customHeight="1" x14ac:dyDescent="0.25">
      <c r="D174" s="5"/>
      <c r="E174"/>
    </row>
    <row r="175" spans="4:5" ht="30" customHeight="1" x14ac:dyDescent="0.25">
      <c r="D175" s="5"/>
      <c r="E175"/>
    </row>
    <row r="176" spans="4:5" ht="30" customHeight="1" x14ac:dyDescent="0.25">
      <c r="D176" s="5"/>
      <c r="E176"/>
    </row>
    <row r="177" spans="4:5" ht="30" customHeight="1" x14ac:dyDescent="0.25">
      <c r="D177" s="5"/>
      <c r="E177"/>
    </row>
    <row r="178" spans="4:5" ht="30" customHeight="1" x14ac:dyDescent="0.25">
      <c r="D178" s="5"/>
      <c r="E178"/>
    </row>
    <row r="179" spans="4:5" ht="30" customHeight="1" x14ac:dyDescent="0.25">
      <c r="D179" s="5"/>
      <c r="E179"/>
    </row>
    <row r="180" spans="4:5" ht="30" customHeight="1" x14ac:dyDescent="0.25">
      <c r="D180" s="5"/>
      <c r="E180"/>
    </row>
    <row r="181" spans="4:5" ht="30" customHeight="1" x14ac:dyDescent="0.25">
      <c r="D181" s="5"/>
      <c r="E181"/>
    </row>
    <row r="182" spans="4:5" ht="30" customHeight="1" x14ac:dyDescent="0.25">
      <c r="D182" s="5"/>
      <c r="E182"/>
    </row>
    <row r="183" spans="4:5" ht="30" customHeight="1" x14ac:dyDescent="0.25">
      <c r="D183" s="5"/>
      <c r="E183"/>
    </row>
    <row r="184" spans="4:5" ht="30" customHeight="1" x14ac:dyDescent="0.25">
      <c r="D184" s="5"/>
      <c r="E184"/>
    </row>
    <row r="185" spans="4:5" ht="30" customHeight="1" x14ac:dyDescent="0.25">
      <c r="D185" s="5"/>
      <c r="E185"/>
    </row>
    <row r="186" spans="4:5" ht="30" customHeight="1" x14ac:dyDescent="0.25">
      <c r="D186" s="5"/>
      <c r="E186"/>
    </row>
    <row r="187" spans="4:5" ht="30" customHeight="1" x14ac:dyDescent="0.25">
      <c r="D187" s="5"/>
      <c r="E187"/>
    </row>
    <row r="188" spans="4:5" ht="30" customHeight="1" x14ac:dyDescent="0.25">
      <c r="D188" s="5"/>
      <c r="E188"/>
    </row>
    <row r="189" spans="4:5" ht="30" customHeight="1" x14ac:dyDescent="0.25">
      <c r="D189" s="5"/>
      <c r="E189"/>
    </row>
    <row r="190" spans="4:5" ht="30" customHeight="1" x14ac:dyDescent="0.25">
      <c r="D190" s="5"/>
      <c r="E190"/>
    </row>
    <row r="191" spans="4:5" ht="30" customHeight="1" x14ac:dyDescent="0.25">
      <c r="D191" s="5"/>
      <c r="E191"/>
    </row>
    <row r="192" spans="4:5" ht="30" customHeight="1" x14ac:dyDescent="0.25">
      <c r="D192" s="5"/>
      <c r="E192"/>
    </row>
    <row r="193" spans="4:5" ht="30" customHeight="1" x14ac:dyDescent="0.25">
      <c r="D193" s="5"/>
      <c r="E193"/>
    </row>
    <row r="194" spans="4:5" ht="30" customHeight="1" x14ac:dyDescent="0.25">
      <c r="D194" s="5"/>
      <c r="E194"/>
    </row>
    <row r="195" spans="4:5" ht="30" customHeight="1" x14ac:dyDescent="0.25">
      <c r="D195" s="5"/>
      <c r="E195"/>
    </row>
    <row r="196" spans="4:5" ht="30" customHeight="1" x14ac:dyDescent="0.25">
      <c r="D196" s="5"/>
      <c r="E196"/>
    </row>
    <row r="197" spans="4:5" ht="30" customHeight="1" x14ac:dyDescent="0.25">
      <c r="D197" s="5"/>
      <c r="E197"/>
    </row>
    <row r="198" spans="4:5" ht="30" customHeight="1" x14ac:dyDescent="0.25">
      <c r="D198" s="5"/>
      <c r="E198"/>
    </row>
    <row r="199" spans="4:5" ht="30" customHeight="1" x14ac:dyDescent="0.25">
      <c r="D199" s="5"/>
      <c r="E199"/>
    </row>
    <row r="200" spans="4:5" ht="30" customHeight="1" x14ac:dyDescent="0.25">
      <c r="D200" s="5"/>
      <c r="E200"/>
    </row>
    <row r="201" spans="4:5" ht="30" customHeight="1" x14ac:dyDescent="0.25">
      <c r="D201" s="5"/>
      <c r="E201"/>
    </row>
    <row r="202" spans="4:5" ht="30" customHeight="1" x14ac:dyDescent="0.25">
      <c r="D202" s="5"/>
      <c r="E202"/>
    </row>
    <row r="203" spans="4:5" ht="30" customHeight="1" x14ac:dyDescent="0.25">
      <c r="D203" s="5"/>
      <c r="E203"/>
    </row>
    <row r="204" spans="4:5" ht="30" customHeight="1" x14ac:dyDescent="0.25">
      <c r="D204" s="5"/>
      <c r="E204"/>
    </row>
    <row r="205" spans="4:5" ht="30" customHeight="1" x14ac:dyDescent="0.25">
      <c r="D205" s="5"/>
      <c r="E205"/>
    </row>
    <row r="206" spans="4:5" ht="30" customHeight="1" x14ac:dyDescent="0.25">
      <c r="D206" s="5"/>
      <c r="E206"/>
    </row>
    <row r="207" spans="4:5" ht="30" customHeight="1" x14ac:dyDescent="0.25">
      <c r="D207" s="5"/>
      <c r="E207"/>
    </row>
    <row r="208" spans="4:5" ht="30" customHeight="1" x14ac:dyDescent="0.25">
      <c r="D208" s="5"/>
      <c r="E208"/>
    </row>
    <row r="209" spans="4:5" ht="30" customHeight="1" x14ac:dyDescent="0.25">
      <c r="D209" s="5"/>
      <c r="E209"/>
    </row>
    <row r="210" spans="4:5" ht="30" customHeight="1" x14ac:dyDescent="0.25">
      <c r="D210" s="5"/>
      <c r="E210"/>
    </row>
    <row r="211" spans="4:5" ht="30" customHeight="1" x14ac:dyDescent="0.25">
      <c r="D211" s="5"/>
      <c r="E211"/>
    </row>
    <row r="212" spans="4:5" ht="30" customHeight="1" x14ac:dyDescent="0.25">
      <c r="D212" s="5"/>
      <c r="E212"/>
    </row>
    <row r="213" spans="4:5" ht="30" customHeight="1" x14ac:dyDescent="0.25">
      <c r="D213" s="5"/>
      <c r="E213"/>
    </row>
    <row r="214" spans="4:5" ht="30" customHeight="1" x14ac:dyDescent="0.25">
      <c r="D214" s="5"/>
      <c r="E214"/>
    </row>
    <row r="215" spans="4:5" ht="30" customHeight="1" x14ac:dyDescent="0.25">
      <c r="D215" s="5"/>
      <c r="E215"/>
    </row>
    <row r="216" spans="4:5" ht="30" customHeight="1" x14ac:dyDescent="0.25">
      <c r="D216" s="5"/>
      <c r="E216"/>
    </row>
    <row r="217" spans="4:5" ht="30" customHeight="1" x14ac:dyDescent="0.25">
      <c r="D217" s="5"/>
      <c r="E217"/>
    </row>
    <row r="218" spans="4:5" ht="30" customHeight="1" x14ac:dyDescent="0.25">
      <c r="D218" s="5"/>
      <c r="E218"/>
    </row>
    <row r="219" spans="4:5" ht="30" customHeight="1" x14ac:dyDescent="0.25">
      <c r="D219" s="5"/>
      <c r="E219"/>
    </row>
    <row r="220" spans="4:5" ht="30" customHeight="1" x14ac:dyDescent="0.25">
      <c r="D220" s="5"/>
      <c r="E220"/>
    </row>
    <row r="221" spans="4:5" ht="30" customHeight="1" x14ac:dyDescent="0.25">
      <c r="D221" s="5"/>
      <c r="E221"/>
    </row>
    <row r="222" spans="4:5" ht="30" customHeight="1" x14ac:dyDescent="0.25">
      <c r="D222" s="5"/>
      <c r="E222"/>
    </row>
    <row r="223" spans="4:5" ht="30" customHeight="1" x14ac:dyDescent="0.25">
      <c r="D223" s="5"/>
      <c r="E223"/>
    </row>
    <row r="224" spans="4:5" ht="30" customHeight="1" x14ac:dyDescent="0.25">
      <c r="D224" s="5"/>
      <c r="E224"/>
    </row>
    <row r="225" spans="4:5" ht="30" customHeight="1" x14ac:dyDescent="0.25">
      <c r="D225" s="5"/>
      <c r="E225"/>
    </row>
    <row r="226" spans="4:5" ht="30" customHeight="1" x14ac:dyDescent="0.25">
      <c r="D226" s="5"/>
      <c r="E226"/>
    </row>
    <row r="227" spans="4:5" ht="30" customHeight="1" x14ac:dyDescent="0.25">
      <c r="D227" s="5"/>
      <c r="E227"/>
    </row>
    <row r="228" spans="4:5" ht="30" customHeight="1" x14ac:dyDescent="0.25">
      <c r="D228" s="5"/>
      <c r="E228"/>
    </row>
    <row r="229" spans="4:5" ht="30" customHeight="1" x14ac:dyDescent="0.25">
      <c r="D229" s="5"/>
      <c r="E229"/>
    </row>
    <row r="230" spans="4:5" ht="30" customHeight="1" x14ac:dyDescent="0.25">
      <c r="D230" s="5"/>
      <c r="E230"/>
    </row>
    <row r="231" spans="4:5" ht="30" customHeight="1" x14ac:dyDescent="0.25">
      <c r="D231" s="5"/>
      <c r="E231"/>
    </row>
    <row r="232" spans="4:5" ht="30" customHeight="1" x14ac:dyDescent="0.25">
      <c r="D232" s="5"/>
      <c r="E232"/>
    </row>
    <row r="233" spans="4:5" ht="30" customHeight="1" x14ac:dyDescent="0.25">
      <c r="D233" s="5"/>
      <c r="E233"/>
    </row>
    <row r="234" spans="4:5" ht="30" customHeight="1" x14ac:dyDescent="0.25">
      <c r="D234" s="5"/>
      <c r="E234"/>
    </row>
    <row r="235" spans="4:5" ht="30" customHeight="1" x14ac:dyDescent="0.25">
      <c r="D235" s="5"/>
      <c r="E235"/>
    </row>
    <row r="236" spans="4:5" ht="30" customHeight="1" x14ac:dyDescent="0.25">
      <c r="D236" s="5"/>
      <c r="E236"/>
    </row>
    <row r="237" spans="4:5" ht="30" customHeight="1" x14ac:dyDescent="0.25">
      <c r="D237" s="5"/>
      <c r="E237"/>
    </row>
    <row r="238" spans="4:5" ht="30" customHeight="1" x14ac:dyDescent="0.25">
      <c r="D238" s="5"/>
      <c r="E238"/>
    </row>
    <row r="239" spans="4:5" ht="30" customHeight="1" x14ac:dyDescent="0.25">
      <c r="D239" s="5"/>
      <c r="E239"/>
    </row>
    <row r="240" spans="4:5" ht="30" customHeight="1" x14ac:dyDescent="0.25">
      <c r="D240" s="5"/>
      <c r="E240"/>
    </row>
    <row r="241" spans="4:5" ht="30" customHeight="1" x14ac:dyDescent="0.25">
      <c r="D241" s="5"/>
      <c r="E241"/>
    </row>
    <row r="242" spans="4:5" ht="30" customHeight="1" x14ac:dyDescent="0.25">
      <c r="D242" s="5"/>
      <c r="E242"/>
    </row>
    <row r="243" spans="4:5" ht="30" customHeight="1" x14ac:dyDescent="0.25">
      <c r="D243" s="5"/>
      <c r="E243"/>
    </row>
    <row r="244" spans="4:5" ht="30" customHeight="1" x14ac:dyDescent="0.25">
      <c r="D244" s="5"/>
      <c r="E244"/>
    </row>
    <row r="245" spans="4:5" ht="30" customHeight="1" x14ac:dyDescent="0.25">
      <c r="D245" s="5"/>
      <c r="E245"/>
    </row>
    <row r="246" spans="4:5" ht="30" customHeight="1" x14ac:dyDescent="0.25">
      <c r="D246" s="5"/>
      <c r="E246"/>
    </row>
    <row r="247" spans="4:5" ht="30" customHeight="1" x14ac:dyDescent="0.25">
      <c r="D247" s="5"/>
      <c r="E247"/>
    </row>
    <row r="248" spans="4:5" ht="30" customHeight="1" x14ac:dyDescent="0.25">
      <c r="D248" s="5"/>
      <c r="E248"/>
    </row>
    <row r="249" spans="4:5" ht="30" customHeight="1" x14ac:dyDescent="0.25">
      <c r="D249" s="5"/>
      <c r="E249"/>
    </row>
    <row r="250" spans="4:5" ht="30" customHeight="1" x14ac:dyDescent="0.25">
      <c r="D250" s="5"/>
      <c r="E250"/>
    </row>
    <row r="251" spans="4:5" ht="30" customHeight="1" x14ac:dyDescent="0.25">
      <c r="D251" s="5"/>
      <c r="E251"/>
    </row>
    <row r="252" spans="4:5" ht="30" customHeight="1" x14ac:dyDescent="0.25">
      <c r="D252" s="5"/>
      <c r="E252"/>
    </row>
    <row r="253" spans="4:5" ht="30" customHeight="1" x14ac:dyDescent="0.25">
      <c r="D253" s="5"/>
      <c r="E253"/>
    </row>
    <row r="254" spans="4:5" ht="30" customHeight="1" x14ac:dyDescent="0.25">
      <c r="D254" s="5"/>
      <c r="E254"/>
    </row>
    <row r="255" spans="4:5" ht="30" customHeight="1" x14ac:dyDescent="0.25">
      <c r="D255" s="5"/>
      <c r="E255"/>
    </row>
    <row r="256" spans="4:5" ht="30" customHeight="1" x14ac:dyDescent="0.25">
      <c r="D256" s="5"/>
      <c r="E256"/>
    </row>
    <row r="257" spans="4:5" ht="30" customHeight="1" x14ac:dyDescent="0.25">
      <c r="D257" s="5"/>
      <c r="E257"/>
    </row>
    <row r="258" spans="4:5" ht="30" customHeight="1" x14ac:dyDescent="0.25">
      <c r="D258" s="5"/>
      <c r="E258"/>
    </row>
    <row r="259" spans="4:5" ht="30" customHeight="1" x14ac:dyDescent="0.25">
      <c r="D259" s="5"/>
      <c r="E259"/>
    </row>
    <row r="260" spans="4:5" ht="30" customHeight="1" x14ac:dyDescent="0.25">
      <c r="D260" s="5"/>
      <c r="E260"/>
    </row>
    <row r="261" spans="4:5" ht="30" customHeight="1" x14ac:dyDescent="0.25">
      <c r="D261" s="5"/>
      <c r="E261"/>
    </row>
    <row r="262" spans="4:5" ht="30" customHeight="1" x14ac:dyDescent="0.25">
      <c r="D262" s="5"/>
      <c r="E262"/>
    </row>
    <row r="263" spans="4:5" ht="30" customHeight="1" x14ac:dyDescent="0.25">
      <c r="D263" s="5"/>
      <c r="E263"/>
    </row>
    <row r="264" spans="4:5" ht="30" customHeight="1" x14ac:dyDescent="0.25">
      <c r="D264" s="5"/>
      <c r="E264"/>
    </row>
    <row r="265" spans="4:5" ht="30" customHeight="1" x14ac:dyDescent="0.25">
      <c r="D265" s="5"/>
      <c r="E265"/>
    </row>
    <row r="266" spans="4:5" ht="30" customHeight="1" x14ac:dyDescent="0.25">
      <c r="D266" s="5"/>
      <c r="E266"/>
    </row>
    <row r="267" spans="4:5" ht="30" customHeight="1" x14ac:dyDescent="0.25">
      <c r="D267" s="5"/>
      <c r="E267"/>
    </row>
    <row r="268" spans="4:5" ht="30" customHeight="1" x14ac:dyDescent="0.25">
      <c r="D268" s="5"/>
      <c r="E268"/>
    </row>
    <row r="269" spans="4:5" ht="30" customHeight="1" x14ac:dyDescent="0.25">
      <c r="D269" s="5"/>
      <c r="E269"/>
    </row>
    <row r="270" spans="4:5" ht="30" customHeight="1" x14ac:dyDescent="0.25">
      <c r="D270" s="5"/>
      <c r="E270"/>
    </row>
    <row r="271" spans="4:5" ht="30" customHeight="1" x14ac:dyDescent="0.25">
      <c r="D271" s="5"/>
      <c r="E271"/>
    </row>
    <row r="272" spans="4:5" ht="30" customHeight="1" x14ac:dyDescent="0.25">
      <c r="D272" s="5"/>
      <c r="E272"/>
    </row>
    <row r="273" spans="4:5" ht="30" customHeight="1" x14ac:dyDescent="0.25">
      <c r="D273" s="5"/>
      <c r="E273"/>
    </row>
    <row r="274" spans="4:5" ht="30" customHeight="1" x14ac:dyDescent="0.25">
      <c r="D274" s="5"/>
      <c r="E274"/>
    </row>
    <row r="275" spans="4:5" ht="30" customHeight="1" x14ac:dyDescent="0.25">
      <c r="D275" s="5"/>
      <c r="E275"/>
    </row>
    <row r="276" spans="4:5" ht="30" customHeight="1" x14ac:dyDescent="0.25">
      <c r="D276" s="5"/>
      <c r="E276"/>
    </row>
    <row r="277" spans="4:5" ht="30" customHeight="1" x14ac:dyDescent="0.25">
      <c r="D277" s="5"/>
      <c r="E277"/>
    </row>
    <row r="278" spans="4:5" ht="30" customHeight="1" x14ac:dyDescent="0.25">
      <c r="D278" s="5"/>
      <c r="E278"/>
    </row>
    <row r="279" spans="4:5" ht="30" customHeight="1" x14ac:dyDescent="0.25">
      <c r="D279" s="5"/>
      <c r="E279"/>
    </row>
    <row r="280" spans="4:5" ht="30" customHeight="1" x14ac:dyDescent="0.25">
      <c r="D280" s="5"/>
      <c r="E280"/>
    </row>
    <row r="281" spans="4:5" ht="30" customHeight="1" x14ac:dyDescent="0.25">
      <c r="D281" s="5"/>
      <c r="E281"/>
    </row>
    <row r="282" spans="4:5" ht="30" customHeight="1" x14ac:dyDescent="0.25">
      <c r="D282" s="5"/>
      <c r="E282"/>
    </row>
    <row r="283" spans="4:5" ht="30" customHeight="1" x14ac:dyDescent="0.25">
      <c r="D283" s="5"/>
      <c r="E283"/>
    </row>
    <row r="284" spans="4:5" ht="30" customHeight="1" x14ac:dyDescent="0.25">
      <c r="D284" s="5"/>
      <c r="E284"/>
    </row>
    <row r="285" spans="4:5" ht="30" customHeight="1" x14ac:dyDescent="0.25">
      <c r="D285" s="5"/>
      <c r="E285"/>
    </row>
    <row r="286" spans="4:5" ht="30" customHeight="1" x14ac:dyDescent="0.25">
      <c r="D286" s="5"/>
      <c r="E286"/>
    </row>
    <row r="287" spans="4:5" ht="30" customHeight="1" x14ac:dyDescent="0.25">
      <c r="D287" s="5"/>
      <c r="E287"/>
    </row>
    <row r="288" spans="4:5" ht="30" customHeight="1" x14ac:dyDescent="0.25">
      <c r="D288" s="5"/>
      <c r="E288"/>
    </row>
    <row r="289" spans="4:5" ht="30" customHeight="1" x14ac:dyDescent="0.25">
      <c r="D289" s="5"/>
      <c r="E289"/>
    </row>
    <row r="290" spans="4:5" ht="30" customHeight="1" x14ac:dyDescent="0.25">
      <c r="D290" s="5"/>
      <c r="E290"/>
    </row>
    <row r="291" spans="4:5" ht="30" customHeight="1" x14ac:dyDescent="0.25">
      <c r="D291" s="5"/>
      <c r="E291"/>
    </row>
    <row r="292" spans="4:5" ht="30" customHeight="1" x14ac:dyDescent="0.25">
      <c r="D292" s="5"/>
      <c r="E292"/>
    </row>
    <row r="293" spans="4:5" ht="30" customHeight="1" x14ac:dyDescent="0.25">
      <c r="D293" s="5"/>
      <c r="E293"/>
    </row>
    <row r="294" spans="4:5" ht="30" customHeight="1" x14ac:dyDescent="0.25">
      <c r="D294" s="5"/>
      <c r="E294"/>
    </row>
    <row r="295" spans="4:5" ht="30" customHeight="1" x14ac:dyDescent="0.25">
      <c r="D295" s="5"/>
      <c r="E295"/>
    </row>
    <row r="296" spans="4:5" ht="30" customHeight="1" x14ac:dyDescent="0.25">
      <c r="D296" s="5"/>
      <c r="E296"/>
    </row>
    <row r="297" spans="4:5" ht="30" customHeight="1" x14ac:dyDescent="0.25">
      <c r="D297" s="5"/>
      <c r="E297"/>
    </row>
    <row r="298" spans="4:5" ht="30" customHeight="1" x14ac:dyDescent="0.25">
      <c r="D298" s="5"/>
      <c r="E298"/>
    </row>
    <row r="299" spans="4:5" ht="30" customHeight="1" x14ac:dyDescent="0.25">
      <c r="D299" s="5"/>
      <c r="E299"/>
    </row>
    <row r="300" spans="4:5" ht="30" customHeight="1" x14ac:dyDescent="0.25">
      <c r="D300" s="5"/>
      <c r="E300"/>
    </row>
    <row r="301" spans="4:5" ht="30" customHeight="1" x14ac:dyDescent="0.25">
      <c r="D301" s="5"/>
      <c r="E301"/>
    </row>
    <row r="302" spans="4:5" ht="30" customHeight="1" x14ac:dyDescent="0.25">
      <c r="D302" s="5"/>
      <c r="E302"/>
    </row>
    <row r="303" spans="4:5" ht="30" customHeight="1" x14ac:dyDescent="0.25">
      <c r="D303" s="5"/>
      <c r="E303"/>
    </row>
    <row r="304" spans="4:5" ht="30" customHeight="1" x14ac:dyDescent="0.25">
      <c r="D304" s="5"/>
      <c r="E304"/>
    </row>
    <row r="305" spans="4:5" ht="30" customHeight="1" x14ac:dyDescent="0.25">
      <c r="D305" s="5"/>
      <c r="E305"/>
    </row>
    <row r="306" spans="4:5" ht="30" customHeight="1" x14ac:dyDescent="0.25">
      <c r="D306" s="5"/>
      <c r="E306"/>
    </row>
    <row r="307" spans="4:5" ht="30" customHeight="1" x14ac:dyDescent="0.25">
      <c r="D307" s="5"/>
      <c r="E307"/>
    </row>
    <row r="308" spans="4:5" ht="30" customHeight="1" x14ac:dyDescent="0.25">
      <c r="D308" s="5"/>
      <c r="E308"/>
    </row>
    <row r="309" spans="4:5" ht="30" customHeight="1" x14ac:dyDescent="0.25">
      <c r="D309" s="5"/>
      <c r="E309"/>
    </row>
    <row r="310" spans="4:5" ht="30" customHeight="1" x14ac:dyDescent="0.25">
      <c r="D310" s="5"/>
      <c r="E310"/>
    </row>
    <row r="311" spans="4:5" ht="30" customHeight="1" x14ac:dyDescent="0.25">
      <c r="D311" s="5"/>
      <c r="E311"/>
    </row>
    <row r="312" spans="4:5" ht="30" customHeight="1" x14ac:dyDescent="0.25">
      <c r="D312" s="5"/>
      <c r="E312"/>
    </row>
    <row r="313" spans="4:5" ht="30" customHeight="1" x14ac:dyDescent="0.25">
      <c r="D313" s="5"/>
      <c r="E313"/>
    </row>
    <row r="314" spans="4:5" ht="30" customHeight="1" x14ac:dyDescent="0.25">
      <c r="D314" s="5"/>
      <c r="E314"/>
    </row>
    <row r="315" spans="4:5" ht="30" customHeight="1" x14ac:dyDescent="0.25">
      <c r="D315" s="5"/>
      <c r="E315"/>
    </row>
    <row r="316" spans="4:5" ht="30" customHeight="1" x14ac:dyDescent="0.25">
      <c r="D316" s="5"/>
      <c r="E316"/>
    </row>
    <row r="317" spans="4:5" ht="30" customHeight="1" x14ac:dyDescent="0.25">
      <c r="D317" s="5"/>
      <c r="E317"/>
    </row>
    <row r="318" spans="4:5" ht="30" customHeight="1" x14ac:dyDescent="0.25">
      <c r="D318" s="5"/>
      <c r="E318"/>
    </row>
    <row r="319" spans="4:5" ht="30" customHeight="1" x14ac:dyDescent="0.25">
      <c r="D319" s="5"/>
      <c r="E319"/>
    </row>
    <row r="320" spans="4:5" ht="30" customHeight="1" x14ac:dyDescent="0.25">
      <c r="D320" s="5"/>
      <c r="E320"/>
    </row>
    <row r="321" spans="4:5" ht="30" customHeight="1" x14ac:dyDescent="0.25">
      <c r="D321" s="5"/>
      <c r="E321"/>
    </row>
    <row r="322" spans="4:5" ht="30" customHeight="1" x14ac:dyDescent="0.25">
      <c r="D322" s="5"/>
      <c r="E322"/>
    </row>
    <row r="323" spans="4:5" ht="30" customHeight="1" x14ac:dyDescent="0.25">
      <c r="D323" s="5"/>
      <c r="E323"/>
    </row>
    <row r="324" spans="4:5" ht="30" customHeight="1" x14ac:dyDescent="0.25">
      <c r="D324" s="5"/>
      <c r="E324"/>
    </row>
    <row r="325" spans="4:5" ht="30" customHeight="1" x14ac:dyDescent="0.25">
      <c r="D325" s="5"/>
      <c r="E325"/>
    </row>
    <row r="326" spans="4:5" ht="30" customHeight="1" x14ac:dyDescent="0.25">
      <c r="D326" s="5"/>
      <c r="E326"/>
    </row>
    <row r="327" spans="4:5" ht="30" customHeight="1" x14ac:dyDescent="0.25">
      <c r="D327" s="5"/>
      <c r="E327"/>
    </row>
    <row r="328" spans="4:5" ht="30" customHeight="1" x14ac:dyDescent="0.25">
      <c r="D328" s="5"/>
      <c r="E328"/>
    </row>
    <row r="329" spans="4:5" ht="30" customHeight="1" x14ac:dyDescent="0.25">
      <c r="D329" s="5"/>
      <c r="E329"/>
    </row>
    <row r="330" spans="4:5" ht="30" customHeight="1" x14ac:dyDescent="0.25">
      <c r="D330" s="5"/>
      <c r="E330"/>
    </row>
    <row r="331" spans="4:5" ht="30" customHeight="1" x14ac:dyDescent="0.25">
      <c r="D331" s="5"/>
      <c r="E331"/>
    </row>
    <row r="332" spans="4:5" ht="30" customHeight="1" x14ac:dyDescent="0.25">
      <c r="D332" s="5"/>
      <c r="E332"/>
    </row>
    <row r="333" spans="4:5" ht="30" customHeight="1" x14ac:dyDescent="0.25">
      <c r="D333" s="5"/>
      <c r="E333"/>
    </row>
    <row r="334" spans="4:5" ht="30" customHeight="1" x14ac:dyDescent="0.25">
      <c r="D334" s="5"/>
      <c r="E334"/>
    </row>
    <row r="335" spans="4:5" ht="30" customHeight="1" x14ac:dyDescent="0.25">
      <c r="D335" s="5"/>
      <c r="E335"/>
    </row>
    <row r="336" spans="4:5" ht="30" customHeight="1" x14ac:dyDescent="0.25">
      <c r="D336" s="5"/>
      <c r="E336"/>
    </row>
    <row r="337" spans="4:5" ht="30" customHeight="1" x14ac:dyDescent="0.25">
      <c r="D337" s="5"/>
      <c r="E337"/>
    </row>
    <row r="338" spans="4:5" ht="30" customHeight="1" x14ac:dyDescent="0.25">
      <c r="D338" s="5"/>
      <c r="E338"/>
    </row>
    <row r="339" spans="4:5" ht="30" customHeight="1" x14ac:dyDescent="0.25">
      <c r="D339" s="5"/>
      <c r="E339"/>
    </row>
    <row r="340" spans="4:5" ht="30" customHeight="1" x14ac:dyDescent="0.25">
      <c r="D340" s="5"/>
      <c r="E340"/>
    </row>
    <row r="341" spans="4:5" ht="30" customHeight="1" x14ac:dyDescent="0.25">
      <c r="D341" s="5"/>
      <c r="E341"/>
    </row>
    <row r="342" spans="4:5" ht="30" customHeight="1" x14ac:dyDescent="0.25">
      <c r="D342" s="5"/>
      <c r="E342"/>
    </row>
    <row r="343" spans="4:5" ht="30" customHeight="1" x14ac:dyDescent="0.25">
      <c r="D343" s="5"/>
      <c r="E343"/>
    </row>
    <row r="344" spans="4:5" ht="30" customHeight="1" x14ac:dyDescent="0.25">
      <c r="D344" s="5"/>
      <c r="E344"/>
    </row>
  </sheetData>
  <mergeCells count="20">
    <mergeCell ref="C3:D3"/>
    <mergeCell ref="C4:D4"/>
    <mergeCell ref="AK4:AQ4"/>
    <mergeCell ref="AR4:AX4"/>
    <mergeCell ref="AY4:BE4"/>
    <mergeCell ref="BF4:BL4"/>
    <mergeCell ref="E3:F3"/>
    <mergeCell ref="I4:O4"/>
    <mergeCell ref="P4:V4"/>
    <mergeCell ref="W4:AC4"/>
    <mergeCell ref="AD4:AJ4"/>
    <mergeCell ref="CV4:DB4"/>
    <mergeCell ref="DC4:DI4"/>
    <mergeCell ref="DJ4:DP4"/>
    <mergeCell ref="DQ4:DW4"/>
    <mergeCell ref="BM4:BS4"/>
    <mergeCell ref="BT4:BZ4"/>
    <mergeCell ref="CA4:CG4"/>
    <mergeCell ref="CH4:CN4"/>
    <mergeCell ref="CO4:CU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DX4:FJ14 I5:FT16 DL17:GM32 I17:DK33">
    <cfRule type="expression" dxfId="2" priority="33">
      <formula>AND(TODAY()&gt;=I$5,TODAY()&lt;J$5)</formula>
    </cfRule>
  </conditionalFormatting>
  <conditionalFormatting sqref="DX4:FJ14 I7:FT16 DL17:GM32 I17:DK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87.140625" style="16" customWidth="1"/>
    <col min="2" max="16384" width="9.140625" style="2"/>
  </cols>
  <sheetData>
    <row r="1" spans="1:2" ht="46.5" customHeight="1" x14ac:dyDescent="0.2"/>
    <row r="2" spans="1:2" s="18" customFormat="1" ht="15.75" x14ac:dyDescent="0.25">
      <c r="A2" s="17" t="s">
        <v>22</v>
      </c>
      <c r="B2" s="17"/>
    </row>
    <row r="3" spans="1:2" s="22" customFormat="1" ht="27" customHeight="1" x14ac:dyDescent="0.25">
      <c r="A3" s="35" t="s">
        <v>23</v>
      </c>
      <c r="B3" s="23"/>
    </row>
    <row r="4" spans="1:2" s="19" customFormat="1" ht="26.25" x14ac:dyDescent="0.4">
      <c r="A4" s="20" t="s">
        <v>24</v>
      </c>
    </row>
    <row r="5" spans="1:2" ht="74.099999999999994" customHeight="1" x14ac:dyDescent="0.2">
      <c r="A5" s="21" t="s">
        <v>25</v>
      </c>
    </row>
    <row r="6" spans="1:2" ht="26.25" customHeight="1" x14ac:dyDescent="0.2">
      <c r="A6" s="20" t="s">
        <v>26</v>
      </c>
    </row>
    <row r="7" spans="1:2" s="16" customFormat="1" ht="215.25" customHeight="1" x14ac:dyDescent="0.25">
      <c r="A7" s="25" t="s">
        <v>27</v>
      </c>
    </row>
    <row r="8" spans="1:2" s="19" customFormat="1" ht="26.25" x14ac:dyDescent="0.4">
      <c r="A8" s="20" t="s">
        <v>28</v>
      </c>
    </row>
    <row r="9" spans="1:2" ht="75" x14ac:dyDescent="0.2">
      <c r="A9" s="21" t="s">
        <v>29</v>
      </c>
    </row>
    <row r="10" spans="1:2" s="16" customFormat="1" ht="27.95" customHeight="1" x14ac:dyDescent="0.25">
      <c r="A10" s="24" t="s">
        <v>30</v>
      </c>
    </row>
    <row r="11" spans="1:2" s="19" customFormat="1" ht="26.25" x14ac:dyDescent="0.4">
      <c r="A11" s="20" t="s">
        <v>31</v>
      </c>
    </row>
    <row r="12" spans="1:2" ht="30" x14ac:dyDescent="0.2">
      <c r="A12" s="21" t="s">
        <v>32</v>
      </c>
    </row>
    <row r="13" spans="1:2" s="16" customFormat="1" ht="27.95" customHeight="1" x14ac:dyDescent="0.25">
      <c r="A13" s="24" t="s">
        <v>33</v>
      </c>
    </row>
    <row r="14" spans="1:2" s="19" customFormat="1" ht="26.25" x14ac:dyDescent="0.4">
      <c r="A14" s="20" t="s">
        <v>34</v>
      </c>
    </row>
    <row r="15" spans="1:2" ht="96.75" customHeight="1" x14ac:dyDescent="0.2">
      <c r="A15" s="21" t="s">
        <v>35</v>
      </c>
    </row>
    <row r="16" spans="1:2" ht="90" x14ac:dyDescent="0.2">
      <c r="A16" s="21"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2024-07-01T00:37:45Z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