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rojects\maestria\masther-thesis\data\demo-distrital\"/>
    </mc:Choice>
  </mc:AlternateContent>
  <bookViews>
    <workbookView xWindow="0" yWindow="0" windowWidth="20430" windowHeight="9720" activeTab="1"/>
  </bookViews>
  <sheets>
    <sheet name="Sheet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I3" i="2" l="1"/>
  <c r="L6" i="2"/>
  <c r="N6" i="2"/>
  <c r="K8" i="2"/>
  <c r="K7" i="2"/>
  <c r="K6" i="2"/>
  <c r="P19" i="1"/>
  <c r="P18" i="1"/>
  <c r="P16" i="1"/>
  <c r="P12" i="1"/>
  <c r="P11" i="1"/>
</calcChain>
</file>

<file path=xl/sharedStrings.xml><?xml version="1.0" encoding="utf-8"?>
<sst xmlns="http://schemas.openxmlformats.org/spreadsheetml/2006/main" count="436" uniqueCount="384">
  <si>
    <r>
      <rPr>
        <b/>
        <sz val="6"/>
        <rFont val="Arial"/>
      </rPr>
      <t>REFINACIÓN - PRODUCCIÓN (MBPD)</t>
    </r>
  </si>
  <si>
    <r>
      <rPr>
        <b/>
        <sz val="6"/>
        <rFont val="Arial"/>
      </rPr>
      <t>DICIEMBRE 2018</t>
    </r>
  </si>
  <si>
    <r>
      <rPr>
        <b/>
        <sz val="6"/>
        <rFont val="Arial"/>
      </rPr>
      <t>PRODUCTOS</t>
    </r>
  </si>
  <si>
    <r>
      <rPr>
        <b/>
        <sz val="6"/>
        <rFont val="Arial"/>
      </rPr>
      <t>TALARA</t>
    </r>
  </si>
  <si>
    <r>
      <rPr>
        <b/>
        <sz val="6"/>
        <rFont val="Arial"/>
      </rPr>
      <t>IQUITOS</t>
    </r>
  </si>
  <si>
    <r>
      <rPr>
        <b/>
        <sz val="6"/>
        <rFont val="Arial"/>
      </rPr>
      <t>CONCHAN</t>
    </r>
  </si>
  <si>
    <r>
      <rPr>
        <b/>
        <sz val="6"/>
        <rFont val="Arial"/>
      </rPr>
      <t>MILAGRO</t>
    </r>
  </si>
  <si>
    <r>
      <rPr>
        <b/>
        <sz val="6"/>
        <rFont val="Arial"/>
      </rPr>
      <t>PAMPILLA</t>
    </r>
  </si>
  <si>
    <r>
      <rPr>
        <b/>
        <sz val="6"/>
        <rFont val="Arial"/>
      </rPr>
      <t>PUCALLPA</t>
    </r>
  </si>
  <si>
    <r>
      <rPr>
        <b/>
        <sz val="6"/>
        <rFont val="Arial"/>
      </rPr>
      <t>TOTAL</t>
    </r>
  </si>
  <si>
    <r>
      <rPr>
        <b/>
        <sz val="6"/>
        <rFont val="Arial"/>
      </rPr>
      <t>PLUSPETROL</t>
    </r>
  </si>
  <si>
    <r>
      <rPr>
        <b/>
        <sz val="6"/>
        <rFont val="Arial"/>
      </rPr>
      <t>AGUAYTIA*</t>
    </r>
  </si>
  <si>
    <r>
      <rPr>
        <b/>
        <sz val="6"/>
        <rFont val="Arial"/>
      </rPr>
      <t>GMP</t>
    </r>
  </si>
  <si>
    <r>
      <rPr>
        <b/>
        <sz val="6"/>
        <rFont val="Arial"/>
      </rPr>
      <t>SAVIA - PGP</t>
    </r>
  </si>
  <si>
    <r>
      <rPr>
        <b/>
        <sz val="6"/>
        <rFont val="Arial"/>
      </rPr>
      <t>Productos Terminados</t>
    </r>
  </si>
  <si>
    <r>
      <rPr>
        <sz val="6"/>
        <rFont val="Arial"/>
      </rPr>
      <t>Gas Licuado de Petróleo - GLP</t>
    </r>
  </si>
  <si>
    <r>
      <rPr>
        <sz val="6"/>
        <rFont val="Arial"/>
      </rPr>
      <t>4.14</t>
    </r>
  </si>
  <si>
    <r>
      <rPr>
        <sz val="6"/>
        <rFont val="Arial"/>
      </rPr>
      <t>2.07</t>
    </r>
  </si>
  <si>
    <r>
      <rPr>
        <sz val="6"/>
        <rFont val="Arial"/>
      </rPr>
      <t>6.21</t>
    </r>
  </si>
  <si>
    <r>
      <rPr>
        <sz val="6"/>
        <rFont val="Arial"/>
      </rPr>
      <t>0.36</t>
    </r>
  </si>
  <si>
    <r>
      <rPr>
        <sz val="6"/>
        <rFont val="Arial"/>
      </rPr>
      <t>0.91</t>
    </r>
  </si>
  <si>
    <r>
      <rPr>
        <sz val="6"/>
        <rFont val="Arial"/>
      </rPr>
      <t>1.27</t>
    </r>
  </si>
  <si>
    <r>
      <rPr>
        <sz val="6"/>
        <rFont val="Arial"/>
      </rPr>
      <t>Propano</t>
    </r>
  </si>
  <si>
    <r>
      <rPr>
        <sz val="6"/>
        <rFont val="Arial"/>
      </rPr>
      <t>27.35</t>
    </r>
  </si>
  <si>
    <r>
      <rPr>
        <sz val="6"/>
        <rFont val="Arial"/>
      </rPr>
      <t>0.35</t>
    </r>
  </si>
  <si>
    <r>
      <rPr>
        <sz val="6"/>
        <rFont val="Arial"/>
      </rPr>
      <t>27.71</t>
    </r>
  </si>
  <si>
    <r>
      <rPr>
        <sz val="6"/>
        <rFont val="Arial"/>
      </rPr>
      <t>Butano</t>
    </r>
  </si>
  <si>
    <r>
      <rPr>
        <sz val="6"/>
        <rFont val="Arial"/>
      </rPr>
      <t>11.66</t>
    </r>
  </si>
  <si>
    <r>
      <rPr>
        <sz val="6"/>
        <rFont val="Arial"/>
      </rPr>
      <t>0.34</t>
    </r>
  </si>
  <si>
    <r>
      <rPr>
        <sz val="6"/>
        <rFont val="Arial"/>
      </rPr>
      <t>12.00</t>
    </r>
  </si>
  <si>
    <r>
      <rPr>
        <sz val="6"/>
        <rFont val="Arial"/>
      </rPr>
      <t>Gasolina 98 octanos BA</t>
    </r>
  </si>
  <si>
    <r>
      <rPr>
        <sz val="6"/>
        <rFont val="Arial"/>
      </rPr>
      <t>Gasolina 97 octanos</t>
    </r>
  </si>
  <si>
    <r>
      <rPr>
        <sz val="6"/>
        <rFont val="Arial"/>
      </rPr>
      <t>0.75</t>
    </r>
  </si>
  <si>
    <r>
      <rPr>
        <sz val="6"/>
        <rFont val="Arial"/>
      </rPr>
      <t>Gasolina 95 octanos</t>
    </r>
  </si>
  <si>
    <r>
      <rPr>
        <sz val="6"/>
        <rFont val="Arial"/>
      </rPr>
      <t>0.01</t>
    </r>
  </si>
  <si>
    <r>
      <rPr>
        <sz val="6"/>
        <rFont val="Arial"/>
      </rPr>
      <t>2.37</t>
    </r>
  </si>
  <si>
    <r>
      <rPr>
        <sz val="6"/>
        <rFont val="Arial"/>
      </rPr>
      <t>Gasolina 90 octanos</t>
    </r>
  </si>
  <si>
    <r>
      <rPr>
        <sz val="6"/>
        <rFont val="Arial"/>
      </rPr>
      <t>7.38</t>
    </r>
  </si>
  <si>
    <r>
      <rPr>
        <sz val="6"/>
        <rFont val="Arial"/>
      </rPr>
      <t>0.30</t>
    </r>
  </si>
  <si>
    <r>
      <rPr>
        <sz val="6"/>
        <rFont val="Arial"/>
      </rPr>
      <t>10.60</t>
    </r>
  </si>
  <si>
    <r>
      <rPr>
        <sz val="6"/>
        <rFont val="Arial"/>
      </rPr>
      <t>Gasolina 84 octanos</t>
    </r>
  </si>
  <si>
    <r>
      <rPr>
        <sz val="6"/>
        <rFont val="Arial"/>
      </rPr>
      <t>3.85</t>
    </r>
  </si>
  <si>
    <r>
      <rPr>
        <sz val="6"/>
        <rFont val="Arial"/>
      </rPr>
      <t>1.62</t>
    </r>
  </si>
  <si>
    <r>
      <rPr>
        <sz val="6"/>
        <rFont val="Arial"/>
      </rPr>
      <t>0.85</t>
    </r>
  </si>
  <si>
    <r>
      <rPr>
        <sz val="6"/>
        <rFont val="Arial"/>
      </rPr>
      <t>Gasohol 98 Plus</t>
    </r>
  </si>
  <si>
    <r>
      <rPr>
        <sz val="6"/>
        <rFont val="Arial"/>
      </rPr>
      <t>1.01</t>
    </r>
  </si>
  <si>
    <r>
      <rPr>
        <sz val="6"/>
        <rFont val="Arial"/>
      </rPr>
      <t>Gasohol 97 Plus</t>
    </r>
  </si>
  <si>
    <r>
      <rPr>
        <sz val="6"/>
        <rFont val="Arial"/>
      </rPr>
      <t>0.41</t>
    </r>
  </si>
  <si>
    <r>
      <rPr>
        <sz val="6"/>
        <rFont val="Arial"/>
      </rPr>
      <t>Gasohol 95 Plus</t>
    </r>
  </si>
  <si>
    <r>
      <rPr>
        <sz val="6"/>
        <rFont val="Arial"/>
      </rPr>
      <t>3.20</t>
    </r>
  </si>
  <si>
    <r>
      <rPr>
        <sz val="6"/>
        <rFont val="Arial"/>
      </rPr>
      <t>Gasohol 90 Plus</t>
    </r>
  </si>
  <si>
    <r>
      <rPr>
        <sz val="6"/>
        <rFont val="Arial"/>
      </rPr>
      <t>10.81</t>
    </r>
  </si>
  <si>
    <r>
      <rPr>
        <sz val="6"/>
        <rFont val="Arial"/>
      </rPr>
      <t>Gasohol 84 Plus</t>
    </r>
  </si>
  <si>
    <r>
      <rPr>
        <sz val="6"/>
        <rFont val="Arial"/>
      </rPr>
      <t>Gasolina alto Octanje</t>
    </r>
  </si>
  <si>
    <r>
      <rPr>
        <sz val="6"/>
        <rFont val="Arial"/>
      </rPr>
      <t>Turbo Jet A-1</t>
    </r>
  </si>
  <si>
    <r>
      <rPr>
        <sz val="6"/>
        <rFont val="Arial"/>
      </rPr>
      <t>2.04</t>
    </r>
  </si>
  <si>
    <r>
      <rPr>
        <sz val="6"/>
        <rFont val="Arial"/>
      </rPr>
      <t>0.29</t>
    </r>
  </si>
  <si>
    <r>
      <rPr>
        <sz val="6"/>
        <rFont val="Arial"/>
      </rPr>
      <t>8.85</t>
    </r>
  </si>
  <si>
    <r>
      <rPr>
        <sz val="6"/>
        <rFont val="Arial"/>
      </rPr>
      <t>11.18</t>
    </r>
  </si>
  <si>
    <r>
      <rPr>
        <sz val="6"/>
        <rFont val="Arial"/>
      </rPr>
      <t>Turbo JP-5</t>
    </r>
  </si>
  <si>
    <r>
      <rPr>
        <sz val="6"/>
        <rFont val="Arial"/>
      </rPr>
      <t>Kerosene</t>
    </r>
  </si>
  <si>
    <r>
      <rPr>
        <sz val="6"/>
        <rFont val="Arial"/>
      </rPr>
      <t>Diesel Marino 2 / Marine Fuel Oil</t>
    </r>
  </si>
  <si>
    <r>
      <rPr>
        <sz val="6"/>
        <rFont val="Arial"/>
      </rPr>
      <t>0.18</t>
    </r>
  </si>
  <si>
    <r>
      <rPr>
        <sz val="6"/>
        <rFont val="Arial"/>
      </rPr>
      <t>Diesel B5</t>
    </r>
  </si>
  <si>
    <r>
      <rPr>
        <sz val="6"/>
        <rFont val="Arial"/>
      </rPr>
      <t>9.67</t>
    </r>
  </si>
  <si>
    <r>
      <rPr>
        <sz val="6"/>
        <rFont val="Arial"/>
      </rPr>
      <t>2.54</t>
    </r>
  </si>
  <si>
    <r>
      <rPr>
        <sz val="6"/>
        <rFont val="Arial"/>
      </rPr>
      <t>Diesel B5 - S50</t>
    </r>
  </si>
  <si>
    <r>
      <rPr>
        <sz val="6"/>
        <rFont val="Arial"/>
      </rPr>
      <t>5.16</t>
    </r>
  </si>
  <si>
    <r>
      <rPr>
        <sz val="6"/>
        <rFont val="Arial"/>
      </rPr>
      <t>2.14</t>
    </r>
  </si>
  <si>
    <r>
      <rPr>
        <sz val="6"/>
        <rFont val="Arial"/>
      </rPr>
      <t>33.12</t>
    </r>
  </si>
  <si>
    <r>
      <rPr>
        <sz val="6"/>
        <rFont val="Arial"/>
      </rPr>
      <t>Marine Gas Oil D2 - MGO</t>
    </r>
  </si>
  <si>
    <r>
      <rPr>
        <sz val="6"/>
        <rFont val="Arial"/>
      </rPr>
      <t>Intermed. Fuel Oil - IFO 180/380</t>
    </r>
  </si>
  <si>
    <r>
      <rPr>
        <sz val="6"/>
        <rFont val="Arial"/>
      </rPr>
      <t>7.72</t>
    </r>
  </si>
  <si>
    <r>
      <rPr>
        <sz val="6"/>
        <rFont val="Arial"/>
      </rPr>
      <t>Petroleo Industrial N° 5</t>
    </r>
  </si>
  <si>
    <r>
      <rPr>
        <sz val="6"/>
        <rFont val="Arial"/>
      </rPr>
      <t>Petroleo Industrial N° 6</t>
    </r>
  </si>
  <si>
    <r>
      <rPr>
        <sz val="6"/>
        <rFont val="Arial"/>
      </rPr>
      <t>11.60</t>
    </r>
  </si>
  <si>
    <r>
      <rPr>
        <sz val="6"/>
        <rFont val="Arial"/>
      </rPr>
      <t>2.44</t>
    </r>
  </si>
  <si>
    <r>
      <rPr>
        <sz val="6"/>
        <rFont val="Arial"/>
      </rPr>
      <t>0.89</t>
    </r>
  </si>
  <si>
    <r>
      <rPr>
        <sz val="6"/>
        <rFont val="Arial"/>
      </rPr>
      <t>15.22</t>
    </r>
  </si>
  <si>
    <r>
      <rPr>
        <sz val="6"/>
        <rFont val="Arial"/>
      </rPr>
      <t>Petroleo Industrial 500</t>
    </r>
  </si>
  <si>
    <r>
      <rPr>
        <sz val="6"/>
        <rFont val="Arial"/>
      </rPr>
      <t>1.66</t>
    </r>
  </si>
  <si>
    <r>
      <rPr>
        <sz val="6"/>
        <rFont val="Arial"/>
      </rPr>
      <t>37.48</t>
    </r>
  </si>
  <si>
    <r>
      <rPr>
        <sz val="6"/>
        <rFont val="Arial"/>
      </rPr>
      <t>39.15</t>
    </r>
  </si>
  <si>
    <r>
      <rPr>
        <sz val="6"/>
        <rFont val="Arial"/>
      </rPr>
      <t>Asfalto Líquido RC/MC</t>
    </r>
  </si>
  <si>
    <r>
      <rPr>
        <sz val="6"/>
        <rFont val="Arial"/>
      </rPr>
      <t>0.08</t>
    </r>
  </si>
  <si>
    <r>
      <rPr>
        <sz val="6"/>
        <rFont val="Arial"/>
      </rPr>
      <t>0.33</t>
    </r>
  </si>
  <si>
    <r>
      <rPr>
        <sz val="6"/>
        <rFont val="Arial"/>
      </rPr>
      <t>0.25</t>
    </r>
  </si>
  <si>
    <r>
      <rPr>
        <sz val="6"/>
        <rFont val="Arial"/>
      </rPr>
      <t>0.65</t>
    </r>
  </si>
  <si>
    <r>
      <rPr>
        <sz val="6"/>
        <rFont val="Arial"/>
      </rPr>
      <t>Asfalto Solido</t>
    </r>
  </si>
  <si>
    <r>
      <rPr>
        <sz val="6"/>
        <rFont val="Arial"/>
      </rPr>
      <t>0.21</t>
    </r>
  </si>
  <si>
    <r>
      <rPr>
        <sz val="6"/>
        <rFont val="Arial"/>
      </rPr>
      <t>2.22</t>
    </r>
  </si>
  <si>
    <r>
      <rPr>
        <sz val="6"/>
        <rFont val="Arial"/>
      </rPr>
      <t>3.33</t>
    </r>
  </si>
  <si>
    <r>
      <rPr>
        <sz val="6"/>
        <rFont val="Arial"/>
      </rPr>
      <t>5.77</t>
    </r>
  </si>
  <si>
    <r>
      <rPr>
        <sz val="6"/>
        <rFont val="Arial"/>
      </rPr>
      <t>Brea</t>
    </r>
  </si>
  <si>
    <r>
      <rPr>
        <sz val="6"/>
        <rFont val="Arial"/>
      </rPr>
      <t>Solvente 1</t>
    </r>
  </si>
  <si>
    <r>
      <rPr>
        <sz val="6"/>
        <rFont val="Arial"/>
      </rPr>
      <t>0.05</t>
    </r>
  </si>
  <si>
    <r>
      <rPr>
        <sz val="6"/>
        <rFont val="Arial"/>
      </rPr>
      <t>Solvente 3</t>
    </r>
  </si>
  <si>
    <r>
      <rPr>
        <b/>
        <sz val="6"/>
        <rFont val="Arial"/>
      </rPr>
      <t>Sub - Total</t>
    </r>
  </si>
  <si>
    <r>
      <rPr>
        <b/>
        <sz val="6"/>
        <rFont val="Arial"/>
      </rPr>
      <t>44.31</t>
    </r>
  </si>
  <si>
    <r>
      <rPr>
        <b/>
        <sz val="6"/>
        <rFont val="Arial"/>
      </rPr>
      <t>7.18</t>
    </r>
  </si>
  <si>
    <r>
      <rPr>
        <b/>
        <sz val="6"/>
        <rFont val="Arial"/>
      </rPr>
      <t>21.58</t>
    </r>
  </si>
  <si>
    <r>
      <rPr>
        <b/>
        <sz val="6"/>
        <rFont val="Arial"/>
      </rPr>
      <t>109.48</t>
    </r>
  </si>
  <si>
    <r>
      <rPr>
        <b/>
        <sz val="6"/>
        <rFont val="Arial"/>
      </rPr>
      <t>182.55</t>
    </r>
  </si>
  <si>
    <r>
      <rPr>
        <b/>
        <sz val="6"/>
        <rFont val="Arial"/>
      </rPr>
      <t>39.01</t>
    </r>
  </si>
  <si>
    <r>
      <rPr>
        <b/>
        <sz val="6"/>
        <rFont val="Arial"/>
      </rPr>
      <t>0.36</t>
    </r>
  </si>
  <si>
    <r>
      <rPr>
        <b/>
        <sz val="6"/>
        <rFont val="Arial"/>
      </rPr>
      <t>0.91</t>
    </r>
  </si>
  <si>
    <r>
      <rPr>
        <b/>
        <sz val="6"/>
        <rFont val="Arial"/>
      </rPr>
      <t>0.69</t>
    </r>
  </si>
  <si>
    <r>
      <rPr>
        <b/>
        <sz val="6"/>
        <rFont val="Arial"/>
      </rPr>
      <t>40.97</t>
    </r>
  </si>
  <si>
    <r>
      <rPr>
        <b/>
        <sz val="6"/>
        <rFont val="Arial"/>
      </rPr>
      <t>Productos en Proceso</t>
    </r>
  </si>
  <si>
    <r>
      <rPr>
        <sz val="6"/>
        <rFont val="Arial"/>
      </rPr>
      <t>Gas Seco/Gas Combustible /Gas UDP</t>
    </r>
  </si>
  <si>
    <r>
      <rPr>
        <sz val="6"/>
        <rFont val="Arial"/>
      </rPr>
      <t>0.78</t>
    </r>
  </si>
  <si>
    <r>
      <rPr>
        <sz val="6"/>
        <rFont val="Arial"/>
      </rPr>
      <t>0.88</t>
    </r>
  </si>
  <si>
    <r>
      <rPr>
        <sz val="6"/>
        <rFont val="Arial"/>
      </rPr>
      <t>1.59</t>
    </r>
  </si>
  <si>
    <r>
      <rPr>
        <sz val="6"/>
        <rFont val="Arial"/>
      </rPr>
      <t>3.27</t>
    </r>
  </si>
  <si>
    <r>
      <rPr>
        <sz val="6"/>
        <rFont val="Arial"/>
      </rPr>
      <t>Gas UDV</t>
    </r>
  </si>
  <si>
    <r>
      <rPr>
        <sz val="6"/>
        <rFont val="Arial"/>
      </rPr>
      <t>Gas Seco UCC</t>
    </r>
  </si>
  <si>
    <r>
      <rPr>
        <sz val="6"/>
        <rFont val="Arial"/>
      </rPr>
      <t>Nafta Primaria</t>
    </r>
  </si>
  <si>
    <r>
      <rPr>
        <sz val="6"/>
        <rFont val="Arial"/>
      </rPr>
      <t>1.15</t>
    </r>
  </si>
  <si>
    <r>
      <rPr>
        <sz val="6"/>
        <rFont val="Arial"/>
      </rPr>
      <t>Nafta Pesada</t>
    </r>
  </si>
  <si>
    <r>
      <rPr>
        <sz val="6"/>
        <rFont val="Arial"/>
      </rPr>
      <t>Nafta Virgen</t>
    </r>
  </si>
  <si>
    <r>
      <rPr>
        <sz val="6"/>
        <rFont val="Arial"/>
      </rPr>
      <t>3.18</t>
    </r>
  </si>
  <si>
    <r>
      <rPr>
        <sz val="6"/>
        <rFont val="Arial"/>
      </rPr>
      <t>Nafta Craqueada</t>
    </r>
  </si>
  <si>
    <r>
      <rPr>
        <sz val="6"/>
        <rFont val="Arial"/>
      </rPr>
      <t>3.06</t>
    </r>
  </si>
  <si>
    <r>
      <rPr>
        <sz val="6"/>
        <rFont val="Arial"/>
      </rPr>
      <t>Nafta Alto Octanaje - NAO</t>
    </r>
  </si>
  <si>
    <r>
      <rPr>
        <sz val="6"/>
        <rFont val="Arial"/>
      </rPr>
      <t>Gasolina Primaria de Exp./ Gasolina Base</t>
    </r>
  </si>
  <si>
    <r>
      <rPr>
        <sz val="6"/>
        <rFont val="Arial"/>
      </rPr>
      <t>4.88</t>
    </r>
  </si>
  <si>
    <r>
      <rPr>
        <sz val="6"/>
        <rFont val="Arial"/>
      </rPr>
      <t>Gasolina Natural</t>
    </r>
  </si>
  <si>
    <r>
      <rPr>
        <sz val="6"/>
        <rFont val="Arial"/>
      </rPr>
      <t>31.58</t>
    </r>
  </si>
  <si>
    <r>
      <rPr>
        <sz val="6"/>
        <rFont val="Arial"/>
      </rPr>
      <t>0.58</t>
    </r>
  </si>
  <si>
    <r>
      <rPr>
        <sz val="6"/>
        <rFont val="Arial"/>
      </rPr>
      <t>32.17</t>
    </r>
  </si>
  <si>
    <r>
      <rPr>
        <sz val="6"/>
        <rFont val="Arial"/>
      </rPr>
      <t>Diesel 2</t>
    </r>
  </si>
  <si>
    <r>
      <rPr>
        <sz val="6"/>
        <rFont val="Arial"/>
      </rPr>
      <t>3.69</t>
    </r>
  </si>
  <si>
    <r>
      <rPr>
        <sz val="6"/>
        <rFont val="Arial"/>
      </rPr>
      <t>0.23</t>
    </r>
  </si>
  <si>
    <r>
      <rPr>
        <sz val="6"/>
        <rFont val="Arial"/>
      </rPr>
      <t>3.04</t>
    </r>
  </si>
  <si>
    <r>
      <rPr>
        <sz val="6"/>
        <rFont val="Arial"/>
      </rPr>
      <t>6.96</t>
    </r>
  </si>
  <si>
    <r>
      <rPr>
        <sz val="6"/>
        <rFont val="Arial"/>
      </rPr>
      <t>Diesel 2 - S50</t>
    </r>
  </si>
  <si>
    <r>
      <rPr>
        <sz val="6"/>
        <rFont val="Arial"/>
      </rPr>
      <t>11.35</t>
    </r>
  </si>
  <si>
    <r>
      <rPr>
        <sz val="6"/>
        <rFont val="Arial"/>
      </rPr>
      <t>Solvente RC</t>
    </r>
  </si>
  <si>
    <r>
      <rPr>
        <sz val="6"/>
        <rFont val="Arial"/>
      </rPr>
      <t>Solvente MC</t>
    </r>
  </si>
  <si>
    <r>
      <rPr>
        <sz val="6"/>
        <rFont val="Arial"/>
      </rPr>
      <t>Gasoil de alta Viscosidad</t>
    </r>
  </si>
  <si>
    <r>
      <rPr>
        <sz val="6"/>
        <rFont val="Arial"/>
      </rPr>
      <t>Gasoleo Liviano</t>
    </r>
  </si>
  <si>
    <r>
      <rPr>
        <sz val="6"/>
        <rFont val="Arial"/>
      </rPr>
      <t>Gasoleo Pesado (de vacío)</t>
    </r>
  </si>
  <si>
    <r>
      <rPr>
        <sz val="6"/>
        <rFont val="Arial"/>
      </rPr>
      <t>3.77</t>
    </r>
  </si>
  <si>
    <r>
      <rPr>
        <sz val="6"/>
        <rFont val="Arial"/>
      </rPr>
      <t>Material de Corte</t>
    </r>
  </si>
  <si>
    <r>
      <rPr>
        <sz val="6"/>
        <rFont val="Arial"/>
      </rPr>
      <t>9.92</t>
    </r>
  </si>
  <si>
    <r>
      <rPr>
        <sz val="6"/>
        <rFont val="Arial"/>
      </rPr>
      <t>Aceite Cíclico Ligero/PesadoLCO/HCO</t>
    </r>
  </si>
  <si>
    <r>
      <rPr>
        <sz val="6"/>
        <rFont val="Arial"/>
      </rPr>
      <t>Residual Asfaltico</t>
    </r>
  </si>
  <si>
    <r>
      <rPr>
        <sz val="6"/>
        <rFont val="Arial"/>
      </rPr>
      <t>Biodiesel mezclas</t>
    </r>
  </si>
  <si>
    <r>
      <rPr>
        <sz val="6"/>
        <rFont val="Arial"/>
      </rPr>
      <t>Crudo Reducido (residual de primaria)</t>
    </r>
  </si>
  <si>
    <r>
      <rPr>
        <sz val="6"/>
        <rFont val="Arial"/>
      </rPr>
      <t>4.82</t>
    </r>
  </si>
  <si>
    <r>
      <rPr>
        <sz val="6"/>
        <rFont val="Arial"/>
      </rPr>
      <t>Fondos de vacío</t>
    </r>
  </si>
  <si>
    <r>
      <rPr>
        <sz val="6"/>
        <rFont val="Arial"/>
      </rPr>
      <t>Slop</t>
    </r>
  </si>
  <si>
    <r>
      <rPr>
        <sz val="6"/>
        <rFont val="Arial"/>
      </rPr>
      <t>0.13</t>
    </r>
  </si>
  <si>
    <r>
      <rPr>
        <sz val="6"/>
        <rFont val="Arial"/>
      </rPr>
      <t>Slop Wax</t>
    </r>
  </si>
  <si>
    <r>
      <rPr>
        <sz val="6"/>
        <rFont val="Arial"/>
      </rPr>
      <t>Combustibles Uso Propio</t>
    </r>
  </si>
  <si>
    <r>
      <rPr>
        <sz val="6"/>
        <rFont val="Arial"/>
      </rPr>
      <t>0.68</t>
    </r>
  </si>
  <si>
    <r>
      <rPr>
        <sz val="6"/>
        <rFont val="Arial"/>
      </rPr>
      <t>Acido Nafténico</t>
    </r>
  </si>
  <si>
    <r>
      <rPr>
        <sz val="6"/>
        <rFont val="Arial"/>
      </rPr>
      <t>Naftoil Industrial Premium</t>
    </r>
  </si>
  <si>
    <r>
      <rPr>
        <sz val="6"/>
        <rFont val="Arial"/>
      </rPr>
      <t>Destilados medio para mezcla</t>
    </r>
  </si>
  <si>
    <r>
      <rPr>
        <sz val="6"/>
        <rFont val="Arial"/>
      </rPr>
      <t>5.10</t>
    </r>
  </si>
  <si>
    <r>
      <rPr>
        <sz val="6"/>
        <rFont val="Arial"/>
      </rPr>
      <t>HAS/HAL</t>
    </r>
  </si>
  <si>
    <r>
      <rPr>
        <sz val="6"/>
        <rFont val="Arial"/>
      </rPr>
      <t>Residuales a/(de) Invent.</t>
    </r>
  </si>
  <si>
    <r>
      <rPr>
        <sz val="6"/>
        <rFont val="Arial"/>
      </rPr>
      <t>Prod. en Proceso a/(de) Invent.</t>
    </r>
  </si>
  <si>
    <r>
      <rPr>
        <b/>
        <sz val="6"/>
        <rFont val="Arial"/>
      </rPr>
      <t>21.84</t>
    </r>
  </si>
  <si>
    <r>
      <rPr>
        <b/>
        <sz val="6"/>
        <rFont val="Arial"/>
      </rPr>
      <t>5.07</t>
    </r>
  </si>
  <si>
    <r>
      <rPr>
        <b/>
        <sz val="6"/>
        <rFont val="Arial"/>
      </rPr>
      <t>15.39</t>
    </r>
  </si>
  <si>
    <r>
      <rPr>
        <b/>
        <sz val="6"/>
        <rFont val="Arial"/>
      </rPr>
      <t>10.92</t>
    </r>
  </si>
  <si>
    <r>
      <rPr>
        <b/>
        <sz val="6"/>
        <rFont val="Arial"/>
      </rPr>
      <t>53.22</t>
    </r>
  </si>
  <si>
    <r>
      <rPr>
        <b/>
        <sz val="6"/>
        <rFont val="Arial"/>
      </rPr>
      <t>36.68</t>
    </r>
  </si>
  <si>
    <r>
      <rPr>
        <b/>
        <sz val="6"/>
        <rFont val="Arial"/>
      </rPr>
      <t>0.58</t>
    </r>
  </si>
  <si>
    <r>
      <rPr>
        <b/>
        <sz val="6"/>
        <rFont val="Arial"/>
      </rPr>
      <t>37.26</t>
    </r>
  </si>
  <si>
    <r>
      <rPr>
        <b/>
        <sz val="6"/>
        <rFont val="Arial"/>
      </rPr>
      <t>Recuperación de Productos</t>
    </r>
  </si>
  <si>
    <r>
      <rPr>
        <sz val="6"/>
        <rFont val="Arial"/>
      </rPr>
      <t>0.09</t>
    </r>
  </si>
  <si>
    <r>
      <rPr>
        <sz val="6"/>
        <rFont val="Arial"/>
      </rPr>
      <t>0.90</t>
    </r>
  </si>
  <si>
    <r>
      <rPr>
        <sz val="6"/>
        <rFont val="Arial"/>
      </rPr>
      <t>1.77</t>
    </r>
  </si>
  <si>
    <r>
      <rPr>
        <b/>
        <sz val="6"/>
        <rFont val="Arial"/>
      </rPr>
      <t>Mermas</t>
    </r>
  </si>
  <si>
    <r>
      <rPr>
        <sz val="6"/>
        <rFont val="Arial"/>
      </rPr>
      <t>-0.17</t>
    </r>
  </si>
  <si>
    <r>
      <rPr>
        <sz val="6"/>
        <rFont val="Arial"/>
      </rPr>
      <t>-0.05</t>
    </r>
  </si>
  <si>
    <r>
      <rPr>
        <sz val="6"/>
        <rFont val="Arial"/>
      </rPr>
      <t>-0.01</t>
    </r>
  </si>
  <si>
    <r>
      <rPr>
        <sz val="6"/>
        <rFont val="Arial"/>
      </rPr>
      <t>-0.23</t>
    </r>
  </si>
  <si>
    <r>
      <rPr>
        <b/>
        <sz val="6"/>
        <rFont val="Arial"/>
      </rPr>
      <t>Perdidas y Ganacias</t>
    </r>
  </si>
  <si>
    <r>
      <rPr>
        <sz val="6"/>
        <rFont val="Arial"/>
      </rPr>
      <t>-0.16</t>
    </r>
  </si>
  <si>
    <r>
      <rPr>
        <sz val="6"/>
        <rFont val="Arial"/>
      </rPr>
      <t>-0.10</t>
    </r>
  </si>
  <si>
    <r>
      <rPr>
        <sz val="6"/>
        <rFont val="Arial"/>
      </rPr>
      <t>0.47</t>
    </r>
  </si>
  <si>
    <r>
      <rPr>
        <sz val="6"/>
        <rFont val="Arial"/>
      </rPr>
      <t>1.10</t>
    </r>
  </si>
  <si>
    <r>
      <rPr>
        <b/>
        <sz val="6"/>
        <rFont val="Arial"/>
      </rPr>
      <t>1.50</t>
    </r>
  </si>
  <si>
    <r>
      <rPr>
        <b/>
        <sz val="6"/>
        <rFont val="Arial"/>
      </rPr>
      <t>-0.12</t>
    </r>
  </si>
  <si>
    <r>
      <rPr>
        <b/>
        <sz val="6"/>
        <rFont val="Arial"/>
      </rPr>
      <t>-0.11</t>
    </r>
  </si>
  <si>
    <r>
      <rPr>
        <b/>
        <sz val="6"/>
        <rFont val="Arial"/>
      </rPr>
      <t>1.38</t>
    </r>
  </si>
  <si>
    <r>
      <rPr>
        <b/>
        <sz val="6"/>
        <rFont val="Arial"/>
      </rPr>
      <t>2.64</t>
    </r>
  </si>
  <si>
    <r>
      <rPr>
        <b/>
        <sz val="6"/>
        <rFont val="Arial"/>
      </rPr>
      <t>Total Producción - Julio 2018</t>
    </r>
  </si>
  <si>
    <r>
      <rPr>
        <sz val="6"/>
        <rFont val="Arial"/>
      </rPr>
      <t>| (”) Producción Proyectada</t>
    </r>
  </si>
  <si>
    <r>
      <rPr>
        <b/>
        <sz val="6"/>
        <rFont val="Arial"/>
      </rPr>
      <t>PRODUCCIÓN BRUTA</t>
    </r>
  </si>
  <si>
    <r>
      <rPr>
        <b/>
        <sz val="6"/>
        <rFont val="Arial"/>
      </rPr>
      <t>IQUrTOS</t>
    </r>
  </si>
  <si>
    <r>
      <rPr>
        <b/>
        <sz val="6"/>
        <rFont val="Arial"/>
      </rPr>
      <t>CONCHÁN</t>
    </r>
  </si>
  <si>
    <r>
      <rPr>
        <b/>
        <sz val="6"/>
        <rFont val="Arial"/>
      </rPr>
      <t>EL MILAGRO</t>
    </r>
  </si>
  <si>
    <r>
      <rPr>
        <b/>
        <sz val="6"/>
        <rFont val="Arial"/>
      </rPr>
      <t>LA PAMPILLA</t>
    </r>
  </si>
  <si>
    <r>
      <rPr>
        <b/>
        <sz val="6"/>
        <rFont val="Arial"/>
      </rPr>
      <t>TOTAL NACIONAL</t>
    </r>
  </si>
  <si>
    <r>
      <rPr>
        <b/>
        <sz val="6"/>
        <rFont val="Arial"/>
      </rPr>
      <t>Rapacidad Instalada</t>
    </r>
  </si>
  <si>
    <r>
      <rPr>
        <sz val="6"/>
        <rFont val="Arial"/>
      </rPr>
      <t xml:space="preserve">| </t>
    </r>
    <r>
      <rPr>
        <b/>
        <sz val="6"/>
        <rFont val="Arial"/>
      </rPr>
      <t>65.0</t>
    </r>
  </si>
  <si>
    <r>
      <rPr>
        <b/>
        <sz val="6"/>
        <rFont val="Arial"/>
      </rPr>
      <t>1 12.0</t>
    </r>
  </si>
  <si>
    <r>
      <rPr>
        <sz val="6"/>
        <rFont val="Arial"/>
      </rPr>
      <t xml:space="preserve">| </t>
    </r>
    <r>
      <rPr>
        <b/>
        <sz val="6"/>
        <rFont val="Arial"/>
      </rPr>
      <t>15.5</t>
    </r>
  </si>
  <si>
    <r>
      <rPr>
        <b/>
        <sz val="6"/>
        <rFont val="Arial"/>
      </rPr>
      <t>| 2.0</t>
    </r>
  </si>
  <si>
    <r>
      <rPr>
        <b/>
        <sz val="6"/>
        <rFont val="Arial"/>
      </rPr>
      <t>| 117.0</t>
    </r>
  </si>
  <si>
    <r>
      <rPr>
        <b/>
        <sz val="6"/>
        <rFont val="Arial"/>
      </rPr>
      <t>3.3</t>
    </r>
  </si>
  <si>
    <r>
      <rPr>
        <b/>
        <sz val="6"/>
        <rFont val="Arial"/>
      </rPr>
      <t>214.8 |</t>
    </r>
  </si>
  <si>
    <r>
      <rPr>
        <b/>
        <sz val="6"/>
        <rFont val="Arial"/>
      </rPr>
      <t>DGH-MEM</t>
    </r>
  </si>
  <si>
    <t>total gasolina</t>
  </si>
  <si>
    <t>total diesel</t>
  </si>
  <si>
    <t>MBPD</t>
  </si>
  <si>
    <t>consumo</t>
  </si>
  <si>
    <t>Diesel</t>
  </si>
  <si>
    <t>Gasolina</t>
  </si>
  <si>
    <t>Distritos</t>
  </si>
  <si>
    <t>Ubigeo</t>
  </si>
  <si>
    <t>Área</t>
  </si>
  <si>
    <t>(km²)</t>
  </si>
  <si>
    <t>Población</t>
  </si>
  <si>
    <t>Densidad</t>
  </si>
  <si>
    <t>(/km²)</t>
  </si>
  <si>
    <t>Fundado en</t>
  </si>
  <si>
    <t>Código</t>
  </si>
  <si>
    <t>Postal</t>
  </si>
  <si>
    <t>Ubicación</t>
  </si>
  <si>
    <t>Ancón</t>
  </si>
  <si>
    <t>150 102</t>
  </si>
  <si>
    <t>29 419</t>
  </si>
  <si>
    <t>29 de octubre de 1874</t>
  </si>
  <si>
    <t>Ate</t>
  </si>
  <si>
    <t>419 663</t>
  </si>
  <si>
    <t>2 de enero de 1857</t>
  </si>
  <si>
    <t>Barranco</t>
  </si>
  <si>
    <t>45 922</t>
  </si>
  <si>
    <t>26 de octubre de 1874</t>
  </si>
  <si>
    <t>Breña</t>
  </si>
  <si>
    <t>94 808</t>
  </si>
  <si>
    <t>15 de julio de 1949</t>
  </si>
  <si>
    <t>Carabayllo</t>
  </si>
  <si>
    <t>188 764</t>
  </si>
  <si>
    <t>4 de agosto de 1821</t>
  </si>
  <si>
    <t>Chaclacayo</t>
  </si>
  <si>
    <t>39 686</t>
  </si>
  <si>
    <t>24 de abril de 1940</t>
  </si>
  <si>
    <t>Chorrillos</t>
  </si>
  <si>
    <t>262 595</t>
  </si>
  <si>
    <t>Cieneguilla</t>
  </si>
  <si>
    <t>15 784</t>
  </si>
  <si>
    <t>3 de marzo de 1970</t>
  </si>
  <si>
    <t>Comas</t>
  </si>
  <si>
    <t>464 745</t>
  </si>
  <si>
    <t>12 de diciembre de 1961</t>
  </si>
  <si>
    <t>El Agustino</t>
  </si>
  <si>
    <t>165 425</t>
  </si>
  <si>
    <t>6 de enero de 1965</t>
  </si>
  <si>
    <r>
      <t>Huaycán</t>
    </r>
    <r>
      <rPr>
        <vertAlign val="superscript"/>
        <sz val="11"/>
        <color rgb="FF0B0080"/>
        <rFont val="Arial"/>
        <family val="2"/>
      </rPr>
      <t>4</t>
    </r>
    <r>
      <rPr>
        <sz val="11"/>
        <color rgb="FF222222"/>
        <rFont val="Arial"/>
        <family val="2"/>
      </rPr>
      <t>​</t>
    </r>
  </si>
  <si>
    <t>-</t>
  </si>
  <si>
    <t>160 000</t>
  </si>
  <si>
    <t>En Proceso</t>
  </si>
  <si>
    <t>Independencia</t>
  </si>
  <si>
    <t>197 308</t>
  </si>
  <si>
    <t>16 de marzo de 1964</t>
  </si>
  <si>
    <t>Jesús María</t>
  </si>
  <si>
    <t>58 588</t>
  </si>
  <si>
    <t>13 de diciembre de 1963</t>
  </si>
  <si>
    <t>La Molina</t>
  </si>
  <si>
    <t>124 468</t>
  </si>
  <si>
    <t>6 de febrero de 1962</t>
  </si>
  <si>
    <t>La Victoria</t>
  </si>
  <si>
    <t>190 218</t>
  </si>
  <si>
    <t>16 de agosto de 1921</t>
  </si>
  <si>
    <t>Lima</t>
  </si>
  <si>
    <t>278 804</t>
  </si>
  <si>
    <t>Lince</t>
  </si>
  <si>
    <t>52 123</t>
  </si>
  <si>
    <t>20 de mayo de 1936</t>
  </si>
  <si>
    <t>Los Olivos</t>
  </si>
  <si>
    <t>286 549</t>
  </si>
  <si>
    <t>7 de abril de 1989</t>
  </si>
  <si>
    <t>Lurigancho</t>
  </si>
  <si>
    <t>90 594</t>
  </si>
  <si>
    <t>Lurín</t>
  </si>
  <si>
    <t>55 953</t>
  </si>
  <si>
    <t>Magdalena del Mar</t>
  </si>
  <si>
    <t>48 445</t>
  </si>
  <si>
    <t>10 de mayo de 1898</t>
  </si>
  <si>
    <t>Miraflores</t>
  </si>
  <si>
    <t>92 815</t>
  </si>
  <si>
    <t>Pachacamac</t>
  </si>
  <si>
    <t>54 763</t>
  </si>
  <si>
    <t>Pucusana</t>
  </si>
  <si>
    <t>22 de enero de 1943</t>
  </si>
  <si>
    <t>Pueblo Libre</t>
  </si>
  <si>
    <t>71 892</t>
  </si>
  <si>
    <t>Puente Piedra</t>
  </si>
  <si>
    <t>203 473</t>
  </si>
  <si>
    <t>14 de febrero de 1927</t>
  </si>
  <si>
    <t>Punta Hermosa</t>
  </si>
  <si>
    <t>7 de abril de 1954</t>
  </si>
  <si>
    <t>Punta Negra</t>
  </si>
  <si>
    <t>Rímac</t>
  </si>
  <si>
    <t>175 793</t>
  </si>
  <si>
    <t>San Bartolo</t>
  </si>
  <si>
    <t>5 de mayo de 1946</t>
  </si>
  <si>
    <t>San Borja</t>
  </si>
  <si>
    <t>102 762</t>
  </si>
  <si>
    <t>1 de junio de 1983</t>
  </si>
  <si>
    <t>San Isidro</t>
  </si>
  <si>
    <t>55 309</t>
  </si>
  <si>
    <t>24 de abril de 1931</t>
  </si>
  <si>
    <t>San Juan de Lurigancho</t>
  </si>
  <si>
    <t>1 091 303</t>
  </si>
  <si>
    <t>13 de enero de 1967</t>
  </si>
  <si>
    <t>San Juan de Miraflores</t>
  </si>
  <si>
    <t>335 237</t>
  </si>
  <si>
    <t>12 de Enero 1965</t>
  </si>
  <si>
    <t>San Luis</t>
  </si>
  <si>
    <t>46 258</t>
  </si>
  <si>
    <t>30 de mayo de 1968</t>
  </si>
  <si>
    <t>San Martín de Porres</t>
  </si>
  <si>
    <t>700 178</t>
  </si>
  <si>
    <t>22 de mayo de 1950</t>
  </si>
  <si>
    <t>San Miguel</t>
  </si>
  <si>
    <t>124 904</t>
  </si>
  <si>
    <t>10 de mayo de 1920</t>
  </si>
  <si>
    <t>Santa Anita</t>
  </si>
  <si>
    <t>160 777</t>
  </si>
  <si>
    <t>26 de octubre de 1989</t>
  </si>
  <si>
    <t>Santa María de Huachipa</t>
  </si>
  <si>
    <t>65 000</t>
  </si>
  <si>
    <t>Santa María del Mar</t>
  </si>
  <si>
    <t>16 de enero de 1962</t>
  </si>
  <si>
    <t>Santa Rosa</t>
  </si>
  <si>
    <t>7 de febrero de 1962</t>
  </si>
  <si>
    <t>Santiago de Surco</t>
  </si>
  <si>
    <t>272 690</t>
  </si>
  <si>
    <t>16 de diciembre de 1929</t>
  </si>
  <si>
    <t>Surquillo</t>
  </si>
  <si>
    <t>84 202</t>
  </si>
  <si>
    <t>Villa El Salvador</t>
  </si>
  <si>
    <t>367 436</t>
  </si>
  <si>
    <t>Villa María del Triunfo</t>
  </si>
  <si>
    <t>355 761</t>
  </si>
  <si>
    <t>28 de diciembre de 1961</t>
  </si>
  <si>
    <t>Distritos del Callao[editar]</t>
  </si>
  <si>
    <t>Área (km²)</t>
  </si>
  <si>
    <t>(hab/km²)</t>
  </si>
  <si>
    <t>Fundado en:</t>
  </si>
  <si>
    <t>Código postal</t>
  </si>
  <si>
    <t>Bellavista</t>
  </si>
  <si>
    <t>75,163</t>
  </si>
  <si>
    <t>16,483</t>
  </si>
  <si>
    <t>6 de octubre de 1915</t>
  </si>
  <si>
    <t>Callao 2</t>
  </si>
  <si>
    <t>Callao</t>
  </si>
  <si>
    <t>417,587</t>
  </si>
  <si>
    <t>9,148</t>
  </si>
  <si>
    <t>20 de agosto de 1836</t>
  </si>
  <si>
    <t>Callao 1</t>
  </si>
  <si>
    <t>Carmen de La Legua-Reynoso</t>
  </si>
  <si>
    <t>41,863</t>
  </si>
  <si>
    <t>19,747</t>
  </si>
  <si>
    <t>4 de diciembre de 1964</t>
  </si>
  <si>
    <t>Callao 3</t>
  </si>
  <si>
    <t>La Perla</t>
  </si>
  <si>
    <t>61,698</t>
  </si>
  <si>
    <t>22,436</t>
  </si>
  <si>
    <t>22 de octubre de 1964</t>
  </si>
  <si>
    <t>Callao 4</t>
  </si>
  <si>
    <t>La Punta</t>
  </si>
  <si>
    <t>4,370</t>
  </si>
  <si>
    <t>5,827</t>
  </si>
  <si>
    <t>Callao 5</t>
  </si>
  <si>
    <t>Ventanilla</t>
  </si>
  <si>
    <t>372,899</t>
  </si>
  <si>
    <t>5,072</t>
  </si>
  <si>
    <t>28 de enero de 1969</t>
  </si>
  <si>
    <t>Callao 6</t>
  </si>
  <si>
    <t>Mi Perú</t>
  </si>
  <si>
    <t>51,522</t>
  </si>
  <si>
    <t>20,859</t>
  </si>
  <si>
    <t>17 de mayo de 2014</t>
  </si>
  <si>
    <t>Callao 7</t>
  </si>
  <si>
    <t>area lima</t>
  </si>
  <si>
    <t>area no 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</si>
</sst>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6"/>
      <name val="Arial"/>
    </font>
    <font>
      <sz val="6"/>
      <name val="Arial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rgb="FF0B008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E6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right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 inden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 indent="1"/>
    </xf>
    <xf numFmtId="0" fontId="0" fillId="0" borderId="19" xfId="0" applyBorder="1" applyAlignment="1">
      <alignment horizontal="left" vertical="top" inden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indent="1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 indent="1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right" vertical="top"/>
    </xf>
    <xf numFmtId="0" fontId="0" fillId="0" borderId="30" xfId="0" applyBorder="1" applyAlignment="1">
      <alignment horizontal="center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right" vertical="top"/>
    </xf>
    <xf numFmtId="0" fontId="0" fillId="0" borderId="34" xfId="0" applyBorder="1" applyAlignment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4" xfId="0" applyNumberFormat="1" applyBorder="1" applyAlignment="1">
      <alignment horizontal="right" vertical="top"/>
    </xf>
    <xf numFmtId="0" fontId="9" fillId="3" borderId="38" xfId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9" fillId="3" borderId="39" xfId="1" applyFill="1" applyBorder="1" applyAlignment="1">
      <alignment horizontal="center" vertical="center" wrapText="1"/>
    </xf>
    <xf numFmtId="0" fontId="9" fillId="4" borderId="37" xfId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9" fillId="5" borderId="37" xfId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vertical="center" wrapText="1"/>
    </xf>
    <xf numFmtId="4" fontId="4" fillId="5" borderId="37" xfId="0" applyNumberFormat="1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4" fillId="2" borderId="37" xfId="0" applyFont="1" applyFill="1" applyBorder="1" applyAlignment="1">
      <alignment vertical="center" wrapText="1"/>
    </xf>
    <xf numFmtId="4" fontId="4" fillId="4" borderId="37" xfId="0" applyNumberFormat="1" applyFont="1" applyFill="1" applyBorder="1" applyAlignment="1">
      <alignment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9" fillId="3" borderId="38" xfId="1" applyFill="1" applyBorder="1" applyAlignment="1">
      <alignment horizontal="center" vertical="center" wrapText="1"/>
    </xf>
    <xf numFmtId="0" fontId="9" fillId="3" borderId="39" xfId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9" fillId="0" borderId="40" xfId="1" applyBorder="1" applyAlignment="1">
      <alignment vertical="center" wrapText="1"/>
    </xf>
    <xf numFmtId="0" fontId="9" fillId="2" borderId="37" xfId="1" applyFill="1" applyBorder="1" applyAlignment="1">
      <alignment vertical="center" wrapText="1"/>
    </xf>
    <xf numFmtId="0" fontId="7" fillId="2" borderId="37" xfId="0" applyFont="1" applyFill="1" applyBorder="1" applyAlignment="1">
      <alignment vertical="center" wrapText="1"/>
    </xf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commons.wikimedia.org/wiki/File:Map_of_Lima_highlighting_Independencia.PNG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commons.wikimedia.org/wiki/File:Map_of_Lima_highlighting_Pueblo_Libre.PNG" TargetMode="External"/><Relationship Id="rId63" Type="http://schemas.openxmlformats.org/officeDocument/2006/relationships/hyperlink" Target="https://commons.wikimedia.org/wiki/File:Map_of_Lima_highlighting_San_Juan_de_Lurigancho.PNG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commons.wikimedia.org/wiki/File:Callao_Distrito.png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commons.wikimedia.org/wiki/File:Map_of_Lima_highlighting_Chaclacayo.PNG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commons.wikimedia.org/wiki/File:Map_of_Lima_highlighting_Lur%C3%ADn.PNG" TargetMode="External"/><Relationship Id="rId53" Type="http://schemas.openxmlformats.org/officeDocument/2006/relationships/hyperlink" Target="https://commons.wikimedia.org/wiki/File:Map_of_Lima_highlighting_Punta_Negra.PNG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commons.wikimedia.org/wiki/File:Map_of_Lima_highlighting_Santiago_de_Surco.PNG" TargetMode="External"/><Relationship Id="rId5" Type="http://schemas.openxmlformats.org/officeDocument/2006/relationships/hyperlink" Target="https://commons.wikimedia.org/wiki/File:Map_of_Lima_highlighting_Barranco.PNG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commons.wikimedia.org/wiki/File:Location_of_the_district_La_Punta_in_Callao_(2).png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commons.wikimedia.org/wiki/File:Map_of_Lima_highlighting_La_Victoria.PNG" TargetMode="External"/><Relationship Id="rId43" Type="http://schemas.openxmlformats.org/officeDocument/2006/relationships/hyperlink" Target="https://commons.wikimedia.org/wiki/File:Map_of_Lima_highlighting_Pachacamac.PNG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commons.wikimedia.org/wiki/File:Map_of_Lima_highlighting_San_Mart%C3%ADn_de_Porres.PNG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commons.wikimedia.org/wiki/File:Map_of_Lima_highlighting_Villa_Mar%C3%ADa_del_Triunfo.PNG" TargetMode="External"/><Relationship Id="rId3" Type="http://schemas.openxmlformats.org/officeDocument/2006/relationships/hyperlink" Target="https://commons.wikimedia.org/wiki/File:Map_of_Lima_highlighting_Ate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commons.wikimedia.org/wiki/File:Map_of_Lima_highlighting_Comas.PNG" TargetMode="External"/><Relationship Id="rId25" Type="http://schemas.openxmlformats.org/officeDocument/2006/relationships/hyperlink" Target="https://commons.wikimedia.org/wiki/File:Map_of_Lima_highlighting_La_Molina.PNG" TargetMode="External"/><Relationship Id="rId33" Type="http://schemas.openxmlformats.org/officeDocument/2006/relationships/hyperlink" Target="https://commons.wikimedia.org/wiki/File:Map_of_Lima_highlighting_Los_Olivos.PN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commons.wikimedia.org/wiki/File:Map_of_Lima_highlighting_San_Borja.PNG" TargetMode="External"/><Relationship Id="rId67" Type="http://schemas.openxmlformats.org/officeDocument/2006/relationships/hyperlink" Target="https://commons.wikimedia.org/wiki/File:Map_of_Lima_highlighting_San_Luis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commons.wikimedia.org/wiki/File:Location_of_Miraflores_(Lima,_Peru).pn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commons.wikimedia.org/wiki/File:Map_of_Lima_highlighting_Santa_Mar%C3%ADa_del_Mar.PNG" TargetMode="External"/><Relationship Id="rId83" Type="http://schemas.openxmlformats.org/officeDocument/2006/relationships/hyperlink" Target="https://commons.wikimedia.org/wiki/File:Map_of_Lima_highlighting_Villa_el_Salvador.PNG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commons.wikimedia.org/wiki/File:Carmen_de_la_Legua_-_Reynoso_Distrito.png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commons.wikimedia.org/wiki/File:Map_of_Lima_highlighting_Anc%C3%B3n.PN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commons.wikimedia.org/wiki/File:Map_of_Lima_highlighting_Cieneguilla.PNG" TargetMode="External"/><Relationship Id="rId23" Type="http://schemas.openxmlformats.org/officeDocument/2006/relationships/hyperlink" Target="https://commons.wikimedia.org/wiki/File:Map_of_Lima_highlighting_Jes%C3%BAs_Mar%C3%ADa.PN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commons.wikimedia.org/wiki/File:Map_of_Lima_highlighting_Puente_Piedra.PNG" TargetMode="External"/><Relationship Id="rId57" Type="http://schemas.openxmlformats.org/officeDocument/2006/relationships/hyperlink" Target="https://commons.wikimedia.org/wiki/File:Map_of_Lima_highlighting_San_Bartolo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commons.wikimedia.org/wiki/File:Map_of_Lima_highlighting_Lince.PN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commons.wikimedia.org/wiki/File:Map_of_Lima_highlighting_San_Juan_de_Miraflores.PNG" TargetMode="External"/><Relationship Id="rId73" Type="http://schemas.openxmlformats.org/officeDocument/2006/relationships/hyperlink" Target="https://commons.wikimedia.org/wiki/File:Map_of_Lima_highlighting_Santa_Anita.PNG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commons.wikimedia.org/wiki/File:Map_of_Lima_highlighting_Surquillo.PNG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commons.wikimedia.org/wiki/File:Mi_Per%C3%BA_Distrito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commons.wikimedia.org/wiki/File:Map_of_Lima_highlighting_Carabayllo.PNG" TargetMode="External"/><Relationship Id="rId13" Type="http://schemas.openxmlformats.org/officeDocument/2006/relationships/hyperlink" Target="https://commons.wikimedia.org/wiki/File:Map_of_Lima_highlighting_Chorrillos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commons.wikimedia.org/wiki/File:Map_of_Lima_highlighting_Magdalena_del_Mar.PNG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commons.wikimedia.org/wiki/File:Map_of_Lima_highlighting_R%C3%ADmac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commons.wikimedia.org/wiki/File:Location_of_the_district_Ventanilla_in_Callao_(2).png" TargetMode="External"/><Relationship Id="rId7" Type="http://schemas.openxmlformats.org/officeDocument/2006/relationships/hyperlink" Target="https://commons.wikimedia.org/wiki/File:Map_of_Lima_highlighting_Bre%C3%B1a.PNG" TargetMode="External"/><Relationship Id="rId71" Type="http://schemas.openxmlformats.org/officeDocument/2006/relationships/hyperlink" Target="https://commons.wikimedia.org/wiki/File:Map_of_Lima_highlighting_San_Miguel.PNG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commons.wikimedia.org/wiki/File:Map_of_Lima_highlighting_Lima.PNG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commons.wikimedia.org/wiki/File:Map_of_Lima_highlighting_Pucusa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commons.wikimedia.org/wiki/File:Bellavista_Distrito.png" TargetMode="External"/><Relationship Id="rId61" Type="http://schemas.openxmlformats.org/officeDocument/2006/relationships/hyperlink" Target="https://commons.wikimedia.org/wiki/File:Map_of_Lima_highlighting_San_Isidro.png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commons.wikimedia.org/wiki/File:Map_of_Lima_highlighting_EL_Agustino.PNG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commons.wikimedia.org/wiki/File:Map_of_Lima_highlighting_Lurigancho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commons.wikimedia.org/wiki/File:Map_of_Lima_highlighting_Santa_Rosa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commons.wikimedia.org/wiki/File:Map_of_Lima_highlighting_Punta_Hermosa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commons.wikimedia.org/wiki/File:La_Perla_Distrito.png" TargetMode="External"/><Relationship Id="rId98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714375</xdr:colOff>
      <xdr:row>4</xdr:row>
      <xdr:rowOff>238125</xdr:rowOff>
    </xdr:to>
    <xdr:pic>
      <xdr:nvPicPr>
        <xdr:cNvPr id="2" name="Imagen 1" descr="Map of Lima highlighting Ancón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0525"/>
          <a:ext cx="7143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85725</xdr:rowOff>
    </xdr:from>
    <xdr:to>
      <xdr:col>7</xdr:col>
      <xdr:colOff>714375</xdr:colOff>
      <xdr:row>7</xdr:row>
      <xdr:rowOff>304800</xdr:rowOff>
    </xdr:to>
    <xdr:pic>
      <xdr:nvPicPr>
        <xdr:cNvPr id="3" name="Imagen 2" descr="Map of Lima highlighting Ate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526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152400</xdr:rowOff>
    </xdr:from>
    <xdr:to>
      <xdr:col>7</xdr:col>
      <xdr:colOff>714375</xdr:colOff>
      <xdr:row>10</xdr:row>
      <xdr:rowOff>371475</xdr:rowOff>
    </xdr:to>
    <xdr:pic>
      <xdr:nvPicPr>
        <xdr:cNvPr id="4" name="Imagen 3" descr="Map of Lima highlighting Barranco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147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219075</xdr:rowOff>
    </xdr:from>
    <xdr:to>
      <xdr:col>7</xdr:col>
      <xdr:colOff>714375</xdr:colOff>
      <xdr:row>14</xdr:row>
      <xdr:rowOff>66675</xdr:rowOff>
    </xdr:to>
    <xdr:pic>
      <xdr:nvPicPr>
        <xdr:cNvPr id="5" name="Imagen 4" descr="Map of Lima highlighting Breña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577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285750</xdr:rowOff>
    </xdr:from>
    <xdr:to>
      <xdr:col>7</xdr:col>
      <xdr:colOff>714375</xdr:colOff>
      <xdr:row>16</xdr:row>
      <xdr:rowOff>323850</xdr:rowOff>
    </xdr:to>
    <xdr:pic>
      <xdr:nvPicPr>
        <xdr:cNvPr id="6" name="Imagen 5" descr="Map of Lima highlighting Carabayllo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198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171450</xdr:rowOff>
    </xdr:from>
    <xdr:to>
      <xdr:col>7</xdr:col>
      <xdr:colOff>714375</xdr:colOff>
      <xdr:row>20</xdr:row>
      <xdr:rowOff>19050</xdr:rowOff>
    </xdr:to>
    <xdr:pic>
      <xdr:nvPicPr>
        <xdr:cNvPr id="7" name="Imagen 6" descr="Map of Lima highlighting Chaclacayo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7628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238125</xdr:rowOff>
    </xdr:from>
    <xdr:to>
      <xdr:col>7</xdr:col>
      <xdr:colOff>714375</xdr:colOff>
      <xdr:row>23</xdr:row>
      <xdr:rowOff>85725</xdr:rowOff>
    </xdr:to>
    <xdr:pic>
      <xdr:nvPicPr>
        <xdr:cNvPr id="8" name="Imagen 7" descr="Map of Lima highlighting Chorrillos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249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304800</xdr:rowOff>
    </xdr:from>
    <xdr:to>
      <xdr:col>7</xdr:col>
      <xdr:colOff>714375</xdr:colOff>
      <xdr:row>26</xdr:row>
      <xdr:rowOff>152400</xdr:rowOff>
    </xdr:to>
    <xdr:pic>
      <xdr:nvPicPr>
        <xdr:cNvPr id="9" name="Imagen 8" descr="Map of Lima highlighting Cieneguilla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4870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180975</xdr:rowOff>
    </xdr:from>
    <xdr:to>
      <xdr:col>7</xdr:col>
      <xdr:colOff>714375</xdr:colOff>
      <xdr:row>30</xdr:row>
      <xdr:rowOff>28575</xdr:rowOff>
    </xdr:to>
    <xdr:pic>
      <xdr:nvPicPr>
        <xdr:cNvPr id="10" name="Imagen 9" descr="Map of Lima highlighting Comas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0300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428625</xdr:rowOff>
    </xdr:from>
    <xdr:to>
      <xdr:col>7</xdr:col>
      <xdr:colOff>714375</xdr:colOff>
      <xdr:row>33</xdr:row>
      <xdr:rowOff>276225</xdr:rowOff>
    </xdr:to>
    <xdr:pic>
      <xdr:nvPicPr>
        <xdr:cNvPr id="11" name="Imagen 10" descr="Map of Lima highlighting EL Agustino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5731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333375</xdr:rowOff>
    </xdr:from>
    <xdr:to>
      <xdr:col>7</xdr:col>
      <xdr:colOff>714375</xdr:colOff>
      <xdr:row>36</xdr:row>
      <xdr:rowOff>371475</xdr:rowOff>
    </xdr:to>
    <xdr:pic>
      <xdr:nvPicPr>
        <xdr:cNvPr id="12" name="Imagen 11" descr="Map of Lima highlighting Independencia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1447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219075</xdr:rowOff>
    </xdr:from>
    <xdr:to>
      <xdr:col>7</xdr:col>
      <xdr:colOff>714375</xdr:colOff>
      <xdr:row>39</xdr:row>
      <xdr:rowOff>257175</xdr:rowOff>
    </xdr:to>
    <xdr:pic>
      <xdr:nvPicPr>
        <xdr:cNvPr id="13" name="Imagen 12" descr="Map of Lima highlighting Jesús María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6878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104775</xdr:rowOff>
    </xdr:from>
    <xdr:to>
      <xdr:col>7</xdr:col>
      <xdr:colOff>714375</xdr:colOff>
      <xdr:row>42</xdr:row>
      <xdr:rowOff>333375</xdr:rowOff>
    </xdr:to>
    <xdr:pic>
      <xdr:nvPicPr>
        <xdr:cNvPr id="14" name="Imagen 13" descr="Map of Lima highlighting La Molina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230850"/>
          <a:ext cx="71437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180975</xdr:rowOff>
    </xdr:from>
    <xdr:to>
      <xdr:col>7</xdr:col>
      <xdr:colOff>714375</xdr:colOff>
      <xdr:row>46</xdr:row>
      <xdr:rowOff>28575</xdr:rowOff>
    </xdr:to>
    <xdr:pic>
      <xdr:nvPicPr>
        <xdr:cNvPr id="15" name="Imagen 14" descr="Map of Lima highlighting La Victoria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7834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428625</xdr:rowOff>
    </xdr:from>
    <xdr:to>
      <xdr:col>7</xdr:col>
      <xdr:colOff>714375</xdr:colOff>
      <xdr:row>51</xdr:row>
      <xdr:rowOff>0</xdr:rowOff>
    </xdr:to>
    <xdr:pic>
      <xdr:nvPicPr>
        <xdr:cNvPr id="16" name="Imagen 15" descr="Map of Lima highlighting Lima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3264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19050</xdr:rowOff>
    </xdr:from>
    <xdr:to>
      <xdr:col>7</xdr:col>
      <xdr:colOff>714375</xdr:colOff>
      <xdr:row>54</xdr:row>
      <xdr:rowOff>57150</xdr:rowOff>
    </xdr:to>
    <xdr:pic>
      <xdr:nvPicPr>
        <xdr:cNvPr id="17" name="Imagen 16" descr="Map of Lima highlighting Lince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6885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457200</xdr:rowOff>
    </xdr:from>
    <xdr:to>
      <xdr:col>7</xdr:col>
      <xdr:colOff>714375</xdr:colOff>
      <xdr:row>56</xdr:row>
      <xdr:rowOff>495300</xdr:rowOff>
    </xdr:to>
    <xdr:pic>
      <xdr:nvPicPr>
        <xdr:cNvPr id="18" name="Imagen 17" descr="Map of Lima highlighting Los Olivos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2316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161925</xdr:rowOff>
    </xdr:from>
    <xdr:to>
      <xdr:col>7</xdr:col>
      <xdr:colOff>714375</xdr:colOff>
      <xdr:row>60</xdr:row>
      <xdr:rowOff>38100</xdr:rowOff>
    </xdr:to>
    <xdr:pic>
      <xdr:nvPicPr>
        <xdr:cNvPr id="19" name="Imagen 18" descr="Map of Lima highlighting Lurigancho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5936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95250</xdr:rowOff>
    </xdr:from>
    <xdr:to>
      <xdr:col>7</xdr:col>
      <xdr:colOff>714375</xdr:colOff>
      <xdr:row>68</xdr:row>
      <xdr:rowOff>104775</xdr:rowOff>
    </xdr:to>
    <xdr:pic>
      <xdr:nvPicPr>
        <xdr:cNvPr id="20" name="Imagen 19" descr="Map of Lima highlighting Lurín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9557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714375</xdr:colOff>
      <xdr:row>77</xdr:row>
      <xdr:rowOff>9525</xdr:rowOff>
    </xdr:to>
    <xdr:pic>
      <xdr:nvPicPr>
        <xdr:cNvPr id="21" name="Imagen 20" descr="Map of Lima highlighting Magdalena del Mar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3178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85725</xdr:rowOff>
    </xdr:from>
    <xdr:to>
      <xdr:col>7</xdr:col>
      <xdr:colOff>714375</xdr:colOff>
      <xdr:row>86</xdr:row>
      <xdr:rowOff>85725</xdr:rowOff>
    </xdr:to>
    <xdr:pic>
      <xdr:nvPicPr>
        <xdr:cNvPr id="22" name="Imagen 21" descr="Location of Miraflores (Lima, Peru)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860875"/>
          <a:ext cx="7143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142875</xdr:rowOff>
    </xdr:from>
    <xdr:to>
      <xdr:col>7</xdr:col>
      <xdr:colOff>714375</xdr:colOff>
      <xdr:row>94</xdr:row>
      <xdr:rowOff>152400</xdr:rowOff>
    </xdr:to>
    <xdr:pic>
      <xdr:nvPicPr>
        <xdr:cNvPr id="23" name="Imagen 22" descr="Map of Lima highlighting Pachacamac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2134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47625</xdr:rowOff>
    </xdr:from>
    <xdr:to>
      <xdr:col>7</xdr:col>
      <xdr:colOff>714375</xdr:colOff>
      <xdr:row>103</xdr:row>
      <xdr:rowOff>57150</xdr:rowOff>
    </xdr:to>
    <xdr:pic>
      <xdr:nvPicPr>
        <xdr:cNvPr id="24" name="Imagen 23" descr="Map of Lima highlighting Pucusana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5755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133350</xdr:rowOff>
    </xdr:from>
    <xdr:to>
      <xdr:col>7</xdr:col>
      <xdr:colOff>714375</xdr:colOff>
      <xdr:row>112</xdr:row>
      <xdr:rowOff>142875</xdr:rowOff>
    </xdr:to>
    <xdr:pic>
      <xdr:nvPicPr>
        <xdr:cNvPr id="25" name="Imagen 24" descr="Map of Lima highlighting Pueblo Libre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1185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38100</xdr:rowOff>
    </xdr:from>
    <xdr:to>
      <xdr:col>7</xdr:col>
      <xdr:colOff>714375</xdr:colOff>
      <xdr:row>121</xdr:row>
      <xdr:rowOff>47625</xdr:rowOff>
    </xdr:to>
    <xdr:pic>
      <xdr:nvPicPr>
        <xdr:cNvPr id="26" name="Imagen 25" descr="Map of Lima highlighting Puente Piedra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54806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123825</xdr:rowOff>
    </xdr:from>
    <xdr:to>
      <xdr:col>7</xdr:col>
      <xdr:colOff>714375</xdr:colOff>
      <xdr:row>130</xdr:row>
      <xdr:rowOff>133350</xdr:rowOff>
    </xdr:to>
    <xdr:pic>
      <xdr:nvPicPr>
        <xdr:cNvPr id="27" name="Imagen 26" descr="Map of Lima highlighting Punta Hermosa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0236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28575</xdr:rowOff>
    </xdr:from>
    <xdr:to>
      <xdr:col>7</xdr:col>
      <xdr:colOff>714375</xdr:colOff>
      <xdr:row>139</xdr:row>
      <xdr:rowOff>38100</xdr:rowOff>
    </xdr:to>
    <xdr:pic>
      <xdr:nvPicPr>
        <xdr:cNvPr id="28" name="Imagen 27" descr="Map of Lima highlighting Punta Negra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3857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95250</xdr:rowOff>
    </xdr:from>
    <xdr:to>
      <xdr:col>7</xdr:col>
      <xdr:colOff>714375</xdr:colOff>
      <xdr:row>147</xdr:row>
      <xdr:rowOff>114300</xdr:rowOff>
    </xdr:to>
    <xdr:pic>
      <xdr:nvPicPr>
        <xdr:cNvPr id="29" name="Imagen 28" descr="Map of Lima highlighting Rímac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747825"/>
          <a:ext cx="71437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28575</xdr:rowOff>
    </xdr:from>
    <xdr:to>
      <xdr:col>7</xdr:col>
      <xdr:colOff>714375</xdr:colOff>
      <xdr:row>157</xdr:row>
      <xdr:rowOff>38100</xdr:rowOff>
    </xdr:to>
    <xdr:pic>
      <xdr:nvPicPr>
        <xdr:cNvPr id="30" name="Imagen 29" descr="Map of Lima highlighting San Bartolo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13004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95250</xdr:rowOff>
    </xdr:from>
    <xdr:to>
      <xdr:col>7</xdr:col>
      <xdr:colOff>714375</xdr:colOff>
      <xdr:row>165</xdr:row>
      <xdr:rowOff>104775</xdr:rowOff>
    </xdr:to>
    <xdr:pic>
      <xdr:nvPicPr>
        <xdr:cNvPr id="31" name="Imagen 30" descr="Map of Lima highlighting San Borja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26624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714375</xdr:colOff>
      <xdr:row>174</xdr:row>
      <xdr:rowOff>9525</xdr:rowOff>
    </xdr:to>
    <xdr:pic>
      <xdr:nvPicPr>
        <xdr:cNvPr id="32" name="Imagen 31" descr="Map of Lima highlighting San Isidro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40245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66675</xdr:rowOff>
    </xdr:from>
    <xdr:to>
      <xdr:col>7</xdr:col>
      <xdr:colOff>714375</xdr:colOff>
      <xdr:row>182</xdr:row>
      <xdr:rowOff>76200</xdr:rowOff>
    </xdr:to>
    <xdr:pic>
      <xdr:nvPicPr>
        <xdr:cNvPr id="33" name="Imagen 32" descr="Map of Lima highlighting San Juan de Lurigancho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3866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152400</xdr:rowOff>
    </xdr:from>
    <xdr:to>
      <xdr:col>7</xdr:col>
      <xdr:colOff>714375</xdr:colOff>
      <xdr:row>192</xdr:row>
      <xdr:rowOff>0</xdr:rowOff>
    </xdr:to>
    <xdr:pic>
      <xdr:nvPicPr>
        <xdr:cNvPr id="34" name="Imagen 33" descr="Map of Lima highlighting San Juan de Miraflores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69296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76200</xdr:rowOff>
    </xdr:from>
    <xdr:to>
      <xdr:col>7</xdr:col>
      <xdr:colOff>714375</xdr:colOff>
      <xdr:row>201</xdr:row>
      <xdr:rowOff>85725</xdr:rowOff>
    </xdr:to>
    <xdr:pic>
      <xdr:nvPicPr>
        <xdr:cNvPr id="35" name="Imagen 34" descr="Map of Lima highlighting San Luis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4727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714375</xdr:colOff>
      <xdr:row>211</xdr:row>
      <xdr:rowOff>9525</xdr:rowOff>
    </xdr:to>
    <xdr:pic>
      <xdr:nvPicPr>
        <xdr:cNvPr id="36" name="Imagen 35" descr="Map of Lima highlighting San Martín de Porres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00157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85725</xdr:rowOff>
    </xdr:from>
    <xdr:to>
      <xdr:col>7</xdr:col>
      <xdr:colOff>714375</xdr:colOff>
      <xdr:row>220</xdr:row>
      <xdr:rowOff>95250</xdr:rowOff>
    </xdr:to>
    <xdr:pic>
      <xdr:nvPicPr>
        <xdr:cNvPr id="37" name="Imagen 36" descr="Map of Lima highlighting San Miguel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5588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223</xdr:row>
      <xdr:rowOff>9525</xdr:rowOff>
    </xdr:from>
    <xdr:to>
      <xdr:col>7</xdr:col>
      <xdr:colOff>714375</xdr:colOff>
      <xdr:row>230</xdr:row>
      <xdr:rowOff>19050</xdr:rowOff>
    </xdr:to>
    <xdr:pic>
      <xdr:nvPicPr>
        <xdr:cNvPr id="38" name="Imagen 37" descr="Map of Lima highlighting Santa Anita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31018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142875</xdr:rowOff>
    </xdr:from>
    <xdr:to>
      <xdr:col>7</xdr:col>
      <xdr:colOff>714375</xdr:colOff>
      <xdr:row>240</xdr:row>
      <xdr:rowOff>152400</xdr:rowOff>
    </xdr:to>
    <xdr:pic>
      <xdr:nvPicPr>
        <xdr:cNvPr id="39" name="Imagen 38" descr="Map of Lima highlighting Santa María del Mar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48544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243</xdr:row>
      <xdr:rowOff>66675</xdr:rowOff>
    </xdr:from>
    <xdr:to>
      <xdr:col>7</xdr:col>
      <xdr:colOff>714375</xdr:colOff>
      <xdr:row>250</xdr:row>
      <xdr:rowOff>76200</xdr:rowOff>
    </xdr:to>
    <xdr:pic>
      <xdr:nvPicPr>
        <xdr:cNvPr id="40" name="Imagen 39" descr="Map of Lima highlighting Santa Rosa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639752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152400</xdr:rowOff>
    </xdr:from>
    <xdr:to>
      <xdr:col>7</xdr:col>
      <xdr:colOff>714375</xdr:colOff>
      <xdr:row>259</xdr:row>
      <xdr:rowOff>152400</xdr:rowOff>
    </xdr:to>
    <xdr:pic>
      <xdr:nvPicPr>
        <xdr:cNvPr id="41" name="Imagen 40" descr="Map of Lima highlighting Santiago de Surco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940575"/>
          <a:ext cx="7143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262</xdr:row>
      <xdr:rowOff>66675</xdr:rowOff>
    </xdr:from>
    <xdr:to>
      <xdr:col>7</xdr:col>
      <xdr:colOff>714375</xdr:colOff>
      <xdr:row>269</xdr:row>
      <xdr:rowOff>76200</xdr:rowOff>
    </xdr:to>
    <xdr:pic>
      <xdr:nvPicPr>
        <xdr:cNvPr id="42" name="Imagen 41" descr="Map of Lima highlighting Surquillo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947410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133350</xdr:rowOff>
    </xdr:from>
    <xdr:to>
      <xdr:col>7</xdr:col>
      <xdr:colOff>714375</xdr:colOff>
      <xdr:row>277</xdr:row>
      <xdr:rowOff>142875</xdr:rowOff>
    </xdr:to>
    <xdr:pic>
      <xdr:nvPicPr>
        <xdr:cNvPr id="43" name="Imagen 42" descr="Map of Lima highlighting Villa el Salvador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836175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279</xdr:row>
      <xdr:rowOff>38100</xdr:rowOff>
    </xdr:from>
    <xdr:to>
      <xdr:col>7</xdr:col>
      <xdr:colOff>714375</xdr:colOff>
      <xdr:row>286</xdr:row>
      <xdr:rowOff>47625</xdr:rowOff>
    </xdr:to>
    <xdr:pic>
      <xdr:nvPicPr>
        <xdr:cNvPr id="44" name="Imagen 43" descr="Map of Lima highlighting Villa María del Triunfo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198250"/>
          <a:ext cx="7143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704850</xdr:colOff>
      <xdr:row>53</xdr:row>
      <xdr:rowOff>371475</xdr:rowOff>
    </xdr:to>
    <xdr:pic>
      <xdr:nvPicPr>
        <xdr:cNvPr id="45" name="Imagen 44" descr="Bellavista Distrito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669500"/>
          <a:ext cx="7048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219075</xdr:rowOff>
    </xdr:from>
    <xdr:to>
      <xdr:col>7</xdr:col>
      <xdr:colOff>742950</xdr:colOff>
      <xdr:row>56</xdr:row>
      <xdr:rowOff>85725</xdr:rowOff>
    </xdr:to>
    <xdr:pic>
      <xdr:nvPicPr>
        <xdr:cNvPr id="46" name="Imagen 45" descr="Callao Distrito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3993475"/>
          <a:ext cx="7429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485775</xdr:rowOff>
    </xdr:from>
    <xdr:to>
      <xdr:col>8</xdr:col>
      <xdr:colOff>9525</xdr:colOff>
      <xdr:row>58</xdr:row>
      <xdr:rowOff>390525</xdr:rowOff>
    </xdr:to>
    <xdr:pic>
      <xdr:nvPicPr>
        <xdr:cNvPr id="47" name="Imagen 46" descr="Carmen de la Legua - Reynoso Distrito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365075"/>
          <a:ext cx="7715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76200</xdr:rowOff>
    </xdr:from>
    <xdr:to>
      <xdr:col>8</xdr:col>
      <xdr:colOff>38100</xdr:colOff>
      <xdr:row>66</xdr:row>
      <xdr:rowOff>152400</xdr:rowOff>
    </xdr:to>
    <xdr:pic>
      <xdr:nvPicPr>
        <xdr:cNvPr id="48" name="Imagen 47" descr="La Perla Distrito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774775"/>
          <a:ext cx="800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66675</xdr:rowOff>
    </xdr:from>
    <xdr:to>
      <xdr:col>8</xdr:col>
      <xdr:colOff>0</xdr:colOff>
      <xdr:row>75</xdr:row>
      <xdr:rowOff>95250</xdr:rowOff>
    </xdr:to>
    <xdr:pic>
      <xdr:nvPicPr>
        <xdr:cNvPr id="49" name="Imagen 48" descr="Location of the district La Punta in Callao (2)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222575"/>
          <a:ext cx="7620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9525</xdr:rowOff>
    </xdr:from>
    <xdr:to>
      <xdr:col>8</xdr:col>
      <xdr:colOff>28575</xdr:colOff>
      <xdr:row>84</xdr:row>
      <xdr:rowOff>76200</xdr:rowOff>
    </xdr:to>
    <xdr:pic>
      <xdr:nvPicPr>
        <xdr:cNvPr id="50" name="Imagen 49" descr="Location of the district Ventanilla in Callao (2)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622750"/>
          <a:ext cx="79057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152400</xdr:rowOff>
    </xdr:from>
    <xdr:to>
      <xdr:col>8</xdr:col>
      <xdr:colOff>19050</xdr:colOff>
      <xdr:row>93</xdr:row>
      <xdr:rowOff>47625</xdr:rowOff>
    </xdr:to>
    <xdr:pic>
      <xdr:nvPicPr>
        <xdr:cNvPr id="51" name="Imagen 50" descr="Mi Perú Distrito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061025"/>
          <a:ext cx="78105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Distrito_de_Comas" TargetMode="External"/><Relationship Id="rId18" Type="http://schemas.openxmlformats.org/officeDocument/2006/relationships/hyperlink" Target="https://es.wikipedia.org/wiki/Distrito_de_La_Victoria" TargetMode="External"/><Relationship Id="rId26" Type="http://schemas.openxmlformats.org/officeDocument/2006/relationships/hyperlink" Target="https://es.wikipedia.org/wiki/Distrito_de_Pachacamac" TargetMode="External"/><Relationship Id="rId39" Type="http://schemas.openxmlformats.org/officeDocument/2006/relationships/hyperlink" Target="https://es.wikipedia.org/wiki/Distrito_de_San_Mart%C3%ADn_de_Porres" TargetMode="External"/><Relationship Id="rId21" Type="http://schemas.openxmlformats.org/officeDocument/2006/relationships/hyperlink" Target="https://es.wikipedia.org/wiki/Distrito_de_Los_Olivos" TargetMode="External"/><Relationship Id="rId34" Type="http://schemas.openxmlformats.org/officeDocument/2006/relationships/hyperlink" Target="https://es.wikipedia.org/wiki/Distrito_de_San_Borja" TargetMode="External"/><Relationship Id="rId42" Type="http://schemas.openxmlformats.org/officeDocument/2006/relationships/hyperlink" Target="https://es.wikipedia.org/wiki/Distrito_de_Santa_Mar%C3%ADa_de_Huachipa" TargetMode="External"/><Relationship Id="rId47" Type="http://schemas.openxmlformats.org/officeDocument/2006/relationships/hyperlink" Target="https://es.wikipedia.org/wiki/Distrito_de_Villa_El_Salvador" TargetMode="External"/><Relationship Id="rId50" Type="http://schemas.openxmlformats.org/officeDocument/2006/relationships/hyperlink" Target="https://es.wikipedia.org/wiki/Distritos_del_Per%C3%BA" TargetMode="External"/><Relationship Id="rId55" Type="http://schemas.openxmlformats.org/officeDocument/2006/relationships/hyperlink" Target="https://es.wikipedia.org/wiki/Distrito_de_La_Perla" TargetMode="External"/><Relationship Id="rId7" Type="http://schemas.openxmlformats.org/officeDocument/2006/relationships/hyperlink" Target="https://es.wikipedia.org/wiki/Distrito_de_Barranco" TargetMode="External"/><Relationship Id="rId2" Type="http://schemas.openxmlformats.org/officeDocument/2006/relationships/hyperlink" Target="https://es.wikipedia.org/wiki/Ubigeo" TargetMode="External"/><Relationship Id="rId16" Type="http://schemas.openxmlformats.org/officeDocument/2006/relationships/hyperlink" Target="https://es.wikipedia.org/wiki/Distrito_de_Jes%C3%BAs_Mar%C3%ADa" TargetMode="External"/><Relationship Id="rId29" Type="http://schemas.openxmlformats.org/officeDocument/2006/relationships/hyperlink" Target="https://es.wikipedia.org/wiki/Distrito_de_Puente_Piedra" TargetMode="External"/><Relationship Id="rId11" Type="http://schemas.openxmlformats.org/officeDocument/2006/relationships/hyperlink" Target="https://es.wikipedia.org/wiki/Distrito_de_Chorrillos" TargetMode="External"/><Relationship Id="rId24" Type="http://schemas.openxmlformats.org/officeDocument/2006/relationships/hyperlink" Target="https://es.wikipedia.org/wiki/Distrito_de_Magdalena_del_Mar" TargetMode="External"/><Relationship Id="rId32" Type="http://schemas.openxmlformats.org/officeDocument/2006/relationships/hyperlink" Target="https://es.wikipedia.org/wiki/Distrito_de_R%C3%ADmac" TargetMode="External"/><Relationship Id="rId37" Type="http://schemas.openxmlformats.org/officeDocument/2006/relationships/hyperlink" Target="https://es.wikipedia.org/wiki/Distrito_de_San_Juan_de_Miraflores" TargetMode="External"/><Relationship Id="rId40" Type="http://schemas.openxmlformats.org/officeDocument/2006/relationships/hyperlink" Target="https://es.wikipedia.org/wiki/Distrito_de_San_Miguel" TargetMode="External"/><Relationship Id="rId45" Type="http://schemas.openxmlformats.org/officeDocument/2006/relationships/hyperlink" Target="https://es.wikipedia.org/wiki/Distrito_de_Santiago_de_Surco" TargetMode="External"/><Relationship Id="rId53" Type="http://schemas.openxmlformats.org/officeDocument/2006/relationships/hyperlink" Target="https://es.wikipedia.org/wiki/Distrito_del_Callao" TargetMode="External"/><Relationship Id="rId58" Type="http://schemas.openxmlformats.org/officeDocument/2006/relationships/hyperlink" Target="https://es.wikipedia.org/wiki/Distrito_de_Mi_Per%C3%BA" TargetMode="External"/><Relationship Id="rId5" Type="http://schemas.openxmlformats.org/officeDocument/2006/relationships/hyperlink" Target="https://es.wikipedia.org/wiki/Distrito_de_Anc%C3%B3n" TargetMode="External"/><Relationship Id="rId19" Type="http://schemas.openxmlformats.org/officeDocument/2006/relationships/hyperlink" Target="https://es.wikipedia.org/wiki/Distrito_de_Lima" TargetMode="External"/><Relationship Id="rId4" Type="http://schemas.openxmlformats.org/officeDocument/2006/relationships/hyperlink" Target="https://es.wikipedia.org/w/index.php?title=Lista_de_c%C3%B3digos_postales_en_el_Per%C3%BA&amp;action=edit&amp;redlink=1" TargetMode="External"/><Relationship Id="rId9" Type="http://schemas.openxmlformats.org/officeDocument/2006/relationships/hyperlink" Target="https://es.wikipedia.org/wiki/Distrito_de_Carabayllo" TargetMode="External"/><Relationship Id="rId14" Type="http://schemas.openxmlformats.org/officeDocument/2006/relationships/hyperlink" Target="https://es.wikipedia.org/wiki/Distrito_de_El_Agustino" TargetMode="External"/><Relationship Id="rId22" Type="http://schemas.openxmlformats.org/officeDocument/2006/relationships/hyperlink" Target="https://es.wikipedia.org/wiki/Distrito_de_Lurigancho-Chosica" TargetMode="External"/><Relationship Id="rId27" Type="http://schemas.openxmlformats.org/officeDocument/2006/relationships/hyperlink" Target="https://es.wikipedia.org/wiki/Distrito_de_Pucusana" TargetMode="External"/><Relationship Id="rId30" Type="http://schemas.openxmlformats.org/officeDocument/2006/relationships/hyperlink" Target="https://es.wikipedia.org/wiki/Distrito_de_Punta_Hermosa" TargetMode="External"/><Relationship Id="rId35" Type="http://schemas.openxmlformats.org/officeDocument/2006/relationships/hyperlink" Target="https://es.wikipedia.org/wiki/Distrito_de_San_Isidro" TargetMode="External"/><Relationship Id="rId43" Type="http://schemas.openxmlformats.org/officeDocument/2006/relationships/hyperlink" Target="https://es.wikipedia.org/wiki/Distrito_de_Santa_Mar%C3%ADa_del_Mar" TargetMode="External"/><Relationship Id="rId48" Type="http://schemas.openxmlformats.org/officeDocument/2006/relationships/hyperlink" Target="https://es.wikipedia.org/wiki/Distrito_de_Villa_Mar%C3%ADa_del_Triunfo" TargetMode="External"/><Relationship Id="rId56" Type="http://schemas.openxmlformats.org/officeDocument/2006/relationships/hyperlink" Target="https://es.wikipedia.org/wiki/Distrito_de_La_Punta" TargetMode="External"/><Relationship Id="rId8" Type="http://schemas.openxmlformats.org/officeDocument/2006/relationships/hyperlink" Target="https://es.wikipedia.org/wiki/Distrito_de_Bre%C3%B1a" TargetMode="External"/><Relationship Id="rId51" Type="http://schemas.openxmlformats.org/officeDocument/2006/relationships/hyperlink" Target="https://es.wikipedia.org/wiki/Ubigeo" TargetMode="External"/><Relationship Id="rId3" Type="http://schemas.openxmlformats.org/officeDocument/2006/relationships/hyperlink" Target="https://es.wikipedia.org/w/index.php?title=Lista_de_c%C3%B3digos_postales_en_el_Per%C3%BA&amp;action=edit&amp;redlink=1" TargetMode="External"/><Relationship Id="rId12" Type="http://schemas.openxmlformats.org/officeDocument/2006/relationships/hyperlink" Target="https://es.wikipedia.org/wiki/Distrito_de_Cieneguilla" TargetMode="External"/><Relationship Id="rId17" Type="http://schemas.openxmlformats.org/officeDocument/2006/relationships/hyperlink" Target="https://es.wikipedia.org/wiki/Distrito_de_La_Molina" TargetMode="External"/><Relationship Id="rId25" Type="http://schemas.openxmlformats.org/officeDocument/2006/relationships/hyperlink" Target="https://es.wikipedia.org/wiki/Distrito_de_Miraflores_(Lima)" TargetMode="External"/><Relationship Id="rId33" Type="http://schemas.openxmlformats.org/officeDocument/2006/relationships/hyperlink" Target="https://es.wikipedia.org/wiki/Distrito_de_San_Bartolo" TargetMode="External"/><Relationship Id="rId38" Type="http://schemas.openxmlformats.org/officeDocument/2006/relationships/hyperlink" Target="https://es.wikipedia.org/wiki/Distrito_de_San_Luis" TargetMode="External"/><Relationship Id="rId46" Type="http://schemas.openxmlformats.org/officeDocument/2006/relationships/hyperlink" Target="https://es.wikipedia.org/wiki/Distrito_de_Surquillo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es.wikipedia.org/wiki/Distrito_de_Lince" TargetMode="External"/><Relationship Id="rId41" Type="http://schemas.openxmlformats.org/officeDocument/2006/relationships/hyperlink" Target="https://es.wikipedia.org/wiki/Distrito_de_Santa_Anita" TargetMode="External"/><Relationship Id="rId54" Type="http://schemas.openxmlformats.org/officeDocument/2006/relationships/hyperlink" Target="https://es.wikipedia.org/wiki/Distrito_de_Carmen_de_La_Legua-Reynoso" TargetMode="External"/><Relationship Id="rId1" Type="http://schemas.openxmlformats.org/officeDocument/2006/relationships/hyperlink" Target="https://es.wikipedia.org/wiki/Distritos_de_Per%C3%BA" TargetMode="External"/><Relationship Id="rId6" Type="http://schemas.openxmlformats.org/officeDocument/2006/relationships/hyperlink" Target="https://es.wikipedia.org/wiki/Distrito_de_Ate" TargetMode="External"/><Relationship Id="rId15" Type="http://schemas.openxmlformats.org/officeDocument/2006/relationships/hyperlink" Target="https://es.wikipedia.org/wiki/Distrito_de_Independencia_(Lima)" TargetMode="External"/><Relationship Id="rId23" Type="http://schemas.openxmlformats.org/officeDocument/2006/relationships/hyperlink" Target="https://es.wikipedia.org/wiki/Distrito_de_Lur%C3%ADn" TargetMode="External"/><Relationship Id="rId28" Type="http://schemas.openxmlformats.org/officeDocument/2006/relationships/hyperlink" Target="https://es.wikipedia.org/wiki/Distrito_de_Pueblo_Libre" TargetMode="External"/><Relationship Id="rId36" Type="http://schemas.openxmlformats.org/officeDocument/2006/relationships/hyperlink" Target="https://es.wikipedia.org/wiki/Distrito_de_San_Juan_de_Lurigancho" TargetMode="External"/><Relationship Id="rId49" Type="http://schemas.openxmlformats.org/officeDocument/2006/relationships/hyperlink" Target="https://es.wikipedia.org/w/index.php?title=Anexo:Distritos_de_Lima&amp;action=edit&amp;section=2" TargetMode="External"/><Relationship Id="rId57" Type="http://schemas.openxmlformats.org/officeDocument/2006/relationships/hyperlink" Target="https://es.wikipedia.org/wiki/Distrito_de_Ventanilla" TargetMode="External"/><Relationship Id="rId10" Type="http://schemas.openxmlformats.org/officeDocument/2006/relationships/hyperlink" Target="https://es.wikipedia.org/wiki/Distrito_de_Chaclacayo" TargetMode="External"/><Relationship Id="rId31" Type="http://schemas.openxmlformats.org/officeDocument/2006/relationships/hyperlink" Target="https://es.wikipedia.org/wiki/Distrito_de_Punta_Negra" TargetMode="External"/><Relationship Id="rId44" Type="http://schemas.openxmlformats.org/officeDocument/2006/relationships/hyperlink" Target="https://es.wikipedia.org/wiki/Distrito_de_Santa_Rosa_(Lima)" TargetMode="External"/><Relationship Id="rId52" Type="http://schemas.openxmlformats.org/officeDocument/2006/relationships/hyperlink" Target="https://es.wikipedia.org/wiki/Distrito_de_Bellavista_(Callao)" TargetMode="External"/><Relationship Id="rId6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160" zoomScaleNormal="160" workbookViewId="0">
      <selection activeCell="P18" sqref="P18"/>
    </sheetView>
  </sheetViews>
  <sheetFormatPr baseColWidth="10" defaultRowHeight="15" x14ac:dyDescent="0.2"/>
  <cols>
    <col min="1" max="1" width="22"/>
    <col min="2" max="2" width="13"/>
    <col min="3" max="6" width="6"/>
    <col min="7" max="7" width="7"/>
    <col min="8" max="9" width="8"/>
    <col min="10" max="10" width="7"/>
    <col min="11" max="11" width="4"/>
    <col min="12" max="12" width="8"/>
    <col min="13" max="13" width="9"/>
  </cols>
  <sheetData>
    <row r="1" spans="1:17" ht="12.75" x14ac:dyDescent="0.2">
      <c r="A1" s="1" t="s">
        <v>0</v>
      </c>
    </row>
    <row r="2" spans="1:17" ht="12.75" x14ac:dyDescent="0.2">
      <c r="A2" s="1" t="s">
        <v>1</v>
      </c>
    </row>
    <row r="4" spans="1:17" ht="12.75" x14ac:dyDescent="0.2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3" t="s">
        <v>7</v>
      </c>
      <c r="G4" s="5" t="s">
        <v>8</v>
      </c>
      <c r="H4" s="6" t="s">
        <v>9</v>
      </c>
      <c r="I4" s="7" t="s">
        <v>10</v>
      </c>
      <c r="J4" s="3" t="s">
        <v>11</v>
      </c>
      <c r="K4" s="3" t="s">
        <v>12</v>
      </c>
      <c r="L4" s="5" t="s">
        <v>13</v>
      </c>
      <c r="M4" s="6" t="s">
        <v>9</v>
      </c>
    </row>
    <row r="5" spans="1:17" ht="12.75" x14ac:dyDescent="0.2">
      <c r="A5" s="8" t="s">
        <v>14</v>
      </c>
      <c r="B5" s="9"/>
      <c r="C5" s="9"/>
      <c r="D5" s="9"/>
      <c r="E5" s="9"/>
      <c r="F5" s="9"/>
      <c r="G5" s="10"/>
      <c r="H5" s="11"/>
      <c r="I5" s="12"/>
      <c r="J5" s="9"/>
      <c r="K5" s="9"/>
      <c r="L5" s="10"/>
      <c r="M5" s="11"/>
    </row>
    <row r="6" spans="1:17" ht="12.75" x14ac:dyDescent="0.2">
      <c r="A6" s="13" t="s">
        <v>15</v>
      </c>
      <c r="B6" s="14" t="s">
        <v>16</v>
      </c>
      <c r="C6" s="15"/>
      <c r="D6" s="15"/>
      <c r="E6" s="15"/>
      <c r="F6" s="14" t="s">
        <v>17</v>
      </c>
      <c r="G6" s="15"/>
      <c r="H6" s="14" t="s">
        <v>18</v>
      </c>
      <c r="I6" s="15"/>
      <c r="J6" s="14" t="s">
        <v>19</v>
      </c>
      <c r="K6" s="14" t="s">
        <v>20</v>
      </c>
      <c r="L6" s="15"/>
      <c r="M6" s="14" t="s">
        <v>21</v>
      </c>
    </row>
    <row r="7" spans="1:17" ht="12.75" x14ac:dyDescent="0.2">
      <c r="A7" s="13" t="s">
        <v>22</v>
      </c>
      <c r="B7" s="15"/>
      <c r="C7" s="15"/>
      <c r="D7" s="15"/>
      <c r="E7" s="15"/>
      <c r="F7" s="15"/>
      <c r="G7" s="15"/>
      <c r="H7" s="11"/>
      <c r="I7" s="14" t="s">
        <v>23</v>
      </c>
      <c r="J7" s="15"/>
      <c r="K7" s="15"/>
      <c r="L7" s="14" t="s">
        <v>24</v>
      </c>
      <c r="M7" s="14" t="s">
        <v>25</v>
      </c>
    </row>
    <row r="8" spans="1:17" ht="12.75" x14ac:dyDescent="0.2">
      <c r="A8" s="13" t="s">
        <v>26</v>
      </c>
      <c r="B8" s="15"/>
      <c r="C8" s="15"/>
      <c r="D8" s="15"/>
      <c r="E8" s="15"/>
      <c r="F8" s="15"/>
      <c r="G8" s="15"/>
      <c r="H8" s="11"/>
      <c r="I8" s="14" t="s">
        <v>27</v>
      </c>
      <c r="J8" s="15"/>
      <c r="K8" s="15"/>
      <c r="L8" s="14" t="s">
        <v>28</v>
      </c>
      <c r="M8" s="14" t="s">
        <v>29</v>
      </c>
    </row>
    <row r="9" spans="1:17" ht="12.75" x14ac:dyDescent="0.2">
      <c r="A9" s="13" t="s">
        <v>30</v>
      </c>
      <c r="B9" s="15"/>
      <c r="C9" s="15"/>
      <c r="D9" s="15"/>
      <c r="E9" s="15"/>
      <c r="F9" s="15"/>
      <c r="G9" s="15"/>
      <c r="H9" s="11"/>
      <c r="I9" s="15"/>
      <c r="J9" s="15"/>
      <c r="K9" s="15"/>
      <c r="L9" s="15"/>
      <c r="M9" s="11"/>
    </row>
    <row r="10" spans="1:17" ht="12.75" x14ac:dyDescent="0.2">
      <c r="A10" s="13" t="s">
        <v>31</v>
      </c>
      <c r="B10" s="15"/>
      <c r="C10" s="15"/>
      <c r="D10" s="14" t="s">
        <v>32</v>
      </c>
      <c r="E10" s="15"/>
      <c r="F10" s="15"/>
      <c r="G10" s="15"/>
      <c r="H10" s="37">
        <v>0.75</v>
      </c>
      <c r="I10" s="15"/>
      <c r="J10" s="15"/>
      <c r="K10" s="15"/>
      <c r="L10" s="15"/>
      <c r="M10" s="11"/>
    </row>
    <row r="11" spans="1:17" ht="12.75" x14ac:dyDescent="0.2">
      <c r="A11" s="13" t="s">
        <v>33</v>
      </c>
      <c r="B11" s="14" t="s">
        <v>34</v>
      </c>
      <c r="C11" s="15"/>
      <c r="D11" s="14" t="s">
        <v>35</v>
      </c>
      <c r="E11" s="15"/>
      <c r="F11" s="15"/>
      <c r="G11" s="15"/>
      <c r="H11" s="37">
        <v>2.38</v>
      </c>
      <c r="I11" s="15"/>
      <c r="J11" s="15"/>
      <c r="K11" s="15"/>
      <c r="L11" s="15"/>
      <c r="M11" s="11"/>
      <c r="O11" t="s">
        <v>207</v>
      </c>
      <c r="P11">
        <f>SUM(H10:H18)</f>
        <v>43.500000000000007</v>
      </c>
      <c r="Q11" t="s">
        <v>209</v>
      </c>
    </row>
    <row r="12" spans="1:17" ht="12.75" x14ac:dyDescent="0.2">
      <c r="A12" s="13" t="s">
        <v>36</v>
      </c>
      <c r="B12" s="14" t="s">
        <v>37</v>
      </c>
      <c r="C12" s="14" t="s">
        <v>38</v>
      </c>
      <c r="D12" s="14" t="s">
        <v>39</v>
      </c>
      <c r="E12" s="15"/>
      <c r="F12" s="15"/>
      <c r="G12" s="15"/>
      <c r="H12" s="37">
        <v>18.28</v>
      </c>
      <c r="I12" s="15"/>
      <c r="J12" s="15"/>
      <c r="K12" s="15"/>
      <c r="L12" s="15"/>
      <c r="M12" s="11"/>
      <c r="O12" t="s">
        <v>208</v>
      </c>
      <c r="P12">
        <f>SUM(H23:H25)</f>
        <v>52.82</v>
      </c>
      <c r="Q12" t="s">
        <v>209</v>
      </c>
    </row>
    <row r="13" spans="1:17" ht="12.75" x14ac:dyDescent="0.2">
      <c r="A13" s="13" t="s">
        <v>40</v>
      </c>
      <c r="B13" s="14" t="s">
        <v>41</v>
      </c>
      <c r="C13" s="14" t="s">
        <v>42</v>
      </c>
      <c r="D13" s="14" t="s">
        <v>43</v>
      </c>
      <c r="E13" s="15"/>
      <c r="F13" s="15"/>
      <c r="G13" s="15"/>
      <c r="H13" s="37">
        <v>6.32</v>
      </c>
      <c r="I13" s="15"/>
      <c r="J13" s="15"/>
      <c r="K13" s="15"/>
      <c r="L13" s="15"/>
      <c r="M13" s="11"/>
    </row>
    <row r="14" spans="1:17" ht="13.5" thickBot="1" x14ac:dyDescent="0.25">
      <c r="A14" s="13" t="s">
        <v>44</v>
      </c>
      <c r="B14" s="15"/>
      <c r="C14" s="15"/>
      <c r="D14" s="15"/>
      <c r="E14" s="15"/>
      <c r="F14" s="14" t="s">
        <v>45</v>
      </c>
      <c r="G14" s="15"/>
      <c r="H14" s="37">
        <v>1.01</v>
      </c>
      <c r="I14" s="15"/>
      <c r="J14" s="15"/>
      <c r="K14" s="15"/>
      <c r="L14" s="15"/>
      <c r="M14" s="11"/>
    </row>
    <row r="15" spans="1:17" ht="13.5" thickBot="1" x14ac:dyDescent="0.25">
      <c r="A15" s="13" t="s">
        <v>46</v>
      </c>
      <c r="B15" s="15"/>
      <c r="C15" s="15"/>
      <c r="D15" s="15"/>
      <c r="E15" s="15"/>
      <c r="F15" s="14" t="s">
        <v>47</v>
      </c>
      <c r="G15" s="15"/>
      <c r="H15" s="37">
        <v>0.41</v>
      </c>
      <c r="I15" s="15"/>
      <c r="J15" s="15"/>
      <c r="K15" s="15"/>
      <c r="L15" s="15"/>
      <c r="M15" s="11"/>
      <c r="N15" t="s">
        <v>210</v>
      </c>
      <c r="O15" t="s">
        <v>211</v>
      </c>
      <c r="P15">
        <v>117</v>
      </c>
      <c r="Q15" t="s">
        <v>209</v>
      </c>
    </row>
    <row r="16" spans="1:17" ht="13.5" thickBot="1" x14ac:dyDescent="0.25">
      <c r="A16" s="13" t="s">
        <v>48</v>
      </c>
      <c r="B16" s="15"/>
      <c r="C16" s="15"/>
      <c r="D16" s="15"/>
      <c r="E16" s="15"/>
      <c r="F16" s="14" t="s">
        <v>49</v>
      </c>
      <c r="G16" s="15"/>
      <c r="H16" s="37">
        <v>3.2</v>
      </c>
      <c r="I16" s="15"/>
      <c r="J16" s="15"/>
      <c r="K16" s="15"/>
      <c r="L16" s="15"/>
      <c r="M16" s="11"/>
      <c r="O16" t="s">
        <v>212</v>
      </c>
      <c r="P16">
        <f>7.66+46.7</f>
        <v>54.36</v>
      </c>
    </row>
    <row r="17" spans="1:16" ht="12.75" x14ac:dyDescent="0.2">
      <c r="A17" s="13" t="s">
        <v>50</v>
      </c>
      <c r="B17" s="15"/>
      <c r="C17" s="15"/>
      <c r="D17" s="15"/>
      <c r="E17" s="15"/>
      <c r="F17" s="14" t="s">
        <v>51</v>
      </c>
      <c r="G17" s="15"/>
      <c r="H17" s="37">
        <v>10.81</v>
      </c>
      <c r="I17" s="15"/>
      <c r="J17" s="15"/>
      <c r="K17" s="15"/>
      <c r="L17" s="15"/>
      <c r="M17" s="11"/>
    </row>
    <row r="18" spans="1:16" ht="12.75" x14ac:dyDescent="0.2">
      <c r="A18" s="13" t="s">
        <v>52</v>
      </c>
      <c r="B18" s="15"/>
      <c r="C18" s="15"/>
      <c r="D18" s="15"/>
      <c r="E18" s="15"/>
      <c r="F18" s="14" t="s">
        <v>28</v>
      </c>
      <c r="G18" s="15"/>
      <c r="H18" s="37">
        <v>0.34</v>
      </c>
      <c r="I18" s="15"/>
      <c r="J18" s="15"/>
      <c r="K18" s="15"/>
      <c r="L18" s="15"/>
      <c r="M18" s="11"/>
      <c r="P18">
        <f>+P12/P15</f>
        <v>0.45145299145299145</v>
      </c>
    </row>
    <row r="19" spans="1:16" ht="12.75" x14ac:dyDescent="0.2">
      <c r="A19" s="13" t="s">
        <v>53</v>
      </c>
      <c r="B19" s="15"/>
      <c r="C19" s="15"/>
      <c r="D19" s="15"/>
      <c r="E19" s="15"/>
      <c r="F19" s="15"/>
      <c r="G19" s="15"/>
      <c r="H19" s="11"/>
      <c r="I19" s="15"/>
      <c r="J19" s="15"/>
      <c r="K19" s="15"/>
      <c r="L19" s="15"/>
      <c r="M19" s="11"/>
      <c r="P19">
        <f>+P11/P16</f>
        <v>0.80022075055187647</v>
      </c>
    </row>
    <row r="20" spans="1:16" ht="12.75" x14ac:dyDescent="0.2">
      <c r="A20" s="13" t="s">
        <v>54</v>
      </c>
      <c r="B20" s="14" t="s">
        <v>55</v>
      </c>
      <c r="C20" s="14" t="s">
        <v>56</v>
      </c>
      <c r="D20" s="15"/>
      <c r="E20" s="15"/>
      <c r="F20" s="14" t="s">
        <v>57</v>
      </c>
      <c r="G20" s="15"/>
      <c r="H20" s="14" t="s">
        <v>58</v>
      </c>
      <c r="I20" s="15"/>
      <c r="J20" s="15"/>
      <c r="K20" s="15"/>
      <c r="L20" s="15"/>
      <c r="M20" s="11"/>
    </row>
    <row r="21" spans="1:16" ht="12.75" x14ac:dyDescent="0.2">
      <c r="A21" s="13" t="s">
        <v>59</v>
      </c>
      <c r="B21" s="15"/>
      <c r="C21" s="15"/>
      <c r="D21" s="15"/>
      <c r="E21" s="15"/>
      <c r="F21" s="15"/>
      <c r="G21" s="15"/>
      <c r="H21" s="11"/>
      <c r="I21" s="15"/>
      <c r="J21" s="15"/>
      <c r="K21" s="15"/>
      <c r="L21" s="15"/>
      <c r="M21" s="11"/>
    </row>
    <row r="22" spans="1:16" ht="12.75" x14ac:dyDescent="0.2">
      <c r="A22" s="13" t="s">
        <v>60</v>
      </c>
      <c r="B22" s="15"/>
      <c r="C22" s="15"/>
      <c r="D22" s="15"/>
      <c r="E22" s="15"/>
      <c r="F22" s="15"/>
      <c r="G22" s="15"/>
      <c r="H22" s="11"/>
      <c r="I22" s="15"/>
      <c r="J22" s="15"/>
      <c r="K22" s="15"/>
      <c r="L22" s="15"/>
      <c r="M22" s="11"/>
    </row>
    <row r="23" spans="1:16" ht="12.75" x14ac:dyDescent="0.2">
      <c r="A23" s="13" t="s">
        <v>61</v>
      </c>
      <c r="B23" s="14" t="s">
        <v>62</v>
      </c>
      <c r="C23" s="15"/>
      <c r="D23" s="15"/>
      <c r="E23" s="15"/>
      <c r="F23" s="15"/>
      <c r="G23" s="15"/>
      <c r="H23" s="37">
        <v>0.18</v>
      </c>
      <c r="I23" s="15"/>
      <c r="J23" s="15"/>
      <c r="K23" s="15"/>
      <c r="L23" s="15"/>
      <c r="M23" s="11"/>
    </row>
    <row r="24" spans="1:16" ht="12.75" x14ac:dyDescent="0.2">
      <c r="A24" s="13" t="s">
        <v>63</v>
      </c>
      <c r="B24" s="14" t="s">
        <v>64</v>
      </c>
      <c r="C24" s="14" t="s">
        <v>65</v>
      </c>
      <c r="D24" s="15"/>
      <c r="E24" s="15"/>
      <c r="F24" s="15"/>
      <c r="G24" s="15"/>
      <c r="H24" s="37">
        <v>12.22</v>
      </c>
      <c r="I24" s="15"/>
      <c r="J24" s="15"/>
      <c r="K24" s="15"/>
      <c r="L24" s="15"/>
      <c r="M24" s="11"/>
    </row>
    <row r="25" spans="1:16" ht="12.75" x14ac:dyDescent="0.2">
      <c r="A25" s="13" t="s">
        <v>66</v>
      </c>
      <c r="B25" s="14" t="s">
        <v>67</v>
      </c>
      <c r="C25" s="15"/>
      <c r="D25" s="14" t="s">
        <v>68</v>
      </c>
      <c r="E25" s="15"/>
      <c r="F25" s="14" t="s">
        <v>69</v>
      </c>
      <c r="G25" s="15"/>
      <c r="H25" s="37">
        <v>40.42</v>
      </c>
      <c r="I25" s="15"/>
      <c r="J25" s="15"/>
      <c r="K25" s="15"/>
      <c r="L25" s="15"/>
      <c r="M25" s="11"/>
    </row>
    <row r="26" spans="1:16" ht="12.75" x14ac:dyDescent="0.2">
      <c r="A26" s="13" t="s">
        <v>70</v>
      </c>
      <c r="B26" s="15"/>
      <c r="C26" s="15"/>
      <c r="D26" s="15"/>
      <c r="E26" s="15"/>
      <c r="F26" s="15"/>
      <c r="G26" s="15"/>
      <c r="H26" s="11"/>
      <c r="I26" s="15"/>
      <c r="J26" s="15"/>
      <c r="K26" s="15"/>
      <c r="L26" s="15"/>
      <c r="M26" s="11"/>
    </row>
    <row r="27" spans="1:16" ht="12.75" x14ac:dyDescent="0.2">
      <c r="A27" s="13" t="s">
        <v>71</v>
      </c>
      <c r="B27" s="15"/>
      <c r="C27" s="15"/>
      <c r="D27" s="15"/>
      <c r="E27" s="15"/>
      <c r="F27" s="14" t="s">
        <v>72</v>
      </c>
      <c r="G27" s="15"/>
      <c r="H27" s="14" t="s">
        <v>72</v>
      </c>
      <c r="I27" s="15"/>
      <c r="J27" s="15"/>
      <c r="K27" s="15"/>
      <c r="L27" s="15"/>
      <c r="M27" s="11"/>
    </row>
    <row r="28" spans="1:16" ht="12.75" x14ac:dyDescent="0.2">
      <c r="A28" s="13" t="s">
        <v>73</v>
      </c>
      <c r="B28" s="15"/>
      <c r="C28" s="15"/>
      <c r="D28" s="15"/>
      <c r="E28" s="15"/>
      <c r="F28" s="15"/>
      <c r="G28" s="15"/>
      <c r="H28" s="11"/>
      <c r="I28" s="15"/>
      <c r="J28" s="15"/>
      <c r="K28" s="15"/>
      <c r="L28" s="15"/>
      <c r="M28" s="11"/>
    </row>
    <row r="29" spans="1:16" ht="12.75" x14ac:dyDescent="0.2">
      <c r="A29" s="13" t="s">
        <v>74</v>
      </c>
      <c r="B29" s="14" t="s">
        <v>75</v>
      </c>
      <c r="C29" s="14" t="s">
        <v>76</v>
      </c>
      <c r="D29" s="14" t="s">
        <v>38</v>
      </c>
      <c r="E29" s="15"/>
      <c r="F29" s="14" t="s">
        <v>77</v>
      </c>
      <c r="G29" s="15"/>
      <c r="H29" s="14" t="s">
        <v>78</v>
      </c>
      <c r="I29" s="15"/>
      <c r="J29" s="15"/>
      <c r="K29" s="15"/>
      <c r="L29" s="15"/>
      <c r="M29" s="11"/>
    </row>
    <row r="30" spans="1:16" ht="12.75" x14ac:dyDescent="0.2">
      <c r="A30" s="13" t="s">
        <v>79</v>
      </c>
      <c r="B30" s="15"/>
      <c r="C30" s="15"/>
      <c r="D30" s="14" t="s">
        <v>80</v>
      </c>
      <c r="E30" s="15"/>
      <c r="F30" s="14" t="s">
        <v>81</v>
      </c>
      <c r="G30" s="15"/>
      <c r="H30" s="14" t="s">
        <v>82</v>
      </c>
      <c r="I30" s="15"/>
      <c r="J30" s="15"/>
      <c r="K30" s="15"/>
      <c r="L30" s="15"/>
      <c r="M30" s="11"/>
    </row>
    <row r="31" spans="1:16" ht="12.75" x14ac:dyDescent="0.2">
      <c r="A31" s="13" t="s">
        <v>83</v>
      </c>
      <c r="B31" s="14" t="s">
        <v>84</v>
      </c>
      <c r="C31" s="15"/>
      <c r="D31" s="14" t="s">
        <v>85</v>
      </c>
      <c r="E31" s="15"/>
      <c r="F31" s="14" t="s">
        <v>86</v>
      </c>
      <c r="G31" s="15"/>
      <c r="H31" s="14" t="s">
        <v>87</v>
      </c>
      <c r="I31" s="15"/>
      <c r="J31" s="15"/>
      <c r="K31" s="15"/>
      <c r="L31" s="15"/>
      <c r="M31" s="11"/>
    </row>
    <row r="32" spans="1:16" ht="12.75" x14ac:dyDescent="0.2">
      <c r="A32" s="13" t="s">
        <v>88</v>
      </c>
      <c r="B32" s="14" t="s">
        <v>89</v>
      </c>
      <c r="C32" s="15"/>
      <c r="D32" s="14" t="s">
        <v>90</v>
      </c>
      <c r="E32" s="15"/>
      <c r="F32" s="14" t="s">
        <v>91</v>
      </c>
      <c r="G32" s="15"/>
      <c r="H32" s="14" t="s">
        <v>92</v>
      </c>
      <c r="I32" s="15"/>
      <c r="J32" s="15"/>
      <c r="K32" s="15"/>
      <c r="L32" s="15"/>
      <c r="M32" s="11"/>
    </row>
    <row r="33" spans="1:13" ht="12.75" x14ac:dyDescent="0.2">
      <c r="A33" s="13" t="s">
        <v>93</v>
      </c>
      <c r="B33" s="15"/>
      <c r="C33" s="15"/>
      <c r="D33" s="15"/>
      <c r="E33" s="15"/>
      <c r="F33" s="15"/>
      <c r="G33" s="15"/>
      <c r="H33" s="11"/>
      <c r="I33" s="15"/>
      <c r="J33" s="15"/>
      <c r="K33" s="15"/>
      <c r="L33" s="15"/>
      <c r="M33" s="11"/>
    </row>
    <row r="34" spans="1:13" ht="12.75" x14ac:dyDescent="0.2">
      <c r="A34" s="13" t="s">
        <v>94</v>
      </c>
      <c r="B34" s="15"/>
      <c r="C34" s="15"/>
      <c r="D34" s="14" t="s">
        <v>95</v>
      </c>
      <c r="E34" s="15"/>
      <c r="F34" s="15"/>
      <c r="G34" s="15"/>
      <c r="H34" s="14" t="s">
        <v>95</v>
      </c>
      <c r="I34" s="15"/>
      <c r="J34" s="15"/>
      <c r="K34" s="15"/>
      <c r="L34" s="15"/>
      <c r="M34" s="11"/>
    </row>
    <row r="35" spans="1:13" ht="12.75" x14ac:dyDescent="0.2">
      <c r="A35" s="13" t="s">
        <v>96</v>
      </c>
      <c r="B35" s="15"/>
      <c r="C35" s="15"/>
      <c r="D35" s="14" t="s">
        <v>56</v>
      </c>
      <c r="E35" s="15"/>
      <c r="F35" s="15"/>
      <c r="G35" s="15"/>
      <c r="H35" s="14" t="s">
        <v>56</v>
      </c>
      <c r="I35" s="15"/>
      <c r="J35" s="15"/>
      <c r="K35" s="15"/>
      <c r="L35" s="15"/>
      <c r="M35" s="11"/>
    </row>
    <row r="36" spans="1:13" ht="12.75" x14ac:dyDescent="0.2">
      <c r="A36" s="6" t="s">
        <v>97</v>
      </c>
      <c r="B36" s="16" t="s">
        <v>98</v>
      </c>
      <c r="C36" s="16" t="s">
        <v>99</v>
      </c>
      <c r="D36" s="16" t="s">
        <v>100</v>
      </c>
      <c r="E36" s="15"/>
      <c r="F36" s="16" t="s">
        <v>101</v>
      </c>
      <c r="G36" s="15"/>
      <c r="H36" s="16" t="s">
        <v>102</v>
      </c>
      <c r="I36" s="16" t="s">
        <v>103</v>
      </c>
      <c r="J36" s="16" t="s">
        <v>104</v>
      </c>
      <c r="K36" s="16" t="s">
        <v>105</v>
      </c>
      <c r="L36" s="16" t="s">
        <v>106</v>
      </c>
      <c r="M36" s="16" t="s">
        <v>107</v>
      </c>
    </row>
    <row r="37" spans="1:13" ht="12.75" x14ac:dyDescent="0.2">
      <c r="A37" s="17" t="s">
        <v>108</v>
      </c>
      <c r="B37" s="12"/>
      <c r="C37" s="9"/>
      <c r="D37" s="9"/>
      <c r="E37" s="9"/>
      <c r="F37" s="9"/>
      <c r="G37" s="9"/>
      <c r="H37" s="18"/>
      <c r="I37" s="9"/>
      <c r="J37" s="9"/>
      <c r="K37" s="9"/>
      <c r="L37" s="9"/>
      <c r="M37" s="19"/>
    </row>
    <row r="38" spans="1:13" ht="12.75" x14ac:dyDescent="0.2">
      <c r="A38" s="13" t="s">
        <v>109</v>
      </c>
      <c r="B38" s="14" t="s">
        <v>110</v>
      </c>
      <c r="C38" s="14" t="s">
        <v>34</v>
      </c>
      <c r="D38" s="14" t="s">
        <v>111</v>
      </c>
      <c r="E38" s="15"/>
      <c r="F38" s="14" t="s">
        <v>112</v>
      </c>
      <c r="G38" s="15"/>
      <c r="H38" s="14" t="s">
        <v>113</v>
      </c>
      <c r="I38" s="15"/>
      <c r="J38" s="15"/>
      <c r="K38" s="15"/>
      <c r="L38" s="15"/>
      <c r="M38" s="11"/>
    </row>
    <row r="39" spans="1:13" ht="12.75" x14ac:dyDescent="0.2">
      <c r="A39" s="13" t="s">
        <v>114</v>
      </c>
      <c r="B39" s="14" t="s">
        <v>95</v>
      </c>
      <c r="C39" s="15"/>
      <c r="D39" s="15"/>
      <c r="E39" s="15"/>
      <c r="F39" s="15"/>
      <c r="G39" s="15"/>
      <c r="H39" s="14" t="s">
        <v>95</v>
      </c>
      <c r="I39" s="15"/>
      <c r="J39" s="15"/>
      <c r="K39" s="15"/>
      <c r="L39" s="15"/>
      <c r="M39" s="11"/>
    </row>
    <row r="40" spans="1:13" ht="12.75" x14ac:dyDescent="0.2">
      <c r="A40" s="13" t="s">
        <v>115</v>
      </c>
      <c r="B40" s="15"/>
      <c r="C40" s="15"/>
      <c r="D40" s="15"/>
      <c r="E40" s="15"/>
      <c r="F40" s="15"/>
      <c r="G40" s="15"/>
      <c r="H40" s="11"/>
      <c r="I40" s="15"/>
      <c r="J40" s="15"/>
      <c r="K40" s="15"/>
      <c r="L40" s="15"/>
      <c r="M40" s="11"/>
    </row>
    <row r="41" spans="1:13" ht="12.75" x14ac:dyDescent="0.2">
      <c r="A41" s="13" t="s">
        <v>116</v>
      </c>
      <c r="B41" s="14" t="s">
        <v>117</v>
      </c>
      <c r="C41" s="15"/>
      <c r="D41" s="15"/>
      <c r="E41" s="15"/>
      <c r="F41" s="15"/>
      <c r="G41" s="15"/>
      <c r="H41" s="14" t="s">
        <v>117</v>
      </c>
      <c r="I41" s="15"/>
      <c r="J41" s="15"/>
      <c r="K41" s="15"/>
      <c r="L41" s="15"/>
      <c r="M41" s="11"/>
    </row>
    <row r="42" spans="1:13" ht="12.75" x14ac:dyDescent="0.2">
      <c r="A42" s="13" t="s">
        <v>118</v>
      </c>
      <c r="B42" s="15"/>
      <c r="C42" s="15"/>
      <c r="D42" s="15"/>
      <c r="E42" s="15"/>
      <c r="F42" s="15"/>
      <c r="G42" s="15"/>
      <c r="H42" s="11"/>
      <c r="I42" s="15"/>
      <c r="J42" s="15"/>
      <c r="K42" s="15"/>
      <c r="L42" s="15"/>
      <c r="M42" s="11"/>
    </row>
    <row r="43" spans="1:13" ht="12.75" x14ac:dyDescent="0.2">
      <c r="A43" s="13" t="s">
        <v>119</v>
      </c>
      <c r="B43" s="14" t="s">
        <v>120</v>
      </c>
      <c r="C43" s="15"/>
      <c r="D43" s="15"/>
      <c r="E43" s="15"/>
      <c r="F43" s="15"/>
      <c r="G43" s="15"/>
      <c r="H43" s="14" t="s">
        <v>120</v>
      </c>
      <c r="I43" s="15"/>
      <c r="J43" s="15"/>
      <c r="K43" s="15"/>
      <c r="L43" s="15"/>
      <c r="M43" s="11"/>
    </row>
    <row r="44" spans="1:13" ht="12.75" x14ac:dyDescent="0.2">
      <c r="A44" s="13" t="s">
        <v>121</v>
      </c>
      <c r="B44" s="14" t="s">
        <v>122</v>
      </c>
      <c r="C44" s="15"/>
      <c r="D44" s="15"/>
      <c r="E44" s="15"/>
      <c r="F44" s="15"/>
      <c r="G44" s="15"/>
      <c r="H44" s="14" t="s">
        <v>122</v>
      </c>
      <c r="I44" s="15"/>
      <c r="J44" s="15"/>
      <c r="K44" s="15"/>
      <c r="L44" s="15"/>
      <c r="M44" s="11"/>
    </row>
    <row r="45" spans="1:13" ht="12.75" x14ac:dyDescent="0.2">
      <c r="A45" s="13" t="s">
        <v>123</v>
      </c>
      <c r="B45" s="15"/>
      <c r="C45" s="15"/>
      <c r="D45" s="15"/>
      <c r="E45" s="15"/>
      <c r="F45" s="15"/>
      <c r="G45" s="15"/>
      <c r="H45" s="11"/>
      <c r="I45" s="15"/>
      <c r="J45" s="15"/>
      <c r="K45" s="15"/>
      <c r="L45" s="15"/>
      <c r="M45" s="11"/>
    </row>
    <row r="46" spans="1:13" ht="12.75" x14ac:dyDescent="0.2">
      <c r="A46" s="13" t="s">
        <v>124</v>
      </c>
      <c r="B46" s="15"/>
      <c r="C46" s="15"/>
      <c r="D46" s="15"/>
      <c r="E46" s="15"/>
      <c r="F46" s="14" t="s">
        <v>125</v>
      </c>
      <c r="G46" s="15"/>
      <c r="H46" s="14" t="s">
        <v>125</v>
      </c>
      <c r="I46" s="15"/>
      <c r="J46" s="15"/>
      <c r="K46" s="15"/>
      <c r="L46" s="15"/>
      <c r="M46" s="11"/>
    </row>
    <row r="47" spans="1:13" ht="12.75" x14ac:dyDescent="0.2">
      <c r="A47" s="13" t="s">
        <v>126</v>
      </c>
      <c r="B47" s="15"/>
      <c r="C47" s="15"/>
      <c r="D47" s="15"/>
      <c r="E47" s="15"/>
      <c r="F47" s="15"/>
      <c r="G47" s="15"/>
      <c r="H47" s="11"/>
      <c r="I47" s="14" t="s">
        <v>127</v>
      </c>
      <c r="J47" s="14" t="s">
        <v>128</v>
      </c>
      <c r="K47" s="15"/>
      <c r="L47" s="15"/>
      <c r="M47" s="14" t="s">
        <v>129</v>
      </c>
    </row>
    <row r="48" spans="1:13" ht="12.75" x14ac:dyDescent="0.2">
      <c r="A48" s="13" t="s">
        <v>130</v>
      </c>
      <c r="B48" s="14" t="s">
        <v>131</v>
      </c>
      <c r="C48" s="14" t="s">
        <v>132</v>
      </c>
      <c r="D48" s="14" t="s">
        <v>133</v>
      </c>
      <c r="E48" s="15"/>
      <c r="F48" s="15"/>
      <c r="G48" s="15"/>
      <c r="H48" s="14" t="s">
        <v>134</v>
      </c>
      <c r="I48" s="15"/>
      <c r="J48" s="15"/>
      <c r="K48" s="15"/>
      <c r="L48" s="15"/>
      <c r="M48" s="11"/>
    </row>
    <row r="49" spans="1:13" ht="12.75" x14ac:dyDescent="0.2">
      <c r="A49" s="13" t="s">
        <v>135</v>
      </c>
      <c r="B49" s="15"/>
      <c r="C49" s="15"/>
      <c r="D49" s="14" t="s">
        <v>136</v>
      </c>
      <c r="E49" s="15"/>
      <c r="F49" s="15"/>
      <c r="G49" s="15"/>
      <c r="H49" s="14" t="s">
        <v>136</v>
      </c>
      <c r="I49" s="15"/>
      <c r="J49" s="15"/>
      <c r="K49" s="15"/>
      <c r="L49" s="15"/>
      <c r="M49" s="11"/>
    </row>
    <row r="50" spans="1:13" ht="12.75" x14ac:dyDescent="0.2">
      <c r="A50" s="13" t="s">
        <v>137</v>
      </c>
      <c r="B50" s="15"/>
      <c r="C50" s="15"/>
      <c r="D50" s="15"/>
      <c r="E50" s="15"/>
      <c r="F50" s="15"/>
      <c r="G50" s="15"/>
      <c r="H50" s="11"/>
      <c r="I50" s="15"/>
      <c r="J50" s="15"/>
      <c r="K50" s="15"/>
      <c r="L50" s="15"/>
      <c r="M50" s="11"/>
    </row>
    <row r="51" spans="1:13" ht="12.75" x14ac:dyDescent="0.2">
      <c r="A51" s="13" t="s">
        <v>138</v>
      </c>
      <c r="B51" s="15"/>
      <c r="C51" s="15"/>
      <c r="D51" s="15"/>
      <c r="E51" s="15"/>
      <c r="F51" s="15"/>
      <c r="G51" s="15"/>
      <c r="H51" s="11"/>
      <c r="I51" s="15"/>
      <c r="J51" s="15"/>
      <c r="K51" s="15"/>
      <c r="L51" s="15"/>
      <c r="M51" s="11"/>
    </row>
    <row r="52" spans="1:13" ht="12.75" x14ac:dyDescent="0.2">
      <c r="A52" s="13" t="s">
        <v>139</v>
      </c>
      <c r="B52" s="15"/>
      <c r="C52" s="15"/>
      <c r="D52" s="15"/>
      <c r="E52" s="15"/>
      <c r="F52" s="15"/>
      <c r="G52" s="15"/>
      <c r="H52" s="11"/>
      <c r="I52" s="15"/>
      <c r="J52" s="15"/>
      <c r="K52" s="15"/>
      <c r="L52" s="15"/>
      <c r="M52" s="11"/>
    </row>
    <row r="53" spans="1:13" ht="12.75" x14ac:dyDescent="0.2">
      <c r="A53" s="13" t="s">
        <v>140</v>
      </c>
      <c r="B53" s="15"/>
      <c r="C53" s="15"/>
      <c r="D53" s="15"/>
      <c r="E53" s="15"/>
      <c r="F53" s="15"/>
      <c r="G53" s="15"/>
      <c r="H53" s="11"/>
      <c r="I53" s="15"/>
      <c r="J53" s="15"/>
      <c r="K53" s="15"/>
      <c r="L53" s="15"/>
      <c r="M53" s="11"/>
    </row>
    <row r="54" spans="1:13" ht="12.75" x14ac:dyDescent="0.2">
      <c r="A54" s="13" t="s">
        <v>141</v>
      </c>
      <c r="B54" s="15"/>
      <c r="C54" s="15"/>
      <c r="D54" s="15"/>
      <c r="E54" s="15"/>
      <c r="F54" s="14" t="s">
        <v>142</v>
      </c>
      <c r="G54" s="15"/>
      <c r="H54" s="14" t="s">
        <v>142</v>
      </c>
      <c r="I54" s="15"/>
      <c r="J54" s="15"/>
      <c r="K54" s="15"/>
      <c r="L54" s="15"/>
      <c r="M54" s="11"/>
    </row>
    <row r="55" spans="1:13" ht="12.75" x14ac:dyDescent="0.2">
      <c r="A55" s="13" t="s">
        <v>143</v>
      </c>
      <c r="B55" s="14" t="s">
        <v>144</v>
      </c>
      <c r="C55" s="15"/>
      <c r="D55" s="15"/>
      <c r="E55" s="15"/>
      <c r="F55" s="15"/>
      <c r="G55" s="15"/>
      <c r="H55" s="14" t="s">
        <v>144</v>
      </c>
      <c r="I55" s="15"/>
      <c r="J55" s="15"/>
      <c r="K55" s="15"/>
      <c r="L55" s="15"/>
      <c r="M55" s="11"/>
    </row>
    <row r="56" spans="1:13" ht="12.75" x14ac:dyDescent="0.2">
      <c r="A56" s="13" t="s">
        <v>145</v>
      </c>
      <c r="B56" s="15"/>
      <c r="C56" s="15"/>
      <c r="D56" s="15"/>
      <c r="E56" s="15"/>
      <c r="F56" s="15"/>
      <c r="G56" s="15"/>
      <c r="H56" s="11"/>
      <c r="I56" s="15"/>
      <c r="J56" s="15"/>
      <c r="K56" s="15"/>
      <c r="L56" s="15"/>
      <c r="M56" s="11"/>
    </row>
    <row r="57" spans="1:13" ht="12.75" x14ac:dyDescent="0.2">
      <c r="A57" s="13" t="s">
        <v>146</v>
      </c>
      <c r="B57" s="15"/>
      <c r="C57" s="15"/>
      <c r="D57" s="15"/>
      <c r="E57" s="15"/>
      <c r="F57" s="15"/>
      <c r="G57" s="15"/>
      <c r="H57" s="11"/>
      <c r="I57" s="15"/>
      <c r="J57" s="15"/>
      <c r="K57" s="15"/>
      <c r="L57" s="15"/>
      <c r="M57" s="11"/>
    </row>
    <row r="58" spans="1:13" ht="12.75" x14ac:dyDescent="0.2">
      <c r="A58" s="13" t="s">
        <v>147</v>
      </c>
      <c r="B58" s="15"/>
      <c r="C58" s="15"/>
      <c r="D58" s="15"/>
      <c r="E58" s="15"/>
      <c r="F58" s="15"/>
      <c r="G58" s="15"/>
      <c r="H58" s="11"/>
      <c r="I58" s="15"/>
      <c r="J58" s="15"/>
      <c r="K58" s="15"/>
      <c r="L58" s="15"/>
      <c r="M58" s="11"/>
    </row>
    <row r="59" spans="1:13" ht="12.75" x14ac:dyDescent="0.2">
      <c r="A59" s="13" t="s">
        <v>148</v>
      </c>
      <c r="B59" s="15"/>
      <c r="C59" s="14" t="s">
        <v>149</v>
      </c>
      <c r="D59" s="15"/>
      <c r="E59" s="15"/>
      <c r="F59" s="15"/>
      <c r="G59" s="15"/>
      <c r="H59" s="14" t="s">
        <v>149</v>
      </c>
      <c r="I59" s="15"/>
      <c r="J59" s="15"/>
      <c r="K59" s="15"/>
      <c r="L59" s="15"/>
      <c r="M59" s="11"/>
    </row>
    <row r="60" spans="1:13" ht="12.75" x14ac:dyDescent="0.2">
      <c r="A60" s="13" t="s">
        <v>150</v>
      </c>
      <c r="B60" s="15"/>
      <c r="C60" s="15"/>
      <c r="D60" s="15"/>
      <c r="E60" s="15"/>
      <c r="F60" s="15"/>
      <c r="G60" s="15"/>
      <c r="H60" s="11"/>
      <c r="I60" s="15"/>
      <c r="J60" s="15"/>
      <c r="K60" s="15"/>
      <c r="L60" s="15"/>
      <c r="M60" s="11"/>
    </row>
    <row r="61" spans="1:13" ht="12.75" x14ac:dyDescent="0.2">
      <c r="A61" s="13" t="s">
        <v>151</v>
      </c>
      <c r="B61" s="15"/>
      <c r="C61" s="15"/>
      <c r="D61" s="14" t="s">
        <v>152</v>
      </c>
      <c r="E61" s="15"/>
      <c r="F61" s="15"/>
      <c r="G61" s="15"/>
      <c r="H61" s="14" t="s">
        <v>152</v>
      </c>
      <c r="I61" s="15"/>
      <c r="J61" s="15"/>
      <c r="K61" s="15"/>
      <c r="L61" s="15"/>
      <c r="M61" s="11"/>
    </row>
    <row r="62" spans="1:13" ht="12.75" x14ac:dyDescent="0.2">
      <c r="A62" s="13" t="s">
        <v>153</v>
      </c>
      <c r="B62" s="15"/>
      <c r="C62" s="15"/>
      <c r="D62" s="15"/>
      <c r="E62" s="15"/>
      <c r="F62" s="15"/>
      <c r="G62" s="15"/>
      <c r="H62" s="11"/>
      <c r="I62" s="15"/>
      <c r="J62" s="15"/>
      <c r="K62" s="15"/>
      <c r="L62" s="15"/>
      <c r="M62" s="11"/>
    </row>
    <row r="63" spans="1:13" ht="12.75" x14ac:dyDescent="0.2">
      <c r="A63" s="13" t="s">
        <v>154</v>
      </c>
      <c r="B63" s="15"/>
      <c r="C63" s="15"/>
      <c r="D63" s="15"/>
      <c r="E63" s="15"/>
      <c r="F63" s="14" t="s">
        <v>155</v>
      </c>
      <c r="G63" s="15"/>
      <c r="H63" s="14" t="s">
        <v>155</v>
      </c>
      <c r="I63" s="15"/>
      <c r="J63" s="15"/>
      <c r="K63" s="15"/>
      <c r="L63" s="15"/>
      <c r="M63" s="11"/>
    </row>
    <row r="64" spans="1:13" ht="12.75" x14ac:dyDescent="0.2">
      <c r="A64" s="13" t="s">
        <v>156</v>
      </c>
      <c r="B64" s="15"/>
      <c r="C64" s="15"/>
      <c r="D64" s="15"/>
      <c r="E64" s="15"/>
      <c r="F64" s="15"/>
      <c r="G64" s="15"/>
      <c r="H64" s="11"/>
      <c r="I64" s="15"/>
      <c r="J64" s="15"/>
      <c r="K64" s="15"/>
      <c r="L64" s="15"/>
      <c r="M64" s="11"/>
    </row>
    <row r="65" spans="1:13" ht="12.75" x14ac:dyDescent="0.2">
      <c r="A65" s="13" t="s">
        <v>157</v>
      </c>
      <c r="B65" s="15"/>
      <c r="C65" s="15"/>
      <c r="D65" s="15"/>
      <c r="E65" s="15"/>
      <c r="F65" s="15"/>
      <c r="G65" s="15"/>
      <c r="H65" s="11"/>
      <c r="I65" s="15"/>
      <c r="J65" s="15"/>
      <c r="K65" s="15"/>
      <c r="L65" s="15"/>
      <c r="M65" s="11"/>
    </row>
    <row r="66" spans="1:13" ht="12.75" x14ac:dyDescent="0.2">
      <c r="A66" s="13" t="s">
        <v>158</v>
      </c>
      <c r="B66" s="15"/>
      <c r="C66" s="15"/>
      <c r="D66" s="15"/>
      <c r="E66" s="15"/>
      <c r="F66" s="15"/>
      <c r="G66" s="15"/>
      <c r="H66" s="11"/>
      <c r="I66" s="14" t="s">
        <v>159</v>
      </c>
      <c r="J66" s="15"/>
      <c r="K66" s="15"/>
      <c r="L66" s="15"/>
      <c r="M66" s="14" t="s">
        <v>159</v>
      </c>
    </row>
    <row r="67" spans="1:13" ht="12.75" x14ac:dyDescent="0.2">
      <c r="A67" s="13" t="s">
        <v>160</v>
      </c>
      <c r="B67" s="15"/>
      <c r="C67" s="15"/>
      <c r="D67" s="15"/>
      <c r="E67" s="15"/>
      <c r="F67" s="15"/>
      <c r="G67" s="15"/>
      <c r="H67" s="11"/>
      <c r="I67" s="15"/>
      <c r="J67" s="15"/>
      <c r="K67" s="15"/>
      <c r="L67" s="15"/>
      <c r="M67" s="11"/>
    </row>
    <row r="68" spans="1:13" ht="12.75" x14ac:dyDescent="0.2">
      <c r="A68" s="13" t="s">
        <v>161</v>
      </c>
      <c r="B68" s="15"/>
      <c r="C68" s="15"/>
      <c r="D68" s="15"/>
      <c r="E68" s="15"/>
      <c r="F68" s="15"/>
      <c r="G68" s="15"/>
      <c r="H68" s="11"/>
      <c r="I68" s="15"/>
      <c r="J68" s="15"/>
      <c r="K68" s="15"/>
      <c r="L68" s="15"/>
      <c r="M68" s="11"/>
    </row>
    <row r="69" spans="1:13" ht="12.75" x14ac:dyDescent="0.2">
      <c r="A69" s="13" t="s">
        <v>162</v>
      </c>
      <c r="B69" s="15"/>
      <c r="C69" s="15"/>
      <c r="D69" s="15"/>
      <c r="E69" s="15"/>
      <c r="F69" s="15"/>
      <c r="G69" s="15"/>
      <c r="H69" s="11"/>
      <c r="I69" s="15"/>
      <c r="J69" s="15"/>
      <c r="K69" s="15"/>
      <c r="L69" s="15"/>
      <c r="M69" s="11"/>
    </row>
    <row r="70" spans="1:13" ht="12.75" x14ac:dyDescent="0.2">
      <c r="A70" s="6" t="s">
        <v>97</v>
      </c>
      <c r="B70" s="16" t="s">
        <v>163</v>
      </c>
      <c r="C70" s="16" t="s">
        <v>164</v>
      </c>
      <c r="D70" s="16" t="s">
        <v>165</v>
      </c>
      <c r="E70" s="15"/>
      <c r="F70" s="16" t="s">
        <v>166</v>
      </c>
      <c r="G70" s="15"/>
      <c r="H70" s="16" t="s">
        <v>167</v>
      </c>
      <c r="I70" s="16" t="s">
        <v>168</v>
      </c>
      <c r="J70" s="16" t="s">
        <v>169</v>
      </c>
      <c r="K70" s="15"/>
      <c r="L70" s="15"/>
      <c r="M70" s="16" t="s">
        <v>170</v>
      </c>
    </row>
    <row r="71" spans="1:13" ht="12.75" x14ac:dyDescent="0.2">
      <c r="A71" s="17" t="s">
        <v>171</v>
      </c>
      <c r="B71" s="14" t="s">
        <v>110</v>
      </c>
      <c r="C71" s="14" t="s">
        <v>172</v>
      </c>
      <c r="D71" s="15"/>
      <c r="E71" s="15"/>
      <c r="F71" s="14" t="s">
        <v>173</v>
      </c>
      <c r="G71" s="15"/>
      <c r="H71" s="14" t="s">
        <v>174</v>
      </c>
      <c r="I71" s="15"/>
      <c r="J71" s="15"/>
      <c r="K71" s="15"/>
      <c r="L71" s="15"/>
      <c r="M71" s="11"/>
    </row>
    <row r="72" spans="1:13" ht="12.75" x14ac:dyDescent="0.2">
      <c r="A72" s="17" t="s">
        <v>175</v>
      </c>
      <c r="B72" s="14" t="s">
        <v>176</v>
      </c>
      <c r="C72" s="14" t="s">
        <v>177</v>
      </c>
      <c r="D72" s="14" t="s">
        <v>178</v>
      </c>
      <c r="E72" s="15"/>
      <c r="F72" s="15"/>
      <c r="G72" s="15"/>
      <c r="H72" s="14" t="s">
        <v>179</v>
      </c>
      <c r="I72" s="15"/>
      <c r="J72" s="15"/>
      <c r="K72" s="15"/>
      <c r="L72" s="15"/>
      <c r="M72" s="11"/>
    </row>
    <row r="73" spans="1:13" ht="12.75" x14ac:dyDescent="0.2">
      <c r="A73" s="17" t="s">
        <v>180</v>
      </c>
      <c r="B73" s="14" t="s">
        <v>77</v>
      </c>
      <c r="C73" s="14" t="s">
        <v>181</v>
      </c>
      <c r="D73" s="14" t="s">
        <v>182</v>
      </c>
      <c r="E73" s="15"/>
      <c r="F73" s="14" t="s">
        <v>183</v>
      </c>
      <c r="G73" s="15"/>
      <c r="H73" s="14" t="s">
        <v>184</v>
      </c>
      <c r="I73" s="15"/>
      <c r="J73" s="15"/>
      <c r="K73" s="15"/>
      <c r="L73" s="15"/>
      <c r="M73" s="11"/>
    </row>
    <row r="74" spans="1:13" ht="12.75" x14ac:dyDescent="0.2">
      <c r="A74" s="6" t="s">
        <v>97</v>
      </c>
      <c r="B74" s="16" t="s">
        <v>185</v>
      </c>
      <c r="C74" s="16" t="s">
        <v>186</v>
      </c>
      <c r="D74" s="16" t="s">
        <v>187</v>
      </c>
      <c r="E74" s="15"/>
      <c r="F74" s="16" t="s">
        <v>188</v>
      </c>
      <c r="G74" s="15"/>
      <c r="H74" s="16" t="s">
        <v>189</v>
      </c>
      <c r="I74" s="15"/>
      <c r="J74" s="15"/>
      <c r="K74" s="15"/>
      <c r="L74" s="15"/>
      <c r="M74" s="11"/>
    </row>
    <row r="75" spans="1:13" ht="12.75" x14ac:dyDescent="0.2">
      <c r="A75" s="33" t="s">
        <v>190</v>
      </c>
      <c r="B75" s="20"/>
      <c r="C75" s="20"/>
      <c r="D75" s="20"/>
      <c r="E75" s="20"/>
      <c r="F75" s="20"/>
      <c r="G75" s="20"/>
      <c r="H75" s="21"/>
      <c r="I75" s="20"/>
      <c r="J75" s="20"/>
      <c r="K75" s="20"/>
      <c r="L75" s="20"/>
      <c r="M75" s="21"/>
    </row>
    <row r="76" spans="1:13" ht="12.75" x14ac:dyDescent="0.2">
      <c r="A76" s="34"/>
      <c r="B76" s="22"/>
      <c r="C76" s="22"/>
      <c r="D76" s="22"/>
      <c r="E76" s="22"/>
      <c r="F76" s="22"/>
      <c r="G76" s="22"/>
      <c r="H76" s="23"/>
      <c r="I76" s="22"/>
      <c r="J76" s="22"/>
      <c r="K76" s="22"/>
      <c r="L76" s="22"/>
      <c r="M76" s="23"/>
    </row>
    <row r="77" spans="1:13" ht="12.75" x14ac:dyDescent="0.2">
      <c r="A77" s="15"/>
      <c r="B77" s="15"/>
      <c r="C77" s="15"/>
      <c r="D77" s="15"/>
      <c r="E77" s="15"/>
      <c r="F77" s="15"/>
      <c r="G77" s="15"/>
      <c r="H77" s="11"/>
      <c r="I77" s="15"/>
      <c r="J77" s="15"/>
      <c r="K77" s="15"/>
      <c r="L77" s="15"/>
      <c r="M77" s="11"/>
    </row>
    <row r="79" spans="1:13" ht="24.75" x14ac:dyDescent="0.2">
      <c r="A79" s="35" t="s">
        <v>191</v>
      </c>
      <c r="B79" s="24" t="s">
        <v>192</v>
      </c>
      <c r="C79" s="25" t="s">
        <v>3</v>
      </c>
      <c r="D79" s="25" t="s">
        <v>193</v>
      </c>
      <c r="E79" s="24" t="s">
        <v>194</v>
      </c>
      <c r="F79" s="26" t="s">
        <v>195</v>
      </c>
      <c r="G79" s="26" t="s">
        <v>196</v>
      </c>
      <c r="H79" s="25" t="s">
        <v>8</v>
      </c>
      <c r="I79" s="27" t="s">
        <v>197</v>
      </c>
    </row>
    <row r="80" spans="1:13" ht="12.75" x14ac:dyDescent="0.2">
      <c r="A80" s="36"/>
      <c r="B80" s="28" t="s">
        <v>198</v>
      </c>
      <c r="C80" s="29" t="s">
        <v>199</v>
      </c>
      <c r="D80" s="30" t="s">
        <v>200</v>
      </c>
      <c r="E80" s="31" t="s">
        <v>201</v>
      </c>
      <c r="F80" s="32" t="s">
        <v>202</v>
      </c>
      <c r="G80" s="32" t="s">
        <v>203</v>
      </c>
      <c r="H80" s="30" t="s">
        <v>204</v>
      </c>
      <c r="I80" s="28" t="s">
        <v>205</v>
      </c>
    </row>
    <row r="82" spans="1:1" ht="12.75" x14ac:dyDescent="0.2">
      <c r="A82" s="1" t="s">
        <v>206</v>
      </c>
    </row>
  </sheetData>
  <mergeCells count="2">
    <mergeCell ref="A75:A76"/>
    <mergeCell ref="A79:A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I5" sqref="I5"/>
    </sheetView>
  </sheetViews>
  <sheetFormatPr baseColWidth="10" defaultRowHeight="12.75" x14ac:dyDescent="0.2"/>
  <sheetData>
    <row r="1" spans="1:14" ht="15" x14ac:dyDescent="0.2">
      <c r="A1" s="53" t="s">
        <v>213</v>
      </c>
      <c r="B1" s="53" t="s">
        <v>214</v>
      </c>
      <c r="C1" s="39" t="s">
        <v>215</v>
      </c>
      <c r="D1" s="55" t="s">
        <v>217</v>
      </c>
      <c r="E1" s="39" t="s">
        <v>218</v>
      </c>
      <c r="F1" s="55" t="s">
        <v>220</v>
      </c>
      <c r="G1" s="38" t="s">
        <v>221</v>
      </c>
      <c r="H1" s="55" t="s">
        <v>223</v>
      </c>
    </row>
    <row r="2" spans="1:14" ht="15.75" thickBot="1" x14ac:dyDescent="0.25">
      <c r="A2" s="54"/>
      <c r="B2" s="54"/>
      <c r="C2" s="40" t="s">
        <v>216</v>
      </c>
      <c r="D2" s="56"/>
      <c r="E2" s="40" t="s">
        <v>219</v>
      </c>
      <c r="F2" s="56"/>
      <c r="G2" s="41" t="s">
        <v>222</v>
      </c>
      <c r="H2" s="56"/>
    </row>
    <row r="3" spans="1:14" ht="43.5" thickBot="1" x14ac:dyDescent="0.25">
      <c r="A3" s="42" t="s">
        <v>224</v>
      </c>
      <c r="B3" s="43" t="s">
        <v>225</v>
      </c>
      <c r="C3" s="43">
        <v>299.22000000000003</v>
      </c>
      <c r="D3" s="43" t="s">
        <v>226</v>
      </c>
      <c r="E3" s="43">
        <v>98.3</v>
      </c>
      <c r="F3" s="43" t="s">
        <v>227</v>
      </c>
      <c r="G3" s="43">
        <v>2</v>
      </c>
      <c r="H3" s="45"/>
      <c r="I3" t="str">
        <f>SUBSTITUTE(D3, " ","")</f>
        <v>29 419</v>
      </c>
      <c r="J3">
        <v>29419</v>
      </c>
    </row>
    <row r="4" spans="1:14" ht="29.25" thickBot="1" x14ac:dyDescent="0.25">
      <c r="A4" s="46" t="s">
        <v>228</v>
      </c>
      <c r="B4" s="47">
        <v>150103</v>
      </c>
      <c r="C4" s="47">
        <v>77.72</v>
      </c>
      <c r="D4" s="47" t="s">
        <v>229</v>
      </c>
      <c r="E4" s="47">
        <v>5399.7</v>
      </c>
      <c r="F4" s="47" t="s">
        <v>230</v>
      </c>
      <c r="G4" s="47">
        <v>3</v>
      </c>
      <c r="H4" s="45"/>
    </row>
    <row r="5" spans="1:14" ht="43.5" thickBot="1" x14ac:dyDescent="0.25">
      <c r="A5" s="42" t="s">
        <v>231</v>
      </c>
      <c r="B5" s="43">
        <v>150104</v>
      </c>
      <c r="C5" s="43">
        <v>3.33</v>
      </c>
      <c r="D5" s="43" t="s">
        <v>232</v>
      </c>
      <c r="E5" s="43">
        <v>13790.4</v>
      </c>
      <c r="F5" s="43" t="s">
        <v>233</v>
      </c>
      <c r="G5" s="43">
        <v>4</v>
      </c>
      <c r="H5" s="45"/>
      <c r="J5" s="60" t="s">
        <v>382</v>
      </c>
      <c r="K5" s="60">
        <v>2672.28</v>
      </c>
    </row>
    <row r="6" spans="1:14" ht="29.25" thickBot="1" x14ac:dyDescent="0.25">
      <c r="A6" s="46" t="s">
        <v>234</v>
      </c>
      <c r="B6" s="47">
        <v>150105</v>
      </c>
      <c r="C6" s="47">
        <v>3.22</v>
      </c>
      <c r="D6" s="47" t="s">
        <v>235</v>
      </c>
      <c r="E6" s="47">
        <v>29443.5</v>
      </c>
      <c r="F6" s="47" t="s">
        <v>236</v>
      </c>
      <c r="G6" s="47">
        <v>5</v>
      </c>
      <c r="H6" s="45"/>
      <c r="J6" s="60" t="s">
        <v>383</v>
      </c>
      <c r="K6">
        <f>+C3+C7+C11+C35+C47</f>
        <v>896.67000000000007</v>
      </c>
      <c r="L6" t="e">
        <f>+D3+D7+D11+D35+D47</f>
        <v>#VALUE!</v>
      </c>
      <c r="N6" t="e">
        <f>+F3+F7+F11+F35+F47</f>
        <v>#VALUE!</v>
      </c>
    </row>
    <row r="7" spans="1:14" ht="43.5" thickBot="1" x14ac:dyDescent="0.25">
      <c r="A7" s="42" t="s">
        <v>237</v>
      </c>
      <c r="B7" s="43">
        <v>150106</v>
      </c>
      <c r="C7" s="43">
        <v>346.88</v>
      </c>
      <c r="D7" s="43" t="s">
        <v>238</v>
      </c>
      <c r="E7" s="43">
        <v>544.20000000000005</v>
      </c>
      <c r="F7" s="43" t="s">
        <v>239</v>
      </c>
      <c r="G7" s="43">
        <v>6</v>
      </c>
      <c r="H7" s="45"/>
      <c r="K7">
        <f>+K6/K5</f>
        <v>0.33554492792671425</v>
      </c>
    </row>
    <row r="8" spans="1:14" ht="29.25" thickBot="1" x14ac:dyDescent="0.25">
      <c r="A8" s="46" t="s">
        <v>240</v>
      </c>
      <c r="B8" s="47">
        <v>150107</v>
      </c>
      <c r="C8" s="47">
        <v>39.5</v>
      </c>
      <c r="D8" s="47" t="s">
        <v>241</v>
      </c>
      <c r="E8" s="47">
        <v>1004.7</v>
      </c>
      <c r="F8" s="47" t="s">
        <v>242</v>
      </c>
      <c r="G8" s="47">
        <v>8</v>
      </c>
      <c r="H8" s="45"/>
      <c r="K8">
        <f>1-K7</f>
        <v>0.6644550720732858</v>
      </c>
    </row>
    <row r="9" spans="1:14" ht="29.25" thickBot="1" x14ac:dyDescent="0.25">
      <c r="A9" s="42" t="s">
        <v>243</v>
      </c>
      <c r="B9" s="43">
        <v>150108</v>
      </c>
      <c r="C9" s="43">
        <v>38.94</v>
      </c>
      <c r="D9" s="43" t="s">
        <v>244</v>
      </c>
      <c r="E9" s="43">
        <v>6743.6</v>
      </c>
      <c r="F9" s="43" t="s">
        <v>230</v>
      </c>
      <c r="G9" s="43">
        <v>9</v>
      </c>
      <c r="H9" s="45"/>
    </row>
    <row r="10" spans="1:14" ht="43.5" thickBot="1" x14ac:dyDescent="0.25">
      <c r="A10" s="46" t="s">
        <v>245</v>
      </c>
      <c r="B10" s="47">
        <v>150109</v>
      </c>
      <c r="C10" s="47">
        <v>240.33</v>
      </c>
      <c r="D10" s="47" t="s">
        <v>246</v>
      </c>
      <c r="E10" s="47">
        <v>65.7</v>
      </c>
      <c r="F10" s="47" t="s">
        <v>247</v>
      </c>
      <c r="G10" s="47">
        <v>40</v>
      </c>
      <c r="H10" s="45"/>
    </row>
    <row r="11" spans="1:14" ht="43.5" thickBot="1" x14ac:dyDescent="0.25">
      <c r="A11" s="42" t="s">
        <v>248</v>
      </c>
      <c r="B11" s="43">
        <v>150110</v>
      </c>
      <c r="C11" s="43">
        <v>48.75</v>
      </c>
      <c r="D11" s="43" t="s">
        <v>249</v>
      </c>
      <c r="E11" s="43">
        <v>9533.2000000000007</v>
      </c>
      <c r="F11" s="43" t="s">
        <v>250</v>
      </c>
      <c r="G11" s="43">
        <v>7</v>
      </c>
      <c r="H11" s="45"/>
    </row>
    <row r="12" spans="1:14" ht="29.25" thickBot="1" x14ac:dyDescent="0.25">
      <c r="A12" s="46" t="s">
        <v>251</v>
      </c>
      <c r="B12" s="47">
        <v>150111</v>
      </c>
      <c r="C12" s="47">
        <v>12.54</v>
      </c>
      <c r="D12" s="47" t="s">
        <v>252</v>
      </c>
      <c r="E12" s="48">
        <v>13191.8</v>
      </c>
      <c r="F12" s="47" t="s">
        <v>253</v>
      </c>
      <c r="G12" s="47">
        <v>10</v>
      </c>
      <c r="H12" s="45"/>
    </row>
    <row r="13" spans="1:14" ht="29.25" thickBot="1" x14ac:dyDescent="0.25">
      <c r="A13" s="49" t="s">
        <v>254</v>
      </c>
      <c r="B13" s="50" t="s">
        <v>255</v>
      </c>
      <c r="C13" s="50">
        <v>27.4</v>
      </c>
      <c r="D13" s="50" t="s">
        <v>256</v>
      </c>
      <c r="E13" s="50" t="s">
        <v>255</v>
      </c>
      <c r="F13" s="50" t="s">
        <v>257</v>
      </c>
      <c r="G13" s="50" t="s">
        <v>255</v>
      </c>
      <c r="H13" s="50"/>
    </row>
    <row r="14" spans="1:14" ht="43.5" thickBot="1" x14ac:dyDescent="0.25">
      <c r="A14" s="42" t="s">
        <v>258</v>
      </c>
      <c r="B14" s="43">
        <v>150112</v>
      </c>
      <c r="C14" s="43">
        <v>14.56</v>
      </c>
      <c r="D14" s="43" t="s">
        <v>259</v>
      </c>
      <c r="E14" s="51">
        <v>13551.4</v>
      </c>
      <c r="F14" s="43" t="s">
        <v>260</v>
      </c>
      <c r="G14" s="43">
        <v>28</v>
      </c>
      <c r="H14" s="45"/>
    </row>
    <row r="15" spans="1:14" ht="43.5" thickBot="1" x14ac:dyDescent="0.25">
      <c r="A15" s="46" t="s">
        <v>261</v>
      </c>
      <c r="B15" s="47">
        <v>150113</v>
      </c>
      <c r="C15" s="47">
        <v>4.57</v>
      </c>
      <c r="D15" s="47" t="s">
        <v>262</v>
      </c>
      <c r="E15" s="48">
        <v>12820.1</v>
      </c>
      <c r="F15" s="47" t="s">
        <v>263</v>
      </c>
      <c r="G15" s="47">
        <v>11</v>
      </c>
      <c r="H15" s="45"/>
    </row>
    <row r="16" spans="1:14" ht="43.5" thickBot="1" x14ac:dyDescent="0.25">
      <c r="A16" s="42" t="s">
        <v>264</v>
      </c>
      <c r="B16" s="43">
        <v>150114</v>
      </c>
      <c r="C16" s="43">
        <v>65.75</v>
      </c>
      <c r="D16" s="43" t="s">
        <v>265</v>
      </c>
      <c r="E16" s="51">
        <v>1893</v>
      </c>
      <c r="F16" s="43" t="s">
        <v>266</v>
      </c>
      <c r="G16" s="43">
        <v>12</v>
      </c>
      <c r="H16" s="45"/>
    </row>
    <row r="17" spans="1:8" ht="43.5" thickBot="1" x14ac:dyDescent="0.25">
      <c r="A17" s="46" t="s">
        <v>267</v>
      </c>
      <c r="B17" s="47">
        <v>150115</v>
      </c>
      <c r="C17" s="47">
        <v>8.74</v>
      </c>
      <c r="D17" s="47" t="s">
        <v>268</v>
      </c>
      <c r="E17" s="48">
        <v>21764.1</v>
      </c>
      <c r="F17" s="44" t="s">
        <v>269</v>
      </c>
      <c r="G17" s="47">
        <v>13</v>
      </c>
      <c r="H17" s="45"/>
    </row>
    <row r="18" spans="1:8" ht="29.25" thickBot="1" x14ac:dyDescent="0.25">
      <c r="A18" s="42" t="s">
        <v>270</v>
      </c>
      <c r="B18" s="43">
        <v>150101</v>
      </c>
      <c r="C18" s="43">
        <v>21.88</v>
      </c>
      <c r="D18" s="43" t="s">
        <v>271</v>
      </c>
      <c r="E18" s="51">
        <v>13187.2</v>
      </c>
      <c r="F18" s="43" t="s">
        <v>230</v>
      </c>
      <c r="G18" s="43">
        <v>1</v>
      </c>
      <c r="H18" s="45"/>
    </row>
    <row r="19" spans="1:8" ht="43.5" thickBot="1" x14ac:dyDescent="0.25">
      <c r="A19" s="46" t="s">
        <v>272</v>
      </c>
      <c r="B19" s="47">
        <v>150116</v>
      </c>
      <c r="C19" s="47">
        <v>3.03</v>
      </c>
      <c r="D19" s="47" t="s">
        <v>273</v>
      </c>
      <c r="E19" s="48">
        <v>17202.3</v>
      </c>
      <c r="F19" s="47" t="s">
        <v>274</v>
      </c>
      <c r="G19" s="47">
        <v>14</v>
      </c>
      <c r="H19" s="45"/>
    </row>
    <row r="20" spans="1:8" ht="29.25" thickBot="1" x14ac:dyDescent="0.25">
      <c r="A20" s="42" t="s">
        <v>275</v>
      </c>
      <c r="B20" s="43">
        <v>150117</v>
      </c>
      <c r="C20" s="43">
        <v>18.25</v>
      </c>
      <c r="D20" s="43" t="s">
        <v>276</v>
      </c>
      <c r="E20" s="51">
        <v>15701.3</v>
      </c>
      <c r="F20" s="43" t="s">
        <v>277</v>
      </c>
      <c r="G20" s="43">
        <v>39</v>
      </c>
      <c r="H20" s="45"/>
    </row>
    <row r="21" spans="1:8" ht="29.25" thickBot="1" x14ac:dyDescent="0.25">
      <c r="A21" s="46" t="s">
        <v>278</v>
      </c>
      <c r="B21" s="47">
        <v>150118</v>
      </c>
      <c r="C21" s="47">
        <v>236.47</v>
      </c>
      <c r="D21" s="47" t="s">
        <v>279</v>
      </c>
      <c r="E21" s="47">
        <v>383.1</v>
      </c>
      <c r="F21" s="47" t="s">
        <v>230</v>
      </c>
      <c r="G21" s="47">
        <v>15</v>
      </c>
      <c r="H21" s="45"/>
    </row>
    <row r="22" spans="1:8" ht="29.25" thickBot="1" x14ac:dyDescent="0.25">
      <c r="A22" s="42" t="s">
        <v>280</v>
      </c>
      <c r="B22" s="43">
        <v>150119</v>
      </c>
      <c r="C22" s="43">
        <v>181.12</v>
      </c>
      <c r="D22" s="43" t="s">
        <v>281</v>
      </c>
      <c r="E22" s="43">
        <v>308.89999999999998</v>
      </c>
      <c r="F22" s="43" t="s">
        <v>230</v>
      </c>
      <c r="G22" s="43">
        <v>16</v>
      </c>
      <c r="H22" s="45"/>
    </row>
    <row r="23" spans="1:8" ht="43.5" thickBot="1" x14ac:dyDescent="0.25">
      <c r="A23" s="46" t="s">
        <v>282</v>
      </c>
      <c r="B23" s="47">
        <v>150120</v>
      </c>
      <c r="C23" s="47">
        <v>3.61</v>
      </c>
      <c r="D23" s="47" t="s">
        <v>283</v>
      </c>
      <c r="E23" s="48">
        <v>13419.7</v>
      </c>
      <c r="F23" s="47" t="s">
        <v>284</v>
      </c>
      <c r="G23" s="47">
        <v>17</v>
      </c>
      <c r="H23" s="45"/>
    </row>
    <row r="24" spans="1:8" ht="29.25" thickBot="1" x14ac:dyDescent="0.25">
      <c r="A24" s="42" t="s">
        <v>285</v>
      </c>
      <c r="B24" s="43">
        <v>150122</v>
      </c>
      <c r="C24" s="43">
        <v>9.6199999999999992</v>
      </c>
      <c r="D24" s="43" t="s">
        <v>286</v>
      </c>
      <c r="E24" s="51">
        <v>9648.1</v>
      </c>
      <c r="F24" s="43" t="s">
        <v>230</v>
      </c>
      <c r="G24" s="43">
        <v>18</v>
      </c>
      <c r="H24" s="45"/>
    </row>
    <row r="25" spans="1:8" ht="29.25" thickBot="1" x14ac:dyDescent="0.25">
      <c r="A25" s="46" t="s">
        <v>287</v>
      </c>
      <c r="B25" s="47">
        <v>150123</v>
      </c>
      <c r="C25" s="47">
        <v>160.22999999999999</v>
      </c>
      <c r="D25" s="47" t="s">
        <v>288</v>
      </c>
      <c r="E25" s="47">
        <v>341.8</v>
      </c>
      <c r="F25" s="47" t="s">
        <v>230</v>
      </c>
      <c r="G25" s="47">
        <v>19</v>
      </c>
      <c r="H25" s="45"/>
    </row>
    <row r="26" spans="1:8" ht="43.5" thickBot="1" x14ac:dyDescent="0.25">
      <c r="A26" s="42" t="s">
        <v>289</v>
      </c>
      <c r="B26" s="43">
        <v>150124</v>
      </c>
      <c r="C26" s="43">
        <v>37.83</v>
      </c>
      <c r="D26" s="43">
        <v>9231</v>
      </c>
      <c r="E26" s="43">
        <v>244</v>
      </c>
      <c r="F26" s="43" t="s">
        <v>290</v>
      </c>
      <c r="G26" s="43">
        <v>20</v>
      </c>
      <c r="H26" s="45"/>
    </row>
    <row r="27" spans="1:8" ht="29.25" thickBot="1" x14ac:dyDescent="0.25">
      <c r="A27" s="46" t="s">
        <v>291</v>
      </c>
      <c r="B27" s="47">
        <v>150121</v>
      </c>
      <c r="C27" s="47">
        <v>4.38</v>
      </c>
      <c r="D27" s="47" t="s">
        <v>292</v>
      </c>
      <c r="E27" s="48">
        <v>16413.7</v>
      </c>
      <c r="F27" s="47" t="s">
        <v>230</v>
      </c>
      <c r="G27" s="47">
        <v>21</v>
      </c>
      <c r="H27" s="45"/>
    </row>
    <row r="28" spans="1:8" ht="43.5" thickBot="1" x14ac:dyDescent="0.25">
      <c r="A28" s="42" t="s">
        <v>293</v>
      </c>
      <c r="B28" s="43">
        <v>150125</v>
      </c>
      <c r="C28" s="43">
        <v>71.180000000000007</v>
      </c>
      <c r="D28" s="43" t="s">
        <v>294</v>
      </c>
      <c r="E28" s="51">
        <v>2858.6</v>
      </c>
      <c r="F28" s="43" t="s">
        <v>295</v>
      </c>
      <c r="G28" s="43">
        <v>22</v>
      </c>
      <c r="H28" s="45"/>
    </row>
    <row r="29" spans="1:8" ht="29.25" thickBot="1" x14ac:dyDescent="0.25">
      <c r="A29" s="46" t="s">
        <v>296</v>
      </c>
      <c r="B29" s="47">
        <v>150126</v>
      </c>
      <c r="C29" s="47">
        <v>119.5</v>
      </c>
      <c r="D29" s="47">
        <v>4676</v>
      </c>
      <c r="E29" s="47">
        <v>39.1</v>
      </c>
      <c r="F29" s="47" t="s">
        <v>297</v>
      </c>
      <c r="G29" s="47">
        <v>24</v>
      </c>
      <c r="H29" s="45"/>
    </row>
    <row r="30" spans="1:8" ht="29.25" thickBot="1" x14ac:dyDescent="0.25">
      <c r="A30" s="42" t="s">
        <v>298</v>
      </c>
      <c r="B30" s="43">
        <v>150127</v>
      </c>
      <c r="C30" s="43">
        <v>130.5</v>
      </c>
      <c r="D30" s="43">
        <v>4473</v>
      </c>
      <c r="E30" s="43">
        <v>34.299999999999997</v>
      </c>
      <c r="F30" s="43" t="s">
        <v>297</v>
      </c>
      <c r="G30" s="43">
        <v>23</v>
      </c>
      <c r="H30" s="45"/>
    </row>
    <row r="31" spans="1:8" ht="43.5" thickBot="1" x14ac:dyDescent="0.25">
      <c r="A31" s="46" t="s">
        <v>299</v>
      </c>
      <c r="B31" s="47">
        <v>150128</v>
      </c>
      <c r="C31" s="47">
        <v>11.87</v>
      </c>
      <c r="D31" s="47" t="s">
        <v>300</v>
      </c>
      <c r="E31" s="48">
        <v>14809.9</v>
      </c>
      <c r="F31" s="47" t="s">
        <v>269</v>
      </c>
      <c r="G31" s="47">
        <v>25</v>
      </c>
      <c r="H31" s="45"/>
    </row>
    <row r="32" spans="1:8" ht="29.25" thickBot="1" x14ac:dyDescent="0.25">
      <c r="A32" s="42" t="s">
        <v>301</v>
      </c>
      <c r="B32" s="43">
        <v>150129</v>
      </c>
      <c r="C32" s="43">
        <v>45.01</v>
      </c>
      <c r="D32" s="43">
        <v>5733</v>
      </c>
      <c r="E32" s="43">
        <v>127.4</v>
      </c>
      <c r="F32" s="43" t="s">
        <v>302</v>
      </c>
      <c r="G32" s="43">
        <v>26</v>
      </c>
      <c r="H32" s="45"/>
    </row>
    <row r="33" spans="1:8" ht="29.25" thickBot="1" x14ac:dyDescent="0.25">
      <c r="A33" s="46" t="s">
        <v>303</v>
      </c>
      <c r="B33" s="47">
        <v>150130</v>
      </c>
      <c r="C33" s="47">
        <v>9.9600000000000009</v>
      </c>
      <c r="D33" s="47" t="s">
        <v>304</v>
      </c>
      <c r="E33" s="48">
        <v>10317.5</v>
      </c>
      <c r="F33" s="44" t="s">
        <v>305</v>
      </c>
      <c r="G33" s="47">
        <v>41</v>
      </c>
      <c r="H33" s="45"/>
    </row>
    <row r="34" spans="1:8" ht="29.25" thickBot="1" x14ac:dyDescent="0.25">
      <c r="A34" s="42" t="s">
        <v>306</v>
      </c>
      <c r="B34" s="43">
        <v>150131</v>
      </c>
      <c r="C34" s="43">
        <v>11.1</v>
      </c>
      <c r="D34" s="43" t="s">
        <v>307</v>
      </c>
      <c r="E34" s="51">
        <v>6165.6</v>
      </c>
      <c r="F34" s="43" t="s">
        <v>308</v>
      </c>
      <c r="G34" s="43">
        <v>27</v>
      </c>
      <c r="H34" s="45"/>
    </row>
    <row r="35" spans="1:8" ht="43.5" thickBot="1" x14ac:dyDescent="0.25">
      <c r="A35" s="46" t="s">
        <v>309</v>
      </c>
      <c r="B35" s="47">
        <v>150132</v>
      </c>
      <c r="C35" s="47">
        <v>131.25</v>
      </c>
      <c r="D35" s="47" t="s">
        <v>310</v>
      </c>
      <c r="E35" s="48">
        <v>8314.7000000000007</v>
      </c>
      <c r="F35" s="47" t="s">
        <v>311</v>
      </c>
      <c r="G35" s="47">
        <v>36</v>
      </c>
      <c r="H35" s="45"/>
    </row>
    <row r="36" spans="1:8" ht="43.5" thickBot="1" x14ac:dyDescent="0.25">
      <c r="A36" s="42" t="s">
        <v>312</v>
      </c>
      <c r="B36" s="43">
        <v>150133</v>
      </c>
      <c r="C36" s="43">
        <v>23.98</v>
      </c>
      <c r="D36" s="43" t="s">
        <v>313</v>
      </c>
      <c r="E36" s="51">
        <v>13979.9</v>
      </c>
      <c r="F36" s="43" t="s">
        <v>314</v>
      </c>
      <c r="G36" s="43">
        <v>29</v>
      </c>
      <c r="H36" s="45"/>
    </row>
    <row r="37" spans="1:8" ht="43.5" thickBot="1" x14ac:dyDescent="0.25">
      <c r="A37" s="46" t="s">
        <v>315</v>
      </c>
      <c r="B37" s="47">
        <v>150134</v>
      </c>
      <c r="C37" s="47">
        <v>3.49</v>
      </c>
      <c r="D37" s="47" t="s">
        <v>316</v>
      </c>
      <c r="E37" s="48">
        <v>13254.4</v>
      </c>
      <c r="F37" s="47" t="s">
        <v>317</v>
      </c>
      <c r="G37" s="47">
        <v>30</v>
      </c>
      <c r="H37" s="45"/>
    </row>
    <row r="38" spans="1:8" ht="43.5" thickBot="1" x14ac:dyDescent="0.25">
      <c r="A38" s="42" t="s">
        <v>318</v>
      </c>
      <c r="B38" s="43">
        <v>150135</v>
      </c>
      <c r="C38" s="43">
        <v>36.909999999999997</v>
      </c>
      <c r="D38" s="43" t="s">
        <v>319</v>
      </c>
      <c r="E38" s="51">
        <v>18969.900000000001</v>
      </c>
      <c r="F38" s="43" t="s">
        <v>320</v>
      </c>
      <c r="G38" s="43">
        <v>31</v>
      </c>
      <c r="H38" s="45"/>
    </row>
    <row r="39" spans="1:8" ht="43.5" thickBot="1" x14ac:dyDescent="0.25">
      <c r="A39" s="46" t="s">
        <v>321</v>
      </c>
      <c r="B39" s="47">
        <v>150136</v>
      </c>
      <c r="C39" s="47">
        <v>10.72</v>
      </c>
      <c r="D39" s="47" t="s">
        <v>322</v>
      </c>
      <c r="E39" s="48">
        <v>11651.5</v>
      </c>
      <c r="F39" s="47" t="s">
        <v>323</v>
      </c>
      <c r="G39" s="47">
        <v>32</v>
      </c>
      <c r="H39" s="45"/>
    </row>
    <row r="40" spans="1:8" ht="43.5" thickBot="1" x14ac:dyDescent="0.25">
      <c r="A40" s="42" t="s">
        <v>324</v>
      </c>
      <c r="B40" s="43">
        <v>150137</v>
      </c>
      <c r="C40" s="43">
        <v>10.69</v>
      </c>
      <c r="D40" s="43" t="s">
        <v>325</v>
      </c>
      <c r="E40" s="51">
        <v>15039.9</v>
      </c>
      <c r="F40" s="43" t="s">
        <v>326</v>
      </c>
      <c r="G40" s="43">
        <v>43</v>
      </c>
      <c r="H40" s="45"/>
    </row>
    <row r="41" spans="1:8" ht="29.25" thickBot="1" x14ac:dyDescent="0.25">
      <c r="A41" s="46" t="s">
        <v>327</v>
      </c>
      <c r="B41" s="47" t="s">
        <v>255</v>
      </c>
      <c r="C41" s="47">
        <v>80</v>
      </c>
      <c r="D41" s="47" t="s">
        <v>328</v>
      </c>
      <c r="E41" s="47">
        <v>812.5</v>
      </c>
      <c r="F41" s="47" t="s">
        <v>257</v>
      </c>
      <c r="G41" s="47" t="s">
        <v>255</v>
      </c>
      <c r="H41" s="47" t="s">
        <v>255</v>
      </c>
    </row>
    <row r="42" spans="1:8" ht="43.5" thickBot="1" x14ac:dyDescent="0.25">
      <c r="A42" s="42" t="s">
        <v>329</v>
      </c>
      <c r="B42" s="43">
        <v>150138</v>
      </c>
      <c r="C42" s="43">
        <v>9.81</v>
      </c>
      <c r="D42" s="43">
        <v>88</v>
      </c>
      <c r="E42" s="43">
        <v>9</v>
      </c>
      <c r="F42" s="43" t="s">
        <v>330</v>
      </c>
      <c r="G42" s="43">
        <v>37</v>
      </c>
      <c r="H42" s="45"/>
    </row>
    <row r="43" spans="1:8" ht="43.5" thickBot="1" x14ac:dyDescent="0.25">
      <c r="A43" s="46" t="s">
        <v>331</v>
      </c>
      <c r="B43" s="47">
        <v>150139</v>
      </c>
      <c r="C43" s="47">
        <v>21.5</v>
      </c>
      <c r="D43" s="47">
        <v>9379</v>
      </c>
      <c r="E43" s="47">
        <v>436.2</v>
      </c>
      <c r="F43" s="47" t="s">
        <v>332</v>
      </c>
      <c r="G43" s="47">
        <v>38</v>
      </c>
      <c r="H43" s="45"/>
    </row>
    <row r="44" spans="1:8" ht="43.5" thickBot="1" x14ac:dyDescent="0.25">
      <c r="A44" s="42" t="s">
        <v>333</v>
      </c>
      <c r="B44" s="52">
        <v>150140</v>
      </c>
      <c r="C44" s="43">
        <v>34.75</v>
      </c>
      <c r="D44" s="43" t="s">
        <v>334</v>
      </c>
      <c r="E44" s="51">
        <v>7847.2</v>
      </c>
      <c r="F44" s="43" t="s">
        <v>335</v>
      </c>
      <c r="G44" s="43">
        <v>33</v>
      </c>
      <c r="H44" s="45"/>
    </row>
    <row r="45" spans="1:8" ht="29.25" thickBot="1" x14ac:dyDescent="0.25">
      <c r="A45" s="46" t="s">
        <v>336</v>
      </c>
      <c r="B45" s="47">
        <v>150141</v>
      </c>
      <c r="C45" s="47">
        <v>3.46</v>
      </c>
      <c r="D45" s="47" t="s">
        <v>337</v>
      </c>
      <c r="E45" s="48">
        <v>24335.8</v>
      </c>
      <c r="F45" s="47" t="s">
        <v>236</v>
      </c>
      <c r="G45" s="47">
        <v>34</v>
      </c>
      <c r="H45" s="45"/>
    </row>
    <row r="46" spans="1:8" ht="29.25" thickBot="1" x14ac:dyDescent="0.25">
      <c r="A46" s="42" t="s">
        <v>338</v>
      </c>
      <c r="B46" s="43">
        <v>150142</v>
      </c>
      <c r="C46" s="43">
        <v>35.46</v>
      </c>
      <c r="D46" s="43" t="s">
        <v>339</v>
      </c>
      <c r="E46" s="51">
        <v>10362</v>
      </c>
      <c r="F46" s="43" t="s">
        <v>305</v>
      </c>
      <c r="G46" s="43">
        <v>42</v>
      </c>
      <c r="H46" s="45"/>
    </row>
    <row r="47" spans="1:8" ht="43.5" thickBot="1" x14ac:dyDescent="0.25">
      <c r="A47" s="46" t="s">
        <v>340</v>
      </c>
      <c r="B47" s="47">
        <v>150143</v>
      </c>
      <c r="C47" s="47">
        <v>70.569999999999993</v>
      </c>
      <c r="D47" s="47" t="s">
        <v>341</v>
      </c>
      <c r="E47" s="48">
        <v>5041.2</v>
      </c>
      <c r="F47" s="47" t="s">
        <v>342</v>
      </c>
      <c r="G47" s="47">
        <v>35</v>
      </c>
      <c r="H47" s="45"/>
    </row>
    <row r="49" spans="1:8" ht="39" thickBot="1" x14ac:dyDescent="0.25">
      <c r="A49" s="57" t="s">
        <v>343</v>
      </c>
    </row>
    <row r="50" spans="1:8" ht="13.5" thickBot="1" x14ac:dyDescent="0.25"/>
    <row r="51" spans="1:8" ht="15" x14ac:dyDescent="0.2">
      <c r="A51" s="53" t="s">
        <v>213</v>
      </c>
      <c r="B51" s="53" t="s">
        <v>214</v>
      </c>
      <c r="C51" s="55" t="s">
        <v>344</v>
      </c>
      <c r="D51" s="55" t="s">
        <v>217</v>
      </c>
      <c r="E51" s="39" t="s">
        <v>218</v>
      </c>
      <c r="F51" s="55" t="s">
        <v>346</v>
      </c>
      <c r="G51" s="55" t="s">
        <v>347</v>
      </c>
      <c r="H51" s="55" t="s">
        <v>223</v>
      </c>
    </row>
    <row r="52" spans="1:8" ht="15.75" thickBot="1" x14ac:dyDescent="0.25">
      <c r="A52" s="54"/>
      <c r="B52" s="54"/>
      <c r="C52" s="56"/>
      <c r="D52" s="56"/>
      <c r="E52" s="40" t="s">
        <v>345</v>
      </c>
      <c r="F52" s="56"/>
      <c r="G52" s="56"/>
      <c r="H52" s="56"/>
    </row>
    <row r="53" spans="1:8" ht="43.5" thickBot="1" x14ac:dyDescent="0.25">
      <c r="A53" s="58" t="s">
        <v>348</v>
      </c>
      <c r="B53" s="50">
        <v>70102</v>
      </c>
      <c r="C53" s="50">
        <v>4.5599999999999996</v>
      </c>
      <c r="D53" s="50" t="s">
        <v>349</v>
      </c>
      <c r="E53" s="50" t="s">
        <v>350</v>
      </c>
      <c r="F53" s="50" t="s">
        <v>351</v>
      </c>
      <c r="G53" s="50" t="s">
        <v>352</v>
      </c>
      <c r="H53" s="49"/>
    </row>
    <row r="54" spans="1:8" ht="43.5" thickBot="1" x14ac:dyDescent="0.25">
      <c r="A54" s="58" t="s">
        <v>353</v>
      </c>
      <c r="B54" s="50">
        <v>70101</v>
      </c>
      <c r="C54" s="50">
        <v>45.65</v>
      </c>
      <c r="D54" s="50" t="s">
        <v>354</v>
      </c>
      <c r="E54" s="50" t="s">
        <v>355</v>
      </c>
      <c r="F54" s="50" t="s">
        <v>356</v>
      </c>
      <c r="G54" s="50" t="s">
        <v>357</v>
      </c>
      <c r="H54" s="49"/>
    </row>
    <row r="55" spans="1:8" ht="43.5" thickBot="1" x14ac:dyDescent="0.25">
      <c r="A55" s="58" t="s">
        <v>358</v>
      </c>
      <c r="B55" s="50">
        <v>70103</v>
      </c>
      <c r="C55" s="50">
        <v>2.12</v>
      </c>
      <c r="D55" s="50" t="s">
        <v>359</v>
      </c>
      <c r="E55" s="50" t="s">
        <v>360</v>
      </c>
      <c r="F55" s="50" t="s">
        <v>361</v>
      </c>
      <c r="G55" s="50" t="s">
        <v>362</v>
      </c>
      <c r="H55" s="49"/>
    </row>
    <row r="56" spans="1:8" ht="43.5" thickBot="1" x14ac:dyDescent="0.25">
      <c r="A56" s="58" t="s">
        <v>363</v>
      </c>
      <c r="B56" s="50">
        <v>70104</v>
      </c>
      <c r="C56" s="50">
        <v>2.75</v>
      </c>
      <c r="D56" s="50" t="s">
        <v>364</v>
      </c>
      <c r="E56" s="50" t="s">
        <v>365</v>
      </c>
      <c r="F56" s="50" t="s">
        <v>366</v>
      </c>
      <c r="G56" s="50" t="s">
        <v>367</v>
      </c>
      <c r="H56" s="49"/>
    </row>
    <row r="57" spans="1:8" ht="43.5" thickBot="1" x14ac:dyDescent="0.25">
      <c r="A57" s="58" t="s">
        <v>368</v>
      </c>
      <c r="B57" s="50">
        <v>70105</v>
      </c>
      <c r="C57" s="50">
        <v>0.75</v>
      </c>
      <c r="D57" s="50" t="s">
        <v>369</v>
      </c>
      <c r="E57" s="50" t="s">
        <v>370</v>
      </c>
      <c r="F57" s="50" t="s">
        <v>351</v>
      </c>
      <c r="G57" s="50" t="s">
        <v>371</v>
      </c>
      <c r="H57" s="49"/>
    </row>
    <row r="58" spans="1:8" ht="43.5" thickBot="1" x14ac:dyDescent="0.25">
      <c r="A58" s="58" t="s">
        <v>372</v>
      </c>
      <c r="B58" s="50">
        <v>70106</v>
      </c>
      <c r="C58" s="50">
        <v>73.52</v>
      </c>
      <c r="D58" s="50" t="s">
        <v>373</v>
      </c>
      <c r="E58" s="50" t="s">
        <v>374</v>
      </c>
      <c r="F58" s="50" t="s">
        <v>375</v>
      </c>
      <c r="G58" s="50" t="s">
        <v>376</v>
      </c>
      <c r="H58" s="49"/>
    </row>
    <row r="59" spans="1:8" ht="43.5" thickBot="1" x14ac:dyDescent="0.25">
      <c r="A59" s="58" t="s">
        <v>377</v>
      </c>
      <c r="B59" s="50">
        <v>70107</v>
      </c>
      <c r="C59" s="50">
        <v>2.4700000000000002</v>
      </c>
      <c r="D59" s="50" t="s">
        <v>378</v>
      </c>
      <c r="E59" s="50" t="s">
        <v>379</v>
      </c>
      <c r="F59" s="50" t="s">
        <v>380</v>
      </c>
      <c r="G59" s="50" t="s">
        <v>381</v>
      </c>
      <c r="H59" s="59"/>
    </row>
  </sheetData>
  <mergeCells count="12">
    <mergeCell ref="G51:G52"/>
    <mergeCell ref="H51:H52"/>
    <mergeCell ref="A1:A2"/>
    <mergeCell ref="B1:B2"/>
    <mergeCell ref="D1:D2"/>
    <mergeCell ref="F1:F2"/>
    <mergeCell ref="H1:H2"/>
    <mergeCell ref="A51:A52"/>
    <mergeCell ref="B51:B52"/>
    <mergeCell ref="C51:C52"/>
    <mergeCell ref="D51:D52"/>
    <mergeCell ref="F51:F52"/>
  </mergeCells>
  <hyperlinks>
    <hyperlink ref="A1" r:id="rId1" tooltip="Distritos de Perú" display="https://es.wikipedia.org/wiki/Distritos_de_Per%C3%BA"/>
    <hyperlink ref="B1" r:id="rId2" tooltip="Ubigeo" display="https://es.wikipedia.org/wiki/Ubigeo"/>
    <hyperlink ref="G1" r:id="rId3" tooltip="Lista de códigos postales en el Perú (aún no redactado)" display="https://es.wikipedia.org/w/index.php?title=Lista_de_c%C3%B3digos_postales_en_el_Per%C3%BA&amp;action=edit&amp;redlink=1"/>
    <hyperlink ref="G2" r:id="rId4" tooltip="Lista de códigos postales en el Perú (aún no redactado)" display="https://es.wikipedia.org/w/index.php?title=Lista_de_c%C3%B3digos_postales_en_el_Per%C3%BA&amp;action=edit&amp;redlink=1"/>
    <hyperlink ref="A3" r:id="rId5" tooltip="Distrito de Ancón" display="https://es.wikipedia.org/wiki/Distrito_de_Anc%C3%B3n"/>
    <hyperlink ref="A4" r:id="rId6" tooltip="Distrito de Ate" display="https://es.wikipedia.org/wiki/Distrito_de_Ate"/>
    <hyperlink ref="A5" r:id="rId7" tooltip="Distrito de Barranco" display="https://es.wikipedia.org/wiki/Distrito_de_Barranco"/>
    <hyperlink ref="A6" r:id="rId8" tooltip="Distrito de Breña" display="https://es.wikipedia.org/wiki/Distrito_de_Bre%C3%B1a"/>
    <hyperlink ref="A7" r:id="rId9" tooltip="Distrito de Carabayllo" display="https://es.wikipedia.org/wiki/Distrito_de_Carabayllo"/>
    <hyperlink ref="A8" r:id="rId10" tooltip="Distrito de Chaclacayo" display="https://es.wikipedia.org/wiki/Distrito_de_Chaclacayo"/>
    <hyperlink ref="A9" r:id="rId11" tooltip="Distrito de Chorrillos" display="https://es.wikipedia.org/wiki/Distrito_de_Chorrillos"/>
    <hyperlink ref="A10" r:id="rId12" tooltip="Distrito de Cieneguilla" display="https://es.wikipedia.org/wiki/Distrito_de_Cieneguilla"/>
    <hyperlink ref="A11" r:id="rId13" tooltip="Distrito de Comas" display="https://es.wikipedia.org/wiki/Distrito_de_Comas"/>
    <hyperlink ref="A12" r:id="rId14" tooltip="Distrito de El Agustino" display="https://es.wikipedia.org/wiki/Distrito_de_El_Agustino"/>
    <hyperlink ref="A14" r:id="rId15" tooltip="Distrito de Independencia (Lima)" display="https://es.wikipedia.org/wiki/Distrito_de_Independencia_(Lima)"/>
    <hyperlink ref="A15" r:id="rId16" tooltip="Distrito de Jesús María" display="https://es.wikipedia.org/wiki/Distrito_de_Jes%C3%BAs_Mar%C3%ADa"/>
    <hyperlink ref="A16" r:id="rId17" tooltip="Distrito de La Molina" display="https://es.wikipedia.org/wiki/Distrito_de_La_Molina"/>
    <hyperlink ref="A17" r:id="rId18" tooltip="Distrito de La Victoria" display="https://es.wikipedia.org/wiki/Distrito_de_La_Victoria"/>
    <hyperlink ref="A18" r:id="rId19" tooltip="Distrito de Lima" display="https://es.wikipedia.org/wiki/Distrito_de_Lima"/>
    <hyperlink ref="A19" r:id="rId20" tooltip="Distrito de Lince" display="https://es.wikipedia.org/wiki/Distrito_de_Lince"/>
    <hyperlink ref="A20" r:id="rId21" tooltip="Distrito de Los Olivos" display="https://es.wikipedia.org/wiki/Distrito_de_Los_Olivos"/>
    <hyperlink ref="A21" r:id="rId22" tooltip="Distrito de Lurigancho-Chosica" display="https://es.wikipedia.org/wiki/Distrito_de_Lurigancho-Chosica"/>
    <hyperlink ref="A22" r:id="rId23" tooltip="Distrito de Lurín" display="https://es.wikipedia.org/wiki/Distrito_de_Lur%C3%ADn"/>
    <hyperlink ref="A23" r:id="rId24" tooltip="Distrito de Magdalena del Mar" display="https://es.wikipedia.org/wiki/Distrito_de_Magdalena_del_Mar"/>
    <hyperlink ref="A24" r:id="rId25" tooltip="Distrito de Miraflores (Lima)" display="https://es.wikipedia.org/wiki/Distrito_de_Miraflores_(Lima)"/>
    <hyperlink ref="A25" r:id="rId26" tooltip="Distrito de Pachacamac" display="https://es.wikipedia.org/wiki/Distrito_de_Pachacamac"/>
    <hyperlink ref="A26" r:id="rId27" tooltip="Distrito de Pucusana" display="https://es.wikipedia.org/wiki/Distrito_de_Pucusana"/>
    <hyperlink ref="A27" r:id="rId28" tooltip="Distrito de Pueblo Libre" display="https://es.wikipedia.org/wiki/Distrito_de_Pueblo_Libre"/>
    <hyperlink ref="A28" r:id="rId29" tooltip="Distrito de Puente Piedra" display="https://es.wikipedia.org/wiki/Distrito_de_Puente_Piedra"/>
    <hyperlink ref="A29" r:id="rId30" tooltip="Distrito de Punta Hermosa" display="https://es.wikipedia.org/wiki/Distrito_de_Punta_Hermosa"/>
    <hyperlink ref="A30" r:id="rId31" tooltip="Distrito de Punta Negra" display="https://es.wikipedia.org/wiki/Distrito_de_Punta_Negra"/>
    <hyperlink ref="A31" r:id="rId32" tooltip="Distrito de Rímac" display="https://es.wikipedia.org/wiki/Distrito_de_R%C3%ADmac"/>
    <hyperlink ref="A32" r:id="rId33" tooltip="Distrito de San Bartolo" display="https://es.wikipedia.org/wiki/Distrito_de_San_Bartolo"/>
    <hyperlink ref="A33" r:id="rId34" tooltip="Distrito de San Borja" display="https://es.wikipedia.org/wiki/Distrito_de_San_Borja"/>
    <hyperlink ref="A34" r:id="rId35" tooltip="Distrito de San Isidro" display="https://es.wikipedia.org/wiki/Distrito_de_San_Isidro"/>
    <hyperlink ref="A35" r:id="rId36" tooltip="Distrito de San Juan de Lurigancho" display="https://es.wikipedia.org/wiki/Distrito_de_San_Juan_de_Lurigancho"/>
    <hyperlink ref="A36" r:id="rId37" tooltip="Distrito de San Juan de Miraflores" display="https://es.wikipedia.org/wiki/Distrito_de_San_Juan_de_Miraflores"/>
    <hyperlink ref="A37" r:id="rId38" tooltip="Distrito de San Luis" display="https://es.wikipedia.org/wiki/Distrito_de_San_Luis"/>
    <hyperlink ref="A38" r:id="rId39" tooltip="Distrito de San Martín de Porres" display="https://es.wikipedia.org/wiki/Distrito_de_San_Mart%C3%ADn_de_Porres"/>
    <hyperlink ref="A39" r:id="rId40" tooltip="Distrito de San Miguel" display="https://es.wikipedia.org/wiki/Distrito_de_San_Miguel"/>
    <hyperlink ref="A40" r:id="rId41" tooltip="Distrito de Santa Anita" display="https://es.wikipedia.org/wiki/Distrito_de_Santa_Anita"/>
    <hyperlink ref="A41" r:id="rId42" tooltip="Distrito de Santa María de Huachipa" display="https://es.wikipedia.org/wiki/Distrito_de_Santa_Mar%C3%ADa_de_Huachipa"/>
    <hyperlink ref="A42" r:id="rId43" tooltip="Distrito de Santa María del Mar" display="https://es.wikipedia.org/wiki/Distrito_de_Santa_Mar%C3%ADa_del_Mar"/>
    <hyperlink ref="A43" r:id="rId44" tooltip="Distrito de Santa Rosa (Lima)" display="https://es.wikipedia.org/wiki/Distrito_de_Santa_Rosa_(Lima)"/>
    <hyperlink ref="A44" r:id="rId45" tooltip="Distrito de Santiago de Surco" display="https://es.wikipedia.org/wiki/Distrito_de_Santiago_de_Surco"/>
    <hyperlink ref="A45" r:id="rId46" tooltip="Distrito de Surquillo" display="https://es.wikipedia.org/wiki/Distrito_de_Surquillo"/>
    <hyperlink ref="A46" r:id="rId47" tooltip="Distrito de Villa El Salvador" display="https://es.wikipedia.org/wiki/Distrito_de_Villa_El_Salvador"/>
    <hyperlink ref="A47" r:id="rId48" tooltip="Distrito de Villa María del Triunfo" display="https://es.wikipedia.org/wiki/Distrito_de_Villa_Mar%C3%ADa_del_Triunfo"/>
    <hyperlink ref="A49" r:id="rId49" tooltip="Editar sección: Distritos del Callao" display="https://es.wikipedia.org/w/index.php?title=Anexo:Distritos_de_Lima&amp;action=edit&amp;section=2"/>
    <hyperlink ref="A51" r:id="rId50" tooltip="Distritos del Perú" display="https://es.wikipedia.org/wiki/Distritos_del_Per%C3%BA"/>
    <hyperlink ref="B51" r:id="rId51" tooltip="Ubigeo" display="https://es.wikipedia.org/wiki/Ubigeo"/>
    <hyperlink ref="A53" r:id="rId52" tooltip="Distrito de Bellavista (Callao)" display="https://es.wikipedia.org/wiki/Distrito_de_Bellavista_(Callao)"/>
    <hyperlink ref="A54" r:id="rId53" tooltip="Distrito del Callao" display="https://es.wikipedia.org/wiki/Distrito_del_Callao"/>
    <hyperlink ref="A55" r:id="rId54" tooltip="Distrito de Carmen de La Legua-Reynoso" display="https://es.wikipedia.org/wiki/Distrito_de_Carmen_de_La_Legua-Reynoso"/>
    <hyperlink ref="A56" r:id="rId55" tooltip="Distrito de La Perla" display="https://es.wikipedia.org/wiki/Distrito_de_La_Perla"/>
    <hyperlink ref="A57" r:id="rId56" tooltip="Distrito de La Punta" display="https://es.wikipedia.org/wiki/Distrito_de_La_Punta"/>
    <hyperlink ref="A58" r:id="rId57" tooltip="Distrito de Ventanilla" display="https://es.wikipedia.org/wiki/Distrito_de_Ventanilla"/>
    <hyperlink ref="A59" r:id="rId58" tooltip="Distrito de Mi Perú" display="https://es.wikipedia.org/wiki/Distrito_de_Mi_Per%C3%BA"/>
  </hyperlinks>
  <pageMargins left="0.7" right="0.7" top="0.75" bottom="0.75" header="0.3" footer="0.3"/>
  <pageSetup orientation="portrait" r:id="rId59"/>
  <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Uriarte</dc:creator>
  <cp:keywords/>
  <cp:lastModifiedBy>Diego Uriarte</cp:lastModifiedBy>
  <dcterms:created xsi:type="dcterms:W3CDTF">2019-04-16T05:15:09Z</dcterms:created>
  <dcterms:modified xsi:type="dcterms:W3CDTF">2019-04-16T05:15:09Z</dcterms:modified>
</cp:coreProperties>
</file>