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xml" ContentType="application/vnd.openxmlformats-officedocument.drawingml.chart+xml"/>
  <Override PartName="/xl/drawings/drawing2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showSheetTabs="0" xWindow="-375" yWindow="-135" windowWidth="9930" windowHeight="8280" firstSheet="1" activeTab="1"/>
  </bookViews>
  <sheets>
    <sheet name="Capa" sheetId="1" r:id="rId1"/>
    <sheet name="1" sheetId="6" r:id="rId2"/>
    <sheet name="Exemplo" sheetId="37" r:id="rId3"/>
    <sheet name="2.1" sheetId="31" r:id="rId4"/>
    <sheet name="2.2" sheetId="10" r:id="rId5"/>
    <sheet name="2.3" sheetId="11" r:id="rId6"/>
    <sheet name="2.4" sheetId="12" r:id="rId7"/>
    <sheet name="3.1" sheetId="13" r:id="rId8"/>
    <sheet name="3.2" sheetId="14" r:id="rId9"/>
    <sheet name="3.3" sheetId="15" r:id="rId10"/>
    <sheet name="3.4" sheetId="16" r:id="rId11"/>
    <sheet name="4.1" sheetId="17" r:id="rId12"/>
    <sheet name="4.2" sheetId="18" r:id="rId13"/>
    <sheet name="4.3" sheetId="19" r:id="rId14"/>
    <sheet name="4.4" sheetId="20" r:id="rId15"/>
    <sheet name="5.1" sheetId="21" r:id="rId16"/>
    <sheet name="5.2" sheetId="22" r:id="rId17"/>
    <sheet name="5.3" sheetId="23" r:id="rId18"/>
    <sheet name="5.4" sheetId="27" r:id="rId19"/>
    <sheet name="Respostas" sheetId="33" r:id="rId20"/>
    <sheet name="Consolidado" sheetId="34" r:id="rId21"/>
    <sheet name="Dimensão" sheetId="9" r:id="rId22"/>
    <sheet name="Dados" sheetId="30" state="hidden" r:id="rId23"/>
    <sheet name="Conclusão" sheetId="35" r:id="rId24"/>
  </sheets>
  <calcPr calcId="145621"/>
</workbook>
</file>

<file path=xl/calcChain.xml><?xml version="1.0" encoding="utf-8"?>
<calcChain xmlns="http://schemas.openxmlformats.org/spreadsheetml/2006/main">
  <c r="E3" i="11" l="1"/>
  <c r="G10" i="31" l="1"/>
  <c r="O10" i="37"/>
  <c r="K10" i="37"/>
  <c r="G10" i="37"/>
  <c r="C10" i="37"/>
  <c r="D15" i="30" l="1"/>
  <c r="D9" i="33" l="1"/>
  <c r="D10" i="33"/>
  <c r="D11" i="33"/>
  <c r="D12" i="33"/>
  <c r="D13" i="33"/>
  <c r="D14" i="33"/>
  <c r="D15" i="33"/>
  <c r="D16" i="33"/>
  <c r="D17" i="33"/>
  <c r="D18" i="33"/>
  <c r="D19" i="33"/>
  <c r="D20" i="33"/>
  <c r="D21" i="33"/>
  <c r="D22" i="33"/>
  <c r="D23" i="33"/>
  <c r="D8" i="33"/>
  <c r="E9" i="33"/>
  <c r="E10" i="33"/>
  <c r="E11" i="33"/>
  <c r="E12" i="33"/>
  <c r="E13" i="33"/>
  <c r="E14" i="33"/>
  <c r="E15" i="33"/>
  <c r="E16" i="33"/>
  <c r="E17" i="33"/>
  <c r="E18" i="33"/>
  <c r="E19" i="33"/>
  <c r="E20" i="33"/>
  <c r="E21" i="33"/>
  <c r="E22" i="33"/>
  <c r="E23" i="33"/>
  <c r="E8" i="33"/>
  <c r="E3" i="21"/>
  <c r="D30" i="30"/>
  <c r="I30" i="30" s="1"/>
  <c r="D29" i="30"/>
  <c r="D28" i="30"/>
  <c r="D27" i="30"/>
  <c r="D26" i="30"/>
  <c r="I26" i="30" s="1"/>
  <c r="D49" i="30" s="1"/>
  <c r="D25" i="30"/>
  <c r="I25" i="30" s="1"/>
  <c r="D24" i="30"/>
  <c r="I24" i="30" s="1"/>
  <c r="D23" i="30"/>
  <c r="I23" i="30" s="1"/>
  <c r="D22" i="30"/>
  <c r="I22" i="30" s="1"/>
  <c r="D21" i="30"/>
  <c r="I21" i="30" s="1"/>
  <c r="D20" i="30"/>
  <c r="I20" i="30" s="1"/>
  <c r="D43" i="30" s="1"/>
  <c r="D19" i="30"/>
  <c r="I19" i="30" s="1"/>
  <c r="D42" i="30" s="1"/>
  <c r="D18" i="30"/>
  <c r="I18" i="30" s="1"/>
  <c r="D17" i="30"/>
  <c r="I17" i="30" s="1"/>
  <c r="D40" i="30" s="1"/>
  <c r="D16" i="30"/>
  <c r="I16" i="30" s="1"/>
  <c r="C30" i="30"/>
  <c r="C29" i="30"/>
  <c r="H29" i="30" s="1"/>
  <c r="C28" i="30"/>
  <c r="H28" i="30" s="1"/>
  <c r="C51" i="30" s="1"/>
  <c r="C27" i="30"/>
  <c r="C26" i="30"/>
  <c r="H26" i="30" s="1"/>
  <c r="C49" i="30" s="1"/>
  <c r="C25" i="30"/>
  <c r="H25" i="30" s="1"/>
  <c r="C24" i="30"/>
  <c r="H24" i="30" s="1"/>
  <c r="C23" i="30"/>
  <c r="H23" i="30" s="1"/>
  <c r="C22" i="30"/>
  <c r="H22" i="30" s="1"/>
  <c r="C21" i="30"/>
  <c r="H21" i="30" s="1"/>
  <c r="C20" i="30"/>
  <c r="H20" i="30" s="1"/>
  <c r="C43" i="30" s="1"/>
  <c r="C19" i="30"/>
  <c r="H19" i="30" s="1"/>
  <c r="C42" i="30" s="1"/>
  <c r="C18" i="30"/>
  <c r="H18" i="30" s="1"/>
  <c r="C17" i="30"/>
  <c r="H17" i="30" s="1"/>
  <c r="C16" i="30"/>
  <c r="H16" i="30" s="1"/>
  <c r="C15" i="30"/>
  <c r="H15" i="30" s="1"/>
  <c r="B30" i="30"/>
  <c r="B29" i="30"/>
  <c r="B28" i="30"/>
  <c r="B27" i="30"/>
  <c r="G27" i="30" s="1"/>
  <c r="B50" i="30" s="1"/>
  <c r="B26" i="30"/>
  <c r="G26" i="30" s="1"/>
  <c r="B49" i="30" s="1"/>
  <c r="B25" i="30"/>
  <c r="G25" i="30" s="1"/>
  <c r="B24" i="30"/>
  <c r="G24" i="30" s="1"/>
  <c r="B23" i="30"/>
  <c r="G23" i="30" s="1"/>
  <c r="B22" i="30"/>
  <c r="G22" i="30" s="1"/>
  <c r="B21" i="30"/>
  <c r="G21" i="30" s="1"/>
  <c r="B44" i="30" s="1"/>
  <c r="B20" i="30"/>
  <c r="G20" i="30" s="1"/>
  <c r="B19" i="30"/>
  <c r="G19" i="30" s="1"/>
  <c r="B42" i="30" s="1"/>
  <c r="B18" i="30"/>
  <c r="B17" i="30"/>
  <c r="G17" i="30" s="1"/>
  <c r="B16" i="30"/>
  <c r="G16" i="30" s="1"/>
  <c r="D47" i="30"/>
  <c r="I15" i="30"/>
  <c r="D38" i="30" s="1"/>
  <c r="B15" i="30"/>
  <c r="O10" i="27"/>
  <c r="K10" i="27"/>
  <c r="G10" i="27"/>
  <c r="G10" i="23"/>
  <c r="O10" i="23"/>
  <c r="K10" i="23"/>
  <c r="O10" i="22"/>
  <c r="K10" i="22"/>
  <c r="G10" i="22"/>
  <c r="O10" i="21"/>
  <c r="K10" i="21"/>
  <c r="G10" i="21"/>
  <c r="O10" i="20"/>
  <c r="K10" i="20"/>
  <c r="G10" i="20"/>
  <c r="O10" i="19"/>
  <c r="K10" i="19"/>
  <c r="G10" i="19"/>
  <c r="O10" i="18"/>
  <c r="K10" i="18"/>
  <c r="G10" i="18"/>
  <c r="O10" i="17"/>
  <c r="K10" i="17"/>
  <c r="G10" i="17"/>
  <c r="O10" i="16"/>
  <c r="K10" i="16"/>
  <c r="G10" i="16"/>
  <c r="O10" i="15"/>
  <c r="K10" i="15"/>
  <c r="G10" i="15"/>
  <c r="O10" i="14"/>
  <c r="K10" i="14"/>
  <c r="G10" i="14"/>
  <c r="O10" i="13"/>
  <c r="K10" i="13"/>
  <c r="G10" i="13"/>
  <c r="O10" i="12"/>
  <c r="K10" i="12"/>
  <c r="G10" i="12"/>
  <c r="C10" i="27"/>
  <c r="C10" i="23"/>
  <c r="C10" i="22"/>
  <c r="C10" i="21"/>
  <c r="C10" i="20"/>
  <c r="C10" i="19"/>
  <c r="C10" i="18"/>
  <c r="C10" i="17"/>
  <c r="C10" i="16"/>
  <c r="C10" i="15"/>
  <c r="C10" i="14"/>
  <c r="C10" i="13"/>
  <c r="C10" i="12"/>
  <c r="O10" i="11"/>
  <c r="K10" i="11"/>
  <c r="G10" i="11"/>
  <c r="C10" i="11"/>
  <c r="O10" i="10"/>
  <c r="K10" i="10"/>
  <c r="G10" i="10"/>
  <c r="C10" i="10"/>
  <c r="O10" i="31"/>
  <c r="K10" i="31"/>
  <c r="C10" i="31"/>
  <c r="E3" i="27"/>
  <c r="E3" i="23"/>
  <c r="E3" i="22"/>
  <c r="E3" i="20"/>
  <c r="E3" i="19"/>
  <c r="E3" i="18"/>
  <c r="E3" i="17"/>
  <c r="E3" i="16"/>
  <c r="E3" i="15"/>
  <c r="E3" i="14"/>
  <c r="E3" i="13"/>
  <c r="E3" i="12"/>
  <c r="E3" i="31"/>
  <c r="E3" i="10"/>
  <c r="U9" i="27"/>
  <c r="W9" i="27" s="1"/>
  <c r="U8" i="27"/>
  <c r="W8" i="27" s="1"/>
  <c r="U7" i="27"/>
  <c r="W7" i="27" s="1"/>
  <c r="Z6" i="27"/>
  <c r="U6" i="27"/>
  <c r="W6" i="27" s="1"/>
  <c r="U9" i="23"/>
  <c r="W9" i="23" s="1"/>
  <c r="U8" i="23"/>
  <c r="W8" i="23" s="1"/>
  <c r="U7" i="23"/>
  <c r="W7" i="23" s="1"/>
  <c r="Z6" i="23"/>
  <c r="U6" i="23"/>
  <c r="W6" i="23" s="1"/>
  <c r="U9" i="22"/>
  <c r="W9" i="22" s="1"/>
  <c r="U8" i="22"/>
  <c r="W8" i="22" s="1"/>
  <c r="U7" i="22"/>
  <c r="W7" i="22" s="1"/>
  <c r="Z6" i="22"/>
  <c r="U6" i="22"/>
  <c r="W6" i="22" s="1"/>
  <c r="U9" i="21"/>
  <c r="W9" i="21" s="1"/>
  <c r="U8" i="21"/>
  <c r="W8" i="21" s="1"/>
  <c r="U7" i="21"/>
  <c r="W7" i="21" s="1"/>
  <c r="Z6" i="21"/>
  <c r="U6" i="21"/>
  <c r="W6" i="21" s="1"/>
  <c r="U9" i="20"/>
  <c r="W9" i="20" s="1"/>
  <c r="U8" i="20"/>
  <c r="W8" i="20" s="1"/>
  <c r="U7" i="20"/>
  <c r="W7" i="20" s="1"/>
  <c r="Z6" i="20"/>
  <c r="U6" i="20"/>
  <c r="W6" i="20" s="1"/>
  <c r="U9" i="19"/>
  <c r="W9" i="19" s="1"/>
  <c r="U8" i="19"/>
  <c r="W8" i="19" s="1"/>
  <c r="U7" i="19"/>
  <c r="W7" i="19" s="1"/>
  <c r="Z6" i="19"/>
  <c r="U6" i="19"/>
  <c r="W6" i="19" s="1"/>
  <c r="U9" i="18"/>
  <c r="W9" i="18" s="1"/>
  <c r="U8" i="18"/>
  <c r="W8" i="18" s="1"/>
  <c r="U7" i="18"/>
  <c r="W7" i="18" s="1"/>
  <c r="Z6" i="18"/>
  <c r="U6" i="18"/>
  <c r="W6" i="18" s="1"/>
  <c r="U9" i="17"/>
  <c r="W9" i="17" s="1"/>
  <c r="U8" i="17"/>
  <c r="W8" i="17" s="1"/>
  <c r="U7" i="17"/>
  <c r="W7" i="17" s="1"/>
  <c r="Z6" i="17"/>
  <c r="U6" i="17"/>
  <c r="W6" i="17" s="1"/>
  <c r="U9" i="16"/>
  <c r="W9" i="16" s="1"/>
  <c r="U8" i="16"/>
  <c r="W8" i="16" s="1"/>
  <c r="U7" i="16"/>
  <c r="W7" i="16" s="1"/>
  <c r="Z6" i="16"/>
  <c r="U6" i="16"/>
  <c r="W6" i="16" s="1"/>
  <c r="U9" i="15"/>
  <c r="W9" i="15" s="1"/>
  <c r="U8" i="15"/>
  <c r="W8" i="15"/>
  <c r="U7" i="15"/>
  <c r="W7" i="15" s="1"/>
  <c r="Z6" i="15"/>
  <c r="U6" i="15"/>
  <c r="W6" i="15"/>
  <c r="U9" i="14"/>
  <c r="W9" i="14" s="1"/>
  <c r="U8" i="14"/>
  <c r="W8" i="14" s="1"/>
  <c r="U7" i="14"/>
  <c r="W7" i="14" s="1"/>
  <c r="Z6" i="14"/>
  <c r="U6" i="14"/>
  <c r="W6" i="14"/>
  <c r="U9" i="13"/>
  <c r="W9" i="13" s="1"/>
  <c r="U8" i="13"/>
  <c r="W8" i="13" s="1"/>
  <c r="U7" i="13"/>
  <c r="W7" i="13" s="1"/>
  <c r="Z6" i="13"/>
  <c r="U6" i="13"/>
  <c r="W6" i="13" s="1"/>
  <c r="U9" i="12"/>
  <c r="W9" i="12" s="1"/>
  <c r="U8" i="12"/>
  <c r="W8" i="12" s="1"/>
  <c r="U7" i="12"/>
  <c r="W7" i="12" s="1"/>
  <c r="Z6" i="12"/>
  <c r="U6" i="12"/>
  <c r="W6" i="12" s="1"/>
  <c r="U9" i="11"/>
  <c r="W9" i="11" s="1"/>
  <c r="U8" i="11"/>
  <c r="W8" i="11" s="1"/>
  <c r="U7" i="11"/>
  <c r="W7" i="11" s="1"/>
  <c r="Z6" i="11"/>
  <c r="U6" i="11"/>
  <c r="W6" i="11" s="1"/>
  <c r="U9" i="10"/>
  <c r="W9" i="10" s="1"/>
  <c r="U8" i="10"/>
  <c r="W8" i="10" s="1"/>
  <c r="U7" i="10"/>
  <c r="W7" i="10" s="1"/>
  <c r="Z6" i="10"/>
  <c r="U6" i="10"/>
  <c r="W6" i="10" s="1"/>
  <c r="B43" i="30"/>
  <c r="D44" i="30"/>
  <c r="C44" i="30"/>
  <c r="E42" i="30" l="1"/>
  <c r="J13" i="33"/>
  <c r="K15" i="33"/>
  <c r="K9" i="33"/>
  <c r="I16" i="33"/>
  <c r="I12" i="33"/>
  <c r="G15" i="30"/>
  <c r="I8" i="33"/>
  <c r="J17" i="33"/>
  <c r="K17" i="33"/>
  <c r="K13" i="33"/>
  <c r="I18" i="33"/>
  <c r="I14" i="33"/>
  <c r="K23" i="33"/>
  <c r="J22" i="33"/>
  <c r="K19" i="33"/>
  <c r="K11" i="33"/>
  <c r="I10" i="33"/>
  <c r="J9" i="33"/>
  <c r="E43" i="30"/>
  <c r="B48" i="30"/>
  <c r="G18" i="30"/>
  <c r="I23" i="33"/>
  <c r="G30" i="30"/>
  <c r="J23" i="33"/>
  <c r="H30" i="30"/>
  <c r="K20" i="33"/>
  <c r="I27" i="30"/>
  <c r="D50" i="30" s="1"/>
  <c r="J20" i="33"/>
  <c r="H27" i="30"/>
  <c r="C50" i="30" s="1"/>
  <c r="K21" i="33"/>
  <c r="I28" i="30"/>
  <c r="D51" i="30" s="1"/>
  <c r="J16" i="33"/>
  <c r="J12" i="33"/>
  <c r="K16" i="33"/>
  <c r="K12" i="33"/>
  <c r="I20" i="33"/>
  <c r="I15" i="33"/>
  <c r="I11" i="33"/>
  <c r="I21" i="33"/>
  <c r="G28" i="30"/>
  <c r="B51" i="30" s="1"/>
  <c r="K22" i="33"/>
  <c r="I29" i="30"/>
  <c r="J21" i="33"/>
  <c r="J15" i="33"/>
  <c r="J11" i="33"/>
  <c r="I22" i="33"/>
  <c r="G29" i="30"/>
  <c r="B52" i="30" s="1"/>
  <c r="J18" i="33"/>
  <c r="J14" i="33"/>
  <c r="J10" i="33"/>
  <c r="K18" i="33"/>
  <c r="K14" i="33"/>
  <c r="K10" i="33"/>
  <c r="I17" i="33"/>
  <c r="I13" i="33"/>
  <c r="I9" i="33"/>
  <c r="E49" i="30"/>
  <c r="J19" i="33"/>
  <c r="I19" i="33"/>
  <c r="E44" i="30"/>
  <c r="W10" i="21"/>
  <c r="B38" i="30"/>
  <c r="K8" i="33"/>
  <c r="J8" i="33"/>
  <c r="W10" i="12"/>
  <c r="C38" i="30"/>
  <c r="B41" i="30"/>
  <c r="W10" i="27"/>
  <c r="W10" i="23"/>
  <c r="W10" i="22"/>
  <c r="W10" i="20"/>
  <c r="W10" i="19"/>
  <c r="W10" i="18"/>
  <c r="W10" i="17"/>
  <c r="W10" i="16"/>
  <c r="W10" i="15"/>
  <c r="W10" i="14"/>
  <c r="W10" i="13"/>
  <c r="D48" i="30"/>
  <c r="D41" i="30"/>
  <c r="C41" i="30"/>
  <c r="C48" i="30"/>
  <c r="C40" i="30"/>
  <c r="C47" i="30"/>
  <c r="W10" i="11"/>
  <c r="D39" i="30"/>
  <c r="C39" i="30"/>
  <c r="W10" i="10"/>
  <c r="B39" i="30"/>
  <c r="B47" i="30"/>
  <c r="B40" i="30"/>
  <c r="B45" i="30"/>
  <c r="E50" i="30" l="1"/>
  <c r="E38" i="30"/>
  <c r="E51" i="30"/>
  <c r="E39" i="30"/>
  <c r="C45" i="30"/>
  <c r="C52" i="30"/>
  <c r="E48" i="30"/>
  <c r="E41" i="30"/>
  <c r="E40" i="30"/>
  <c r="E47" i="30"/>
  <c r="D53" i="30"/>
  <c r="D46" i="30"/>
  <c r="C46" i="30"/>
  <c r="C53" i="30"/>
  <c r="B46" i="30"/>
  <c r="B53" i="30"/>
  <c r="D45" i="30"/>
  <c r="E45" i="30" s="1"/>
  <c r="D52" i="30"/>
  <c r="E52" i="30" l="1"/>
  <c r="E53" i="30"/>
  <c r="E46" i="30"/>
</calcChain>
</file>

<file path=xl/sharedStrings.xml><?xml version="1.0" encoding="utf-8"?>
<sst xmlns="http://schemas.openxmlformats.org/spreadsheetml/2006/main" count="664" uniqueCount="256">
  <si>
    <t>Copyright © ELO Group 2013 - Confidencial</t>
  </si>
  <si>
    <t>ano(s)</t>
  </si>
  <si>
    <t xml:space="preserve">    Caso tenho marcado a opção "Outro", especifique qual.</t>
  </si>
  <si>
    <t>• ISO 9000/9001</t>
  </si>
  <si>
    <t>• TQM / Qualidade</t>
  </si>
  <si>
    <t>• Lean ou Seis Sigma</t>
  </si>
  <si>
    <t>• Planejamento Estratégico</t>
  </si>
  <si>
    <t>• Custeio ABC</t>
  </si>
  <si>
    <t>• Outro(s):</t>
  </si>
  <si>
    <t>CONCLUSÃO</t>
  </si>
  <si>
    <r>
      <t xml:space="preserve">Muito </t>
    </r>
    <r>
      <rPr>
        <b/>
        <sz val="18"/>
        <color indexed="8"/>
        <rFont val="Arial"/>
        <family val="2"/>
      </rPr>
      <t>obrigado</t>
    </r>
    <r>
      <rPr>
        <sz val="18"/>
        <color indexed="8"/>
        <rFont val="Arial"/>
        <family val="2"/>
      </rPr>
      <t xml:space="preserve"> pela sua colaboração!</t>
    </r>
  </si>
  <si>
    <r>
      <t xml:space="preserve">Por favor, </t>
    </r>
    <r>
      <rPr>
        <b/>
        <sz val="18"/>
        <color indexed="8"/>
        <rFont val="Arial"/>
        <family val="2"/>
      </rPr>
      <t>salve</t>
    </r>
    <r>
      <rPr>
        <sz val="18"/>
        <color indexed="8"/>
        <rFont val="Arial"/>
        <family val="2"/>
      </rPr>
      <t xml:space="preserve"> e feche este arquivo e, logo em seguida, </t>
    </r>
    <r>
      <rPr>
        <b/>
        <sz val="18"/>
        <color indexed="8"/>
        <rFont val="Arial"/>
        <family val="2"/>
      </rPr>
      <t>envie</t>
    </r>
    <r>
      <rPr>
        <sz val="18"/>
        <color indexed="8"/>
        <rFont val="Arial"/>
        <family val="2"/>
      </rPr>
      <t xml:space="preserve"> um</t>
    </r>
  </si>
  <si>
    <t>FINAL - AGRADECIMENTO E ENVIO DO ARQUIVO</t>
  </si>
  <si>
    <t>Nível 0</t>
  </si>
  <si>
    <t>Nível 1</t>
  </si>
  <si>
    <t>Nível 2</t>
  </si>
  <si>
    <t>Nível 3</t>
  </si>
  <si>
    <t>A cadeia de valor é amplamente difundida na organização.</t>
  </si>
  <si>
    <t>DESDOBRAMENTO DA ESTRATÉGIA</t>
  </si>
  <si>
    <t>CONSOLIDAÇÃO DAS RESPOSTAS DA PESQUISA</t>
  </si>
  <si>
    <t>EXECUÇÃO DE PROJETOS DE TRANSFORMAÇÃO</t>
  </si>
  <si>
    <t>GESTÃO DO DIA A DIA</t>
  </si>
  <si>
    <t>GOVERNANÇA</t>
  </si>
  <si>
    <t>Aeroespacial e Defesa</t>
  </si>
  <si>
    <t>Agronegócio</t>
  </si>
  <si>
    <t>Artes, Cultura e Esporte</t>
  </si>
  <si>
    <t>Bens de Consumo</t>
  </si>
  <si>
    <t>Construção Civil e Setor Imobiliário</t>
  </si>
  <si>
    <t>Educação</t>
  </si>
  <si>
    <t>Equipamentos</t>
  </si>
  <si>
    <t>Holdings e grupos empresariais</t>
  </si>
  <si>
    <t>Metalurgia e Siderurgia</t>
  </si>
  <si>
    <t>Mineração</t>
  </si>
  <si>
    <t>Óleo e Gás</t>
  </si>
  <si>
    <t>Papel e Celulose</t>
  </si>
  <si>
    <t>Saneamento</t>
  </si>
  <si>
    <t>Serviços Financeiros</t>
  </si>
  <si>
    <t>Setor Automotivo</t>
  </si>
  <si>
    <t>Setor de Comunicações e Mídias</t>
  </si>
  <si>
    <t>Setor de Saúde e Farmacêutico</t>
  </si>
  <si>
    <t>Setor Elétrico</t>
  </si>
  <si>
    <t>Setor Público</t>
  </si>
  <si>
    <t>Setor Químico e Petroquímico</t>
  </si>
  <si>
    <t>Tecnologia da Informação e Telecomunicações</t>
  </si>
  <si>
    <t>Terceiro Setor</t>
  </si>
  <si>
    <t>Transporte e Logística</t>
  </si>
  <si>
    <t>Turismo</t>
  </si>
  <si>
    <t>Varejo</t>
  </si>
  <si>
    <t>Setor de atuação:</t>
  </si>
  <si>
    <t>Outro</t>
  </si>
  <si>
    <t>SELECIONE AQUI</t>
  </si>
  <si>
    <r>
      <t>título "</t>
    </r>
    <r>
      <rPr>
        <b/>
        <sz val="18"/>
        <color indexed="8"/>
        <rFont val="Arial"/>
        <family val="2"/>
      </rPr>
      <t>Pesquisa: BPM Benchmark Survey</t>
    </r>
    <r>
      <rPr>
        <sz val="18"/>
        <color indexed="8"/>
        <rFont val="Arial"/>
        <family val="2"/>
      </rPr>
      <t>".</t>
    </r>
  </si>
  <si>
    <t xml:space="preserve">    Caso positivo, destaque o seu nome. Já em caso negativo, destaque
    o porquê.</t>
  </si>
  <si>
    <t>1.1</t>
  </si>
  <si>
    <t>INFORMAÇÕES GERAIS DA ORGANIZAÇÃO</t>
  </si>
  <si>
    <t>1.2</t>
  </si>
  <si>
    <t>INFORMAÇÕES DA ÁREA DE PROCESSOS NA ORGANIZAÇÃO</t>
  </si>
  <si>
    <t>2.1</t>
  </si>
  <si>
    <t>I. Avalie o grau de maturidade desta prática em cada um dos níveis a seguir</t>
  </si>
  <si>
    <t xml:space="preserve">Realização    </t>
  </si>
  <si>
    <t xml:space="preserve">Realização            </t>
  </si>
  <si>
    <r>
      <rPr>
        <b/>
        <sz val="11"/>
        <color indexed="21"/>
        <rFont val="Arial"/>
        <family val="2"/>
      </rPr>
      <t>e.</t>
    </r>
    <r>
      <rPr>
        <sz val="11"/>
        <color indexed="21"/>
        <rFont val="Arial"/>
        <family val="2"/>
      </rPr>
      <t xml:space="preserve"> Quais das seguintes iniciativas de gestão estão implementadas em sua organização</t>
    </r>
  </si>
  <si>
    <t>II. Descreva as ações e rotinas que são realizadas atualmente</t>
  </si>
  <si>
    <t xml:space="preserve">    para implantação desta prática</t>
  </si>
  <si>
    <t>III. Descreva as ações e rotinas que serão realizadas ao longo</t>
  </si>
  <si>
    <t xml:space="preserve">     do próximo ano para amadurecimento desta prática</t>
  </si>
  <si>
    <r>
      <t xml:space="preserve">Você </t>
    </r>
    <r>
      <rPr>
        <b/>
        <sz val="18"/>
        <color indexed="8"/>
        <rFont val="Arial"/>
        <family val="2"/>
      </rPr>
      <t>concluiu</t>
    </r>
    <r>
      <rPr>
        <sz val="18"/>
        <color indexed="8"/>
        <rFont val="Arial"/>
        <family val="2"/>
      </rPr>
      <t xml:space="preserve"> a pesquisa!</t>
    </r>
  </si>
  <si>
    <t>Não se aplica</t>
  </si>
  <si>
    <t>A cadeia de valor é amplamente difundida na organização e é utilizada por outras iniciativas de gestão.</t>
  </si>
  <si>
    <t>Não há ligação entre as diretrizes estratégicas e a Gestão por Processos na organização. A priorização da estratégia não considera o impacto em processos.</t>
  </si>
  <si>
    <t>Desdobramento da estratégia para
processos é realizado de forma tácita.</t>
  </si>
  <si>
    <t>Desdobramento da estratégia é formalizado a partir de metas de processo.</t>
  </si>
  <si>
    <t>Desempenho dos processos influenciam a construção da estratégia, ajudando a definir prioridades de atuação a partir do entendimento das necessidades dos clientes.</t>
  </si>
  <si>
    <t>Definido</t>
  </si>
  <si>
    <t>Gerenciado</t>
  </si>
  <si>
    <t>Não existem projetos de transformação na organização, ou existem de maneira informal e pontual.</t>
  </si>
  <si>
    <t>2.2</t>
  </si>
  <si>
    <t>2.3</t>
  </si>
  <si>
    <t>Projetos de transformação são solicitados e priorizados de forma desestruturada a qualquer momento, sem que haja alinhamento com o ciclo da estratégia.</t>
  </si>
  <si>
    <t>Projetos de transformação estão integrados com o portfólio corporativo e a abordagem de gestão de projetos.</t>
  </si>
  <si>
    <t>2.4</t>
  </si>
  <si>
    <t>As pessoas não adotam práticas de gestão por processos, pois não são motivadas e nem cobradas por isso.</t>
  </si>
  <si>
    <t>Pessoas adotam práticas de gestão por processos por obrigação institucional.</t>
  </si>
  <si>
    <t>Mecanismos não financeiros, alinhados à estratégia de RH, são definidos para estimular as pessoas a adotar a Gestão por Processos e atingir as metas desdobradas da estratégia.</t>
  </si>
  <si>
    <t>Mecanismo financeiros, alinhados à estratégia de RH, são definidos para estimular as pessoas a adotar a Gestão por Processos e atingir as metas desdobradas da estratégia.</t>
  </si>
  <si>
    <t>3.1</t>
  </si>
  <si>
    <t>Não há definição de escopo para os projetos de transformação.</t>
  </si>
  <si>
    <t>O escopo do projeto de transformação é uma unidade organizacional ou sistema de informação.</t>
  </si>
  <si>
    <t>O escopo do projeto de transformação é um processo ponta a ponta da organização.</t>
  </si>
  <si>
    <t>O escopo do projeto de transformação inclui o processo do cliente.</t>
  </si>
  <si>
    <t>Ganhos são identificados qualitativamente como consequência do projeto.</t>
  </si>
  <si>
    <t>Ganhos não são calculados e demonstrados no projeto.</t>
  </si>
  <si>
    <t>Ganhos são estimados a priori e definidos como o propósito do projeto.</t>
  </si>
  <si>
    <t>Ganhos são apurados e disseminados como evidência do sucesso do projeto.</t>
  </si>
  <si>
    <t>3.2</t>
  </si>
  <si>
    <t>3.3</t>
  </si>
  <si>
    <t>Não existe abordagem estruturada de geração de ideias de melhorias.</t>
  </si>
  <si>
    <t>A abordagem de geração de ideias envolve melhorias operacionais no fluxo de trabalho e automações nos sistemas de informação.</t>
  </si>
  <si>
    <t>A abordagem de geração de ideias de melhorias envolve alterações nas regras e políticas, estrutura organizacional e alocação / desenvolvimento de pessoas.</t>
  </si>
  <si>
    <t>A abordagem de geração de ideias envolve inovações na jornada e experiência do cliente com o processo.</t>
  </si>
  <si>
    <t>3.4</t>
  </si>
  <si>
    <t>A implementação do novo processo não é gerenciada no projeto.</t>
  </si>
  <si>
    <t>A gestão da mudança é baseada em reuniões periódicas com foco em controlar cronograma e planos de ação para implementação do novo processo.</t>
  </si>
  <si>
    <t>A gestão da mudança envolve a mobilização dos envolvidos para construir e operar o novo processo, fazendo com que se sintam responsáveis por conceber um legado a ser utilizado pelos próximos anos.</t>
  </si>
  <si>
    <t>A gestão da mudança envolve a preparação de gestores para sustentar o novo processo, a partir de capacitação e operação assistida na gestão do dia a dia.</t>
  </si>
  <si>
    <t>Não existem padrões associados aos processos da organização e/ou os mesmos estão sempre desatualizados.</t>
  </si>
  <si>
    <t>Os padrões associados aos processos estão sempre atualizados, sendo usualmente consultados por executores, gestores e unidades de interface.</t>
  </si>
  <si>
    <t>4.1</t>
  </si>
  <si>
    <t>4.2</t>
  </si>
  <si>
    <t>Não existe a prática de gestão a partir de indicadores na organização.</t>
  </si>
  <si>
    <t>Indicadores monitoram o atingimento de metas funcionais de uma unidade organizacional na realização de suas atribuições.</t>
  </si>
  <si>
    <t>Indicadores monitoram o atingimento de metas compartilhadas entre unidades funcionais que executam o mesmo processo.</t>
  </si>
  <si>
    <t>Indicadores monitoram o atingimento de metas que materializam as necessidades e expectativas dos clientes.</t>
  </si>
  <si>
    <t>A organização sistematiza reuniões nas unidades com foco em conformidade da execução e controle de desvios do desempenho.</t>
  </si>
  <si>
    <t>A organização não sistematizou reuniões periódicas de gestão do dia a dia.</t>
  </si>
  <si>
    <t>A organização sistematiza reuniões nas unidades com foco na melhoria contínua do desempenho, despertando uma consciência para orientação por processos.</t>
  </si>
  <si>
    <t>Além das reuniões nas unidades, a organização sistematiza reuniões táticas de gestão para cada processo ponta a ponta, visando a aprimorar sua tomada de decisão.</t>
  </si>
  <si>
    <t>Os processos de negócio passam por auditorias internas e/ou externas formais. As não conformidades identificadas são devidamente tratadas ao longo da gestão do dia a dia.</t>
  </si>
  <si>
    <t>4.3</t>
  </si>
  <si>
    <t>4.4</t>
  </si>
  <si>
    <t>5.1</t>
  </si>
  <si>
    <t>Não existe a figura de um patrocinador que enxerga a importância da Gestão por Processos como disciplina de gestão.</t>
  </si>
  <si>
    <t>A alta administração patrocina de forma tímida a adoção da Gestão por Processos, aprovando a realização de Projetos de Transformação e estimulando a realização de reuniões de gestão do dia a dia.</t>
  </si>
  <si>
    <t>A alta administração patrocina de forma ativa os Projetos de Transformação, dando diretrizes para sua realização, priorizando as melhorias a serem realizadas e cobrando efetivamente a implantação dos planos de ação.</t>
  </si>
  <si>
    <t>Não há suporte formal na organização para a gestão do dia a dia segundo a visão de processos.</t>
  </si>
  <si>
    <t>O guardião de processos é treinado pela unidade de processos e legitimado para suportar a dinâmica de gestão do dia a dia. Este guardião apoia a coleta de informações, media reuniões e acompanha planos de ação, trazendo sempre a consciência da orientação a processos.</t>
  </si>
  <si>
    <t>A organização tem uma gestão funcional em que não há consciência da importância de processos.</t>
  </si>
  <si>
    <t>Os gestores da organização veem a Gestão por Processos como a melhor forma de gerir. Os conceitos e práticas de Gestão por Processos foram incorporados organicamente no dia a dia da organização e se tornaram uma melhor forma de se fazer gestão.</t>
  </si>
  <si>
    <t>N0</t>
  </si>
  <si>
    <t>N1</t>
  </si>
  <si>
    <t>N2</t>
  </si>
  <si>
    <t>N3</t>
  </si>
  <si>
    <t>Valor</t>
  </si>
  <si>
    <t>Internalização da cadeia de valor / arquitetura  de processos</t>
  </si>
  <si>
    <t>Desdobramento da estratégia para metas funcionais e de processos</t>
  </si>
  <si>
    <t>Construção de um portfólio de Projetos de Transformação</t>
  </si>
  <si>
    <t>Estímulo às pessoas para implantar a estratégia</t>
  </si>
  <si>
    <t>Definição do escopo do projeto</t>
  </si>
  <si>
    <t>Estimativa e apuração de ganhos</t>
  </si>
  <si>
    <t>Gestão da mudança na implementação do processo</t>
  </si>
  <si>
    <t>Geração de ideias de melhoria</t>
  </si>
  <si>
    <t>Padronização dos processos</t>
  </si>
  <si>
    <t>Definição do escopo dos indicadores de desempenho</t>
  </si>
  <si>
    <t>Condução de reuniões para gestão do dia a dia</t>
  </si>
  <si>
    <t>Conformidade e auditoria de processos</t>
  </si>
  <si>
    <t>Patrocinador da Gestão por Processos</t>
  </si>
  <si>
    <t>Guardião de Processos</t>
  </si>
  <si>
    <t>Gestores Funcionais</t>
  </si>
  <si>
    <t>Prática</t>
  </si>
  <si>
    <t>5.2</t>
  </si>
  <si>
    <t>5.3</t>
  </si>
  <si>
    <t>Escritório de Processos</t>
  </si>
  <si>
    <t>Não existe uma unidade organizacional responsável pela Gestão por Processos.</t>
  </si>
  <si>
    <r>
      <rPr>
        <b/>
        <sz val="11"/>
        <color indexed="21"/>
        <rFont val="Arial"/>
        <family val="2"/>
      </rPr>
      <t>f.</t>
    </r>
    <r>
      <rPr>
        <sz val="11"/>
        <color indexed="21"/>
        <rFont val="Arial"/>
        <family val="2"/>
      </rPr>
      <t xml:space="preserve"> Existe uma </t>
    </r>
    <r>
      <rPr>
        <u/>
        <sz val="11"/>
        <color indexed="21"/>
        <rFont val="Arial"/>
        <family val="2"/>
      </rPr>
      <t>visão</t>
    </r>
    <r>
      <rPr>
        <sz val="11"/>
        <color indexed="21"/>
        <rFont val="Arial"/>
        <family val="2"/>
      </rPr>
      <t xml:space="preserve"> para a área dedicada a Gestão por Processos na organização?</t>
    </r>
  </si>
  <si>
    <t>O guardião de processos é treinado pela unidade de processos e legitimado para liderar os projetos de transformação. Este guardião apoia na construção da visão de futuro, análise de processos, preparação de planos de ação, gestão da mudança e implantação de novos processos.</t>
  </si>
  <si>
    <t>A organização possui uma unidade de gestão com métodos e padrões definidos, divisão de tarefas e competências desenvolvidas para realizar a Gestão por Processos.</t>
  </si>
  <si>
    <t>Além de uma metodologia definida, divisão de tarefas e competências desenvolvidas, a unidade responsável pela Gestão por Processos possui um portfólio de serviços  definido e realiza atividades internas para disseminar a Gestão por Processos na organização.</t>
  </si>
  <si>
    <t>5.4</t>
  </si>
  <si>
    <t>Não há uma cadeia de valor / arquitetura de processos na organização.</t>
  </si>
  <si>
    <t xml:space="preserve">    Caso positivo, descreva-a. Já em caso negativo, destaque
    o porquê.</t>
  </si>
  <si>
    <r>
      <rPr>
        <b/>
        <sz val="11"/>
        <color indexed="21"/>
        <rFont val="Arial"/>
        <family val="2"/>
      </rPr>
      <t>g.</t>
    </r>
    <r>
      <rPr>
        <sz val="11"/>
        <color indexed="21"/>
        <rFont val="Arial"/>
        <family val="2"/>
      </rPr>
      <t xml:space="preserve"> Existe um portfólio de serviços alinhado à missão da área dedicada à Gestão por
    Processos na Organização?
    Caso positivo, descreva o portfólio. Já em caso negativo, destaque
    o porquê.</t>
    </r>
  </si>
  <si>
    <r>
      <rPr>
        <b/>
        <i/>
        <sz val="28"/>
        <color indexed="8"/>
        <rFont val="Candara"/>
        <family val="2"/>
      </rPr>
      <t>Benchmarking</t>
    </r>
    <r>
      <rPr>
        <b/>
        <sz val="28"/>
        <color indexed="8"/>
        <rFont val="Candara"/>
        <family val="2"/>
      </rPr>
      <t xml:space="preserve"> de Boas Práticas em BPM</t>
    </r>
  </si>
  <si>
    <t>mês(es)</t>
  </si>
  <si>
    <t>A conformidade dos processos com os padrões, regulamentos e legislação é verificada e cobrada de forma sistemática pelos gestores funcionais e guardiões do processo.</t>
  </si>
  <si>
    <r>
      <rPr>
        <b/>
        <sz val="11"/>
        <color indexed="21"/>
        <rFont val="Arial"/>
        <family val="2"/>
      </rPr>
      <t>b.</t>
    </r>
    <r>
      <rPr>
        <sz val="11"/>
        <color indexed="21"/>
        <rFont val="Arial"/>
        <family val="2"/>
      </rPr>
      <t xml:space="preserve"> A área de processos é subordinada a qual diretoria/departamento/secretaria?</t>
    </r>
  </si>
  <si>
    <r>
      <rPr>
        <b/>
        <sz val="11"/>
        <color indexed="21"/>
        <rFont val="Arial"/>
        <family val="2"/>
      </rPr>
      <t>c.</t>
    </r>
    <r>
      <rPr>
        <sz val="11"/>
        <color indexed="21"/>
        <rFont val="Arial"/>
        <family val="2"/>
      </rPr>
      <t xml:space="preserve"> Número de profissionais que trabalham formalmente com processos:</t>
    </r>
  </si>
  <si>
    <r>
      <rPr>
        <b/>
        <sz val="11"/>
        <color indexed="21"/>
        <rFont val="Arial"/>
        <family val="2"/>
      </rPr>
      <t>d.</t>
    </r>
    <r>
      <rPr>
        <sz val="11"/>
        <color indexed="21"/>
        <rFont val="Arial"/>
        <family val="2"/>
      </rPr>
      <t xml:space="preserve"> Tempo de existência da iniciativa formal de Gestão de Processos:</t>
    </r>
  </si>
  <si>
    <r>
      <rPr>
        <b/>
        <sz val="11"/>
        <color indexed="21"/>
        <rFont val="Arial"/>
        <family val="2"/>
      </rPr>
      <t xml:space="preserve">    </t>
    </r>
    <r>
      <rPr>
        <sz val="11"/>
        <color indexed="21"/>
        <rFont val="Arial"/>
        <family val="2"/>
      </rPr>
      <t>e foram motivadoras para as iniciativas de Gestão de Processos?</t>
    </r>
  </si>
  <si>
    <t xml:space="preserve">    Favor marcar com um "X" todas as opções que se aplicam.</t>
  </si>
  <si>
    <t>Projetos de transformação são solicitados de forma estruturada e priorizados a partir das metas desdobradas do plano estratégico e da definição do orçamento.</t>
  </si>
  <si>
    <t>Os padrões (fluxos, normativos, procedimentos, políticas) associados aos processos não estão atualizados na maior parte do tempo, sendo revisados de forma reativa a partir de uma solicitação ou demanda formal.</t>
  </si>
  <si>
    <t>Os padrões associados aos processos são atualizados de forma sistemática a partir de prazos ou regras predefinidas (por exemplo, pela auditoria, desenvolvimento de sistemas, etc).</t>
  </si>
  <si>
    <t>Não existe sistemática para assegurar a conformidade dos processos executados em relação aos padrões, regulamentos e legislações.</t>
  </si>
  <si>
    <t>Os processos de negócio têm seus controles e riscos analisados de forma integrada à abordagem de gestão de processos. As deficiências de controle e riscos são monitoradas e devidamente tratadas ao longo da gestão do dia a dia.</t>
  </si>
  <si>
    <t>A alta administração patrocina de forma ativa a gestão do dia a dia, definindo as metas para os processos a partir da estratégia, participando das reuniões de análise crítica e efetivamente utilizando estes fóruns para tomar decisões.</t>
  </si>
  <si>
    <t>Os gestores da organização usam a unidade de processos para padronização de atividades. Ao longo do dia a dia, diversas decisões são tomadas e posteriormente a unidade de processos atualiza normativos e procedimentos para institucionalizar a mudança na organização.</t>
  </si>
  <si>
    <t>Os gestores da organização veem adicionalmente na Gestão por Processos uma melhor forma de analisar problemas e construir melhorias. Gestores realmente acreditam que a Gestão por Processos é um instrumento para melhorar os processos da organização e entregar melhores produtos e serviços para seus clientes.</t>
  </si>
  <si>
    <t>A organização possui uma unidade de gestão com métodos, padrões definidos e responsável por realizar a Gestão por Processos.</t>
  </si>
  <si>
    <t>O guardião de processos é reponsável pela atualização da documentação vinculada aos processos, assim como a coleta de indicadores, exercendo um papel de ponto de apoio para a Gestão por Processos na organização.</t>
  </si>
  <si>
    <r>
      <rPr>
        <b/>
        <sz val="11"/>
        <color indexed="21"/>
        <rFont val="Arial"/>
        <family val="2"/>
      </rPr>
      <t>a.</t>
    </r>
    <r>
      <rPr>
        <sz val="11"/>
        <color indexed="21"/>
        <rFont val="Arial"/>
        <family val="2"/>
      </rPr>
      <t xml:space="preserve"> Nome da organização:</t>
    </r>
  </si>
  <si>
    <r>
      <rPr>
        <b/>
        <sz val="11"/>
        <color indexed="21"/>
        <rFont val="Arial"/>
        <family val="2"/>
      </rPr>
      <t>b.</t>
    </r>
    <r>
      <rPr>
        <sz val="11"/>
        <color indexed="21"/>
        <rFont val="Arial"/>
        <family val="2"/>
      </rPr>
      <t xml:space="preserve"> Perfil da organização (limite de atuação):</t>
    </r>
  </si>
  <si>
    <r>
      <rPr>
        <b/>
        <sz val="11"/>
        <color indexed="21"/>
        <rFont val="Arial"/>
        <family val="2"/>
      </rPr>
      <t>c.</t>
    </r>
    <r>
      <rPr>
        <sz val="11"/>
        <color indexed="21"/>
        <rFont val="Arial"/>
        <family val="2"/>
      </rPr>
      <t xml:space="preserve"> Setor de atuação:</t>
    </r>
  </si>
  <si>
    <r>
      <rPr>
        <b/>
        <sz val="11"/>
        <color indexed="21"/>
        <rFont val="Arial"/>
        <family val="2"/>
      </rPr>
      <t>d.</t>
    </r>
    <r>
      <rPr>
        <sz val="11"/>
        <color indexed="21"/>
        <rFont val="Arial"/>
        <family val="2"/>
      </rPr>
      <t xml:space="preserve"> Nome do profissional que respondeu esta pesquisa:</t>
    </r>
  </si>
  <si>
    <r>
      <rPr>
        <b/>
        <sz val="11"/>
        <color indexed="21"/>
        <rFont val="Arial"/>
        <family val="2"/>
      </rPr>
      <t>e.</t>
    </r>
    <r>
      <rPr>
        <sz val="11"/>
        <color indexed="21"/>
        <rFont val="Arial"/>
        <family val="2"/>
      </rPr>
      <t xml:space="preserve"> E-mail para contato:</t>
    </r>
  </si>
  <si>
    <t>Informal</t>
  </si>
  <si>
    <t>Diagnóstico de Maturidade – Visão Consolidada</t>
  </si>
  <si>
    <t>Categorias</t>
  </si>
  <si>
    <t>Prática Inexistente</t>
  </si>
  <si>
    <t>Prática Informal</t>
  </si>
  <si>
    <t>Prática Padronizada</t>
  </si>
  <si>
    <t>Prática Internalizada</t>
  </si>
  <si>
    <t>Respostas</t>
  </si>
  <si>
    <t>Tabela</t>
  </si>
  <si>
    <t>Total</t>
  </si>
  <si>
    <t>Ponderação das práticas</t>
  </si>
  <si>
    <t>Ponderação dos níveis</t>
  </si>
  <si>
    <t>Passo 2.1. Analisar Maturidade da Prática:</t>
  </si>
  <si>
    <t xml:space="preserve">N0 </t>
  </si>
  <si>
    <t>Resultados</t>
  </si>
  <si>
    <t>Passo 1. Preencher Informações Gerais</t>
  </si>
  <si>
    <t>• Implementação de modelos de referência para TI (ITIL, COBIT, CMM, etc)</t>
  </si>
  <si>
    <t>Passo 2.2. Analisar Maturidade da Prática:</t>
  </si>
  <si>
    <t>Passo 2.3. Analisar Maturidade da Prática:</t>
  </si>
  <si>
    <t>Passo 2.4. Analisar Maturidade da Prática:</t>
  </si>
  <si>
    <t>Passo 3.1. Analisar Maturidade da Prática:</t>
  </si>
  <si>
    <t>Passo 3.2. Analisar Maturidade da Prática:</t>
  </si>
  <si>
    <t>Passo 3.3. Analisar Maturidade da Prática:</t>
  </si>
  <si>
    <t>Passo 3.4. Analisar Maturidade da Prática:</t>
  </si>
  <si>
    <t>Passo 4.1. Analisar Maturidade da Prática:</t>
  </si>
  <si>
    <t>Passo 4.2. Analisar Maturidade da Prática:</t>
  </si>
  <si>
    <t>Passo 4.3. Analisar Maturidade da Prática:</t>
  </si>
  <si>
    <t>Passo 4.4. Analisar Maturidade da Prática:</t>
  </si>
  <si>
    <t>Passo 5.1. Analisar Maturidade da Prática:</t>
  </si>
  <si>
    <t>Passo 5.2. Analisar Maturidade da Prática:</t>
  </si>
  <si>
    <t>Passo 5.3. Analisar Maturidade da Prática:</t>
  </si>
  <si>
    <t>Passo 5.4. Analisar Maturidade da Prática:</t>
  </si>
  <si>
    <r>
      <rPr>
        <b/>
        <sz val="11"/>
        <color indexed="21"/>
        <rFont val="Arial"/>
        <family val="2"/>
      </rPr>
      <t>a.</t>
    </r>
    <r>
      <rPr>
        <sz val="11"/>
        <color indexed="21"/>
        <rFont val="Arial"/>
        <family val="2"/>
      </rPr>
      <t xml:space="preserve"> Existe alguma área dedicada à Gestão por Processos na organização?</t>
    </r>
  </si>
  <si>
    <t>Passo</t>
  </si>
  <si>
    <t xml:space="preserve">Nível 1 </t>
  </si>
  <si>
    <t>VISÃO CONSOLIDADA</t>
  </si>
  <si>
    <t>VISÃO POR DIMENSÃO</t>
  </si>
  <si>
    <t>A cadeia de valor / arquitetura de processos é conhecida pela unidade de processos.</t>
  </si>
  <si>
    <r>
      <t xml:space="preserve">Esta pesquisa tem por </t>
    </r>
    <r>
      <rPr>
        <b/>
        <sz val="10"/>
        <color indexed="8"/>
        <rFont val="Arial"/>
        <family val="2"/>
      </rPr>
      <t>objetivo</t>
    </r>
    <r>
      <rPr>
        <sz val="10"/>
        <color indexed="8"/>
        <rFont val="Arial"/>
        <family val="2"/>
      </rPr>
      <t xml:space="preserve"> entender o </t>
    </r>
    <r>
      <rPr>
        <b/>
        <sz val="10"/>
        <color indexed="8"/>
        <rFont val="Arial"/>
        <family val="2"/>
      </rPr>
      <t>estágio</t>
    </r>
    <r>
      <rPr>
        <sz val="10"/>
        <color indexed="8"/>
        <rFont val="Arial"/>
        <family val="2"/>
      </rPr>
      <t xml:space="preserve"> atual </t>
    </r>
    <r>
      <rPr>
        <b/>
        <sz val="10"/>
        <color indexed="8"/>
        <rFont val="Arial"/>
        <family val="2"/>
      </rPr>
      <t>de maturidade</t>
    </r>
    <r>
      <rPr>
        <sz val="10"/>
        <color indexed="8"/>
        <rFont val="Arial"/>
        <family val="2"/>
      </rPr>
      <t xml:space="preserve"> das organizações no que tange ao tema </t>
    </r>
    <r>
      <rPr>
        <b/>
        <sz val="10"/>
        <color indexed="8"/>
        <rFont val="Arial"/>
        <family val="2"/>
      </rPr>
      <t>"Gestão por Processos"</t>
    </r>
    <r>
      <rPr>
        <sz val="10"/>
        <color indexed="8"/>
        <rFont val="Arial"/>
        <family val="2"/>
      </rPr>
      <t xml:space="preserve">. Busca-se </t>
    </r>
    <r>
      <rPr>
        <b/>
        <sz val="10"/>
        <color indexed="8"/>
        <rFont val="Arial"/>
        <family val="2"/>
      </rPr>
      <t>analisar</t>
    </r>
    <r>
      <rPr>
        <sz val="10"/>
        <color indexed="8"/>
        <rFont val="Arial"/>
        <family val="2"/>
      </rPr>
      <t xml:space="preserve"> como são desenvolvidas as </t>
    </r>
    <r>
      <rPr>
        <b/>
        <sz val="10"/>
        <color indexed="8"/>
        <rFont val="Arial"/>
        <family val="2"/>
      </rPr>
      <t>iniciativas de processos</t>
    </r>
    <r>
      <rPr>
        <sz val="10"/>
        <color indexed="8"/>
        <rFont val="Arial"/>
        <family val="2"/>
      </rPr>
      <t xml:space="preserve"> e a forma pela qual a Gestão por Processos está </t>
    </r>
    <r>
      <rPr>
        <b/>
        <sz val="10"/>
        <color indexed="8"/>
        <rFont val="Arial"/>
        <family val="2"/>
      </rPr>
      <t>estruturada</t>
    </r>
    <r>
      <rPr>
        <sz val="10"/>
        <color indexed="8"/>
        <rFont val="Arial"/>
        <family val="2"/>
      </rPr>
      <t xml:space="preserve"> nas organizações, para que, a partir desse ponto, sejam verificados os </t>
    </r>
    <r>
      <rPr>
        <b/>
        <sz val="10"/>
        <color indexed="8"/>
        <rFont val="Arial"/>
        <family val="2"/>
      </rPr>
      <t>gaps</t>
    </r>
    <r>
      <rPr>
        <sz val="10"/>
        <color indexed="8"/>
        <rFont val="Arial"/>
        <family val="2"/>
      </rPr>
      <t xml:space="preserve"> de tal gestão e </t>
    </r>
    <r>
      <rPr>
        <b/>
        <sz val="10"/>
        <color indexed="8"/>
        <rFont val="Arial"/>
        <family val="2"/>
      </rPr>
      <t>os entraves</t>
    </r>
    <r>
      <rPr>
        <sz val="10"/>
        <color indexed="8"/>
        <rFont val="Arial"/>
        <family val="2"/>
      </rPr>
      <t xml:space="preserve"> enfrentados para se </t>
    </r>
    <r>
      <rPr>
        <b/>
        <sz val="10"/>
        <color indexed="8"/>
        <rFont val="Arial"/>
        <family val="2"/>
      </rPr>
      <t>alcançar todo o potencial</t>
    </r>
    <r>
      <rPr>
        <sz val="10"/>
        <color indexed="8"/>
        <rFont val="Arial"/>
        <family val="2"/>
      </rPr>
      <t xml:space="preserve"> com a Gestão por Processos.
Esta pesquisa abordará as seguintes questões:
• O estágio atual dos </t>
    </r>
    <r>
      <rPr>
        <b/>
        <sz val="10"/>
        <color indexed="8"/>
        <rFont val="Arial"/>
        <family val="2"/>
      </rPr>
      <t>métodos,</t>
    </r>
    <r>
      <rPr>
        <sz val="10"/>
        <color indexed="8"/>
        <rFont val="Arial"/>
        <family val="2"/>
      </rPr>
      <t xml:space="preserve"> </t>
    </r>
    <r>
      <rPr>
        <b/>
        <sz val="10"/>
        <color indexed="8"/>
        <rFont val="Arial"/>
        <family val="2"/>
      </rPr>
      <t>práticas,</t>
    </r>
    <r>
      <rPr>
        <sz val="10"/>
        <color indexed="8"/>
        <rFont val="Arial"/>
        <family val="2"/>
      </rPr>
      <t xml:space="preserve"> </t>
    </r>
    <r>
      <rPr>
        <b/>
        <sz val="10"/>
        <color indexed="8"/>
        <rFont val="Arial"/>
        <family val="2"/>
      </rPr>
      <t>ferramentas,</t>
    </r>
    <r>
      <rPr>
        <sz val="10"/>
        <color indexed="8"/>
        <rFont val="Arial"/>
        <family val="2"/>
      </rPr>
      <t xml:space="preserve"> </t>
    </r>
    <r>
      <rPr>
        <b/>
        <sz val="10"/>
        <color indexed="8"/>
        <rFont val="Arial"/>
        <family val="2"/>
      </rPr>
      <t>rotinas</t>
    </r>
    <r>
      <rPr>
        <sz val="10"/>
        <color indexed="8"/>
        <rFont val="Arial"/>
        <family val="2"/>
      </rPr>
      <t xml:space="preserve"> e </t>
    </r>
    <r>
      <rPr>
        <b/>
        <sz val="10"/>
        <color indexed="8"/>
        <rFont val="Arial"/>
        <family val="2"/>
      </rPr>
      <t>resultados obtidos</t>
    </r>
    <r>
      <rPr>
        <sz val="10"/>
        <color indexed="8"/>
        <rFont val="Arial"/>
        <family val="2"/>
      </rPr>
      <t xml:space="preserve"> com a Gestão de Processos em diferentes tipos de organizações;
• As </t>
    </r>
    <r>
      <rPr>
        <b/>
        <sz val="10"/>
        <color indexed="8"/>
        <rFont val="Arial"/>
        <family val="2"/>
      </rPr>
      <t>novas práticas</t>
    </r>
    <r>
      <rPr>
        <sz val="10"/>
        <color indexed="8"/>
        <rFont val="Arial"/>
        <family val="2"/>
      </rPr>
      <t xml:space="preserve"> e </t>
    </r>
    <r>
      <rPr>
        <b/>
        <sz val="10"/>
        <color indexed="8"/>
        <rFont val="Arial"/>
        <family val="2"/>
      </rPr>
      <t>ferramentas</t>
    </r>
    <r>
      <rPr>
        <sz val="10"/>
        <color indexed="8"/>
        <rFont val="Arial"/>
        <family val="2"/>
      </rPr>
      <t xml:space="preserve"> desenvolvidas pelas organizações;
• </t>
    </r>
    <r>
      <rPr>
        <b/>
        <sz val="10"/>
        <color indexed="8"/>
        <rFont val="Arial"/>
        <family val="2"/>
      </rPr>
      <t>Principais tendências e desafios</t>
    </r>
    <r>
      <rPr>
        <sz val="10"/>
        <color indexed="8"/>
        <rFont val="Arial"/>
        <family val="2"/>
      </rPr>
      <t xml:space="preserve"> para a modernização da Gestão de Processos nestas organizações;
• </t>
    </r>
    <r>
      <rPr>
        <b/>
        <sz val="10"/>
        <color indexed="8"/>
        <rFont val="Arial"/>
        <family val="2"/>
      </rPr>
      <t>Apoiar</t>
    </r>
    <r>
      <rPr>
        <sz val="10"/>
        <color indexed="8"/>
        <rFont val="Arial"/>
        <family val="2"/>
      </rPr>
      <t xml:space="preserve"> as organizações a </t>
    </r>
    <r>
      <rPr>
        <b/>
        <sz val="10"/>
        <color indexed="8"/>
        <rFont val="Arial"/>
        <family val="2"/>
      </rPr>
      <t>construírem</t>
    </r>
    <r>
      <rPr>
        <sz val="10"/>
        <color indexed="8"/>
        <rFont val="Arial"/>
        <family val="2"/>
      </rPr>
      <t xml:space="preserve"> e </t>
    </r>
    <r>
      <rPr>
        <b/>
        <sz val="10"/>
        <color indexed="8"/>
        <rFont val="Arial"/>
        <family val="2"/>
      </rPr>
      <t>melhorarem continuamente</t>
    </r>
    <r>
      <rPr>
        <sz val="10"/>
        <color indexed="8"/>
        <rFont val="Arial"/>
        <family val="2"/>
      </rPr>
      <t xml:space="preserve"> suas abordagens de Gestão de Processos, promovendo </t>
    </r>
    <r>
      <rPr>
        <b/>
        <sz val="10"/>
        <color indexed="8"/>
        <rFont val="Arial"/>
        <family val="2"/>
      </rPr>
      <t>excelência</t>
    </r>
    <r>
      <rPr>
        <sz val="10"/>
        <color indexed="8"/>
        <rFont val="Arial"/>
        <family val="2"/>
      </rPr>
      <t xml:space="preserve"> operacional, inovação, satisfação do cliente, qualidade de serviços, etc.
</t>
    </r>
  </si>
  <si>
    <r>
      <t xml:space="preserve">Contamos com a colaboração de todos vocês na realização desta importante pesquisa e ficamos a disposição em caso de dúvidas no seu preenchimento.
O relatório final será disponibilizado para todos os participantes consolidando as respostas obtidas além de uma análise técnica especializada. É importante ressaltar que as informações preenchidas nesta pesquisa </t>
    </r>
    <r>
      <rPr>
        <b/>
        <sz val="10"/>
        <color theme="1"/>
        <rFont val="Arial"/>
        <family val="2"/>
      </rPr>
      <t>SERÃO MANTIDAS EM SIGILO</t>
    </r>
    <r>
      <rPr>
        <sz val="10"/>
        <color theme="1"/>
        <rFont val="Arial"/>
        <family val="2"/>
      </rPr>
      <t xml:space="preserve">, uma vez que os dados serão analisados e apresentados de forma conjunta, ou seja, englobando os dados fornecidos por todas as organizações e não por uma determinada organização específica.
</t>
    </r>
  </si>
  <si>
    <r>
      <t>Como</t>
    </r>
    <r>
      <rPr>
        <b/>
        <sz val="10"/>
        <color theme="1"/>
        <rFont val="Arial"/>
        <family val="2"/>
      </rPr>
      <t xml:space="preserve"> primeiro passo </t>
    </r>
    <r>
      <rPr>
        <sz val="10"/>
        <color theme="1"/>
        <rFont val="Arial"/>
        <family val="2"/>
      </rPr>
      <t>da pesquisa, preencha as</t>
    </r>
    <r>
      <rPr>
        <b/>
        <sz val="10"/>
        <color theme="1"/>
        <rFont val="Arial"/>
        <family val="2"/>
      </rPr>
      <t xml:space="preserve"> informações gerais</t>
    </r>
    <r>
      <rPr>
        <sz val="10"/>
        <color theme="1"/>
        <rFont val="Arial"/>
        <family val="2"/>
      </rPr>
      <t xml:space="preserve"> relacionadas à sua organização.
</t>
    </r>
    <r>
      <rPr>
        <b/>
        <sz val="10"/>
        <color theme="1"/>
        <rFont val="Arial"/>
        <family val="2"/>
      </rPr>
      <t>Em seguida</t>
    </r>
    <r>
      <rPr>
        <sz val="10"/>
        <color theme="1"/>
        <rFont val="Arial"/>
        <family val="2"/>
      </rPr>
      <t xml:space="preserve">, nas fichas de avaliação das práticas, </t>
    </r>
    <r>
      <rPr>
        <b/>
        <sz val="10"/>
        <color theme="1"/>
        <rFont val="Arial"/>
        <family val="2"/>
      </rPr>
      <t>selecione para cada nível</t>
    </r>
    <r>
      <rPr>
        <sz val="10"/>
        <color theme="1"/>
        <rFont val="Arial"/>
        <family val="2"/>
      </rPr>
      <t xml:space="preserve"> a escala de maturidade mais adequada para a sua organização, preenchendo a melhor opção para o nível 1, 2 e 3 dentre as alternativas abaixo:
- Prática Inexistente: não são adotadas ações e rotinas pela organização vinculadas à prática
- Prática Informal: algumas ações e rotinas vinculadas à prática vêm sendo utilizadas sem a devida sistematização na organização
- Prática Padronizada: ações e rotinas vinculadas à prática foram definidas, padronizadas e estão em estágio inicial de implantação na organização
- Prática Internalizada: ações e rotinas vinculadas à prática já estão internalizadas na organização há pelo menos 2 anos
Ainda na ficha de avaliação das práticas, preencha as informações na parte inferior da página, </t>
    </r>
    <r>
      <rPr>
        <b/>
        <sz val="10"/>
        <color theme="1"/>
        <rFont val="Arial"/>
        <family val="2"/>
      </rPr>
      <t>questões II e III</t>
    </r>
    <r>
      <rPr>
        <sz val="10"/>
        <color theme="1"/>
        <rFont val="Arial"/>
        <family val="2"/>
      </rPr>
      <t xml:space="preserve">, referentes às ações e rotinas vinculadas à prática realizada, assim como aquelas planejadas para o seu amadurecimento. Finalizada a avaliação de uma prática, basta seguir para a próxima página e assim sucessivamente.
</t>
    </r>
  </si>
  <si>
    <t xml:space="preserve">                                                                                                                 Realização              </t>
  </si>
  <si>
    <t xml:space="preserve">      Exemplo</t>
  </si>
  <si>
    <t>Fim</t>
  </si>
  <si>
    <t>20 de 21</t>
  </si>
  <si>
    <t xml:space="preserve">       1 de 21</t>
  </si>
  <si>
    <t xml:space="preserve">       2 de 21</t>
  </si>
  <si>
    <t>Ficha de Exemplo:</t>
  </si>
  <si>
    <t xml:space="preserve">   Após verificar o exemplo abaixo, continue com o 
preenchimento da pesquisa na próxima página.</t>
  </si>
  <si>
    <t xml:space="preserve">       3 de 21</t>
  </si>
  <si>
    <t xml:space="preserve">       4 de 21</t>
  </si>
  <si>
    <t xml:space="preserve">       5 de 21</t>
  </si>
  <si>
    <t xml:space="preserve">       6 de 21</t>
  </si>
  <si>
    <t xml:space="preserve">       7 de 21</t>
  </si>
  <si>
    <t xml:space="preserve">       8 de 21</t>
  </si>
  <si>
    <t xml:space="preserve">       9 de 21</t>
  </si>
  <si>
    <t xml:space="preserve">       10 de 21</t>
  </si>
  <si>
    <t xml:space="preserve">       11 de 21</t>
  </si>
  <si>
    <t xml:space="preserve">       12 de 21</t>
  </si>
  <si>
    <t xml:space="preserve">       13 de 21</t>
  </si>
  <si>
    <t xml:space="preserve">       14 de 21</t>
  </si>
  <si>
    <t xml:space="preserve">       15 de 21</t>
  </si>
  <si>
    <t xml:space="preserve">       16 de 21</t>
  </si>
  <si>
    <t xml:space="preserve">       17 de 21</t>
  </si>
  <si>
    <t xml:space="preserve">       18 de 21</t>
  </si>
  <si>
    <t>19 de 21</t>
  </si>
  <si>
    <r>
      <t xml:space="preserve">e-mail anexando-o para </t>
    </r>
    <r>
      <rPr>
        <b/>
        <i/>
        <sz val="18"/>
        <color indexed="21"/>
        <rFont val="Arial"/>
        <family val="2"/>
      </rPr>
      <t>lucas.sales@elogroup.com.br</t>
    </r>
    <r>
      <rPr>
        <sz val="18"/>
        <color indexed="8"/>
        <rFont val="Arial"/>
        <family val="2"/>
      </rPr>
      <t>, com o</t>
    </r>
  </si>
  <si>
    <r>
      <t xml:space="preserve">Ao concluir o preenchimento desta pesquisa, favor enviá-la para o e-mail </t>
    </r>
    <r>
      <rPr>
        <b/>
        <i/>
        <sz val="10"/>
        <color indexed="49"/>
        <rFont val="Arial"/>
        <family val="2"/>
      </rPr>
      <t>lucas.sales@elogroup.com.br</t>
    </r>
    <r>
      <rPr>
        <sz val="10"/>
        <color indexed="8"/>
        <rFont val="Arial"/>
        <family val="2"/>
      </rPr>
      <t xml:space="preserve">. </t>
    </r>
  </si>
  <si>
    <t>RESULTADOS:</t>
  </si>
  <si>
    <t>Versão Draft</t>
  </si>
  <si>
    <t>Levantamento das informações e processos descritos na cadeia de valor elaborada em 2012.
Utilização da relação de processos internos das unidades, elaborada nas reuniões de desdobramento do plano estratégico.
Reuniões de validação das informações levantadas, com a participação dos gestores de todas as unidades do Tribunal.</t>
  </si>
  <si>
    <t xml:space="preserve">Organizar as informações levantadas em elos da cadeia de valor.
Validar cadeia de valor junto a alta administração.
Divulgar aa cadeia de valor na Intranet, Portal do Tribunal e realizar de evento para difundi-la internamente.
Priorizar os processos que serão objeto de projeto de transformação/redesenho com base na cadeia de valor.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</si>
</sst>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Red]\-#,##0.00\ "/>
    <numFmt numFmtId="165" formatCode="#,##0_ ;[Red]\-#,##0\ "/>
  </numFmts>
  <fonts count="33" x14ac:knownFonts="1">
    <font>
      <sz val="11"/>
      <color theme="1"/>
      <name val="Calibri"/>
      <family val="2"/>
      <scheme val="minor"/>
    </font>
    <font>
      <sz val="10"/>
      <color indexed="8"/>
      <name val="Arial"/>
      <family val="2"/>
    </font>
    <font>
      <b/>
      <sz val="10"/>
      <color indexed="8"/>
      <name val="Arial"/>
      <family val="2"/>
    </font>
    <font>
      <b/>
      <i/>
      <sz val="10"/>
      <color indexed="49"/>
      <name val="Arial"/>
      <family val="2"/>
    </font>
    <font>
      <sz val="18"/>
      <color indexed="8"/>
      <name val="Arial"/>
      <family val="2"/>
    </font>
    <font>
      <b/>
      <sz val="18"/>
      <color indexed="8"/>
      <name val="Arial"/>
      <family val="2"/>
    </font>
    <font>
      <b/>
      <i/>
      <sz val="18"/>
      <color indexed="21"/>
      <name val="Arial"/>
      <family val="2"/>
    </font>
    <font>
      <sz val="11"/>
      <color indexed="21"/>
      <name val="Arial"/>
      <family val="2"/>
    </font>
    <font>
      <b/>
      <sz val="11"/>
      <color indexed="21"/>
      <name val="Arial"/>
      <family val="2"/>
    </font>
    <font>
      <b/>
      <sz val="28"/>
      <color indexed="8"/>
      <name val="Candara"/>
      <family val="2"/>
    </font>
    <font>
      <b/>
      <i/>
      <sz val="28"/>
      <color indexed="8"/>
      <name val="Candara"/>
      <family val="2"/>
    </font>
    <font>
      <u/>
      <sz val="11"/>
      <color indexed="21"/>
      <name val="Arial"/>
      <family val="2"/>
    </font>
    <font>
      <sz val="11"/>
      <color theme="1"/>
      <name val="Calibri"/>
      <family val="2"/>
      <scheme val="minor"/>
    </font>
    <font>
      <b/>
      <sz val="11"/>
      <color theme="1"/>
      <name val="Calibri"/>
      <family val="2"/>
      <scheme val="minor"/>
    </font>
    <font>
      <sz val="11"/>
      <color theme="1"/>
      <name val="Arial"/>
      <family val="2"/>
    </font>
    <font>
      <sz val="10"/>
      <color theme="1"/>
      <name val="Arial"/>
      <family val="2"/>
    </font>
    <font>
      <b/>
      <sz val="11"/>
      <color theme="0"/>
      <name val="Arial"/>
      <family val="2"/>
    </font>
    <font>
      <b/>
      <sz val="11"/>
      <color theme="1"/>
      <name val="Arial"/>
      <family val="2"/>
    </font>
    <font>
      <sz val="18"/>
      <color theme="1"/>
      <name val="Arial"/>
      <family val="2"/>
    </font>
    <font>
      <sz val="11"/>
      <color rgb="FF008080"/>
      <name val="Arial"/>
      <family val="2"/>
    </font>
    <font>
      <b/>
      <sz val="12"/>
      <color rgb="FF008080"/>
      <name val="Arial"/>
      <family val="2"/>
    </font>
    <font>
      <b/>
      <sz val="11"/>
      <color rgb="FF008080"/>
      <name val="Arial"/>
      <family val="2"/>
    </font>
    <font>
      <b/>
      <sz val="10"/>
      <color theme="0"/>
      <name val="Arial"/>
      <family val="2"/>
    </font>
    <font>
      <sz val="10"/>
      <color theme="0"/>
      <name val="Arial"/>
      <family val="2"/>
    </font>
    <font>
      <b/>
      <sz val="16"/>
      <color rgb="FF008080"/>
      <name val="Candara"/>
      <family val="2"/>
    </font>
    <font>
      <b/>
      <sz val="11"/>
      <color rgb="FF008080"/>
      <name val="Candara"/>
      <family val="2"/>
    </font>
    <font>
      <b/>
      <sz val="18"/>
      <color rgb="FF008080"/>
      <name val="Candara"/>
      <family val="2"/>
    </font>
    <font>
      <b/>
      <sz val="15"/>
      <color rgb="FF008080"/>
      <name val="Candara"/>
      <family val="2"/>
    </font>
    <font>
      <sz val="9"/>
      <color rgb="FF008080"/>
      <name val="Arial"/>
      <family val="2"/>
    </font>
    <font>
      <sz val="8"/>
      <color rgb="FF008080"/>
      <name val="Arial"/>
      <family val="2"/>
    </font>
    <font>
      <sz val="8"/>
      <color theme="1"/>
      <name val="Arial"/>
      <family val="2"/>
    </font>
    <font>
      <b/>
      <sz val="10"/>
      <color theme="1"/>
      <name val="Arial"/>
      <family val="2"/>
    </font>
    <font>
      <b/>
      <u/>
      <sz val="15"/>
      <color rgb="FF008080"/>
      <name val="Candara"/>
      <family val="2"/>
    </font>
  </fonts>
  <fills count="13">
    <fill>
      <patternFill patternType="none"/>
    </fill>
    <fill>
      <patternFill patternType="gray125"/>
    </fill>
    <fill>
      <patternFill patternType="solid">
        <fgColor rgb="FF006666"/>
        <bgColor indexed="64"/>
      </patternFill>
    </fill>
    <fill>
      <patternFill patternType="solid">
        <fgColor rgb="FF26920C"/>
        <bgColor indexed="64"/>
      </patternFill>
    </fill>
    <fill>
      <patternFill patternType="solid">
        <fgColor rgb="FFC41F04"/>
        <bgColor indexed="64"/>
      </patternFill>
    </fill>
    <fill>
      <patternFill patternType="solid">
        <fgColor theme="0" tint="-0.499984740745262"/>
        <bgColor indexed="64"/>
      </patternFill>
    </fill>
    <fill>
      <patternFill patternType="solid">
        <fgColor theme="8" tint="-0.249977111117893"/>
        <bgColor indexed="64"/>
      </patternFill>
    </fill>
    <fill>
      <patternFill patternType="solid">
        <fgColor rgb="FFF0F0F0"/>
        <bgColor indexed="64"/>
      </patternFill>
    </fill>
    <fill>
      <patternFill patternType="solid">
        <fgColor rgb="FFF8F8F8"/>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7F7F7F"/>
        <bgColor indexed="64"/>
      </patternFill>
    </fill>
    <fill>
      <patternFill patternType="solid">
        <fgColor rgb="FFFFC000"/>
        <bgColor indexed="64"/>
      </patternFill>
    </fill>
  </fills>
  <borders count="32">
    <border>
      <left/>
      <right/>
      <top/>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right/>
      <top/>
      <bottom style="thin">
        <color theme="8" tint="-0.24994659260841701"/>
      </bottom>
      <diagonal/>
    </border>
    <border>
      <left style="thin">
        <color theme="8" tint="0.59996337778862885"/>
      </left>
      <right/>
      <top/>
      <bottom style="thin">
        <color theme="8" tint="0.59996337778862885"/>
      </bottom>
      <diagonal/>
    </border>
    <border>
      <left/>
      <right/>
      <top/>
      <bottom style="thin">
        <color theme="8" tint="0.59996337778862885"/>
      </bottom>
      <diagonal/>
    </border>
    <border>
      <left/>
      <right style="thin">
        <color theme="8" tint="0.59996337778862885"/>
      </right>
      <top/>
      <bottom style="thin">
        <color theme="8" tint="0.59996337778862885"/>
      </bottom>
      <diagonal/>
    </border>
    <border>
      <left style="thin">
        <color theme="8" tint="0.59999389629810485"/>
      </left>
      <right style="thin">
        <color theme="8" tint="0.59999389629810485"/>
      </right>
      <top style="thin">
        <color theme="8" tint="0.59999389629810485"/>
      </top>
      <bottom style="thin">
        <color theme="8" tint="0.59999389629810485"/>
      </bottom>
      <diagonal/>
    </border>
    <border>
      <left style="thin">
        <color theme="8" tint="0.59999389629810485"/>
      </left>
      <right/>
      <top/>
      <bottom style="thin">
        <color theme="8" tint="0.59999389629810485"/>
      </bottom>
      <diagonal/>
    </border>
    <border>
      <left/>
      <right/>
      <top/>
      <bottom style="thin">
        <color theme="8" tint="0.59999389629810485"/>
      </bottom>
      <diagonal/>
    </border>
    <border>
      <left/>
      <right style="thin">
        <color theme="8" tint="0.59999389629810485"/>
      </right>
      <top/>
      <bottom style="thin">
        <color theme="8" tint="0.59999389629810485"/>
      </bottom>
      <diagonal/>
    </border>
    <border>
      <left/>
      <right/>
      <top/>
      <bottom style="thin">
        <color theme="0"/>
      </bottom>
      <diagonal/>
    </border>
    <border>
      <left/>
      <right/>
      <top style="thin">
        <color theme="0"/>
      </top>
      <bottom style="thin">
        <color theme="0"/>
      </bottom>
      <diagonal/>
    </border>
    <border>
      <left/>
      <right/>
      <top style="thin">
        <color theme="0"/>
      </top>
      <bottom/>
      <diagonal/>
    </border>
    <border>
      <left style="thin">
        <color theme="8" tint="0.59996337778862885"/>
      </left>
      <right/>
      <top/>
      <bottom/>
      <diagonal/>
    </border>
    <border>
      <left/>
      <right style="thin">
        <color theme="8" tint="0.59996337778862885"/>
      </right>
      <top/>
      <bottom/>
      <diagonal/>
    </border>
    <border>
      <left style="thin">
        <color theme="8" tint="0.59999389629810485"/>
      </left>
      <right/>
      <top style="thin">
        <color theme="8" tint="0.59999389629810485"/>
      </top>
      <bottom style="thin">
        <color theme="8" tint="0.59999389629810485"/>
      </bottom>
      <diagonal/>
    </border>
    <border>
      <left/>
      <right/>
      <top style="thin">
        <color theme="8" tint="0.59999389629810485"/>
      </top>
      <bottom style="thin">
        <color theme="8" tint="0.59999389629810485"/>
      </bottom>
      <diagonal/>
    </border>
    <border>
      <left/>
      <right style="thin">
        <color theme="8" tint="0.59999389629810485"/>
      </right>
      <top style="thin">
        <color theme="8" tint="0.59999389629810485"/>
      </top>
      <bottom style="thin">
        <color theme="8" tint="0.59999389629810485"/>
      </bottom>
      <diagonal/>
    </border>
    <border>
      <left style="thin">
        <color theme="8" tint="0.59996337778862885"/>
      </left>
      <right/>
      <top style="thin">
        <color theme="8" tint="0.59999389629810485"/>
      </top>
      <bottom/>
      <diagonal/>
    </border>
    <border>
      <left/>
      <right/>
      <top style="thin">
        <color theme="8" tint="0.59999389629810485"/>
      </top>
      <bottom/>
      <diagonal/>
    </border>
    <border>
      <left/>
      <right style="thin">
        <color theme="8" tint="0.59996337778862885"/>
      </right>
      <top style="thin">
        <color theme="8" tint="0.59999389629810485"/>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left>
      <right style="thin">
        <color theme="0"/>
      </right>
      <top style="thin">
        <color theme="0"/>
      </top>
      <bottom style="thin">
        <color theme="0"/>
      </bottom>
      <diagonal/>
    </border>
    <border>
      <left/>
      <right/>
      <top style="thin">
        <color theme="0" tint="-0.34998626667073579"/>
      </top>
      <bottom/>
      <diagonal/>
    </border>
  </borders>
  <cellStyleXfs count="2">
    <xf numFmtId="0" fontId="0" fillId="0" borderId="0"/>
    <xf numFmtId="9" fontId="12" fillId="0" borderId="0" applyFont="0" applyFill="0" applyBorder="0" applyAlignment="0" applyProtection="0"/>
  </cellStyleXfs>
  <cellXfs count="115">
    <xf numFmtId="0" fontId="0" fillId="0" borderId="0" xfId="0"/>
    <xf numFmtId="0" fontId="14" fillId="0" borderId="0" xfId="0" applyFont="1" applyAlignment="1">
      <alignment vertical="center"/>
    </xf>
    <xf numFmtId="0" fontId="15" fillId="0" borderId="0" xfId="0" applyFont="1" applyAlignment="1">
      <alignment vertical="center"/>
    </xf>
    <xf numFmtId="0" fontId="14" fillId="2" borderId="0" xfId="0" applyFont="1" applyFill="1" applyAlignment="1">
      <alignment vertical="center"/>
    </xf>
    <xf numFmtId="0" fontId="16" fillId="2" borderId="0" xfId="0" applyFont="1" applyFill="1" applyAlignment="1">
      <alignment vertical="center"/>
    </xf>
    <xf numFmtId="0" fontId="17" fillId="0" borderId="0" xfId="0" applyFont="1" applyAlignment="1">
      <alignment vertical="center"/>
    </xf>
    <xf numFmtId="0" fontId="18" fillId="0" borderId="0" xfId="0" applyFont="1" applyAlignment="1">
      <alignment vertical="center"/>
    </xf>
    <xf numFmtId="0" fontId="14" fillId="0" borderId="1" xfId="0" applyFont="1" applyBorder="1" applyAlignment="1">
      <alignment vertical="center"/>
    </xf>
    <xf numFmtId="0" fontId="14" fillId="0" borderId="2" xfId="0" applyFont="1" applyBorder="1" applyAlignment="1">
      <alignment vertical="center"/>
    </xf>
    <xf numFmtId="0" fontId="14" fillId="0" borderId="3" xfId="0" applyFont="1" applyBorder="1" applyAlignment="1">
      <alignment vertical="center"/>
    </xf>
    <xf numFmtId="0" fontId="14" fillId="0" borderId="4" xfId="0" applyFont="1" applyBorder="1" applyAlignment="1">
      <alignment vertical="center"/>
    </xf>
    <xf numFmtId="0" fontId="14" fillId="0" borderId="0" xfId="0" applyFont="1" applyBorder="1" applyAlignment="1">
      <alignment vertical="center"/>
    </xf>
    <xf numFmtId="0" fontId="14" fillId="0" borderId="5" xfId="0" applyFont="1" applyBorder="1" applyAlignment="1">
      <alignment vertical="center"/>
    </xf>
    <xf numFmtId="0" fontId="14" fillId="0" borderId="6" xfId="0" applyFont="1" applyBorder="1" applyAlignment="1">
      <alignment vertical="center"/>
    </xf>
    <xf numFmtId="0" fontId="14" fillId="0" borderId="7" xfId="0" applyFont="1" applyBorder="1" applyAlignment="1">
      <alignment vertical="center"/>
    </xf>
    <xf numFmtId="0" fontId="14" fillId="0" borderId="8" xfId="0" applyFont="1" applyBorder="1" applyAlignment="1">
      <alignment vertical="center"/>
    </xf>
    <xf numFmtId="0" fontId="16" fillId="3" borderId="0" xfId="0" applyFont="1" applyFill="1" applyAlignment="1">
      <alignment vertical="center"/>
    </xf>
    <xf numFmtId="0" fontId="14" fillId="3" borderId="0" xfId="0" applyFont="1" applyFill="1" applyAlignment="1">
      <alignment vertical="center"/>
    </xf>
    <xf numFmtId="0" fontId="16" fillId="4" borderId="0" xfId="0" applyFont="1" applyFill="1" applyAlignment="1">
      <alignment vertical="center"/>
    </xf>
    <xf numFmtId="0" fontId="14" fillId="4" borderId="0" xfId="0" applyFont="1" applyFill="1" applyAlignment="1">
      <alignment vertical="center"/>
    </xf>
    <xf numFmtId="0" fontId="14" fillId="0" borderId="0" xfId="0" applyFont="1" applyAlignment="1">
      <alignment horizontal="centerContinuous" vertical="center"/>
    </xf>
    <xf numFmtId="0" fontId="19" fillId="0" borderId="0" xfId="0" applyFont="1" applyAlignment="1">
      <alignment vertical="center"/>
    </xf>
    <xf numFmtId="0" fontId="7" fillId="0" borderId="0" xfId="0" applyFont="1" applyAlignment="1">
      <alignment vertical="center"/>
    </xf>
    <xf numFmtId="0" fontId="21" fillId="0" borderId="9" xfId="0" applyFont="1" applyBorder="1" applyAlignment="1">
      <alignment vertical="center"/>
    </xf>
    <xf numFmtId="0" fontId="22" fillId="5" borderId="0" xfId="0" applyFont="1" applyFill="1" applyAlignment="1">
      <alignment vertical="center"/>
    </xf>
    <xf numFmtId="0" fontId="22" fillId="5" borderId="0" xfId="0" applyFont="1" applyFill="1" applyAlignment="1">
      <alignment horizontal="right" vertical="center"/>
    </xf>
    <xf numFmtId="0" fontId="23" fillId="5" borderId="0" xfId="0" applyFont="1" applyFill="1" applyAlignment="1">
      <alignment vertical="center"/>
    </xf>
    <xf numFmtId="0" fontId="16" fillId="2" borderId="0" xfId="0" applyFont="1" applyFill="1" applyAlignment="1">
      <alignment horizontal="center" vertical="center"/>
    </xf>
    <xf numFmtId="0" fontId="16" fillId="2" borderId="0" xfId="0" applyFont="1" applyFill="1" applyAlignment="1">
      <alignment horizontal="center" vertical="center"/>
    </xf>
    <xf numFmtId="0" fontId="21" fillId="0" borderId="0" xfId="0" applyFont="1" applyBorder="1" applyAlignment="1">
      <alignment vertical="center"/>
    </xf>
    <xf numFmtId="0" fontId="14" fillId="0" borderId="10" xfId="0" applyFont="1" applyBorder="1" applyAlignment="1">
      <alignment vertical="center"/>
    </xf>
    <xf numFmtId="0" fontId="14" fillId="0" borderId="11" xfId="0" applyFont="1" applyBorder="1" applyAlignment="1">
      <alignment vertical="center"/>
    </xf>
    <xf numFmtId="0" fontId="14" fillId="0" borderId="12" xfId="0" applyFont="1" applyBorder="1" applyAlignment="1">
      <alignment vertical="center"/>
    </xf>
    <xf numFmtId="0" fontId="16" fillId="6" borderId="13" xfId="0" applyFont="1" applyFill="1" applyBorder="1" applyAlignment="1">
      <alignment horizontal="center" vertical="center"/>
    </xf>
    <xf numFmtId="0" fontId="14" fillId="0" borderId="14" xfId="0" applyFont="1" applyBorder="1" applyAlignment="1">
      <alignment vertical="center"/>
    </xf>
    <xf numFmtId="0" fontId="14" fillId="0" borderId="15" xfId="0" applyFont="1" applyBorder="1" applyAlignment="1">
      <alignment vertical="center"/>
    </xf>
    <xf numFmtId="0" fontId="14" fillId="0" borderId="16" xfId="0" applyFont="1" applyBorder="1" applyAlignment="1">
      <alignment vertical="center"/>
    </xf>
    <xf numFmtId="0" fontId="13" fillId="0" borderId="0" xfId="0" applyFont="1" applyFill="1" applyBorder="1" applyAlignment="1">
      <alignment vertical="center"/>
    </xf>
    <xf numFmtId="164" fontId="0" fillId="0" borderId="0" xfId="0" applyNumberFormat="1" applyFill="1" applyBorder="1" applyAlignment="1">
      <alignment vertical="center"/>
    </xf>
    <xf numFmtId="0" fontId="14" fillId="0" borderId="0" xfId="0" applyFont="1" applyFill="1" applyBorder="1" applyAlignment="1">
      <alignment vertical="center"/>
    </xf>
    <xf numFmtId="0" fontId="0" fillId="0" borderId="0" xfId="0" applyFont="1" applyFill="1" applyBorder="1" applyAlignment="1">
      <alignment vertical="center"/>
    </xf>
    <xf numFmtId="165" fontId="0" fillId="0" borderId="0" xfId="0" applyNumberFormat="1" applyFill="1" applyBorder="1" applyAlignment="1">
      <alignment vertical="center"/>
    </xf>
    <xf numFmtId="0" fontId="19" fillId="0" borderId="0" xfId="0" applyFont="1" applyAlignment="1">
      <alignment horizontal="left" vertical="top" wrapText="1"/>
    </xf>
    <xf numFmtId="0" fontId="9" fillId="0" borderId="0" xfId="0" applyFont="1" applyAlignment="1">
      <alignment horizontal="centerContinuous" vertical="center"/>
    </xf>
    <xf numFmtId="0" fontId="16" fillId="0" borderId="0" xfId="0" applyFont="1" applyFill="1" applyBorder="1" applyAlignment="1">
      <alignment vertical="center"/>
    </xf>
    <xf numFmtId="0" fontId="14" fillId="0" borderId="0" xfId="0" applyFont="1" applyFill="1" applyAlignment="1">
      <alignment vertical="center"/>
    </xf>
    <xf numFmtId="0" fontId="16" fillId="0" borderId="0" xfId="0" applyFont="1" applyFill="1" applyAlignment="1">
      <alignment vertical="center"/>
    </xf>
    <xf numFmtId="9" fontId="0" fillId="0" borderId="0" xfId="0" applyNumberFormat="1"/>
    <xf numFmtId="9" fontId="12" fillId="0" borderId="0" xfId="1" applyFont="1"/>
    <xf numFmtId="0" fontId="14" fillId="7" borderId="0" xfId="0" applyFont="1" applyFill="1" applyAlignment="1">
      <alignment vertical="center"/>
    </xf>
    <xf numFmtId="0" fontId="0" fillId="8" borderId="0" xfId="0" applyFill="1"/>
    <xf numFmtId="0" fontId="14" fillId="8" borderId="0" xfId="0" applyFont="1" applyFill="1" applyAlignment="1">
      <alignment vertical="center"/>
    </xf>
    <xf numFmtId="0" fontId="24" fillId="8" borderId="0" xfId="0" applyFont="1" applyFill="1" applyAlignment="1">
      <alignment vertical="center"/>
    </xf>
    <xf numFmtId="0" fontId="20" fillId="8" borderId="0" xfId="0" applyFont="1" applyFill="1" applyAlignment="1">
      <alignment horizontal="center" vertical="center"/>
    </xf>
    <xf numFmtId="0" fontId="25" fillId="8" borderId="0" xfId="0" applyFont="1" applyFill="1" applyAlignment="1">
      <alignment vertical="center"/>
    </xf>
    <xf numFmtId="0" fontId="14" fillId="8" borderId="9" xfId="0" applyFont="1" applyFill="1" applyBorder="1" applyAlignment="1">
      <alignment vertical="center"/>
    </xf>
    <xf numFmtId="0" fontId="26" fillId="8" borderId="0" xfId="0" applyFont="1" applyFill="1" applyAlignment="1">
      <alignment vertical="center" wrapText="1"/>
    </xf>
    <xf numFmtId="49" fontId="15" fillId="9" borderId="0" xfId="0" applyNumberFormat="1" applyFont="1" applyFill="1" applyAlignment="1" applyProtection="1">
      <alignment horizontal="center" vertical="center"/>
      <protection locked="0"/>
    </xf>
    <xf numFmtId="49" fontId="15" fillId="9" borderId="17" xfId="0" applyNumberFormat="1" applyFont="1" applyFill="1" applyBorder="1" applyAlignment="1" applyProtection="1">
      <alignment horizontal="center" vertical="center"/>
      <protection locked="0"/>
    </xf>
    <xf numFmtId="49" fontId="15" fillId="9" borderId="18" xfId="0" applyNumberFormat="1" applyFont="1" applyFill="1" applyBorder="1" applyAlignment="1" applyProtection="1">
      <alignment horizontal="center" vertical="center"/>
      <protection locked="0"/>
    </xf>
    <xf numFmtId="49" fontId="15" fillId="9" borderId="19" xfId="0" applyNumberFormat="1" applyFont="1" applyFill="1" applyBorder="1" applyAlignment="1" applyProtection="1">
      <alignment horizontal="center" vertical="center"/>
      <protection locked="0"/>
    </xf>
    <xf numFmtId="0" fontId="18" fillId="0" borderId="0" xfId="0" applyFont="1" applyAlignment="1">
      <alignment horizontal="center" vertical="center"/>
    </xf>
    <xf numFmtId="0" fontId="30" fillId="0" borderId="0" xfId="0" applyFont="1" applyFill="1" applyBorder="1" applyAlignment="1">
      <alignment vertical="center"/>
    </xf>
    <xf numFmtId="0" fontId="30" fillId="0" borderId="0" xfId="0" applyFont="1" applyAlignment="1">
      <alignment vertical="center"/>
    </xf>
    <xf numFmtId="0" fontId="30" fillId="0" borderId="0" xfId="0" applyFont="1" applyBorder="1" applyAlignment="1">
      <alignment vertical="center"/>
    </xf>
    <xf numFmtId="0" fontId="16" fillId="2" borderId="30" xfId="0" applyFont="1" applyFill="1" applyBorder="1" applyAlignment="1">
      <alignment horizontal="center" vertical="center"/>
    </xf>
    <xf numFmtId="0" fontId="27" fillId="8" borderId="0" xfId="0" applyFont="1" applyFill="1" applyAlignment="1">
      <alignment vertical="center" wrapText="1"/>
    </xf>
    <xf numFmtId="0" fontId="27" fillId="8" borderId="9" xfId="0" applyFont="1" applyFill="1" applyBorder="1" applyAlignment="1">
      <alignment vertical="center" wrapText="1"/>
    </xf>
    <xf numFmtId="0" fontId="22" fillId="5" borderId="0" xfId="0" applyFont="1" applyFill="1" applyAlignment="1">
      <alignment horizontal="center" vertical="center"/>
    </xf>
    <xf numFmtId="0" fontId="30" fillId="0" borderId="29" xfId="0" applyFont="1" applyBorder="1" applyAlignment="1">
      <alignment horizontal="center" vertical="center"/>
    </xf>
    <xf numFmtId="0" fontId="30" fillId="0" borderId="28" xfId="0" applyFont="1" applyBorder="1" applyAlignment="1">
      <alignment horizontal="center" vertical="center"/>
    </xf>
    <xf numFmtId="0" fontId="15" fillId="0" borderId="0" xfId="0" applyFont="1" applyAlignment="1">
      <alignment vertical="top" wrapText="1"/>
    </xf>
    <xf numFmtId="0" fontId="30" fillId="0" borderId="29" xfId="0" applyFont="1" applyBorder="1" applyAlignment="1" applyProtection="1">
      <alignment vertical="center"/>
      <protection hidden="1"/>
    </xf>
    <xf numFmtId="0" fontId="30" fillId="0" borderId="28" xfId="0" applyFont="1" applyBorder="1" applyAlignment="1" applyProtection="1">
      <alignment vertical="center"/>
      <protection hidden="1"/>
    </xf>
    <xf numFmtId="0" fontId="15" fillId="0" borderId="0" xfId="0" applyFont="1" applyAlignment="1">
      <alignment horizontal="left" vertical="top" wrapText="1"/>
    </xf>
    <xf numFmtId="0" fontId="14" fillId="0" borderId="0" xfId="0" applyFont="1" applyAlignment="1">
      <alignment horizontal="center" vertical="center"/>
    </xf>
    <xf numFmtId="0" fontId="26" fillId="8" borderId="0" xfId="0" applyFont="1" applyFill="1" applyAlignment="1">
      <alignment horizontal="center" vertical="center" wrapText="1"/>
    </xf>
    <xf numFmtId="0" fontId="20" fillId="8" borderId="0" xfId="0" applyFont="1" applyFill="1" applyAlignment="1">
      <alignment horizontal="right" vertical="center"/>
    </xf>
    <xf numFmtId="0" fontId="19" fillId="0" borderId="0" xfId="0" applyFont="1" applyAlignment="1">
      <alignment horizontal="left" vertical="top" wrapText="1"/>
    </xf>
    <xf numFmtId="49" fontId="15" fillId="9" borderId="19" xfId="0" applyNumberFormat="1" applyFont="1" applyFill="1" applyBorder="1" applyAlignment="1" applyProtection="1">
      <alignment horizontal="center" vertical="center"/>
      <protection locked="0"/>
    </xf>
    <xf numFmtId="49" fontId="15" fillId="9" borderId="0" xfId="0" applyNumberFormat="1" applyFont="1" applyFill="1" applyBorder="1" applyAlignment="1" applyProtection="1">
      <alignment horizontal="center" vertical="center"/>
      <protection locked="0"/>
    </xf>
    <xf numFmtId="49" fontId="15" fillId="9" borderId="0" xfId="0" applyNumberFormat="1" applyFont="1" applyFill="1" applyAlignment="1" applyProtection="1">
      <alignment horizontal="center" vertical="center"/>
      <protection locked="0"/>
    </xf>
    <xf numFmtId="0" fontId="7" fillId="0" borderId="0" xfId="0" applyFont="1" applyAlignment="1">
      <alignment horizontal="left" vertical="top" wrapText="1"/>
    </xf>
    <xf numFmtId="49" fontId="15" fillId="9" borderId="19" xfId="0" applyNumberFormat="1" applyFont="1" applyFill="1" applyBorder="1" applyAlignment="1" applyProtection="1">
      <alignment horizontal="center" vertical="top" wrapText="1"/>
      <protection locked="0"/>
    </xf>
    <xf numFmtId="0" fontId="19" fillId="0" borderId="0" xfId="0" applyFont="1" applyAlignment="1">
      <alignment horizontal="left" vertical="center" wrapText="1"/>
    </xf>
    <xf numFmtId="49" fontId="15" fillId="9" borderId="0" xfId="0" applyNumberFormat="1" applyFont="1" applyFill="1" applyBorder="1" applyAlignment="1" applyProtection="1">
      <alignment horizontal="center" vertical="top" wrapText="1"/>
      <protection locked="0"/>
    </xf>
    <xf numFmtId="0" fontId="28" fillId="0" borderId="20" xfId="0" applyFont="1" applyBorder="1" applyAlignment="1" applyProtection="1">
      <alignment horizontal="center" vertical="center" wrapText="1"/>
      <protection hidden="1"/>
    </xf>
    <xf numFmtId="0" fontId="28" fillId="0" borderId="0" xfId="0" applyFont="1" applyBorder="1" applyAlignment="1" applyProtection="1">
      <alignment horizontal="center" vertical="center" wrapText="1"/>
      <protection hidden="1"/>
    </xf>
    <xf numFmtId="0" fontId="28" fillId="0" borderId="21" xfId="0" applyFont="1" applyBorder="1" applyAlignment="1" applyProtection="1">
      <alignment horizontal="center" vertical="center" wrapText="1"/>
      <protection hidden="1"/>
    </xf>
    <xf numFmtId="49" fontId="15" fillId="9" borderId="0" xfId="0" applyNumberFormat="1" applyFont="1" applyFill="1" applyAlignment="1" applyProtection="1">
      <alignment horizontal="left" vertical="top" wrapText="1"/>
      <protection locked="0"/>
    </xf>
    <xf numFmtId="0" fontId="27" fillId="8" borderId="0" xfId="0" applyFont="1" applyFill="1" applyAlignment="1">
      <alignment horizontal="center" vertical="center" wrapText="1"/>
    </xf>
    <xf numFmtId="0" fontId="20" fillId="8" borderId="0" xfId="0" applyFont="1" applyFill="1" applyAlignment="1">
      <alignment horizontal="center" vertical="center"/>
    </xf>
    <xf numFmtId="0" fontId="27" fillId="8" borderId="0" xfId="0" applyFont="1" applyFill="1" applyAlignment="1" applyProtection="1">
      <alignment horizontal="center" vertical="center" wrapText="1"/>
      <protection hidden="1"/>
    </xf>
    <xf numFmtId="0" fontId="27" fillId="8" borderId="9" xfId="0" applyFont="1" applyFill="1" applyBorder="1" applyAlignment="1" applyProtection="1">
      <alignment horizontal="center" vertical="center" wrapText="1"/>
      <protection hidden="1"/>
    </xf>
    <xf numFmtId="0" fontId="16" fillId="6" borderId="22" xfId="0" applyFont="1" applyFill="1" applyBorder="1" applyAlignment="1">
      <alignment horizontal="center" vertical="center"/>
    </xf>
    <xf numFmtId="0" fontId="16" fillId="6" borderId="23" xfId="0" applyFont="1" applyFill="1" applyBorder="1" applyAlignment="1">
      <alignment horizontal="center" vertical="center"/>
    </xf>
    <xf numFmtId="0" fontId="16" fillId="6" borderId="24" xfId="0" applyFont="1" applyFill="1" applyBorder="1" applyAlignment="1">
      <alignment horizontal="center" vertical="center"/>
    </xf>
    <xf numFmtId="0" fontId="21" fillId="10" borderId="13" xfId="0" applyFont="1" applyFill="1" applyBorder="1" applyAlignment="1" applyProtection="1">
      <alignment horizontal="center" vertical="center"/>
      <protection locked="0"/>
    </xf>
    <xf numFmtId="0" fontId="32" fillId="8" borderId="0" xfId="0" applyFont="1" applyFill="1" applyAlignment="1" applyProtection="1">
      <alignment horizontal="center" vertical="center" wrapText="1"/>
      <protection hidden="1"/>
    </xf>
    <xf numFmtId="0" fontId="32" fillId="8" borderId="9" xfId="0" applyFont="1" applyFill="1" applyBorder="1" applyAlignment="1" applyProtection="1">
      <alignment horizontal="center" vertical="center" wrapText="1"/>
      <protection hidden="1"/>
    </xf>
    <xf numFmtId="0" fontId="29" fillId="0" borderId="25" xfId="0" applyFont="1" applyBorder="1" applyAlignment="1" applyProtection="1">
      <alignment horizontal="center" vertical="center" wrapText="1"/>
      <protection hidden="1"/>
    </xf>
    <xf numFmtId="0" fontId="29" fillId="0" borderId="26" xfId="0" applyFont="1" applyBorder="1" applyAlignment="1" applyProtection="1">
      <alignment horizontal="center" vertical="center" wrapText="1"/>
      <protection hidden="1"/>
    </xf>
    <xf numFmtId="0" fontId="29" fillId="0" borderId="27" xfId="0" applyFont="1" applyBorder="1" applyAlignment="1" applyProtection="1">
      <alignment horizontal="center" vertical="center" wrapText="1"/>
      <protection hidden="1"/>
    </xf>
    <xf numFmtId="0" fontId="30" fillId="0" borderId="28" xfId="0" applyFont="1" applyBorder="1" applyAlignment="1">
      <alignment horizontal="left" vertical="center"/>
    </xf>
    <xf numFmtId="0" fontId="27" fillId="8" borderId="9" xfId="0" applyFont="1" applyFill="1" applyBorder="1" applyAlignment="1">
      <alignment horizontal="center" vertical="center" wrapText="1"/>
    </xf>
    <xf numFmtId="0" fontId="22" fillId="5" borderId="0" xfId="0" applyFont="1" applyFill="1" applyAlignment="1">
      <alignment horizontal="center" vertical="center"/>
    </xf>
    <xf numFmtId="0" fontId="14" fillId="0" borderId="31" xfId="0" applyFont="1" applyBorder="1" applyAlignment="1">
      <alignment horizontal="center" vertical="center"/>
    </xf>
    <xf numFmtId="0" fontId="16" fillId="2" borderId="30" xfId="0" applyFont="1" applyFill="1" applyBorder="1" applyAlignment="1">
      <alignment horizontal="center" vertical="center"/>
    </xf>
    <xf numFmtId="0" fontId="30" fillId="0" borderId="29" xfId="0" applyFont="1" applyBorder="1" applyAlignment="1">
      <alignment horizontal="left" vertical="center"/>
    </xf>
    <xf numFmtId="0" fontId="16" fillId="2" borderId="0" xfId="0" applyFont="1" applyFill="1" applyAlignment="1">
      <alignment horizontal="center" vertical="center"/>
    </xf>
    <xf numFmtId="0" fontId="16" fillId="4" borderId="0" xfId="0" applyFont="1" applyFill="1" applyAlignment="1">
      <alignment horizontal="center" vertical="center"/>
    </xf>
    <xf numFmtId="0" fontId="16" fillId="11" borderId="0" xfId="0" applyFont="1" applyFill="1" applyAlignment="1">
      <alignment horizontal="center" vertical="center"/>
    </xf>
    <xf numFmtId="0" fontId="16" fillId="12" borderId="0" xfId="0" applyFont="1" applyFill="1" applyAlignment="1">
      <alignment horizontal="center" vertical="center"/>
    </xf>
    <xf numFmtId="0" fontId="16" fillId="3" borderId="0" xfId="0" applyFont="1" applyFill="1" applyAlignment="1">
      <alignment horizontal="center" vertical="center"/>
    </xf>
    <xf numFmtId="0" fontId="18" fillId="0" borderId="0" xfId="0" applyFont="1" applyAlignment="1">
      <alignment horizontal="center" vertical="center"/>
    </xf>
  </cellXfs>
  <cellStyles count="2">
    <cellStyle name="Normal" xfId="0" builtinId="0"/>
    <cellStyle name="Porcentagem" xfId="1" builtinId="5"/>
  </cellStyles>
  <dxfs count="50">
    <dxf>
      <font>
        <b/>
        <i val="0"/>
        <color rgb="FFFF0000"/>
      </font>
      <fill>
        <patternFill patternType="none">
          <bgColor auto="1"/>
        </patternFill>
      </fill>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
      <font>
        <b/>
        <i val="0"/>
        <strike val="0"/>
        <color theme="8" tint="-0.24994659260841701"/>
        <name val="Cambria"/>
        <scheme val="none"/>
      </font>
      <fill>
        <patternFill>
          <bgColor rgb="FFFFFFCC"/>
        </patternFill>
      </fill>
      <border>
        <left/>
        <right style="thin">
          <color theme="8" tint="-0.24994659260841701"/>
        </right>
        <top style="thin">
          <color theme="8" tint="-0.24994659260841701"/>
        </top>
        <bottom style="thin">
          <color theme="8" tint="-0.2499465926084170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28657820998181693"/>
          <c:y val="9.2168856251459208E-2"/>
          <c:w val="0.43883530687696298"/>
          <c:h val="0.79532482967930895"/>
        </c:manualLayout>
      </c:layout>
      <c:radarChart>
        <c:radarStyle val="marker"/>
        <c:varyColors val="0"/>
        <c:ser>
          <c:idx val="0"/>
          <c:order val="0"/>
          <c:cat>
            <c:strRef>
              <c:f>Dados!$L$2:$L$17</c:f>
              <c:strCache>
                <c:ptCount val="16"/>
                <c:pt idx="0">
                  <c:v>Internalização da cadeia de valor / arquitetura  de processos</c:v>
                </c:pt>
                <c:pt idx="1">
                  <c:v>Desdobramento da estratégia para metas funcionais e de processos</c:v>
                </c:pt>
                <c:pt idx="2">
                  <c:v>Construção de um portfólio de Projetos de Transformação</c:v>
                </c:pt>
                <c:pt idx="3">
                  <c:v>Estímulo às pessoas para implantar a estratégia</c:v>
                </c:pt>
                <c:pt idx="4">
                  <c:v>Definição do escopo do projeto</c:v>
                </c:pt>
                <c:pt idx="5">
                  <c:v>Estimativa e apuração de ganhos</c:v>
                </c:pt>
                <c:pt idx="6">
                  <c:v>Geração de ideias de melhoria</c:v>
                </c:pt>
                <c:pt idx="7">
                  <c:v>Gestão da mudança na implementação do processo</c:v>
                </c:pt>
                <c:pt idx="8">
                  <c:v>Padronização dos processos</c:v>
                </c:pt>
                <c:pt idx="9">
                  <c:v>Definição do escopo dos indicadores de desempenho</c:v>
                </c:pt>
                <c:pt idx="10">
                  <c:v>Condução de reuniões para gestão do dia a dia</c:v>
                </c:pt>
                <c:pt idx="11">
                  <c:v>Conformidade e auditoria de processos</c:v>
                </c:pt>
                <c:pt idx="12">
                  <c:v>Patrocinador da Gestão por Processos</c:v>
                </c:pt>
                <c:pt idx="13">
                  <c:v>Guardião de Processos</c:v>
                </c:pt>
                <c:pt idx="14">
                  <c:v>Gestores Funcionais</c:v>
                </c:pt>
                <c:pt idx="15">
                  <c:v>Escritório de Processos</c:v>
                </c:pt>
              </c:strCache>
            </c:strRef>
          </c:cat>
          <c:val>
            <c:numRef>
              <c:f>Dados!$E$38:$E$53</c:f>
              <c:numCache>
                <c:formatCode>0%</c:formatCode>
                <c:ptCount val="16"/>
                <c:pt idx="0">
                  <c:v>0</c:v>
                </c:pt>
                <c:pt idx="1">
                  <c:v>0.15</c:v>
                </c:pt>
                <c:pt idx="2">
                  <c:v>0.15</c:v>
                </c:pt>
                <c:pt idx="3">
                  <c:v>0.15</c:v>
                </c:pt>
                <c:pt idx="4">
                  <c:v>0</c:v>
                </c:pt>
                <c:pt idx="5">
                  <c:v>0</c:v>
                </c:pt>
                <c:pt idx="6">
                  <c:v>0</c:v>
                </c:pt>
                <c:pt idx="7">
                  <c:v>0</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axId val="78699904"/>
        <c:axId val="78713984"/>
      </c:radarChart>
      <c:catAx>
        <c:axId val="78699904"/>
        <c:scaling>
          <c:orientation val="minMax"/>
        </c:scaling>
        <c:delete val="0"/>
        <c:axPos val="b"/>
        <c:majorGridlines/>
        <c:numFmt formatCode="@" sourceLinked="0"/>
        <c:majorTickMark val="out"/>
        <c:minorTickMark val="none"/>
        <c:tickLblPos val="nextTo"/>
        <c:txPr>
          <a:bodyPr/>
          <a:lstStyle/>
          <a:p>
            <a:pPr>
              <a:defRPr sz="800"/>
            </a:pPr>
            <a:endParaRPr lang="pt-BR"/>
          </a:p>
        </c:txPr>
        <c:crossAx val="78713984"/>
        <c:crosses val="autoZero"/>
        <c:auto val="0"/>
        <c:lblAlgn val="ctr"/>
        <c:lblOffset val="100"/>
        <c:noMultiLvlLbl val="0"/>
      </c:catAx>
      <c:valAx>
        <c:axId val="78713984"/>
        <c:scaling>
          <c:orientation val="minMax"/>
          <c:max val="1"/>
          <c:min val="0"/>
        </c:scaling>
        <c:delete val="0"/>
        <c:axPos val="l"/>
        <c:majorGridlines/>
        <c:numFmt formatCode="0%" sourceLinked="1"/>
        <c:majorTickMark val="cross"/>
        <c:minorTickMark val="none"/>
        <c:tickLblPos val="nextTo"/>
        <c:txPr>
          <a:bodyPr/>
          <a:lstStyle/>
          <a:p>
            <a:pPr>
              <a:defRPr sz="800"/>
            </a:pPr>
            <a:endParaRPr lang="pt-BR"/>
          </a:p>
        </c:txPr>
        <c:crossAx val="78699904"/>
        <c:crosses val="autoZero"/>
        <c:crossBetween val="between"/>
      </c:valAx>
    </c:plotArea>
    <c:plotVisOnly val="1"/>
    <c:dispBlanksAs val="gap"/>
    <c:showDLblsOverMax val="0"/>
  </c:chart>
  <c:printSettings>
    <c:headerFooter/>
    <c:pageMargins b="0.78740157499999996" l="0.511811024" r="0.511811024" t="0.78740157499999996" header="0.31496062000000014" footer="0.3149606200000001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30140879598172077"/>
          <c:y val="5.9451241671714096E-2"/>
          <c:w val="0.55788320876134112"/>
          <c:h val="0.82326912982031053"/>
        </c:manualLayout>
      </c:layout>
      <c:barChart>
        <c:barDir val="bar"/>
        <c:grouping val="stacked"/>
        <c:varyColors val="0"/>
        <c:ser>
          <c:idx val="0"/>
          <c:order val="0"/>
          <c:tx>
            <c:strRef>
              <c:f>Dados!$B$37</c:f>
              <c:strCache>
                <c:ptCount val="1"/>
                <c:pt idx="0">
                  <c:v>Nível 1</c:v>
                </c:pt>
              </c:strCache>
            </c:strRef>
          </c:tx>
          <c:invertIfNegative val="0"/>
          <c:cat>
            <c:strRef>
              <c:f>Dados!$L$2:$L$5</c:f>
              <c:strCache>
                <c:ptCount val="4"/>
                <c:pt idx="0">
                  <c:v>Internalização da cadeia de valor / arquitetura  de processos</c:v>
                </c:pt>
                <c:pt idx="1">
                  <c:v>Desdobramento da estratégia para metas funcionais e de processos</c:v>
                </c:pt>
                <c:pt idx="2">
                  <c:v>Construção de um portfólio de Projetos de Transformação</c:v>
                </c:pt>
                <c:pt idx="3">
                  <c:v>Estímulo às pessoas para implantar a estratégia</c:v>
                </c:pt>
              </c:strCache>
            </c:strRef>
          </c:cat>
          <c:val>
            <c:numRef>
              <c:f>Dados!$B$38:$B$41</c:f>
              <c:numCache>
                <c:formatCode>0%</c:formatCode>
                <c:ptCount val="4"/>
                <c:pt idx="0">
                  <c:v>0</c:v>
                </c:pt>
                <c:pt idx="1">
                  <c:v>0.15</c:v>
                </c:pt>
                <c:pt idx="2">
                  <c:v>0.15</c:v>
                </c:pt>
                <c:pt idx="3">
                  <c:v>0.15</c:v>
                </c:pt>
              </c:numCache>
            </c:numRef>
          </c:val>
        </c:ser>
        <c:ser>
          <c:idx val="1"/>
          <c:order val="1"/>
          <c:tx>
            <c:strRef>
              <c:f>Dados!$C$37</c:f>
              <c:strCache>
                <c:ptCount val="1"/>
                <c:pt idx="0">
                  <c:v>Nível 2</c:v>
                </c:pt>
              </c:strCache>
            </c:strRef>
          </c:tx>
          <c:invertIfNegative val="0"/>
          <c:val>
            <c:numRef>
              <c:f>Dados!$C$38:$C$41</c:f>
              <c:numCache>
                <c:formatCode>0%</c:formatCode>
                <c:ptCount val="4"/>
                <c:pt idx="0">
                  <c:v>0</c:v>
                </c:pt>
                <c:pt idx="1">
                  <c:v>0</c:v>
                </c:pt>
                <c:pt idx="2">
                  <c:v>0</c:v>
                </c:pt>
                <c:pt idx="3">
                  <c:v>0</c:v>
                </c:pt>
              </c:numCache>
            </c:numRef>
          </c:val>
        </c:ser>
        <c:ser>
          <c:idx val="2"/>
          <c:order val="2"/>
          <c:tx>
            <c:strRef>
              <c:f>Dados!$D$37</c:f>
              <c:strCache>
                <c:ptCount val="1"/>
                <c:pt idx="0">
                  <c:v>Nível 3</c:v>
                </c:pt>
              </c:strCache>
            </c:strRef>
          </c:tx>
          <c:invertIfNegative val="0"/>
          <c:val>
            <c:numRef>
              <c:f>Dados!$D$38:$D$41</c:f>
              <c:numCache>
                <c:formatCode>0%</c:formatCode>
                <c:ptCount val="4"/>
                <c:pt idx="0">
                  <c:v>0</c:v>
                </c:pt>
                <c:pt idx="1">
                  <c:v>0</c:v>
                </c:pt>
                <c:pt idx="2">
                  <c:v>0</c:v>
                </c:pt>
                <c:pt idx="3">
                  <c:v>0</c:v>
                </c:pt>
              </c:numCache>
            </c:numRef>
          </c:val>
        </c:ser>
        <c:dLbls>
          <c:showLegendKey val="0"/>
          <c:showVal val="0"/>
          <c:showCatName val="0"/>
          <c:showSerName val="0"/>
          <c:showPercent val="0"/>
          <c:showBubbleSize val="0"/>
        </c:dLbls>
        <c:gapWidth val="150"/>
        <c:overlap val="100"/>
        <c:axId val="78996224"/>
        <c:axId val="78997760"/>
      </c:barChart>
      <c:catAx>
        <c:axId val="78996224"/>
        <c:scaling>
          <c:orientation val="minMax"/>
        </c:scaling>
        <c:delete val="0"/>
        <c:axPos val="l"/>
        <c:majorGridlines/>
        <c:numFmt formatCode="@" sourceLinked="0"/>
        <c:majorTickMark val="out"/>
        <c:minorTickMark val="none"/>
        <c:tickLblPos val="nextTo"/>
        <c:txPr>
          <a:bodyPr/>
          <a:lstStyle/>
          <a:p>
            <a:pPr>
              <a:defRPr sz="800"/>
            </a:pPr>
            <a:endParaRPr lang="pt-BR"/>
          </a:p>
        </c:txPr>
        <c:crossAx val="78997760"/>
        <c:crosses val="autoZero"/>
        <c:auto val="0"/>
        <c:lblAlgn val="ctr"/>
        <c:lblOffset val="100"/>
        <c:noMultiLvlLbl val="0"/>
      </c:catAx>
      <c:valAx>
        <c:axId val="78997760"/>
        <c:scaling>
          <c:orientation val="minMax"/>
          <c:max val="1"/>
          <c:min val="0"/>
        </c:scaling>
        <c:delete val="0"/>
        <c:axPos val="b"/>
        <c:majorGridlines/>
        <c:numFmt formatCode="0%" sourceLinked="1"/>
        <c:majorTickMark val="cross"/>
        <c:minorTickMark val="none"/>
        <c:tickLblPos val="nextTo"/>
        <c:txPr>
          <a:bodyPr/>
          <a:lstStyle/>
          <a:p>
            <a:pPr>
              <a:defRPr sz="800"/>
            </a:pPr>
            <a:endParaRPr lang="pt-BR"/>
          </a:p>
        </c:txPr>
        <c:crossAx val="78996224"/>
        <c:crosses val="autoZero"/>
        <c:crossBetween val="between"/>
        <c:majorUnit val="0.2"/>
      </c:valAx>
    </c:plotArea>
    <c:legend>
      <c:legendPos val="r"/>
      <c:layout>
        <c:manualLayout>
          <c:xMode val="edge"/>
          <c:yMode val="edge"/>
          <c:x val="0.84822441611042321"/>
          <c:y val="0.36602866949323654"/>
          <c:w val="0.15177558388957726"/>
          <c:h val="0.27819866747425825"/>
        </c:manualLayout>
      </c:layout>
      <c:overlay val="0"/>
    </c:legend>
    <c:plotVisOnly val="1"/>
    <c:dispBlanksAs val="gap"/>
    <c:showDLblsOverMax val="0"/>
  </c:chart>
  <c:spPr>
    <a:ln>
      <a:noFill/>
    </a:ln>
  </c:spPr>
  <c:printSettings>
    <c:headerFooter/>
    <c:pageMargins b="0.78740157499999996" l="0.511811024" r="0.511811024" t="0.78740157499999996" header="0.31496062000000014" footer="0.3149606200000001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30140879598172077"/>
          <c:y val="5.9451241671714096E-2"/>
          <c:w val="0.55788320876134112"/>
          <c:h val="0.82326912982031053"/>
        </c:manualLayout>
      </c:layout>
      <c:barChart>
        <c:barDir val="bar"/>
        <c:grouping val="stacked"/>
        <c:varyColors val="0"/>
        <c:ser>
          <c:idx val="0"/>
          <c:order val="0"/>
          <c:tx>
            <c:strRef>
              <c:f>Dados!$B$37</c:f>
              <c:strCache>
                <c:ptCount val="1"/>
                <c:pt idx="0">
                  <c:v>Nível 1</c:v>
                </c:pt>
              </c:strCache>
            </c:strRef>
          </c:tx>
          <c:invertIfNegative val="0"/>
          <c:cat>
            <c:strRef>
              <c:f>Dados!$L$6:$L$9</c:f>
              <c:strCache>
                <c:ptCount val="4"/>
                <c:pt idx="0">
                  <c:v>Definição do escopo do projeto</c:v>
                </c:pt>
                <c:pt idx="1">
                  <c:v>Estimativa e apuração de ganhos</c:v>
                </c:pt>
                <c:pt idx="2">
                  <c:v>Geração de ideias de melhoria</c:v>
                </c:pt>
                <c:pt idx="3">
                  <c:v>Gestão da mudança na implementação do processo</c:v>
                </c:pt>
              </c:strCache>
            </c:strRef>
          </c:cat>
          <c:val>
            <c:numRef>
              <c:f>Dados!$B$42:$B$45</c:f>
              <c:numCache>
                <c:formatCode>0%</c:formatCode>
                <c:ptCount val="4"/>
                <c:pt idx="0">
                  <c:v>0</c:v>
                </c:pt>
                <c:pt idx="1">
                  <c:v>0</c:v>
                </c:pt>
                <c:pt idx="2">
                  <c:v>0</c:v>
                </c:pt>
                <c:pt idx="3">
                  <c:v>0</c:v>
                </c:pt>
              </c:numCache>
            </c:numRef>
          </c:val>
        </c:ser>
        <c:ser>
          <c:idx val="1"/>
          <c:order val="1"/>
          <c:tx>
            <c:strRef>
              <c:f>Dados!$C$37</c:f>
              <c:strCache>
                <c:ptCount val="1"/>
                <c:pt idx="0">
                  <c:v>Nível 2</c:v>
                </c:pt>
              </c:strCache>
            </c:strRef>
          </c:tx>
          <c:invertIfNegative val="0"/>
          <c:cat>
            <c:strRef>
              <c:f>Dados!$L$6:$L$9</c:f>
              <c:strCache>
                <c:ptCount val="4"/>
                <c:pt idx="0">
                  <c:v>Definição do escopo do projeto</c:v>
                </c:pt>
                <c:pt idx="1">
                  <c:v>Estimativa e apuração de ganhos</c:v>
                </c:pt>
                <c:pt idx="2">
                  <c:v>Geração de ideias de melhoria</c:v>
                </c:pt>
                <c:pt idx="3">
                  <c:v>Gestão da mudança na implementação do processo</c:v>
                </c:pt>
              </c:strCache>
            </c:strRef>
          </c:cat>
          <c:val>
            <c:numRef>
              <c:f>Dados!$C$42:$C$45</c:f>
              <c:numCache>
                <c:formatCode>0%</c:formatCode>
                <c:ptCount val="4"/>
                <c:pt idx="0">
                  <c:v>0</c:v>
                </c:pt>
                <c:pt idx="1">
                  <c:v>0</c:v>
                </c:pt>
                <c:pt idx="2">
                  <c:v>0</c:v>
                </c:pt>
                <c:pt idx="3">
                  <c:v>0</c:v>
                </c:pt>
              </c:numCache>
            </c:numRef>
          </c:val>
        </c:ser>
        <c:ser>
          <c:idx val="2"/>
          <c:order val="2"/>
          <c:tx>
            <c:strRef>
              <c:f>Dados!$D$37</c:f>
              <c:strCache>
                <c:ptCount val="1"/>
                <c:pt idx="0">
                  <c:v>Nível 3</c:v>
                </c:pt>
              </c:strCache>
            </c:strRef>
          </c:tx>
          <c:invertIfNegative val="0"/>
          <c:cat>
            <c:strRef>
              <c:f>Dados!$L$6:$L$9</c:f>
              <c:strCache>
                <c:ptCount val="4"/>
                <c:pt idx="0">
                  <c:v>Definição do escopo do projeto</c:v>
                </c:pt>
                <c:pt idx="1">
                  <c:v>Estimativa e apuração de ganhos</c:v>
                </c:pt>
                <c:pt idx="2">
                  <c:v>Geração de ideias de melhoria</c:v>
                </c:pt>
                <c:pt idx="3">
                  <c:v>Gestão da mudança na implementação do processo</c:v>
                </c:pt>
              </c:strCache>
            </c:strRef>
          </c:cat>
          <c:val>
            <c:numRef>
              <c:f>Dados!$D$42:$D$45</c:f>
              <c:numCache>
                <c:formatCode>0%</c:formatCode>
                <c:ptCount val="4"/>
                <c:pt idx="0">
                  <c:v>0</c:v>
                </c:pt>
                <c:pt idx="1">
                  <c:v>0</c:v>
                </c:pt>
                <c:pt idx="2">
                  <c:v>0</c:v>
                </c:pt>
                <c:pt idx="3">
                  <c:v>0</c:v>
                </c:pt>
              </c:numCache>
            </c:numRef>
          </c:val>
        </c:ser>
        <c:dLbls>
          <c:showLegendKey val="0"/>
          <c:showVal val="0"/>
          <c:showCatName val="0"/>
          <c:showSerName val="0"/>
          <c:showPercent val="0"/>
          <c:showBubbleSize val="0"/>
        </c:dLbls>
        <c:gapWidth val="150"/>
        <c:overlap val="100"/>
        <c:axId val="79027584"/>
        <c:axId val="86312064"/>
      </c:barChart>
      <c:catAx>
        <c:axId val="79027584"/>
        <c:scaling>
          <c:orientation val="minMax"/>
        </c:scaling>
        <c:delete val="0"/>
        <c:axPos val="l"/>
        <c:majorGridlines/>
        <c:numFmt formatCode="@" sourceLinked="0"/>
        <c:majorTickMark val="out"/>
        <c:minorTickMark val="none"/>
        <c:tickLblPos val="nextTo"/>
        <c:txPr>
          <a:bodyPr/>
          <a:lstStyle/>
          <a:p>
            <a:pPr>
              <a:defRPr sz="800"/>
            </a:pPr>
            <a:endParaRPr lang="pt-BR"/>
          </a:p>
        </c:txPr>
        <c:crossAx val="86312064"/>
        <c:crosses val="autoZero"/>
        <c:auto val="0"/>
        <c:lblAlgn val="ctr"/>
        <c:lblOffset val="100"/>
        <c:noMultiLvlLbl val="0"/>
      </c:catAx>
      <c:valAx>
        <c:axId val="86312064"/>
        <c:scaling>
          <c:orientation val="minMax"/>
          <c:max val="1"/>
          <c:min val="0"/>
        </c:scaling>
        <c:delete val="0"/>
        <c:axPos val="b"/>
        <c:majorGridlines/>
        <c:numFmt formatCode="0%" sourceLinked="1"/>
        <c:majorTickMark val="cross"/>
        <c:minorTickMark val="none"/>
        <c:tickLblPos val="nextTo"/>
        <c:txPr>
          <a:bodyPr/>
          <a:lstStyle/>
          <a:p>
            <a:pPr>
              <a:defRPr sz="800"/>
            </a:pPr>
            <a:endParaRPr lang="pt-BR"/>
          </a:p>
        </c:txPr>
        <c:crossAx val="79027584"/>
        <c:crosses val="autoZero"/>
        <c:crossBetween val="between"/>
        <c:majorUnit val="0.2"/>
      </c:valAx>
    </c:plotArea>
    <c:legend>
      <c:legendPos val="r"/>
      <c:layout>
        <c:manualLayout>
          <c:xMode val="edge"/>
          <c:yMode val="edge"/>
          <c:x val="0.84822441611042321"/>
          <c:y val="0.36602866949323654"/>
          <c:w val="0.15177558388957726"/>
          <c:h val="0.27819866747425825"/>
        </c:manualLayout>
      </c:layout>
      <c:overlay val="0"/>
    </c:legend>
    <c:plotVisOnly val="1"/>
    <c:dispBlanksAs val="gap"/>
    <c:showDLblsOverMax val="0"/>
  </c:chart>
  <c:spPr>
    <a:ln>
      <a:noFill/>
    </a:ln>
  </c:spPr>
  <c:printSettings>
    <c:headerFooter/>
    <c:pageMargins b="0.78740157499999996" l="0.511811024" r="0.511811024" t="0.78740157499999996" header="0.31496062000000014" footer="0.3149606200000001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30140879598172077"/>
          <c:y val="5.9451241671714096E-2"/>
          <c:w val="0.55788320876134112"/>
          <c:h val="0.82326912982031053"/>
        </c:manualLayout>
      </c:layout>
      <c:barChart>
        <c:barDir val="bar"/>
        <c:grouping val="stacked"/>
        <c:varyColors val="0"/>
        <c:ser>
          <c:idx val="0"/>
          <c:order val="0"/>
          <c:tx>
            <c:strRef>
              <c:f>Dados!$B$37</c:f>
              <c:strCache>
                <c:ptCount val="1"/>
                <c:pt idx="0">
                  <c:v>Nível 1</c:v>
                </c:pt>
              </c:strCache>
            </c:strRef>
          </c:tx>
          <c:invertIfNegative val="0"/>
          <c:cat>
            <c:strRef>
              <c:f>Dados!$L$10:$L$13</c:f>
              <c:strCache>
                <c:ptCount val="4"/>
                <c:pt idx="0">
                  <c:v>Padronização dos processos</c:v>
                </c:pt>
                <c:pt idx="1">
                  <c:v>Definição do escopo dos indicadores de desempenho</c:v>
                </c:pt>
                <c:pt idx="2">
                  <c:v>Condução de reuniões para gestão do dia a dia</c:v>
                </c:pt>
                <c:pt idx="3">
                  <c:v>Conformidade e auditoria de processos</c:v>
                </c:pt>
              </c:strCache>
            </c:strRef>
          </c:cat>
          <c:val>
            <c:numRef>
              <c:f>Dados!$B$46:$B$49</c:f>
              <c:numCache>
                <c:formatCode>0%</c:formatCode>
                <c:ptCount val="4"/>
                <c:pt idx="0">
                  <c:v>0</c:v>
                </c:pt>
                <c:pt idx="1">
                  <c:v>0</c:v>
                </c:pt>
                <c:pt idx="2">
                  <c:v>0</c:v>
                </c:pt>
                <c:pt idx="3">
                  <c:v>0</c:v>
                </c:pt>
              </c:numCache>
            </c:numRef>
          </c:val>
        </c:ser>
        <c:ser>
          <c:idx val="1"/>
          <c:order val="1"/>
          <c:tx>
            <c:strRef>
              <c:f>Dados!$C$37</c:f>
              <c:strCache>
                <c:ptCount val="1"/>
                <c:pt idx="0">
                  <c:v>Nível 2</c:v>
                </c:pt>
              </c:strCache>
            </c:strRef>
          </c:tx>
          <c:invertIfNegative val="0"/>
          <c:cat>
            <c:strRef>
              <c:f>Dados!$L$10:$L$13</c:f>
              <c:strCache>
                <c:ptCount val="4"/>
                <c:pt idx="0">
                  <c:v>Padronização dos processos</c:v>
                </c:pt>
                <c:pt idx="1">
                  <c:v>Definição do escopo dos indicadores de desempenho</c:v>
                </c:pt>
                <c:pt idx="2">
                  <c:v>Condução de reuniões para gestão do dia a dia</c:v>
                </c:pt>
                <c:pt idx="3">
                  <c:v>Conformidade e auditoria de processos</c:v>
                </c:pt>
              </c:strCache>
            </c:strRef>
          </c:cat>
          <c:val>
            <c:numRef>
              <c:f>Dados!$C$46:$C$49</c:f>
              <c:numCache>
                <c:formatCode>0%</c:formatCode>
                <c:ptCount val="4"/>
                <c:pt idx="0">
                  <c:v>0</c:v>
                </c:pt>
                <c:pt idx="1">
                  <c:v>0</c:v>
                </c:pt>
                <c:pt idx="2">
                  <c:v>0</c:v>
                </c:pt>
                <c:pt idx="3">
                  <c:v>0</c:v>
                </c:pt>
              </c:numCache>
            </c:numRef>
          </c:val>
        </c:ser>
        <c:ser>
          <c:idx val="2"/>
          <c:order val="2"/>
          <c:tx>
            <c:strRef>
              <c:f>Dados!$D$37</c:f>
              <c:strCache>
                <c:ptCount val="1"/>
                <c:pt idx="0">
                  <c:v>Nível 3</c:v>
                </c:pt>
              </c:strCache>
            </c:strRef>
          </c:tx>
          <c:invertIfNegative val="0"/>
          <c:cat>
            <c:strRef>
              <c:f>Dados!$L$10:$L$13</c:f>
              <c:strCache>
                <c:ptCount val="4"/>
                <c:pt idx="0">
                  <c:v>Padronização dos processos</c:v>
                </c:pt>
                <c:pt idx="1">
                  <c:v>Definição do escopo dos indicadores de desempenho</c:v>
                </c:pt>
                <c:pt idx="2">
                  <c:v>Condução de reuniões para gestão do dia a dia</c:v>
                </c:pt>
                <c:pt idx="3">
                  <c:v>Conformidade e auditoria de processos</c:v>
                </c:pt>
              </c:strCache>
            </c:strRef>
          </c:cat>
          <c:val>
            <c:numRef>
              <c:f>Dados!$D$46:$D$49</c:f>
              <c:numCache>
                <c:formatCode>0%</c:formatCode>
                <c:ptCount val="4"/>
                <c:pt idx="0">
                  <c:v>0</c:v>
                </c:pt>
                <c:pt idx="1">
                  <c:v>0</c:v>
                </c:pt>
                <c:pt idx="2">
                  <c:v>0</c:v>
                </c:pt>
                <c:pt idx="3">
                  <c:v>0</c:v>
                </c:pt>
              </c:numCache>
            </c:numRef>
          </c:val>
        </c:ser>
        <c:dLbls>
          <c:showLegendKey val="0"/>
          <c:showVal val="0"/>
          <c:showCatName val="0"/>
          <c:showSerName val="0"/>
          <c:showPercent val="0"/>
          <c:showBubbleSize val="0"/>
        </c:dLbls>
        <c:gapWidth val="150"/>
        <c:overlap val="100"/>
        <c:axId val="86372736"/>
        <c:axId val="86374272"/>
      </c:barChart>
      <c:catAx>
        <c:axId val="86372736"/>
        <c:scaling>
          <c:orientation val="minMax"/>
        </c:scaling>
        <c:delete val="0"/>
        <c:axPos val="l"/>
        <c:majorGridlines/>
        <c:numFmt formatCode="@" sourceLinked="0"/>
        <c:majorTickMark val="out"/>
        <c:minorTickMark val="none"/>
        <c:tickLblPos val="nextTo"/>
        <c:txPr>
          <a:bodyPr/>
          <a:lstStyle/>
          <a:p>
            <a:pPr>
              <a:defRPr sz="800"/>
            </a:pPr>
            <a:endParaRPr lang="pt-BR"/>
          </a:p>
        </c:txPr>
        <c:crossAx val="86374272"/>
        <c:crosses val="autoZero"/>
        <c:auto val="0"/>
        <c:lblAlgn val="ctr"/>
        <c:lblOffset val="100"/>
        <c:noMultiLvlLbl val="0"/>
      </c:catAx>
      <c:valAx>
        <c:axId val="86374272"/>
        <c:scaling>
          <c:orientation val="minMax"/>
          <c:max val="1"/>
          <c:min val="0"/>
        </c:scaling>
        <c:delete val="0"/>
        <c:axPos val="b"/>
        <c:majorGridlines/>
        <c:numFmt formatCode="0%" sourceLinked="1"/>
        <c:majorTickMark val="cross"/>
        <c:minorTickMark val="none"/>
        <c:tickLblPos val="nextTo"/>
        <c:crossAx val="86372736"/>
        <c:crosses val="autoZero"/>
        <c:crossBetween val="between"/>
        <c:majorUnit val="0.2"/>
      </c:valAx>
    </c:plotArea>
    <c:legend>
      <c:legendPos val="r"/>
      <c:layout>
        <c:manualLayout>
          <c:xMode val="edge"/>
          <c:yMode val="edge"/>
          <c:x val="0.84822441611042321"/>
          <c:y val="0.36602866949323654"/>
          <c:w val="0.15177558388957726"/>
          <c:h val="0.27819866747425825"/>
        </c:manualLayout>
      </c:layout>
      <c:overlay val="0"/>
    </c:legend>
    <c:plotVisOnly val="1"/>
    <c:dispBlanksAs val="gap"/>
    <c:showDLblsOverMax val="0"/>
  </c:chart>
  <c:spPr>
    <a:ln>
      <a:noFill/>
    </a:ln>
  </c:spPr>
  <c:printSettings>
    <c:headerFooter/>
    <c:pageMargins b="0.78740157499999996" l="0.511811024" r="0.511811024" t="0.78740157499999996" header="0.31496062000000014" footer="0.3149606200000001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30140879598172077"/>
          <c:y val="5.9451241671714096E-2"/>
          <c:w val="0.55788320876134112"/>
          <c:h val="0.82326912982031053"/>
        </c:manualLayout>
      </c:layout>
      <c:barChart>
        <c:barDir val="bar"/>
        <c:grouping val="stacked"/>
        <c:varyColors val="0"/>
        <c:ser>
          <c:idx val="0"/>
          <c:order val="0"/>
          <c:tx>
            <c:strRef>
              <c:f>Dados!$B$37</c:f>
              <c:strCache>
                <c:ptCount val="1"/>
                <c:pt idx="0">
                  <c:v>Nível 1</c:v>
                </c:pt>
              </c:strCache>
            </c:strRef>
          </c:tx>
          <c:invertIfNegative val="0"/>
          <c:cat>
            <c:strRef>
              <c:f>Dados!$L$14:$L$17</c:f>
              <c:strCache>
                <c:ptCount val="4"/>
                <c:pt idx="0">
                  <c:v>Patrocinador da Gestão por Processos</c:v>
                </c:pt>
                <c:pt idx="1">
                  <c:v>Guardião de Processos</c:v>
                </c:pt>
                <c:pt idx="2">
                  <c:v>Gestores Funcionais</c:v>
                </c:pt>
                <c:pt idx="3">
                  <c:v>Escritório de Processos</c:v>
                </c:pt>
              </c:strCache>
            </c:strRef>
          </c:cat>
          <c:val>
            <c:numRef>
              <c:f>Dados!$B$50:$B$53</c:f>
              <c:numCache>
                <c:formatCode>0%</c:formatCode>
                <c:ptCount val="4"/>
                <c:pt idx="0">
                  <c:v>0</c:v>
                </c:pt>
                <c:pt idx="1">
                  <c:v>0</c:v>
                </c:pt>
                <c:pt idx="2">
                  <c:v>0</c:v>
                </c:pt>
                <c:pt idx="3">
                  <c:v>0</c:v>
                </c:pt>
              </c:numCache>
            </c:numRef>
          </c:val>
        </c:ser>
        <c:ser>
          <c:idx val="1"/>
          <c:order val="1"/>
          <c:tx>
            <c:strRef>
              <c:f>Dados!$C$37</c:f>
              <c:strCache>
                <c:ptCount val="1"/>
                <c:pt idx="0">
                  <c:v>Nível 2</c:v>
                </c:pt>
              </c:strCache>
            </c:strRef>
          </c:tx>
          <c:invertIfNegative val="0"/>
          <c:cat>
            <c:strRef>
              <c:f>Dados!$L$14:$L$17</c:f>
              <c:strCache>
                <c:ptCount val="4"/>
                <c:pt idx="0">
                  <c:v>Patrocinador da Gestão por Processos</c:v>
                </c:pt>
                <c:pt idx="1">
                  <c:v>Guardião de Processos</c:v>
                </c:pt>
                <c:pt idx="2">
                  <c:v>Gestores Funcionais</c:v>
                </c:pt>
                <c:pt idx="3">
                  <c:v>Escritório de Processos</c:v>
                </c:pt>
              </c:strCache>
            </c:strRef>
          </c:cat>
          <c:val>
            <c:numRef>
              <c:f>Dados!$C$50:$C$53</c:f>
              <c:numCache>
                <c:formatCode>0%</c:formatCode>
                <c:ptCount val="4"/>
                <c:pt idx="0">
                  <c:v>0</c:v>
                </c:pt>
                <c:pt idx="1">
                  <c:v>0</c:v>
                </c:pt>
                <c:pt idx="2">
                  <c:v>0</c:v>
                </c:pt>
                <c:pt idx="3">
                  <c:v>0</c:v>
                </c:pt>
              </c:numCache>
            </c:numRef>
          </c:val>
        </c:ser>
        <c:ser>
          <c:idx val="2"/>
          <c:order val="2"/>
          <c:tx>
            <c:strRef>
              <c:f>Dados!$D$37</c:f>
              <c:strCache>
                <c:ptCount val="1"/>
                <c:pt idx="0">
                  <c:v>Nível 3</c:v>
                </c:pt>
              </c:strCache>
            </c:strRef>
          </c:tx>
          <c:invertIfNegative val="0"/>
          <c:cat>
            <c:strRef>
              <c:f>Dados!$L$14:$L$17</c:f>
              <c:strCache>
                <c:ptCount val="4"/>
                <c:pt idx="0">
                  <c:v>Patrocinador da Gestão por Processos</c:v>
                </c:pt>
                <c:pt idx="1">
                  <c:v>Guardião de Processos</c:v>
                </c:pt>
                <c:pt idx="2">
                  <c:v>Gestores Funcionais</c:v>
                </c:pt>
                <c:pt idx="3">
                  <c:v>Escritório de Processos</c:v>
                </c:pt>
              </c:strCache>
            </c:strRef>
          </c:cat>
          <c:val>
            <c:numRef>
              <c:f>Dados!$D$50:$D$53</c:f>
              <c:numCache>
                <c:formatCode>0%</c:formatCode>
                <c:ptCount val="4"/>
                <c:pt idx="0">
                  <c:v>0</c:v>
                </c:pt>
                <c:pt idx="1">
                  <c:v>0</c:v>
                </c:pt>
                <c:pt idx="2">
                  <c:v>0</c:v>
                </c:pt>
                <c:pt idx="3">
                  <c:v>0</c:v>
                </c:pt>
              </c:numCache>
            </c:numRef>
          </c:val>
        </c:ser>
        <c:dLbls>
          <c:showLegendKey val="0"/>
          <c:showVal val="0"/>
          <c:showCatName val="0"/>
          <c:showSerName val="0"/>
          <c:showPercent val="0"/>
          <c:showBubbleSize val="0"/>
        </c:dLbls>
        <c:gapWidth val="150"/>
        <c:overlap val="100"/>
        <c:axId val="86412288"/>
        <c:axId val="86467328"/>
      </c:barChart>
      <c:catAx>
        <c:axId val="86412288"/>
        <c:scaling>
          <c:orientation val="minMax"/>
        </c:scaling>
        <c:delete val="0"/>
        <c:axPos val="l"/>
        <c:majorGridlines/>
        <c:numFmt formatCode="@" sourceLinked="0"/>
        <c:majorTickMark val="out"/>
        <c:minorTickMark val="none"/>
        <c:tickLblPos val="nextTo"/>
        <c:txPr>
          <a:bodyPr/>
          <a:lstStyle/>
          <a:p>
            <a:pPr>
              <a:defRPr sz="800"/>
            </a:pPr>
            <a:endParaRPr lang="pt-BR"/>
          </a:p>
        </c:txPr>
        <c:crossAx val="86467328"/>
        <c:crosses val="autoZero"/>
        <c:auto val="0"/>
        <c:lblAlgn val="ctr"/>
        <c:lblOffset val="100"/>
        <c:noMultiLvlLbl val="0"/>
      </c:catAx>
      <c:valAx>
        <c:axId val="86467328"/>
        <c:scaling>
          <c:orientation val="minMax"/>
          <c:max val="1"/>
          <c:min val="0"/>
        </c:scaling>
        <c:delete val="0"/>
        <c:axPos val="b"/>
        <c:majorGridlines/>
        <c:numFmt formatCode="0%" sourceLinked="1"/>
        <c:majorTickMark val="cross"/>
        <c:minorTickMark val="none"/>
        <c:tickLblPos val="nextTo"/>
        <c:crossAx val="86412288"/>
        <c:crosses val="autoZero"/>
        <c:crossBetween val="between"/>
        <c:majorUnit val="0.2"/>
      </c:valAx>
    </c:plotArea>
    <c:legend>
      <c:legendPos val="r"/>
      <c:layout>
        <c:manualLayout>
          <c:xMode val="edge"/>
          <c:yMode val="edge"/>
          <c:x val="0.84822441611042321"/>
          <c:y val="0.36602866949323654"/>
          <c:w val="0.15177558388957726"/>
          <c:h val="0.27819866747425825"/>
        </c:manualLayout>
      </c:layout>
      <c:overlay val="0"/>
    </c:legend>
    <c:plotVisOnly val="1"/>
    <c:dispBlanksAs val="gap"/>
    <c:showDLblsOverMax val="0"/>
  </c:chart>
  <c:spPr>
    <a:ln>
      <a:noFill/>
    </a:ln>
  </c:spPr>
  <c:printSettings>
    <c:headerFooter/>
    <c:pageMargins b="0.78740157499999996" l="0.511811024" r="0.511811024" t="0.78740157499999996" header="0.31496062000000014" footer="0.31496062000000014"/>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1'!A1"/></Relationships>
</file>

<file path=xl/drawings/_rels/drawing10.xml.rels><?xml version="1.0" encoding="UTF-8" standalone="yes"?>
<Relationships xmlns="http://schemas.openxmlformats.org/package/2006/relationships"><Relationship Id="rId8" Type="http://schemas.openxmlformats.org/officeDocument/2006/relationships/hyperlink" Target="#'3.2'!A1"/><Relationship Id="rId3" Type="http://schemas.openxmlformats.org/officeDocument/2006/relationships/image" Target="../media/image27.png"/><Relationship Id="rId7"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image" Target="../media/image5.jpeg"/><Relationship Id="rId6" Type="http://schemas.openxmlformats.org/officeDocument/2006/relationships/image" Target="../media/image23.png"/><Relationship Id="rId5" Type="http://schemas.openxmlformats.org/officeDocument/2006/relationships/image" Target="../media/image29.png"/><Relationship Id="rId4" Type="http://schemas.openxmlformats.org/officeDocument/2006/relationships/image" Target="../media/image28.png"/><Relationship Id="rId9" Type="http://schemas.openxmlformats.org/officeDocument/2006/relationships/hyperlink" Target="#'3.4'!A1"/></Relationships>
</file>

<file path=xl/drawings/_rels/drawing11.xml.rels><?xml version="1.0" encoding="UTF-8" standalone="yes"?>
<Relationships xmlns="http://schemas.openxmlformats.org/package/2006/relationships"><Relationship Id="rId8" Type="http://schemas.openxmlformats.org/officeDocument/2006/relationships/hyperlink" Target="#'3.3'!A1"/><Relationship Id="rId3" Type="http://schemas.openxmlformats.org/officeDocument/2006/relationships/image" Target="../media/image30.png"/><Relationship Id="rId7"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image" Target="../media/image5.jpeg"/><Relationship Id="rId6" Type="http://schemas.openxmlformats.org/officeDocument/2006/relationships/image" Target="../media/image23.png"/><Relationship Id="rId5" Type="http://schemas.openxmlformats.org/officeDocument/2006/relationships/image" Target="../media/image32.png"/><Relationship Id="rId4" Type="http://schemas.openxmlformats.org/officeDocument/2006/relationships/image" Target="../media/image31.png"/><Relationship Id="rId9" Type="http://schemas.openxmlformats.org/officeDocument/2006/relationships/hyperlink" Target="#'4.1'!A1"/></Relationships>
</file>

<file path=xl/drawings/_rels/drawing12.xml.rels><?xml version="1.0" encoding="UTF-8" standalone="yes"?>
<Relationships xmlns="http://schemas.openxmlformats.org/package/2006/relationships"><Relationship Id="rId8" Type="http://schemas.openxmlformats.org/officeDocument/2006/relationships/hyperlink" Target="#'3.4'!A1"/><Relationship Id="rId3" Type="http://schemas.openxmlformats.org/officeDocument/2006/relationships/image" Target="../media/image33.png"/><Relationship Id="rId7"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image" Target="../media/image5.jpe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image" Target="../media/image34.png"/><Relationship Id="rId9" Type="http://schemas.openxmlformats.org/officeDocument/2006/relationships/hyperlink" Target="#'4.2'!A1"/></Relationships>
</file>

<file path=xl/drawings/_rels/drawing13.xml.rels><?xml version="1.0" encoding="UTF-8" standalone="yes"?>
<Relationships xmlns="http://schemas.openxmlformats.org/package/2006/relationships"><Relationship Id="rId8" Type="http://schemas.openxmlformats.org/officeDocument/2006/relationships/hyperlink" Target="#'4.1'!A1"/><Relationship Id="rId3" Type="http://schemas.openxmlformats.org/officeDocument/2006/relationships/image" Target="../media/image37.png"/><Relationship Id="rId7"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image" Target="../media/image5.jpeg"/><Relationship Id="rId6" Type="http://schemas.openxmlformats.org/officeDocument/2006/relationships/image" Target="../media/image36.png"/><Relationship Id="rId5" Type="http://schemas.openxmlformats.org/officeDocument/2006/relationships/image" Target="../media/image39.png"/><Relationship Id="rId4" Type="http://schemas.openxmlformats.org/officeDocument/2006/relationships/image" Target="../media/image38.png"/><Relationship Id="rId9" Type="http://schemas.openxmlformats.org/officeDocument/2006/relationships/hyperlink" Target="#'4.3'!A1"/></Relationships>
</file>

<file path=xl/drawings/_rels/drawing14.xml.rels><?xml version="1.0" encoding="UTF-8" standalone="yes"?>
<Relationships xmlns="http://schemas.openxmlformats.org/package/2006/relationships"><Relationship Id="rId8" Type="http://schemas.openxmlformats.org/officeDocument/2006/relationships/hyperlink" Target="#'4.2'!A1"/><Relationship Id="rId3" Type="http://schemas.openxmlformats.org/officeDocument/2006/relationships/image" Target="../media/image36.png"/><Relationship Id="rId7"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image" Target="../media/image5.jpeg"/><Relationship Id="rId6" Type="http://schemas.openxmlformats.org/officeDocument/2006/relationships/image" Target="../media/image42.png"/><Relationship Id="rId5" Type="http://schemas.openxmlformats.org/officeDocument/2006/relationships/image" Target="../media/image41.png"/><Relationship Id="rId4" Type="http://schemas.openxmlformats.org/officeDocument/2006/relationships/image" Target="../media/image40.png"/><Relationship Id="rId9" Type="http://schemas.openxmlformats.org/officeDocument/2006/relationships/hyperlink" Target="#'4.4'!A1"/></Relationships>
</file>

<file path=xl/drawings/_rels/drawing15.xml.rels><?xml version="1.0" encoding="UTF-8" standalone="yes"?>
<Relationships xmlns="http://schemas.openxmlformats.org/package/2006/relationships"><Relationship Id="rId8" Type="http://schemas.openxmlformats.org/officeDocument/2006/relationships/hyperlink" Target="#'4.3'!A1"/><Relationship Id="rId3" Type="http://schemas.openxmlformats.org/officeDocument/2006/relationships/image" Target="../media/image43.png"/><Relationship Id="rId7"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image" Target="../media/image5.jpeg"/><Relationship Id="rId6" Type="http://schemas.openxmlformats.org/officeDocument/2006/relationships/image" Target="../media/image36.png"/><Relationship Id="rId5" Type="http://schemas.openxmlformats.org/officeDocument/2006/relationships/image" Target="../media/image45.png"/><Relationship Id="rId4" Type="http://schemas.openxmlformats.org/officeDocument/2006/relationships/image" Target="../media/image44.png"/><Relationship Id="rId9" Type="http://schemas.openxmlformats.org/officeDocument/2006/relationships/hyperlink" Target="#'5.1'!A1"/></Relationships>
</file>

<file path=xl/drawings/_rels/drawing16.xml.rels><?xml version="1.0" encoding="UTF-8" standalone="yes"?>
<Relationships xmlns="http://schemas.openxmlformats.org/package/2006/relationships"><Relationship Id="rId8" Type="http://schemas.openxmlformats.org/officeDocument/2006/relationships/hyperlink" Target="#'4.4'!A1"/><Relationship Id="rId3" Type="http://schemas.openxmlformats.org/officeDocument/2006/relationships/image" Target="../media/image46.png"/><Relationship Id="rId7"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image" Target="../media/image5.jpeg"/><Relationship Id="rId6" Type="http://schemas.openxmlformats.org/officeDocument/2006/relationships/image" Target="../media/image49.png"/><Relationship Id="rId5" Type="http://schemas.openxmlformats.org/officeDocument/2006/relationships/image" Target="../media/image48.png"/><Relationship Id="rId4" Type="http://schemas.openxmlformats.org/officeDocument/2006/relationships/image" Target="../media/image47.png"/><Relationship Id="rId9" Type="http://schemas.openxmlformats.org/officeDocument/2006/relationships/hyperlink" Target="#'5.2'!A1"/></Relationships>
</file>

<file path=xl/drawings/_rels/drawing17.xml.rels><?xml version="1.0" encoding="UTF-8" standalone="yes"?>
<Relationships xmlns="http://schemas.openxmlformats.org/package/2006/relationships"><Relationship Id="rId8" Type="http://schemas.openxmlformats.org/officeDocument/2006/relationships/hyperlink" Target="#'5.1'!A1"/><Relationship Id="rId3" Type="http://schemas.openxmlformats.org/officeDocument/2006/relationships/image" Target="../media/image50.png"/><Relationship Id="rId7"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image" Target="../media/image5.jpeg"/><Relationship Id="rId6" Type="http://schemas.openxmlformats.org/officeDocument/2006/relationships/image" Target="../media/image46.png"/><Relationship Id="rId5" Type="http://schemas.openxmlformats.org/officeDocument/2006/relationships/image" Target="../media/image52.png"/><Relationship Id="rId4" Type="http://schemas.openxmlformats.org/officeDocument/2006/relationships/image" Target="../media/image51.png"/><Relationship Id="rId9" Type="http://schemas.openxmlformats.org/officeDocument/2006/relationships/hyperlink" Target="#'5.3'!A1"/></Relationships>
</file>

<file path=xl/drawings/_rels/drawing18.xml.rels><?xml version="1.0" encoding="UTF-8" standalone="yes"?>
<Relationships xmlns="http://schemas.openxmlformats.org/package/2006/relationships"><Relationship Id="rId8" Type="http://schemas.openxmlformats.org/officeDocument/2006/relationships/hyperlink" Target="#'5.2'!A1"/><Relationship Id="rId3" Type="http://schemas.openxmlformats.org/officeDocument/2006/relationships/image" Target="../media/image53.png"/><Relationship Id="rId7"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image" Target="../media/image5.jpeg"/><Relationship Id="rId6" Type="http://schemas.openxmlformats.org/officeDocument/2006/relationships/image" Target="../media/image46.png"/><Relationship Id="rId5" Type="http://schemas.openxmlformats.org/officeDocument/2006/relationships/image" Target="../media/image55.png"/><Relationship Id="rId4" Type="http://schemas.openxmlformats.org/officeDocument/2006/relationships/image" Target="../media/image54.png"/><Relationship Id="rId9" Type="http://schemas.openxmlformats.org/officeDocument/2006/relationships/hyperlink" Target="#'5.4'!A1"/></Relationships>
</file>

<file path=xl/drawings/_rels/drawing19.xml.rels><?xml version="1.0" encoding="UTF-8" standalone="yes"?>
<Relationships xmlns="http://schemas.openxmlformats.org/package/2006/relationships"><Relationship Id="rId8" Type="http://schemas.openxmlformats.org/officeDocument/2006/relationships/hyperlink" Target="#'5.3'!A1"/><Relationship Id="rId3" Type="http://schemas.openxmlformats.org/officeDocument/2006/relationships/image" Target="../media/image56.jpeg"/><Relationship Id="rId7"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image" Target="../media/image5.jpeg"/><Relationship Id="rId6" Type="http://schemas.openxmlformats.org/officeDocument/2006/relationships/image" Target="../media/image46.png"/><Relationship Id="rId5" Type="http://schemas.openxmlformats.org/officeDocument/2006/relationships/image" Target="../media/image58.png"/><Relationship Id="rId4" Type="http://schemas.openxmlformats.org/officeDocument/2006/relationships/image" Target="../media/image57.png"/><Relationship Id="rId9" Type="http://schemas.openxmlformats.org/officeDocument/2006/relationships/hyperlink" Target="#Respostas!A1"/></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1.png"/><Relationship Id="rId5" Type="http://schemas.openxmlformats.org/officeDocument/2006/relationships/hyperlink" Target="#Exemplo!A1"/><Relationship Id="rId4" Type="http://schemas.openxmlformats.org/officeDocument/2006/relationships/hyperlink" Target="#Capa!A1"/></Relationships>
</file>

<file path=xl/drawings/_rels/drawing20.xml.rels><?xml version="1.0" encoding="UTF-8" standalone="yes"?>
<Relationships xmlns="http://schemas.openxmlformats.org/package/2006/relationships"><Relationship Id="rId3" Type="http://schemas.openxmlformats.org/officeDocument/2006/relationships/hyperlink" Target="#'5.4'!A1"/><Relationship Id="rId2" Type="http://schemas.openxmlformats.org/officeDocument/2006/relationships/image" Target="../media/image9.jpeg"/><Relationship Id="rId1" Type="http://schemas.openxmlformats.org/officeDocument/2006/relationships/image" Target="../media/image59.png"/><Relationship Id="rId4" Type="http://schemas.openxmlformats.org/officeDocument/2006/relationships/hyperlink" Target="#Consolidado!A1"/></Relationships>
</file>

<file path=xl/drawings/_rels/drawing21.xml.rels><?xml version="1.0" encoding="UTF-8" standalone="yes"?>
<Relationships xmlns="http://schemas.openxmlformats.org/package/2006/relationships"><Relationship Id="rId3" Type="http://schemas.openxmlformats.org/officeDocument/2006/relationships/hyperlink" Target="#Dimens&#227;o!A1"/><Relationship Id="rId2" Type="http://schemas.openxmlformats.org/officeDocument/2006/relationships/hyperlink" Target="#Respostas!A1"/><Relationship Id="rId1" Type="http://schemas.openxmlformats.org/officeDocument/2006/relationships/image" Target="../media/image9.jpeg"/><Relationship Id="rId5" Type="http://schemas.openxmlformats.org/officeDocument/2006/relationships/chart" Target="../charts/chart1.xml"/><Relationship Id="rId4" Type="http://schemas.openxmlformats.org/officeDocument/2006/relationships/image" Target="../media/image59.png"/></Relationships>
</file>

<file path=xl/drawings/_rels/drawing22.xml.rels><?xml version="1.0" encoding="UTF-8" standalone="yes"?>
<Relationships xmlns="http://schemas.openxmlformats.org/package/2006/relationships"><Relationship Id="rId8" Type="http://schemas.openxmlformats.org/officeDocument/2006/relationships/image" Target="../media/image59.png"/><Relationship Id="rId3" Type="http://schemas.openxmlformats.org/officeDocument/2006/relationships/chart" Target="../charts/chart4.xml"/><Relationship Id="rId7" Type="http://schemas.openxmlformats.org/officeDocument/2006/relationships/hyperlink" Target="#Conclus&#227;o!A1"/><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hyperlink" Target="#Consolidado!A1"/><Relationship Id="rId5" Type="http://schemas.openxmlformats.org/officeDocument/2006/relationships/image" Target="../media/image9.jpeg"/><Relationship Id="rId4" Type="http://schemas.openxmlformats.org/officeDocument/2006/relationships/chart" Target="../charts/chart5.xml"/></Relationships>
</file>

<file path=xl/drawings/_rels/drawing23.xml.rels><?xml version="1.0" encoding="UTF-8" standalone="yes"?>
<Relationships xmlns="http://schemas.openxmlformats.org/package/2006/relationships"><Relationship Id="rId3" Type="http://schemas.openxmlformats.org/officeDocument/2006/relationships/image" Target="../media/image59.png"/><Relationship Id="rId2" Type="http://schemas.openxmlformats.org/officeDocument/2006/relationships/hyperlink" Target="#Capa!A1"/><Relationship Id="rId1" Type="http://schemas.openxmlformats.org/officeDocument/2006/relationships/image" Target="../media/image9.jpeg"/><Relationship Id="rId4" Type="http://schemas.openxmlformats.org/officeDocument/2006/relationships/hyperlink" Target="#Dimens&#227;o!A1"/></Relationships>
</file>

<file path=xl/drawings/_rels/drawing3.xml.rels><?xml version="1.0" encoding="UTF-8" standalone="yes"?>
<Relationships xmlns="http://schemas.openxmlformats.org/package/2006/relationships"><Relationship Id="rId8" Type="http://schemas.openxmlformats.org/officeDocument/2006/relationships/hyperlink" Target="#'2.1'!A1"/><Relationship Id="rId3" Type="http://schemas.openxmlformats.org/officeDocument/2006/relationships/image" Target="../media/image6.png"/><Relationship Id="rId7" Type="http://schemas.openxmlformats.org/officeDocument/2006/relationships/hyperlink" Target="#'1'!A1"/><Relationship Id="rId2" Type="http://schemas.openxmlformats.org/officeDocument/2006/relationships/image" Target="../media/image1.png"/><Relationship Id="rId1" Type="http://schemas.openxmlformats.org/officeDocument/2006/relationships/image" Target="../media/image5.jpeg"/><Relationship Id="rId6" Type="http://schemas.openxmlformats.org/officeDocument/2006/relationships/image" Target="../media/image9.jpe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hyperlink" Target="#'2.2'!A1"/><Relationship Id="rId3" Type="http://schemas.openxmlformats.org/officeDocument/2006/relationships/image" Target="../media/image6.png"/><Relationship Id="rId7" Type="http://schemas.openxmlformats.org/officeDocument/2006/relationships/hyperlink" Target="#'1'!A1"/><Relationship Id="rId2" Type="http://schemas.openxmlformats.org/officeDocument/2006/relationships/image" Target="../media/image1.png"/><Relationship Id="rId1" Type="http://schemas.openxmlformats.org/officeDocument/2006/relationships/image" Target="../media/image5.jpeg"/><Relationship Id="rId6" Type="http://schemas.openxmlformats.org/officeDocument/2006/relationships/image" Target="../media/image9.jpe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10.png"/></Relationships>
</file>

<file path=xl/drawings/_rels/drawing5.xml.rels><?xml version="1.0" encoding="UTF-8" standalone="yes"?>
<Relationships xmlns="http://schemas.openxmlformats.org/package/2006/relationships"><Relationship Id="rId8" Type="http://schemas.openxmlformats.org/officeDocument/2006/relationships/hyperlink" Target="#'2.3'!A1"/><Relationship Id="rId3" Type="http://schemas.openxmlformats.org/officeDocument/2006/relationships/image" Target="../media/image11.png"/><Relationship Id="rId7" Type="http://schemas.openxmlformats.org/officeDocument/2006/relationships/hyperlink" Target="#'2.1'!A1"/><Relationship Id="rId2" Type="http://schemas.openxmlformats.org/officeDocument/2006/relationships/image" Target="../media/image1.png"/><Relationship Id="rId1" Type="http://schemas.openxmlformats.org/officeDocument/2006/relationships/image" Target="../media/image5.jpeg"/><Relationship Id="rId6" Type="http://schemas.openxmlformats.org/officeDocument/2006/relationships/image" Target="../media/image9.jpeg"/><Relationship Id="rId5" Type="http://schemas.openxmlformats.org/officeDocument/2006/relationships/image" Target="../media/image13.png"/><Relationship Id="rId4" Type="http://schemas.openxmlformats.org/officeDocument/2006/relationships/image" Target="../media/image12.png"/><Relationship Id="rId9" Type="http://schemas.openxmlformats.org/officeDocument/2006/relationships/image" Target="../media/image10.png"/></Relationships>
</file>

<file path=xl/drawings/_rels/drawing6.xml.rels><?xml version="1.0" encoding="UTF-8" standalone="yes"?>
<Relationships xmlns="http://schemas.openxmlformats.org/package/2006/relationships"><Relationship Id="rId8" Type="http://schemas.openxmlformats.org/officeDocument/2006/relationships/hyperlink" Target="#'2.4'!A1"/><Relationship Id="rId3" Type="http://schemas.openxmlformats.org/officeDocument/2006/relationships/image" Target="../media/image14.png"/><Relationship Id="rId7" Type="http://schemas.openxmlformats.org/officeDocument/2006/relationships/hyperlink" Target="#'2.2'!A1"/><Relationship Id="rId2" Type="http://schemas.openxmlformats.org/officeDocument/2006/relationships/image" Target="../media/image1.png"/><Relationship Id="rId1" Type="http://schemas.openxmlformats.org/officeDocument/2006/relationships/image" Target="../media/image5.jpeg"/><Relationship Id="rId6" Type="http://schemas.openxmlformats.org/officeDocument/2006/relationships/image" Target="../media/image9.jpeg"/><Relationship Id="rId5" Type="http://schemas.openxmlformats.org/officeDocument/2006/relationships/image" Target="../media/image16.png"/><Relationship Id="rId4" Type="http://schemas.openxmlformats.org/officeDocument/2006/relationships/image" Target="../media/image15.png"/><Relationship Id="rId9" Type="http://schemas.openxmlformats.org/officeDocument/2006/relationships/image" Target="../media/image10.png"/></Relationships>
</file>

<file path=xl/drawings/_rels/drawing7.xml.rels><?xml version="1.0" encoding="UTF-8" standalone="yes"?>
<Relationships xmlns="http://schemas.openxmlformats.org/package/2006/relationships"><Relationship Id="rId8" Type="http://schemas.openxmlformats.org/officeDocument/2006/relationships/hyperlink" Target="#'3.1'!A1"/><Relationship Id="rId3" Type="http://schemas.openxmlformats.org/officeDocument/2006/relationships/image" Target="../media/image17.png"/><Relationship Id="rId7" Type="http://schemas.openxmlformats.org/officeDocument/2006/relationships/hyperlink" Target="#'2.3'!A1"/><Relationship Id="rId2" Type="http://schemas.openxmlformats.org/officeDocument/2006/relationships/image" Target="../media/image1.png"/><Relationship Id="rId1" Type="http://schemas.openxmlformats.org/officeDocument/2006/relationships/image" Target="../media/image5.jpeg"/><Relationship Id="rId6" Type="http://schemas.openxmlformats.org/officeDocument/2006/relationships/image" Target="../media/image9.jpeg"/><Relationship Id="rId5" Type="http://schemas.openxmlformats.org/officeDocument/2006/relationships/image" Target="../media/image19.png"/><Relationship Id="rId4" Type="http://schemas.openxmlformats.org/officeDocument/2006/relationships/image" Target="../media/image18.png"/><Relationship Id="rId9" Type="http://schemas.openxmlformats.org/officeDocument/2006/relationships/image" Target="../media/image10.png"/></Relationships>
</file>

<file path=xl/drawings/_rels/drawing8.xml.rels><?xml version="1.0" encoding="UTF-8" standalone="yes"?>
<Relationships xmlns="http://schemas.openxmlformats.org/package/2006/relationships"><Relationship Id="rId8" Type="http://schemas.openxmlformats.org/officeDocument/2006/relationships/hyperlink" Target="#'2.4'!A1"/><Relationship Id="rId3" Type="http://schemas.openxmlformats.org/officeDocument/2006/relationships/image" Target="../media/image20.png"/><Relationship Id="rId7"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image" Target="../media/image5.jpeg"/><Relationship Id="rId6" Type="http://schemas.openxmlformats.org/officeDocument/2006/relationships/image" Target="../media/image23.png"/><Relationship Id="rId5" Type="http://schemas.openxmlformats.org/officeDocument/2006/relationships/image" Target="../media/image22.png"/><Relationship Id="rId4" Type="http://schemas.openxmlformats.org/officeDocument/2006/relationships/image" Target="../media/image21.png"/><Relationship Id="rId9" Type="http://schemas.openxmlformats.org/officeDocument/2006/relationships/hyperlink" Target="#'3.2'!A1"/></Relationships>
</file>

<file path=xl/drawings/_rels/drawing9.xml.rels><?xml version="1.0" encoding="UTF-8" standalone="yes"?>
<Relationships xmlns="http://schemas.openxmlformats.org/package/2006/relationships"><Relationship Id="rId8" Type="http://schemas.openxmlformats.org/officeDocument/2006/relationships/hyperlink" Target="#'3.1'!A1"/><Relationship Id="rId3" Type="http://schemas.openxmlformats.org/officeDocument/2006/relationships/image" Target="../media/image24.png"/><Relationship Id="rId7"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image" Target="../media/image5.jpeg"/><Relationship Id="rId6" Type="http://schemas.openxmlformats.org/officeDocument/2006/relationships/image" Target="../media/image23.png"/><Relationship Id="rId5" Type="http://schemas.openxmlformats.org/officeDocument/2006/relationships/image" Target="../media/image26.png"/><Relationship Id="rId4" Type="http://schemas.openxmlformats.org/officeDocument/2006/relationships/image" Target="../media/image25.png"/><Relationship Id="rId9" Type="http://schemas.openxmlformats.org/officeDocument/2006/relationships/hyperlink" Target="#'3.3'!A1"/></Relationships>
</file>

<file path=xl/drawings/drawing1.xml><?xml version="1.0" encoding="utf-8"?>
<xdr:wsDr xmlns:xdr="http://schemas.openxmlformats.org/drawingml/2006/spreadsheetDrawing" xmlns:a="http://schemas.openxmlformats.org/drawingml/2006/main">
  <xdr:twoCellAnchor>
    <xdr:from>
      <xdr:col>0</xdr:col>
      <xdr:colOff>390525</xdr:colOff>
      <xdr:row>12</xdr:row>
      <xdr:rowOff>361950</xdr:rowOff>
    </xdr:from>
    <xdr:to>
      <xdr:col>4</xdr:col>
      <xdr:colOff>180975</xdr:colOff>
      <xdr:row>13</xdr:row>
      <xdr:rowOff>114300</xdr:rowOff>
    </xdr:to>
    <xdr:grpSp>
      <xdr:nvGrpSpPr>
        <xdr:cNvPr id="1824" name="Grupo 6"/>
        <xdr:cNvGrpSpPr>
          <a:grpSpLocks/>
        </xdr:cNvGrpSpPr>
      </xdr:nvGrpSpPr>
      <xdr:grpSpPr bwMode="auto">
        <a:xfrm>
          <a:off x="390525" y="3562350"/>
          <a:ext cx="2228850" cy="400050"/>
          <a:chOff x="752475" y="3895726"/>
          <a:chExt cx="2233460" cy="400050"/>
        </a:xfrm>
      </xdr:grpSpPr>
      <xdr:sp macro="" textlink="">
        <xdr:nvSpPr>
          <xdr:cNvPr id="5" name="CaixaDeTexto 22">
            <a:hlinkClick xmlns:r="http://schemas.openxmlformats.org/officeDocument/2006/relationships" r:id="rId1" tooltip="Ir para Orientações"/>
          </xdr:cNvPr>
          <xdr:cNvSpPr txBox="1">
            <a:spLocks noChangeArrowheads="1"/>
          </xdr:cNvSpPr>
        </xdr:nvSpPr>
        <xdr:spPr bwMode="auto">
          <a:xfrm>
            <a:off x="1153352" y="3895726"/>
            <a:ext cx="1832583" cy="400050"/>
          </a:xfrm>
          <a:prstGeom prst="rect">
            <a:avLst/>
          </a:prstGeom>
          <a:solidFill>
            <a:srgbClr val="008000"/>
          </a:solidFill>
          <a:ln>
            <a:noFill/>
          </a:ln>
          <a:effectLst/>
          <a:scene3d>
            <a:camera prst="orthographicFront">
              <a:rot lat="0" lon="0" rev="0"/>
            </a:camera>
            <a:lightRig rig="balanced" dir="t">
              <a:rot lat="0" lon="0" rev="8700000"/>
            </a:lightRig>
          </a:scene3d>
          <a:sp3d/>
          <a:extLst/>
        </xdr:spPr>
        <xdr:txBody>
          <a:bodyPr vertOverflow="clip" wrap="square" lIns="36576" tIns="36576" rIns="0" bIns="0" anchor="ctr" upright="1"/>
          <a:lstStyle/>
          <a:p>
            <a:pPr algn="ctr" rtl="0">
              <a:defRPr sz="1000"/>
            </a:pPr>
            <a:r>
              <a:rPr lang="pt-BR" sz="1500" b="1" i="0" u="none" strike="noStrike" baseline="0">
                <a:solidFill>
                  <a:srgbClr val="FFFFFF"/>
                </a:solidFill>
                <a:latin typeface="Calibri"/>
                <a:cs typeface="Calibri"/>
              </a:rPr>
              <a:t>INICIE AQUI</a:t>
            </a:r>
          </a:p>
        </xdr:txBody>
      </xdr:sp>
      <xdr:sp macro="" textlink="">
        <xdr:nvSpPr>
          <xdr:cNvPr id="6" name="Seta para a direita listrada 5"/>
          <xdr:cNvSpPr/>
        </xdr:nvSpPr>
        <xdr:spPr bwMode="auto">
          <a:xfrm>
            <a:off x="752475" y="3933826"/>
            <a:ext cx="276796" cy="333375"/>
          </a:xfrm>
          <a:prstGeom prst="stripedRightArrow">
            <a:avLst/>
          </a:prstGeom>
          <a:solidFill>
            <a:srgbClr val="008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lightRig rig="threePt" dir="t"/>
            </a:scene3d>
            <a:sp3d extrusionH="57150">
              <a:bevelT w="38100" h="38100"/>
            </a:sp3d>
          </a:bodyPr>
          <a:lstStyle/>
          <a:p>
            <a:endParaRPr lang="pt-BR"/>
          </a:p>
        </xdr:txBody>
      </xdr:sp>
    </xdr:grpSp>
    <xdr:clientData/>
  </xdr:twoCellAnchor>
  <xdr:twoCellAnchor editAs="oneCell">
    <xdr:from>
      <xdr:col>6</xdr:col>
      <xdr:colOff>6010275</xdr:colOff>
      <xdr:row>18</xdr:row>
      <xdr:rowOff>76200</xdr:rowOff>
    </xdr:from>
    <xdr:to>
      <xdr:col>6</xdr:col>
      <xdr:colOff>6877050</xdr:colOff>
      <xdr:row>18</xdr:row>
      <xdr:rowOff>323850</xdr:rowOff>
    </xdr:to>
    <xdr:pic>
      <xdr:nvPicPr>
        <xdr:cNvPr id="1825" name="Image 3" descr="logo transparente_dani.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667875" y="4762500"/>
          <a:ext cx="866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114300</xdr:colOff>
      <xdr:row>3</xdr:row>
      <xdr:rowOff>257175</xdr:rowOff>
    </xdr:from>
    <xdr:to>
      <xdr:col>4</xdr:col>
      <xdr:colOff>600075</xdr:colOff>
      <xdr:row>12</xdr:row>
      <xdr:rowOff>209550</xdr:rowOff>
    </xdr:to>
    <xdr:pic>
      <xdr:nvPicPr>
        <xdr:cNvPr id="1826" name="Picture 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4300" y="981075"/>
          <a:ext cx="2924175" cy="2333625"/>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514350</xdr:colOff>
      <xdr:row>10</xdr:row>
      <xdr:rowOff>371475</xdr:rowOff>
    </xdr:from>
    <xdr:to>
      <xdr:col>4</xdr:col>
      <xdr:colOff>104775</xdr:colOff>
      <xdr:row>10</xdr:row>
      <xdr:rowOff>1419225</xdr:rowOff>
    </xdr:to>
    <xdr:pic>
      <xdr:nvPicPr>
        <xdr:cNvPr id="168847" name="Imagem 19" descr="http://static.freepik.com/fotos-gratis/cruz-vermelha-x-errado-nao-clip-art_428380.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2790825"/>
          <a:ext cx="10477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266700</xdr:colOff>
      <xdr:row>17</xdr:row>
      <xdr:rowOff>85725</xdr:rowOff>
    </xdr:from>
    <xdr:to>
      <xdr:col>18</xdr:col>
      <xdr:colOff>142875</xdr:colOff>
      <xdr:row>17</xdr:row>
      <xdr:rowOff>333375</xdr:rowOff>
    </xdr:to>
    <xdr:pic>
      <xdr:nvPicPr>
        <xdr:cNvPr id="168848" name="Image 3" descr="logo transparente_dani.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86850" y="8401050"/>
          <a:ext cx="866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104775</xdr:colOff>
      <xdr:row>10</xdr:row>
      <xdr:rowOff>76200</xdr:rowOff>
    </xdr:from>
    <xdr:to>
      <xdr:col>9</xdr:col>
      <xdr:colOff>0</xdr:colOff>
      <xdr:row>10</xdr:row>
      <xdr:rowOff>1647825</xdr:rowOff>
    </xdr:to>
    <xdr:pic>
      <xdr:nvPicPr>
        <xdr:cNvPr id="168849" name="Picture 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895600" y="2495550"/>
          <a:ext cx="1962150" cy="1571625"/>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10</xdr:col>
      <xdr:colOff>295275</xdr:colOff>
      <xdr:row>9</xdr:row>
      <xdr:rowOff>942975</xdr:rowOff>
    </xdr:from>
    <xdr:to>
      <xdr:col>12</xdr:col>
      <xdr:colOff>295275</xdr:colOff>
      <xdr:row>10</xdr:row>
      <xdr:rowOff>1952625</xdr:rowOff>
    </xdr:to>
    <xdr:pic>
      <xdr:nvPicPr>
        <xdr:cNvPr id="168850" name="Picture 3"/>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372100" y="2409825"/>
          <a:ext cx="1457325" cy="196215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14</xdr:col>
      <xdr:colOff>180975</xdr:colOff>
      <xdr:row>9</xdr:row>
      <xdr:rowOff>790575</xdr:rowOff>
    </xdr:from>
    <xdr:to>
      <xdr:col>16</xdr:col>
      <xdr:colOff>485775</xdr:colOff>
      <xdr:row>10</xdr:row>
      <xdr:rowOff>2038350</xdr:rowOff>
    </xdr:to>
    <xdr:pic>
      <xdr:nvPicPr>
        <xdr:cNvPr id="168851" name="Picture 4"/>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543800" y="2257425"/>
          <a:ext cx="1762125" cy="2200275"/>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14</xdr:col>
      <xdr:colOff>104775</xdr:colOff>
      <xdr:row>0</xdr:row>
      <xdr:rowOff>28575</xdr:rowOff>
    </xdr:from>
    <xdr:to>
      <xdr:col>15</xdr:col>
      <xdr:colOff>542925</xdr:colOff>
      <xdr:row>4</xdr:row>
      <xdr:rowOff>85725</xdr:rowOff>
    </xdr:to>
    <xdr:pic>
      <xdr:nvPicPr>
        <xdr:cNvPr id="168852" name="Picture 2"/>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467600" y="28575"/>
          <a:ext cx="1047750" cy="8382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257607</xdr:colOff>
      <xdr:row>0</xdr:row>
      <xdr:rowOff>49514</xdr:rowOff>
    </xdr:from>
    <xdr:to>
      <xdr:col>3</xdr:col>
      <xdr:colOff>609168</xdr:colOff>
      <xdr:row>4</xdr:row>
      <xdr:rowOff>65102</xdr:rowOff>
    </xdr:to>
    <xdr:pic>
      <xdr:nvPicPr>
        <xdr:cNvPr id="12" name="Imagem 1" descr="Royalty-free Image: Woman filling out a survey form"/>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14418" r="11238" b="22835"/>
        <a:stretch>
          <a:fillRect/>
        </a:stretch>
      </xdr:blipFill>
      <xdr:spPr bwMode="auto">
        <a:xfrm>
          <a:off x="381432" y="49514"/>
          <a:ext cx="1342161" cy="796638"/>
        </a:xfrm>
        <a:prstGeom prst="roundRect">
          <a:avLst>
            <a:gd name="adj" fmla="val 16667"/>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126206</xdr:colOff>
      <xdr:row>2</xdr:row>
      <xdr:rowOff>0</xdr:rowOff>
    </xdr:from>
    <xdr:to>
      <xdr:col>18</xdr:col>
      <xdr:colOff>68006</xdr:colOff>
      <xdr:row>2</xdr:row>
      <xdr:rowOff>230400</xdr:rowOff>
    </xdr:to>
    <xdr:sp macro="" textlink="">
      <xdr:nvSpPr>
        <xdr:cNvPr id="13" name="AutoShape 6">
          <a:hlinkClick xmlns:r="http://schemas.openxmlformats.org/officeDocument/2006/relationships" r:id="rId8" tooltip="Anterior"/>
        </xdr:cNvPr>
        <xdr:cNvSpPr>
          <a:spLocks noChangeArrowheads="1"/>
        </xdr:cNvSpPr>
      </xdr:nvSpPr>
      <xdr:spPr bwMode="auto">
        <a:xfrm flipH="1">
          <a:off x="8946356" y="304800"/>
          <a:ext cx="932400" cy="2304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Anterior</a:t>
          </a:r>
        </a:p>
      </xdr:txBody>
    </xdr:sp>
    <xdr:clientData/>
  </xdr:twoCellAnchor>
  <xdr:twoCellAnchor editAs="oneCell">
    <xdr:from>
      <xdr:col>16</xdr:col>
      <xdr:colOff>130968</xdr:colOff>
      <xdr:row>3</xdr:row>
      <xdr:rowOff>47625</xdr:rowOff>
    </xdr:from>
    <xdr:to>
      <xdr:col>18</xdr:col>
      <xdr:colOff>73818</xdr:colOff>
      <xdr:row>4</xdr:row>
      <xdr:rowOff>38100</xdr:rowOff>
    </xdr:to>
    <xdr:sp macro="" textlink="">
      <xdr:nvSpPr>
        <xdr:cNvPr id="14" name="AutoShape 6">
          <a:hlinkClick xmlns:r="http://schemas.openxmlformats.org/officeDocument/2006/relationships" r:id="rId9" tooltip="Próximo"/>
        </xdr:cNvPr>
        <xdr:cNvSpPr>
          <a:spLocks noChangeArrowheads="1"/>
        </xdr:cNvSpPr>
      </xdr:nvSpPr>
      <xdr:spPr bwMode="auto">
        <a:xfrm rot="10800000" flipH="1">
          <a:off x="8951118" y="590550"/>
          <a:ext cx="933450" cy="2286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Próximo</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514350</xdr:colOff>
      <xdr:row>10</xdr:row>
      <xdr:rowOff>371475</xdr:rowOff>
    </xdr:from>
    <xdr:to>
      <xdr:col>4</xdr:col>
      <xdr:colOff>104775</xdr:colOff>
      <xdr:row>10</xdr:row>
      <xdr:rowOff>1419225</xdr:rowOff>
    </xdr:to>
    <xdr:pic>
      <xdr:nvPicPr>
        <xdr:cNvPr id="169855" name="Imagem 19" descr="http://static.freepik.com/fotos-gratis/cruz-vermelha-x-errado-nao-clip-art_428380.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2790825"/>
          <a:ext cx="10477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266700</xdr:colOff>
      <xdr:row>17</xdr:row>
      <xdr:rowOff>85725</xdr:rowOff>
    </xdr:from>
    <xdr:to>
      <xdr:col>18</xdr:col>
      <xdr:colOff>142875</xdr:colOff>
      <xdr:row>17</xdr:row>
      <xdr:rowOff>333375</xdr:rowOff>
    </xdr:to>
    <xdr:pic>
      <xdr:nvPicPr>
        <xdr:cNvPr id="169856" name="Image 3" descr="logo transparente_dani.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86850" y="8401050"/>
          <a:ext cx="866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142875</xdr:colOff>
      <xdr:row>10</xdr:row>
      <xdr:rowOff>9525</xdr:rowOff>
    </xdr:from>
    <xdr:to>
      <xdr:col>8</xdr:col>
      <xdr:colOff>514350</xdr:colOff>
      <xdr:row>10</xdr:row>
      <xdr:rowOff>2038350</xdr:rowOff>
    </xdr:to>
    <xdr:pic>
      <xdr:nvPicPr>
        <xdr:cNvPr id="169857" name="Imagem 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33700" y="2428875"/>
          <a:ext cx="1828800" cy="2028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95250</xdr:colOff>
      <xdr:row>10</xdr:row>
      <xdr:rowOff>28575</xdr:rowOff>
    </xdr:from>
    <xdr:to>
      <xdr:col>12</xdr:col>
      <xdr:colOff>542925</xdr:colOff>
      <xdr:row>10</xdr:row>
      <xdr:rowOff>2047875</xdr:rowOff>
    </xdr:to>
    <xdr:pic>
      <xdr:nvPicPr>
        <xdr:cNvPr id="169858" name="Picture 2"/>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172075" y="2447925"/>
          <a:ext cx="1905000" cy="20193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14</xdr:col>
      <xdr:colOff>85725</xdr:colOff>
      <xdr:row>10</xdr:row>
      <xdr:rowOff>57150</xdr:rowOff>
    </xdr:from>
    <xdr:to>
      <xdr:col>16</xdr:col>
      <xdr:colOff>533400</xdr:colOff>
      <xdr:row>10</xdr:row>
      <xdr:rowOff>1933575</xdr:rowOff>
    </xdr:to>
    <xdr:pic>
      <xdr:nvPicPr>
        <xdr:cNvPr id="169859" name="Picture 3"/>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448550" y="2476500"/>
          <a:ext cx="1905000" cy="1876425"/>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14</xdr:col>
      <xdr:colOff>104775</xdr:colOff>
      <xdr:row>0</xdr:row>
      <xdr:rowOff>28575</xdr:rowOff>
    </xdr:from>
    <xdr:to>
      <xdr:col>15</xdr:col>
      <xdr:colOff>542925</xdr:colOff>
      <xdr:row>4</xdr:row>
      <xdr:rowOff>85725</xdr:rowOff>
    </xdr:to>
    <xdr:pic>
      <xdr:nvPicPr>
        <xdr:cNvPr id="169860" name="Picture 2"/>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467600" y="28575"/>
          <a:ext cx="1047750" cy="8382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257607</xdr:colOff>
      <xdr:row>0</xdr:row>
      <xdr:rowOff>49514</xdr:rowOff>
    </xdr:from>
    <xdr:to>
      <xdr:col>3</xdr:col>
      <xdr:colOff>609168</xdr:colOff>
      <xdr:row>4</xdr:row>
      <xdr:rowOff>65102</xdr:rowOff>
    </xdr:to>
    <xdr:pic>
      <xdr:nvPicPr>
        <xdr:cNvPr id="12" name="Imagem 1" descr="Royalty-free Image: Woman filling out a survey form"/>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14418" r="11238" b="22835"/>
        <a:stretch>
          <a:fillRect/>
        </a:stretch>
      </xdr:blipFill>
      <xdr:spPr bwMode="auto">
        <a:xfrm>
          <a:off x="381432" y="49514"/>
          <a:ext cx="1342161" cy="796638"/>
        </a:xfrm>
        <a:prstGeom prst="roundRect">
          <a:avLst>
            <a:gd name="adj" fmla="val 16667"/>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126206</xdr:colOff>
      <xdr:row>2</xdr:row>
      <xdr:rowOff>0</xdr:rowOff>
    </xdr:from>
    <xdr:to>
      <xdr:col>18</xdr:col>
      <xdr:colOff>68006</xdr:colOff>
      <xdr:row>2</xdr:row>
      <xdr:rowOff>230400</xdr:rowOff>
    </xdr:to>
    <xdr:sp macro="" textlink="">
      <xdr:nvSpPr>
        <xdr:cNvPr id="13" name="AutoShape 6">
          <a:hlinkClick xmlns:r="http://schemas.openxmlformats.org/officeDocument/2006/relationships" r:id="rId8" tooltip="Anterior"/>
        </xdr:cNvPr>
        <xdr:cNvSpPr>
          <a:spLocks noChangeArrowheads="1"/>
        </xdr:cNvSpPr>
      </xdr:nvSpPr>
      <xdr:spPr bwMode="auto">
        <a:xfrm flipH="1">
          <a:off x="8946356" y="304800"/>
          <a:ext cx="932400" cy="2304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Anterior</a:t>
          </a:r>
        </a:p>
      </xdr:txBody>
    </xdr:sp>
    <xdr:clientData/>
  </xdr:twoCellAnchor>
  <xdr:twoCellAnchor editAs="oneCell">
    <xdr:from>
      <xdr:col>16</xdr:col>
      <xdr:colOff>130968</xdr:colOff>
      <xdr:row>3</xdr:row>
      <xdr:rowOff>47625</xdr:rowOff>
    </xdr:from>
    <xdr:to>
      <xdr:col>18</xdr:col>
      <xdr:colOff>73818</xdr:colOff>
      <xdr:row>4</xdr:row>
      <xdr:rowOff>38100</xdr:rowOff>
    </xdr:to>
    <xdr:sp macro="" textlink="">
      <xdr:nvSpPr>
        <xdr:cNvPr id="14" name="AutoShape 6">
          <a:hlinkClick xmlns:r="http://schemas.openxmlformats.org/officeDocument/2006/relationships" r:id="rId9" tooltip="Próximo"/>
        </xdr:cNvPr>
        <xdr:cNvSpPr>
          <a:spLocks noChangeArrowheads="1"/>
        </xdr:cNvSpPr>
      </xdr:nvSpPr>
      <xdr:spPr bwMode="auto">
        <a:xfrm rot="10800000" flipH="1">
          <a:off x="8951118" y="590550"/>
          <a:ext cx="933450" cy="2286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Próximo</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514350</xdr:colOff>
      <xdr:row>10</xdr:row>
      <xdr:rowOff>371475</xdr:rowOff>
    </xdr:from>
    <xdr:to>
      <xdr:col>4</xdr:col>
      <xdr:colOff>104775</xdr:colOff>
      <xdr:row>10</xdr:row>
      <xdr:rowOff>1419225</xdr:rowOff>
    </xdr:to>
    <xdr:pic>
      <xdr:nvPicPr>
        <xdr:cNvPr id="179032" name="Imagem 19" descr="http://static.freepik.com/fotos-gratis/cruz-vermelha-x-errado-nao-clip-art_428380.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2790825"/>
          <a:ext cx="10477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266700</xdr:colOff>
      <xdr:row>17</xdr:row>
      <xdr:rowOff>85725</xdr:rowOff>
    </xdr:from>
    <xdr:to>
      <xdr:col>18</xdr:col>
      <xdr:colOff>142875</xdr:colOff>
      <xdr:row>17</xdr:row>
      <xdr:rowOff>333375</xdr:rowOff>
    </xdr:to>
    <xdr:pic>
      <xdr:nvPicPr>
        <xdr:cNvPr id="179033" name="Image 3" descr="logo transparente_dani.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86850" y="8401050"/>
          <a:ext cx="866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333375</xdr:colOff>
      <xdr:row>10</xdr:row>
      <xdr:rowOff>0</xdr:rowOff>
    </xdr:from>
    <xdr:to>
      <xdr:col>16</xdr:col>
      <xdr:colOff>361950</xdr:colOff>
      <xdr:row>10</xdr:row>
      <xdr:rowOff>1981200</xdr:rowOff>
    </xdr:to>
    <xdr:pic>
      <xdr:nvPicPr>
        <xdr:cNvPr id="179034" name="Picture 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696200" y="2419350"/>
          <a:ext cx="1485900" cy="19812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10</xdr:col>
      <xdr:colOff>123825</xdr:colOff>
      <xdr:row>10</xdr:row>
      <xdr:rowOff>152400</xdr:rowOff>
    </xdr:from>
    <xdr:to>
      <xdr:col>12</xdr:col>
      <xdr:colOff>476250</xdr:colOff>
      <xdr:row>10</xdr:row>
      <xdr:rowOff>1933575</xdr:rowOff>
    </xdr:to>
    <xdr:pic>
      <xdr:nvPicPr>
        <xdr:cNvPr id="179035" name="Picture 6"/>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200650" y="2571750"/>
          <a:ext cx="1809750" cy="1781175"/>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6</xdr:col>
      <xdr:colOff>95250</xdr:colOff>
      <xdr:row>10</xdr:row>
      <xdr:rowOff>428625</xdr:rowOff>
    </xdr:from>
    <xdr:to>
      <xdr:col>8</xdr:col>
      <xdr:colOff>514350</xdr:colOff>
      <xdr:row>10</xdr:row>
      <xdr:rowOff>1647825</xdr:rowOff>
    </xdr:to>
    <xdr:pic>
      <xdr:nvPicPr>
        <xdr:cNvPr id="179036" name="Picture 7"/>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886075" y="2847975"/>
          <a:ext cx="1876425" cy="12192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14</xdr:col>
      <xdr:colOff>104775</xdr:colOff>
      <xdr:row>0</xdr:row>
      <xdr:rowOff>28575</xdr:rowOff>
    </xdr:from>
    <xdr:to>
      <xdr:col>15</xdr:col>
      <xdr:colOff>542925</xdr:colOff>
      <xdr:row>4</xdr:row>
      <xdr:rowOff>85725</xdr:rowOff>
    </xdr:to>
    <xdr:pic>
      <xdr:nvPicPr>
        <xdr:cNvPr id="179037" name="Picture 2"/>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467600" y="28575"/>
          <a:ext cx="1047750" cy="8382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257607</xdr:colOff>
      <xdr:row>0</xdr:row>
      <xdr:rowOff>49514</xdr:rowOff>
    </xdr:from>
    <xdr:to>
      <xdr:col>3</xdr:col>
      <xdr:colOff>609168</xdr:colOff>
      <xdr:row>4</xdr:row>
      <xdr:rowOff>65102</xdr:rowOff>
    </xdr:to>
    <xdr:pic>
      <xdr:nvPicPr>
        <xdr:cNvPr id="16" name="Imagem 1" descr="Royalty-free Image: Woman filling out a survey form"/>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14418" r="11238" b="22835"/>
        <a:stretch>
          <a:fillRect/>
        </a:stretch>
      </xdr:blipFill>
      <xdr:spPr bwMode="auto">
        <a:xfrm>
          <a:off x="381432" y="49514"/>
          <a:ext cx="1342161" cy="796638"/>
        </a:xfrm>
        <a:prstGeom prst="roundRect">
          <a:avLst>
            <a:gd name="adj" fmla="val 16667"/>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126206</xdr:colOff>
      <xdr:row>2</xdr:row>
      <xdr:rowOff>0</xdr:rowOff>
    </xdr:from>
    <xdr:to>
      <xdr:col>18</xdr:col>
      <xdr:colOff>68006</xdr:colOff>
      <xdr:row>2</xdr:row>
      <xdr:rowOff>230400</xdr:rowOff>
    </xdr:to>
    <xdr:sp macro="" textlink="">
      <xdr:nvSpPr>
        <xdr:cNvPr id="17" name="AutoShape 6">
          <a:hlinkClick xmlns:r="http://schemas.openxmlformats.org/officeDocument/2006/relationships" r:id="rId8" tooltip="Anterior"/>
        </xdr:cNvPr>
        <xdr:cNvSpPr>
          <a:spLocks noChangeArrowheads="1"/>
        </xdr:cNvSpPr>
      </xdr:nvSpPr>
      <xdr:spPr bwMode="auto">
        <a:xfrm flipH="1">
          <a:off x="8946356" y="304800"/>
          <a:ext cx="932400" cy="2304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Anterior</a:t>
          </a:r>
        </a:p>
      </xdr:txBody>
    </xdr:sp>
    <xdr:clientData/>
  </xdr:twoCellAnchor>
  <xdr:twoCellAnchor editAs="oneCell">
    <xdr:from>
      <xdr:col>16</xdr:col>
      <xdr:colOff>130968</xdr:colOff>
      <xdr:row>3</xdr:row>
      <xdr:rowOff>47625</xdr:rowOff>
    </xdr:from>
    <xdr:to>
      <xdr:col>18</xdr:col>
      <xdr:colOff>73818</xdr:colOff>
      <xdr:row>4</xdr:row>
      <xdr:rowOff>38100</xdr:rowOff>
    </xdr:to>
    <xdr:sp macro="" textlink="">
      <xdr:nvSpPr>
        <xdr:cNvPr id="18" name="AutoShape 6">
          <a:hlinkClick xmlns:r="http://schemas.openxmlformats.org/officeDocument/2006/relationships" r:id="rId9" tooltip="Próximo"/>
        </xdr:cNvPr>
        <xdr:cNvSpPr>
          <a:spLocks noChangeArrowheads="1"/>
        </xdr:cNvSpPr>
      </xdr:nvSpPr>
      <xdr:spPr bwMode="auto">
        <a:xfrm rot="10800000" flipH="1">
          <a:off x="8951118" y="590550"/>
          <a:ext cx="933450" cy="2286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Próximo</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514350</xdr:colOff>
      <xdr:row>10</xdr:row>
      <xdr:rowOff>371475</xdr:rowOff>
    </xdr:from>
    <xdr:to>
      <xdr:col>4</xdr:col>
      <xdr:colOff>104775</xdr:colOff>
      <xdr:row>10</xdr:row>
      <xdr:rowOff>1419225</xdr:rowOff>
    </xdr:to>
    <xdr:pic>
      <xdr:nvPicPr>
        <xdr:cNvPr id="184176" name="Imagem 19" descr="http://static.freepik.com/fotos-gratis/cruz-vermelha-x-errado-nao-clip-art_428380.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2790825"/>
          <a:ext cx="10477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266700</xdr:colOff>
      <xdr:row>17</xdr:row>
      <xdr:rowOff>85725</xdr:rowOff>
    </xdr:from>
    <xdr:to>
      <xdr:col>18</xdr:col>
      <xdr:colOff>142875</xdr:colOff>
      <xdr:row>17</xdr:row>
      <xdr:rowOff>333375</xdr:rowOff>
    </xdr:to>
    <xdr:pic>
      <xdr:nvPicPr>
        <xdr:cNvPr id="184177" name="Image 3" descr="logo transparente_dani.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86850" y="8401050"/>
          <a:ext cx="866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114300</xdr:colOff>
      <xdr:row>9</xdr:row>
      <xdr:rowOff>866775</xdr:rowOff>
    </xdr:from>
    <xdr:to>
      <xdr:col>8</xdr:col>
      <xdr:colOff>371475</xdr:colOff>
      <xdr:row>10</xdr:row>
      <xdr:rowOff>2038350</xdr:rowOff>
    </xdr:to>
    <xdr:pic>
      <xdr:nvPicPr>
        <xdr:cNvPr id="184178" name="Picture 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05125" y="2333625"/>
          <a:ext cx="1714500" cy="2124075"/>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10</xdr:col>
      <xdr:colOff>228600</xdr:colOff>
      <xdr:row>9</xdr:row>
      <xdr:rowOff>914400</xdr:rowOff>
    </xdr:from>
    <xdr:to>
      <xdr:col>12</xdr:col>
      <xdr:colOff>323850</xdr:colOff>
      <xdr:row>11</xdr:row>
      <xdr:rowOff>28575</xdr:rowOff>
    </xdr:to>
    <xdr:pic>
      <xdr:nvPicPr>
        <xdr:cNvPr id="184179" name="Picture 3"/>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305425" y="2381250"/>
          <a:ext cx="1552575" cy="2162175"/>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14</xdr:col>
      <xdr:colOff>314325</xdr:colOff>
      <xdr:row>9</xdr:row>
      <xdr:rowOff>914400</xdr:rowOff>
    </xdr:from>
    <xdr:to>
      <xdr:col>16</xdr:col>
      <xdr:colOff>352425</xdr:colOff>
      <xdr:row>11</xdr:row>
      <xdr:rowOff>38100</xdr:rowOff>
    </xdr:to>
    <xdr:pic>
      <xdr:nvPicPr>
        <xdr:cNvPr id="184180" name="Picture 4"/>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677150" y="2381250"/>
          <a:ext cx="1495425" cy="21717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14</xdr:col>
      <xdr:colOff>104775</xdr:colOff>
      <xdr:row>0</xdr:row>
      <xdr:rowOff>28575</xdr:rowOff>
    </xdr:from>
    <xdr:to>
      <xdr:col>15</xdr:col>
      <xdr:colOff>542925</xdr:colOff>
      <xdr:row>4</xdr:row>
      <xdr:rowOff>85725</xdr:rowOff>
    </xdr:to>
    <xdr:pic>
      <xdr:nvPicPr>
        <xdr:cNvPr id="184181" name="Picture 2"/>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467600" y="28575"/>
          <a:ext cx="1047750" cy="8382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257607</xdr:colOff>
      <xdr:row>0</xdr:row>
      <xdr:rowOff>49514</xdr:rowOff>
    </xdr:from>
    <xdr:to>
      <xdr:col>3</xdr:col>
      <xdr:colOff>609168</xdr:colOff>
      <xdr:row>4</xdr:row>
      <xdr:rowOff>65102</xdr:rowOff>
    </xdr:to>
    <xdr:pic>
      <xdr:nvPicPr>
        <xdr:cNvPr id="16" name="Imagem 1" descr="Royalty-free Image: Woman filling out a survey form"/>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14418" r="11238" b="22835"/>
        <a:stretch>
          <a:fillRect/>
        </a:stretch>
      </xdr:blipFill>
      <xdr:spPr bwMode="auto">
        <a:xfrm>
          <a:off x="381432" y="49514"/>
          <a:ext cx="1342161" cy="796638"/>
        </a:xfrm>
        <a:prstGeom prst="roundRect">
          <a:avLst>
            <a:gd name="adj" fmla="val 16667"/>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126206</xdr:colOff>
      <xdr:row>2</xdr:row>
      <xdr:rowOff>0</xdr:rowOff>
    </xdr:from>
    <xdr:to>
      <xdr:col>18</xdr:col>
      <xdr:colOff>68006</xdr:colOff>
      <xdr:row>2</xdr:row>
      <xdr:rowOff>230400</xdr:rowOff>
    </xdr:to>
    <xdr:sp macro="" textlink="">
      <xdr:nvSpPr>
        <xdr:cNvPr id="17" name="AutoShape 6">
          <a:hlinkClick xmlns:r="http://schemas.openxmlformats.org/officeDocument/2006/relationships" r:id="rId8" tooltip="Anterior"/>
        </xdr:cNvPr>
        <xdr:cNvSpPr>
          <a:spLocks noChangeArrowheads="1"/>
        </xdr:cNvSpPr>
      </xdr:nvSpPr>
      <xdr:spPr bwMode="auto">
        <a:xfrm flipH="1">
          <a:off x="8946356" y="304800"/>
          <a:ext cx="932400" cy="2304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Anterior</a:t>
          </a:r>
        </a:p>
      </xdr:txBody>
    </xdr:sp>
    <xdr:clientData/>
  </xdr:twoCellAnchor>
  <xdr:twoCellAnchor editAs="oneCell">
    <xdr:from>
      <xdr:col>16</xdr:col>
      <xdr:colOff>130968</xdr:colOff>
      <xdr:row>3</xdr:row>
      <xdr:rowOff>47625</xdr:rowOff>
    </xdr:from>
    <xdr:to>
      <xdr:col>18</xdr:col>
      <xdr:colOff>73818</xdr:colOff>
      <xdr:row>4</xdr:row>
      <xdr:rowOff>38100</xdr:rowOff>
    </xdr:to>
    <xdr:sp macro="" textlink="">
      <xdr:nvSpPr>
        <xdr:cNvPr id="18" name="AutoShape 6">
          <a:hlinkClick xmlns:r="http://schemas.openxmlformats.org/officeDocument/2006/relationships" r:id="rId9" tooltip="Próximo"/>
        </xdr:cNvPr>
        <xdr:cNvSpPr>
          <a:spLocks noChangeArrowheads="1"/>
        </xdr:cNvSpPr>
      </xdr:nvSpPr>
      <xdr:spPr bwMode="auto">
        <a:xfrm rot="10800000" flipH="1">
          <a:off x="8951118" y="590550"/>
          <a:ext cx="933450" cy="2286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Próximo</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514350</xdr:colOff>
      <xdr:row>10</xdr:row>
      <xdr:rowOff>371475</xdr:rowOff>
    </xdr:from>
    <xdr:to>
      <xdr:col>4</xdr:col>
      <xdr:colOff>104775</xdr:colOff>
      <xdr:row>10</xdr:row>
      <xdr:rowOff>1419225</xdr:rowOff>
    </xdr:to>
    <xdr:pic>
      <xdr:nvPicPr>
        <xdr:cNvPr id="185197" name="Imagem 19" descr="http://static.freepik.com/fotos-gratis/cruz-vermelha-x-errado-nao-clip-art_428380.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2790825"/>
          <a:ext cx="10477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266700</xdr:colOff>
      <xdr:row>17</xdr:row>
      <xdr:rowOff>85725</xdr:rowOff>
    </xdr:from>
    <xdr:to>
      <xdr:col>18</xdr:col>
      <xdr:colOff>142875</xdr:colOff>
      <xdr:row>17</xdr:row>
      <xdr:rowOff>333375</xdr:rowOff>
    </xdr:to>
    <xdr:pic>
      <xdr:nvPicPr>
        <xdr:cNvPr id="185198" name="Image 3" descr="logo transparente_dani.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86850" y="8401050"/>
          <a:ext cx="866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104775</xdr:colOff>
      <xdr:row>0</xdr:row>
      <xdr:rowOff>28575</xdr:rowOff>
    </xdr:from>
    <xdr:to>
      <xdr:col>15</xdr:col>
      <xdr:colOff>542925</xdr:colOff>
      <xdr:row>4</xdr:row>
      <xdr:rowOff>85725</xdr:rowOff>
    </xdr:to>
    <xdr:pic>
      <xdr:nvPicPr>
        <xdr:cNvPr id="185199" name="Picture 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467600" y="28575"/>
          <a:ext cx="1047750" cy="8382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6</xdr:col>
      <xdr:colOff>228600</xdr:colOff>
      <xdr:row>9</xdr:row>
      <xdr:rowOff>952500</xdr:rowOff>
    </xdr:from>
    <xdr:to>
      <xdr:col>8</xdr:col>
      <xdr:colOff>400050</xdr:colOff>
      <xdr:row>10</xdr:row>
      <xdr:rowOff>2009775</xdr:rowOff>
    </xdr:to>
    <xdr:pic>
      <xdr:nvPicPr>
        <xdr:cNvPr id="185200" name="Picture 2"/>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019425" y="2419350"/>
          <a:ext cx="1628775" cy="2009775"/>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10</xdr:col>
      <xdr:colOff>390525</xdr:colOff>
      <xdr:row>10</xdr:row>
      <xdr:rowOff>57150</xdr:rowOff>
    </xdr:from>
    <xdr:to>
      <xdr:col>12</xdr:col>
      <xdr:colOff>276225</xdr:colOff>
      <xdr:row>10</xdr:row>
      <xdr:rowOff>2038350</xdr:rowOff>
    </xdr:to>
    <xdr:pic>
      <xdr:nvPicPr>
        <xdr:cNvPr id="185201" name="Picture 3"/>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467350" y="2476500"/>
          <a:ext cx="1343025" cy="19812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14</xdr:col>
      <xdr:colOff>476250</xdr:colOff>
      <xdr:row>10</xdr:row>
      <xdr:rowOff>38100</xdr:rowOff>
    </xdr:from>
    <xdr:to>
      <xdr:col>16</xdr:col>
      <xdr:colOff>285750</xdr:colOff>
      <xdr:row>10</xdr:row>
      <xdr:rowOff>2028825</xdr:rowOff>
    </xdr:to>
    <xdr:pic>
      <xdr:nvPicPr>
        <xdr:cNvPr id="185202" name="Imagem 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839075" y="2457450"/>
          <a:ext cx="1266825" cy="1990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257607</xdr:colOff>
      <xdr:row>0</xdr:row>
      <xdr:rowOff>49514</xdr:rowOff>
    </xdr:from>
    <xdr:to>
      <xdr:col>3</xdr:col>
      <xdr:colOff>609168</xdr:colOff>
      <xdr:row>4</xdr:row>
      <xdr:rowOff>65102</xdr:rowOff>
    </xdr:to>
    <xdr:pic>
      <xdr:nvPicPr>
        <xdr:cNvPr id="12" name="Imagem 1" descr="Royalty-free Image: Woman filling out a survey form"/>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14418" r="11238" b="22835"/>
        <a:stretch>
          <a:fillRect/>
        </a:stretch>
      </xdr:blipFill>
      <xdr:spPr bwMode="auto">
        <a:xfrm>
          <a:off x="381432" y="49514"/>
          <a:ext cx="1342161" cy="796638"/>
        </a:xfrm>
        <a:prstGeom prst="roundRect">
          <a:avLst>
            <a:gd name="adj" fmla="val 16667"/>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126206</xdr:colOff>
      <xdr:row>2</xdr:row>
      <xdr:rowOff>0</xdr:rowOff>
    </xdr:from>
    <xdr:to>
      <xdr:col>18</xdr:col>
      <xdr:colOff>68006</xdr:colOff>
      <xdr:row>2</xdr:row>
      <xdr:rowOff>230400</xdr:rowOff>
    </xdr:to>
    <xdr:sp macro="" textlink="">
      <xdr:nvSpPr>
        <xdr:cNvPr id="13" name="AutoShape 6">
          <a:hlinkClick xmlns:r="http://schemas.openxmlformats.org/officeDocument/2006/relationships" r:id="rId8" tooltip="Anterior"/>
        </xdr:cNvPr>
        <xdr:cNvSpPr>
          <a:spLocks noChangeArrowheads="1"/>
        </xdr:cNvSpPr>
      </xdr:nvSpPr>
      <xdr:spPr bwMode="auto">
        <a:xfrm flipH="1">
          <a:off x="8946356" y="304800"/>
          <a:ext cx="932400" cy="2304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Anterior</a:t>
          </a:r>
        </a:p>
      </xdr:txBody>
    </xdr:sp>
    <xdr:clientData/>
  </xdr:twoCellAnchor>
  <xdr:twoCellAnchor editAs="oneCell">
    <xdr:from>
      <xdr:col>16</xdr:col>
      <xdr:colOff>130968</xdr:colOff>
      <xdr:row>3</xdr:row>
      <xdr:rowOff>47625</xdr:rowOff>
    </xdr:from>
    <xdr:to>
      <xdr:col>18</xdr:col>
      <xdr:colOff>73818</xdr:colOff>
      <xdr:row>4</xdr:row>
      <xdr:rowOff>38100</xdr:rowOff>
    </xdr:to>
    <xdr:sp macro="" textlink="">
      <xdr:nvSpPr>
        <xdr:cNvPr id="14" name="AutoShape 6">
          <a:hlinkClick xmlns:r="http://schemas.openxmlformats.org/officeDocument/2006/relationships" r:id="rId9" tooltip="Próximo"/>
        </xdr:cNvPr>
        <xdr:cNvSpPr>
          <a:spLocks noChangeArrowheads="1"/>
        </xdr:cNvSpPr>
      </xdr:nvSpPr>
      <xdr:spPr bwMode="auto">
        <a:xfrm rot="10800000" flipH="1">
          <a:off x="8951118" y="590550"/>
          <a:ext cx="933450" cy="2286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Próximo</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514350</xdr:colOff>
      <xdr:row>10</xdr:row>
      <xdr:rowOff>371475</xdr:rowOff>
    </xdr:from>
    <xdr:to>
      <xdr:col>4</xdr:col>
      <xdr:colOff>104775</xdr:colOff>
      <xdr:row>10</xdr:row>
      <xdr:rowOff>1419225</xdr:rowOff>
    </xdr:to>
    <xdr:pic>
      <xdr:nvPicPr>
        <xdr:cNvPr id="190186" name="Imagem 19" descr="http://static.freepik.com/fotos-gratis/cruz-vermelha-x-errado-nao-clip-art_428380.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2790825"/>
          <a:ext cx="10477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266700</xdr:colOff>
      <xdr:row>17</xdr:row>
      <xdr:rowOff>85725</xdr:rowOff>
    </xdr:from>
    <xdr:to>
      <xdr:col>18</xdr:col>
      <xdr:colOff>142875</xdr:colOff>
      <xdr:row>17</xdr:row>
      <xdr:rowOff>333375</xdr:rowOff>
    </xdr:to>
    <xdr:pic>
      <xdr:nvPicPr>
        <xdr:cNvPr id="190187" name="Image 3" descr="logo transparente_dani.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86850" y="8401050"/>
          <a:ext cx="866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228600</xdr:colOff>
      <xdr:row>9</xdr:row>
      <xdr:rowOff>885825</xdr:rowOff>
    </xdr:from>
    <xdr:to>
      <xdr:col>8</xdr:col>
      <xdr:colOff>371475</xdr:colOff>
      <xdr:row>10</xdr:row>
      <xdr:rowOff>2028825</xdr:rowOff>
    </xdr:to>
    <xdr:pic>
      <xdr:nvPicPr>
        <xdr:cNvPr id="190188" name="Picture 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19425" y="2352675"/>
          <a:ext cx="1600200" cy="20955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10</xdr:col>
      <xdr:colOff>266700</xdr:colOff>
      <xdr:row>10</xdr:row>
      <xdr:rowOff>19050</xdr:rowOff>
    </xdr:from>
    <xdr:to>
      <xdr:col>12</xdr:col>
      <xdr:colOff>333375</xdr:colOff>
      <xdr:row>10</xdr:row>
      <xdr:rowOff>2009775</xdr:rowOff>
    </xdr:to>
    <xdr:pic>
      <xdr:nvPicPr>
        <xdr:cNvPr id="190189" name="Picture 3"/>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343525" y="2438400"/>
          <a:ext cx="1524000" cy="1990725"/>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14</xdr:col>
      <xdr:colOff>171450</xdr:colOff>
      <xdr:row>10</xdr:row>
      <xdr:rowOff>47625</xdr:rowOff>
    </xdr:from>
    <xdr:to>
      <xdr:col>16</xdr:col>
      <xdr:colOff>447675</xdr:colOff>
      <xdr:row>10</xdr:row>
      <xdr:rowOff>2009775</xdr:rowOff>
    </xdr:to>
    <xdr:pic>
      <xdr:nvPicPr>
        <xdr:cNvPr id="190190" name="Picture 4"/>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534275" y="2466975"/>
          <a:ext cx="1733550" cy="196215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14</xdr:col>
      <xdr:colOff>104775</xdr:colOff>
      <xdr:row>0</xdr:row>
      <xdr:rowOff>28575</xdr:rowOff>
    </xdr:from>
    <xdr:to>
      <xdr:col>15</xdr:col>
      <xdr:colOff>542925</xdr:colOff>
      <xdr:row>4</xdr:row>
      <xdr:rowOff>85725</xdr:rowOff>
    </xdr:to>
    <xdr:pic>
      <xdr:nvPicPr>
        <xdr:cNvPr id="190191" name="Picture 2"/>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467600" y="28575"/>
          <a:ext cx="1047750" cy="8382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257607</xdr:colOff>
      <xdr:row>0</xdr:row>
      <xdr:rowOff>49514</xdr:rowOff>
    </xdr:from>
    <xdr:to>
      <xdr:col>3</xdr:col>
      <xdr:colOff>609168</xdr:colOff>
      <xdr:row>4</xdr:row>
      <xdr:rowOff>65102</xdr:rowOff>
    </xdr:to>
    <xdr:pic>
      <xdr:nvPicPr>
        <xdr:cNvPr id="12" name="Imagem 1" descr="Royalty-free Image: Woman filling out a survey form"/>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14418" r="11238" b="22835"/>
        <a:stretch>
          <a:fillRect/>
        </a:stretch>
      </xdr:blipFill>
      <xdr:spPr bwMode="auto">
        <a:xfrm>
          <a:off x="381432" y="49514"/>
          <a:ext cx="1342161" cy="796638"/>
        </a:xfrm>
        <a:prstGeom prst="roundRect">
          <a:avLst>
            <a:gd name="adj" fmla="val 16667"/>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126206</xdr:colOff>
      <xdr:row>2</xdr:row>
      <xdr:rowOff>0</xdr:rowOff>
    </xdr:from>
    <xdr:to>
      <xdr:col>18</xdr:col>
      <xdr:colOff>68006</xdr:colOff>
      <xdr:row>2</xdr:row>
      <xdr:rowOff>230400</xdr:rowOff>
    </xdr:to>
    <xdr:sp macro="" textlink="">
      <xdr:nvSpPr>
        <xdr:cNvPr id="13" name="AutoShape 6">
          <a:hlinkClick xmlns:r="http://schemas.openxmlformats.org/officeDocument/2006/relationships" r:id="rId8" tooltip="Anterior"/>
        </xdr:cNvPr>
        <xdr:cNvSpPr>
          <a:spLocks noChangeArrowheads="1"/>
        </xdr:cNvSpPr>
      </xdr:nvSpPr>
      <xdr:spPr bwMode="auto">
        <a:xfrm flipH="1">
          <a:off x="8946356" y="304800"/>
          <a:ext cx="932400" cy="2304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Anterior</a:t>
          </a:r>
        </a:p>
      </xdr:txBody>
    </xdr:sp>
    <xdr:clientData/>
  </xdr:twoCellAnchor>
  <xdr:twoCellAnchor editAs="oneCell">
    <xdr:from>
      <xdr:col>16</xdr:col>
      <xdr:colOff>130968</xdr:colOff>
      <xdr:row>3</xdr:row>
      <xdr:rowOff>47625</xdr:rowOff>
    </xdr:from>
    <xdr:to>
      <xdr:col>18</xdr:col>
      <xdr:colOff>73818</xdr:colOff>
      <xdr:row>4</xdr:row>
      <xdr:rowOff>38100</xdr:rowOff>
    </xdr:to>
    <xdr:sp macro="" textlink="">
      <xdr:nvSpPr>
        <xdr:cNvPr id="14" name="AutoShape 6">
          <a:hlinkClick xmlns:r="http://schemas.openxmlformats.org/officeDocument/2006/relationships" r:id="rId9" tooltip="Próximo"/>
        </xdr:cNvPr>
        <xdr:cNvSpPr>
          <a:spLocks noChangeArrowheads="1"/>
        </xdr:cNvSpPr>
      </xdr:nvSpPr>
      <xdr:spPr bwMode="auto">
        <a:xfrm rot="10800000" flipH="1">
          <a:off x="8951118" y="590550"/>
          <a:ext cx="933450" cy="2286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Próximo</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514350</xdr:colOff>
      <xdr:row>10</xdr:row>
      <xdr:rowOff>371475</xdr:rowOff>
    </xdr:from>
    <xdr:to>
      <xdr:col>4</xdr:col>
      <xdr:colOff>104775</xdr:colOff>
      <xdr:row>10</xdr:row>
      <xdr:rowOff>1419225</xdr:rowOff>
    </xdr:to>
    <xdr:pic>
      <xdr:nvPicPr>
        <xdr:cNvPr id="199399" name="Imagem 19" descr="http://static.freepik.com/fotos-gratis/cruz-vermelha-x-errado-nao-clip-art_428380.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2790825"/>
          <a:ext cx="10477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266700</xdr:colOff>
      <xdr:row>17</xdr:row>
      <xdr:rowOff>85725</xdr:rowOff>
    </xdr:from>
    <xdr:to>
      <xdr:col>18</xdr:col>
      <xdr:colOff>142875</xdr:colOff>
      <xdr:row>17</xdr:row>
      <xdr:rowOff>333375</xdr:rowOff>
    </xdr:to>
    <xdr:pic>
      <xdr:nvPicPr>
        <xdr:cNvPr id="199400" name="Image 3" descr="logo transparente_dani.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86850" y="8401050"/>
          <a:ext cx="866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104775</xdr:colOff>
      <xdr:row>0</xdr:row>
      <xdr:rowOff>28575</xdr:rowOff>
    </xdr:from>
    <xdr:to>
      <xdr:col>15</xdr:col>
      <xdr:colOff>542925</xdr:colOff>
      <xdr:row>4</xdr:row>
      <xdr:rowOff>85725</xdr:rowOff>
    </xdr:to>
    <xdr:pic>
      <xdr:nvPicPr>
        <xdr:cNvPr id="199401" name="Picture 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467600" y="28575"/>
          <a:ext cx="1047750" cy="8382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6</xdr:col>
      <xdr:colOff>295275</xdr:colOff>
      <xdr:row>10</xdr:row>
      <xdr:rowOff>76200</xdr:rowOff>
    </xdr:from>
    <xdr:to>
      <xdr:col>8</xdr:col>
      <xdr:colOff>333375</xdr:colOff>
      <xdr:row>10</xdr:row>
      <xdr:rowOff>1962150</xdr:rowOff>
    </xdr:to>
    <xdr:pic>
      <xdr:nvPicPr>
        <xdr:cNvPr id="199402" name="Imagem 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086100" y="2495550"/>
          <a:ext cx="1495425" cy="1885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295275</xdr:colOff>
      <xdr:row>10</xdr:row>
      <xdr:rowOff>76200</xdr:rowOff>
    </xdr:from>
    <xdr:to>
      <xdr:col>12</xdr:col>
      <xdr:colOff>342900</xdr:colOff>
      <xdr:row>10</xdr:row>
      <xdr:rowOff>2000250</xdr:rowOff>
    </xdr:to>
    <xdr:pic>
      <xdr:nvPicPr>
        <xdr:cNvPr id="199403" name="Picture 2"/>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372100" y="2495550"/>
          <a:ext cx="1504950" cy="192405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14</xdr:col>
      <xdr:colOff>381000</xdr:colOff>
      <xdr:row>10</xdr:row>
      <xdr:rowOff>66675</xdr:rowOff>
    </xdr:from>
    <xdr:to>
      <xdr:col>16</xdr:col>
      <xdr:colOff>276225</xdr:colOff>
      <xdr:row>10</xdr:row>
      <xdr:rowOff>2085975</xdr:rowOff>
    </xdr:to>
    <xdr:pic>
      <xdr:nvPicPr>
        <xdr:cNvPr id="199404" name="Picture 3"/>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743825" y="2486025"/>
          <a:ext cx="1352550" cy="20193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257607</xdr:colOff>
      <xdr:row>0</xdr:row>
      <xdr:rowOff>49514</xdr:rowOff>
    </xdr:from>
    <xdr:to>
      <xdr:col>3</xdr:col>
      <xdr:colOff>609168</xdr:colOff>
      <xdr:row>4</xdr:row>
      <xdr:rowOff>65102</xdr:rowOff>
    </xdr:to>
    <xdr:pic>
      <xdr:nvPicPr>
        <xdr:cNvPr id="12" name="Imagem 1" descr="Royalty-free Image: Woman filling out a survey form"/>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14418" r="11238" b="22835"/>
        <a:stretch>
          <a:fillRect/>
        </a:stretch>
      </xdr:blipFill>
      <xdr:spPr bwMode="auto">
        <a:xfrm>
          <a:off x="381432" y="49514"/>
          <a:ext cx="1342161" cy="796638"/>
        </a:xfrm>
        <a:prstGeom prst="roundRect">
          <a:avLst>
            <a:gd name="adj" fmla="val 16667"/>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126206</xdr:colOff>
      <xdr:row>2</xdr:row>
      <xdr:rowOff>0</xdr:rowOff>
    </xdr:from>
    <xdr:to>
      <xdr:col>18</xdr:col>
      <xdr:colOff>68006</xdr:colOff>
      <xdr:row>2</xdr:row>
      <xdr:rowOff>230400</xdr:rowOff>
    </xdr:to>
    <xdr:sp macro="" textlink="">
      <xdr:nvSpPr>
        <xdr:cNvPr id="13" name="AutoShape 6">
          <a:hlinkClick xmlns:r="http://schemas.openxmlformats.org/officeDocument/2006/relationships" r:id="rId8" tooltip="Anterior"/>
        </xdr:cNvPr>
        <xdr:cNvSpPr>
          <a:spLocks noChangeArrowheads="1"/>
        </xdr:cNvSpPr>
      </xdr:nvSpPr>
      <xdr:spPr bwMode="auto">
        <a:xfrm flipH="1">
          <a:off x="8946356" y="304800"/>
          <a:ext cx="932400" cy="2304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Anterior</a:t>
          </a:r>
        </a:p>
      </xdr:txBody>
    </xdr:sp>
    <xdr:clientData/>
  </xdr:twoCellAnchor>
  <xdr:twoCellAnchor editAs="oneCell">
    <xdr:from>
      <xdr:col>16</xdr:col>
      <xdr:colOff>130968</xdr:colOff>
      <xdr:row>3</xdr:row>
      <xdr:rowOff>47625</xdr:rowOff>
    </xdr:from>
    <xdr:to>
      <xdr:col>18</xdr:col>
      <xdr:colOff>73818</xdr:colOff>
      <xdr:row>4</xdr:row>
      <xdr:rowOff>38100</xdr:rowOff>
    </xdr:to>
    <xdr:sp macro="" textlink="">
      <xdr:nvSpPr>
        <xdr:cNvPr id="14" name="AutoShape 6">
          <a:hlinkClick xmlns:r="http://schemas.openxmlformats.org/officeDocument/2006/relationships" r:id="rId9" tooltip="Próximo"/>
        </xdr:cNvPr>
        <xdr:cNvSpPr>
          <a:spLocks noChangeArrowheads="1"/>
        </xdr:cNvSpPr>
      </xdr:nvSpPr>
      <xdr:spPr bwMode="auto">
        <a:xfrm rot="10800000" flipH="1">
          <a:off x="8951118" y="590550"/>
          <a:ext cx="933450" cy="2286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Próximo</a:t>
          </a: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2</xdr:col>
      <xdr:colOff>514350</xdr:colOff>
      <xdr:row>10</xdr:row>
      <xdr:rowOff>371475</xdr:rowOff>
    </xdr:from>
    <xdr:to>
      <xdr:col>4</xdr:col>
      <xdr:colOff>104775</xdr:colOff>
      <xdr:row>10</xdr:row>
      <xdr:rowOff>1419225</xdr:rowOff>
    </xdr:to>
    <xdr:pic>
      <xdr:nvPicPr>
        <xdr:cNvPr id="204514" name="Imagem 19" descr="http://static.freepik.com/fotos-gratis/cruz-vermelha-x-errado-nao-clip-art_428380.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2790825"/>
          <a:ext cx="10477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266700</xdr:colOff>
      <xdr:row>17</xdr:row>
      <xdr:rowOff>85725</xdr:rowOff>
    </xdr:from>
    <xdr:to>
      <xdr:col>18</xdr:col>
      <xdr:colOff>142875</xdr:colOff>
      <xdr:row>17</xdr:row>
      <xdr:rowOff>333375</xdr:rowOff>
    </xdr:to>
    <xdr:pic>
      <xdr:nvPicPr>
        <xdr:cNvPr id="204515" name="Image 3" descr="logo transparente_dani.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86850" y="8401050"/>
          <a:ext cx="866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xdr:colOff>
      <xdr:row>10</xdr:row>
      <xdr:rowOff>409575</xdr:rowOff>
    </xdr:from>
    <xdr:to>
      <xdr:col>12</xdr:col>
      <xdr:colOff>504825</xdr:colOff>
      <xdr:row>10</xdr:row>
      <xdr:rowOff>1600200</xdr:rowOff>
    </xdr:to>
    <xdr:pic>
      <xdr:nvPicPr>
        <xdr:cNvPr id="204516" name="Picture 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105400" y="2828925"/>
          <a:ext cx="1933575" cy="1190625"/>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14</xdr:col>
      <xdr:colOff>57150</xdr:colOff>
      <xdr:row>10</xdr:row>
      <xdr:rowOff>409575</xdr:rowOff>
    </xdr:from>
    <xdr:to>
      <xdr:col>16</xdr:col>
      <xdr:colOff>523875</xdr:colOff>
      <xdr:row>10</xdr:row>
      <xdr:rowOff>1752600</xdr:rowOff>
    </xdr:to>
    <xdr:pic>
      <xdr:nvPicPr>
        <xdr:cNvPr id="204517" name="Picture 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419975" y="2828925"/>
          <a:ext cx="1924050" cy="1343025"/>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6</xdr:col>
      <xdr:colOff>19050</xdr:colOff>
      <xdr:row>10</xdr:row>
      <xdr:rowOff>409575</xdr:rowOff>
    </xdr:from>
    <xdr:to>
      <xdr:col>8</xdr:col>
      <xdr:colOff>552450</xdr:colOff>
      <xdr:row>10</xdr:row>
      <xdr:rowOff>1457325</xdr:rowOff>
    </xdr:to>
    <xdr:pic>
      <xdr:nvPicPr>
        <xdr:cNvPr id="204518" name="Imagem 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809875" y="2828925"/>
          <a:ext cx="199072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104775</xdr:colOff>
      <xdr:row>0</xdr:row>
      <xdr:rowOff>28575</xdr:rowOff>
    </xdr:from>
    <xdr:to>
      <xdr:col>15</xdr:col>
      <xdr:colOff>542925</xdr:colOff>
      <xdr:row>4</xdr:row>
      <xdr:rowOff>85725</xdr:rowOff>
    </xdr:to>
    <xdr:pic>
      <xdr:nvPicPr>
        <xdr:cNvPr id="204519" name="Picture 2"/>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467600" y="28575"/>
          <a:ext cx="1047750" cy="8382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257607</xdr:colOff>
      <xdr:row>0</xdr:row>
      <xdr:rowOff>49514</xdr:rowOff>
    </xdr:from>
    <xdr:to>
      <xdr:col>3</xdr:col>
      <xdr:colOff>609168</xdr:colOff>
      <xdr:row>4</xdr:row>
      <xdr:rowOff>65102</xdr:rowOff>
    </xdr:to>
    <xdr:pic>
      <xdr:nvPicPr>
        <xdr:cNvPr id="16" name="Imagem 1" descr="Royalty-free Image: Woman filling out a survey form"/>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14418" r="11238" b="22835"/>
        <a:stretch>
          <a:fillRect/>
        </a:stretch>
      </xdr:blipFill>
      <xdr:spPr bwMode="auto">
        <a:xfrm>
          <a:off x="381432" y="49514"/>
          <a:ext cx="1342161" cy="796638"/>
        </a:xfrm>
        <a:prstGeom prst="roundRect">
          <a:avLst>
            <a:gd name="adj" fmla="val 16667"/>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126206</xdr:colOff>
      <xdr:row>2</xdr:row>
      <xdr:rowOff>0</xdr:rowOff>
    </xdr:from>
    <xdr:to>
      <xdr:col>18</xdr:col>
      <xdr:colOff>68006</xdr:colOff>
      <xdr:row>2</xdr:row>
      <xdr:rowOff>230400</xdr:rowOff>
    </xdr:to>
    <xdr:sp macro="" textlink="">
      <xdr:nvSpPr>
        <xdr:cNvPr id="17" name="AutoShape 6">
          <a:hlinkClick xmlns:r="http://schemas.openxmlformats.org/officeDocument/2006/relationships" r:id="rId8" tooltip="Anterior"/>
        </xdr:cNvPr>
        <xdr:cNvSpPr>
          <a:spLocks noChangeArrowheads="1"/>
        </xdr:cNvSpPr>
      </xdr:nvSpPr>
      <xdr:spPr bwMode="auto">
        <a:xfrm flipH="1">
          <a:off x="8946356" y="304800"/>
          <a:ext cx="932400" cy="2304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Anterior</a:t>
          </a:r>
        </a:p>
      </xdr:txBody>
    </xdr:sp>
    <xdr:clientData/>
  </xdr:twoCellAnchor>
  <xdr:twoCellAnchor editAs="oneCell">
    <xdr:from>
      <xdr:col>16</xdr:col>
      <xdr:colOff>130968</xdr:colOff>
      <xdr:row>3</xdr:row>
      <xdr:rowOff>47625</xdr:rowOff>
    </xdr:from>
    <xdr:to>
      <xdr:col>18</xdr:col>
      <xdr:colOff>73818</xdr:colOff>
      <xdr:row>4</xdr:row>
      <xdr:rowOff>38100</xdr:rowOff>
    </xdr:to>
    <xdr:sp macro="" textlink="">
      <xdr:nvSpPr>
        <xdr:cNvPr id="18" name="AutoShape 6">
          <a:hlinkClick xmlns:r="http://schemas.openxmlformats.org/officeDocument/2006/relationships" r:id="rId9" tooltip="Próximo"/>
        </xdr:cNvPr>
        <xdr:cNvSpPr>
          <a:spLocks noChangeArrowheads="1"/>
        </xdr:cNvSpPr>
      </xdr:nvSpPr>
      <xdr:spPr bwMode="auto">
        <a:xfrm rot="10800000" flipH="1">
          <a:off x="8951118" y="590550"/>
          <a:ext cx="933450" cy="2286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Próximo</a:t>
          </a: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514350</xdr:colOff>
      <xdr:row>10</xdr:row>
      <xdr:rowOff>371475</xdr:rowOff>
    </xdr:from>
    <xdr:to>
      <xdr:col>4</xdr:col>
      <xdr:colOff>104775</xdr:colOff>
      <xdr:row>10</xdr:row>
      <xdr:rowOff>1419225</xdr:rowOff>
    </xdr:to>
    <xdr:pic>
      <xdr:nvPicPr>
        <xdr:cNvPr id="205538" name="Imagem 19" descr="http://static.freepik.com/fotos-gratis/cruz-vermelha-x-errado-nao-clip-art_428380.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3086100"/>
          <a:ext cx="10477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266700</xdr:colOff>
      <xdr:row>17</xdr:row>
      <xdr:rowOff>85725</xdr:rowOff>
    </xdr:from>
    <xdr:to>
      <xdr:col>18</xdr:col>
      <xdr:colOff>142875</xdr:colOff>
      <xdr:row>17</xdr:row>
      <xdr:rowOff>333375</xdr:rowOff>
    </xdr:to>
    <xdr:pic>
      <xdr:nvPicPr>
        <xdr:cNvPr id="205539" name="Image 3" descr="logo transparente_dani.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86850" y="8696325"/>
          <a:ext cx="866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304800</xdr:colOff>
      <xdr:row>10</xdr:row>
      <xdr:rowOff>95250</xdr:rowOff>
    </xdr:from>
    <xdr:to>
      <xdr:col>8</xdr:col>
      <xdr:colOff>333375</xdr:colOff>
      <xdr:row>10</xdr:row>
      <xdr:rowOff>1971675</xdr:rowOff>
    </xdr:to>
    <xdr:pic>
      <xdr:nvPicPr>
        <xdr:cNvPr id="205540" name="Imagem 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95625" y="2809875"/>
          <a:ext cx="1485900" cy="1876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247650</xdr:colOff>
      <xdr:row>10</xdr:row>
      <xdr:rowOff>85725</xdr:rowOff>
    </xdr:from>
    <xdr:to>
      <xdr:col>12</xdr:col>
      <xdr:colOff>400050</xdr:colOff>
      <xdr:row>10</xdr:row>
      <xdr:rowOff>2000250</xdr:rowOff>
    </xdr:to>
    <xdr:pic>
      <xdr:nvPicPr>
        <xdr:cNvPr id="205541" name="Imagem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324475" y="2800350"/>
          <a:ext cx="1609725" cy="1914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200025</xdr:colOff>
      <xdr:row>10</xdr:row>
      <xdr:rowOff>28575</xdr:rowOff>
    </xdr:from>
    <xdr:to>
      <xdr:col>16</xdr:col>
      <xdr:colOff>428625</xdr:colOff>
      <xdr:row>10</xdr:row>
      <xdr:rowOff>2019300</xdr:rowOff>
    </xdr:to>
    <xdr:pic>
      <xdr:nvPicPr>
        <xdr:cNvPr id="205542" name="Imagem 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562850" y="2743200"/>
          <a:ext cx="1685925" cy="1990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104775</xdr:colOff>
      <xdr:row>0</xdr:row>
      <xdr:rowOff>28575</xdr:rowOff>
    </xdr:from>
    <xdr:to>
      <xdr:col>15</xdr:col>
      <xdr:colOff>542925</xdr:colOff>
      <xdr:row>4</xdr:row>
      <xdr:rowOff>85725</xdr:rowOff>
    </xdr:to>
    <xdr:pic>
      <xdr:nvPicPr>
        <xdr:cNvPr id="205543" name="Picture 2"/>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467600" y="28575"/>
          <a:ext cx="1047750" cy="8382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257607</xdr:colOff>
      <xdr:row>0</xdr:row>
      <xdr:rowOff>49514</xdr:rowOff>
    </xdr:from>
    <xdr:to>
      <xdr:col>3</xdr:col>
      <xdr:colOff>609168</xdr:colOff>
      <xdr:row>4</xdr:row>
      <xdr:rowOff>65102</xdr:rowOff>
    </xdr:to>
    <xdr:pic>
      <xdr:nvPicPr>
        <xdr:cNvPr id="12" name="Imagem 1" descr="Royalty-free Image: Woman filling out a survey form"/>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14418" r="11238" b="22835"/>
        <a:stretch>
          <a:fillRect/>
        </a:stretch>
      </xdr:blipFill>
      <xdr:spPr bwMode="auto">
        <a:xfrm>
          <a:off x="381432" y="49514"/>
          <a:ext cx="1342161" cy="796638"/>
        </a:xfrm>
        <a:prstGeom prst="roundRect">
          <a:avLst>
            <a:gd name="adj" fmla="val 16667"/>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126206</xdr:colOff>
      <xdr:row>2</xdr:row>
      <xdr:rowOff>0</xdr:rowOff>
    </xdr:from>
    <xdr:to>
      <xdr:col>18</xdr:col>
      <xdr:colOff>68006</xdr:colOff>
      <xdr:row>2</xdr:row>
      <xdr:rowOff>230400</xdr:rowOff>
    </xdr:to>
    <xdr:sp macro="" textlink="">
      <xdr:nvSpPr>
        <xdr:cNvPr id="13" name="AutoShape 6">
          <a:hlinkClick xmlns:r="http://schemas.openxmlformats.org/officeDocument/2006/relationships" r:id="rId8" tooltip="Anterior"/>
        </xdr:cNvPr>
        <xdr:cNvSpPr>
          <a:spLocks noChangeArrowheads="1"/>
        </xdr:cNvSpPr>
      </xdr:nvSpPr>
      <xdr:spPr bwMode="auto">
        <a:xfrm flipH="1">
          <a:off x="8946356" y="304800"/>
          <a:ext cx="932400" cy="2304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Anterior</a:t>
          </a:r>
        </a:p>
      </xdr:txBody>
    </xdr:sp>
    <xdr:clientData/>
  </xdr:twoCellAnchor>
  <xdr:twoCellAnchor editAs="oneCell">
    <xdr:from>
      <xdr:col>16</xdr:col>
      <xdr:colOff>130968</xdr:colOff>
      <xdr:row>3</xdr:row>
      <xdr:rowOff>47625</xdr:rowOff>
    </xdr:from>
    <xdr:to>
      <xdr:col>18</xdr:col>
      <xdr:colOff>73818</xdr:colOff>
      <xdr:row>4</xdr:row>
      <xdr:rowOff>38100</xdr:rowOff>
    </xdr:to>
    <xdr:sp macro="" textlink="">
      <xdr:nvSpPr>
        <xdr:cNvPr id="14" name="AutoShape 6">
          <a:hlinkClick xmlns:r="http://schemas.openxmlformats.org/officeDocument/2006/relationships" r:id="rId9" tooltip="Próximo"/>
        </xdr:cNvPr>
        <xdr:cNvSpPr>
          <a:spLocks noChangeArrowheads="1"/>
        </xdr:cNvSpPr>
      </xdr:nvSpPr>
      <xdr:spPr bwMode="auto">
        <a:xfrm rot="10800000" flipH="1">
          <a:off x="8951118" y="590550"/>
          <a:ext cx="933450" cy="2286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Próximo</a:t>
          </a: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514350</xdr:colOff>
      <xdr:row>10</xdr:row>
      <xdr:rowOff>371475</xdr:rowOff>
    </xdr:from>
    <xdr:to>
      <xdr:col>4</xdr:col>
      <xdr:colOff>104775</xdr:colOff>
      <xdr:row>10</xdr:row>
      <xdr:rowOff>1419225</xdr:rowOff>
    </xdr:to>
    <xdr:pic>
      <xdr:nvPicPr>
        <xdr:cNvPr id="306759" name="Imagem 19" descr="http://static.freepik.com/fotos-gratis/cruz-vermelha-x-errado-nao-clip-art_428380.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2914650"/>
          <a:ext cx="10477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266700</xdr:colOff>
      <xdr:row>17</xdr:row>
      <xdr:rowOff>85725</xdr:rowOff>
    </xdr:from>
    <xdr:to>
      <xdr:col>18</xdr:col>
      <xdr:colOff>142875</xdr:colOff>
      <xdr:row>17</xdr:row>
      <xdr:rowOff>333375</xdr:rowOff>
    </xdr:to>
    <xdr:pic>
      <xdr:nvPicPr>
        <xdr:cNvPr id="306760" name="Image 3" descr="logo transparente_dani.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86850" y="8524875"/>
          <a:ext cx="866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66675</xdr:colOff>
      <xdr:row>10</xdr:row>
      <xdr:rowOff>19050</xdr:rowOff>
    </xdr:from>
    <xdr:to>
      <xdr:col>8</xdr:col>
      <xdr:colOff>523875</xdr:colOff>
      <xdr:row>10</xdr:row>
      <xdr:rowOff>1685925</xdr:rowOff>
    </xdr:to>
    <xdr:pic>
      <xdr:nvPicPr>
        <xdr:cNvPr id="306761" name="Picture 2" descr="http://ccbela.files.wordpress.com/2012/07/bonecos-em-equipe1.jpg"/>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57500" y="2562225"/>
          <a:ext cx="1914525" cy="1666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200025</xdr:colOff>
      <xdr:row>9</xdr:row>
      <xdr:rowOff>962025</xdr:rowOff>
    </xdr:from>
    <xdr:to>
      <xdr:col>12</xdr:col>
      <xdr:colOff>438150</xdr:colOff>
      <xdr:row>10</xdr:row>
      <xdr:rowOff>2057400</xdr:rowOff>
    </xdr:to>
    <xdr:pic>
      <xdr:nvPicPr>
        <xdr:cNvPr id="306762" name="Imagem 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276850" y="2428875"/>
          <a:ext cx="1695450" cy="217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114300</xdr:colOff>
      <xdr:row>10</xdr:row>
      <xdr:rowOff>19050</xdr:rowOff>
    </xdr:from>
    <xdr:to>
      <xdr:col>16</xdr:col>
      <xdr:colOff>457200</xdr:colOff>
      <xdr:row>10</xdr:row>
      <xdr:rowOff>2047875</xdr:rowOff>
    </xdr:to>
    <xdr:pic>
      <xdr:nvPicPr>
        <xdr:cNvPr id="306763" name="Imagem 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477125" y="2562225"/>
          <a:ext cx="1800225" cy="2028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104775</xdr:colOff>
      <xdr:row>0</xdr:row>
      <xdr:rowOff>28575</xdr:rowOff>
    </xdr:from>
    <xdr:to>
      <xdr:col>15</xdr:col>
      <xdr:colOff>542925</xdr:colOff>
      <xdr:row>4</xdr:row>
      <xdr:rowOff>85725</xdr:rowOff>
    </xdr:to>
    <xdr:pic>
      <xdr:nvPicPr>
        <xdr:cNvPr id="306764" name="Picture 2"/>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467600" y="28575"/>
          <a:ext cx="1047750" cy="8382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257607</xdr:colOff>
      <xdr:row>0</xdr:row>
      <xdr:rowOff>49514</xdr:rowOff>
    </xdr:from>
    <xdr:to>
      <xdr:col>3</xdr:col>
      <xdr:colOff>609168</xdr:colOff>
      <xdr:row>4</xdr:row>
      <xdr:rowOff>65102</xdr:rowOff>
    </xdr:to>
    <xdr:pic>
      <xdr:nvPicPr>
        <xdr:cNvPr id="12" name="Imagem 1" descr="Royalty-free Image: Woman filling out a survey form"/>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14418" r="11238" b="22835"/>
        <a:stretch>
          <a:fillRect/>
        </a:stretch>
      </xdr:blipFill>
      <xdr:spPr bwMode="auto">
        <a:xfrm>
          <a:off x="381432" y="49514"/>
          <a:ext cx="1342161" cy="796638"/>
        </a:xfrm>
        <a:prstGeom prst="roundRect">
          <a:avLst>
            <a:gd name="adj" fmla="val 16667"/>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126206</xdr:colOff>
      <xdr:row>2</xdr:row>
      <xdr:rowOff>0</xdr:rowOff>
    </xdr:from>
    <xdr:to>
      <xdr:col>18</xdr:col>
      <xdr:colOff>68006</xdr:colOff>
      <xdr:row>2</xdr:row>
      <xdr:rowOff>230400</xdr:rowOff>
    </xdr:to>
    <xdr:sp macro="" textlink="">
      <xdr:nvSpPr>
        <xdr:cNvPr id="13" name="AutoShape 6">
          <a:hlinkClick xmlns:r="http://schemas.openxmlformats.org/officeDocument/2006/relationships" r:id="rId8" tooltip="Anterior"/>
        </xdr:cNvPr>
        <xdr:cNvSpPr>
          <a:spLocks noChangeArrowheads="1"/>
        </xdr:cNvSpPr>
      </xdr:nvSpPr>
      <xdr:spPr bwMode="auto">
        <a:xfrm flipH="1">
          <a:off x="8946356" y="304800"/>
          <a:ext cx="932400" cy="2304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Anterior</a:t>
          </a:r>
        </a:p>
      </xdr:txBody>
    </xdr:sp>
    <xdr:clientData/>
  </xdr:twoCellAnchor>
  <xdr:twoCellAnchor editAs="oneCell">
    <xdr:from>
      <xdr:col>16</xdr:col>
      <xdr:colOff>130968</xdr:colOff>
      <xdr:row>3</xdr:row>
      <xdr:rowOff>47625</xdr:rowOff>
    </xdr:from>
    <xdr:to>
      <xdr:col>18</xdr:col>
      <xdr:colOff>73818</xdr:colOff>
      <xdr:row>4</xdr:row>
      <xdr:rowOff>38100</xdr:rowOff>
    </xdr:to>
    <xdr:sp macro="" textlink="">
      <xdr:nvSpPr>
        <xdr:cNvPr id="14" name="AutoShape 6">
          <a:hlinkClick xmlns:r="http://schemas.openxmlformats.org/officeDocument/2006/relationships" r:id="rId9" tooltip="Próximo"/>
        </xdr:cNvPr>
        <xdr:cNvSpPr>
          <a:spLocks noChangeArrowheads="1"/>
        </xdr:cNvSpPr>
      </xdr:nvSpPr>
      <xdr:spPr bwMode="auto">
        <a:xfrm rot="10800000" flipH="1">
          <a:off x="8951118" y="590550"/>
          <a:ext cx="933450" cy="2286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Próximo</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542925</xdr:colOff>
      <xdr:row>48</xdr:row>
      <xdr:rowOff>95250</xdr:rowOff>
    </xdr:from>
    <xdr:to>
      <xdr:col>16</xdr:col>
      <xdr:colOff>190500</xdr:colOff>
      <xdr:row>48</xdr:row>
      <xdr:rowOff>342900</xdr:rowOff>
    </xdr:to>
    <xdr:pic>
      <xdr:nvPicPr>
        <xdr:cNvPr id="4854" name="Image 3" descr="logo transparente_dani.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86825" y="11753850"/>
          <a:ext cx="866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419100</xdr:colOff>
      <xdr:row>0</xdr:row>
      <xdr:rowOff>28575</xdr:rowOff>
    </xdr:from>
    <xdr:to>
      <xdr:col>14</xdr:col>
      <xdr:colOff>76200</xdr:colOff>
      <xdr:row>4</xdr:row>
      <xdr:rowOff>95250</xdr:rowOff>
    </xdr:to>
    <xdr:pic>
      <xdr:nvPicPr>
        <xdr:cNvPr id="4855" name="Picture 2"/>
        <xdr:cNvPicPr preferRelativeResize="0">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467600" y="28575"/>
          <a:ext cx="952500" cy="7620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361950</xdr:colOff>
      <xdr:row>0</xdr:row>
      <xdr:rowOff>47625</xdr:rowOff>
    </xdr:from>
    <xdr:to>
      <xdr:col>3</xdr:col>
      <xdr:colOff>362896</xdr:colOff>
      <xdr:row>4</xdr:row>
      <xdr:rowOff>76516</xdr:rowOff>
    </xdr:to>
    <xdr:pic>
      <xdr:nvPicPr>
        <xdr:cNvPr id="17" name="Imagem 1" descr="Royalty-free Image: Woman filling out a survey form"/>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4418" r="11238" b="22835"/>
        <a:stretch>
          <a:fillRect/>
        </a:stretch>
      </xdr:blipFill>
      <xdr:spPr bwMode="auto">
        <a:xfrm>
          <a:off x="485775" y="47625"/>
          <a:ext cx="1220146" cy="724216"/>
        </a:xfrm>
        <a:prstGeom prst="roundRect">
          <a:avLst>
            <a:gd name="adj" fmla="val 16667"/>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428625</xdr:colOff>
      <xdr:row>2</xdr:row>
      <xdr:rowOff>9525</xdr:rowOff>
    </xdr:from>
    <xdr:to>
      <xdr:col>16</xdr:col>
      <xdr:colOff>152400</xdr:colOff>
      <xdr:row>3</xdr:row>
      <xdr:rowOff>19051</xdr:rowOff>
    </xdr:to>
    <xdr:sp macro="" textlink="">
      <xdr:nvSpPr>
        <xdr:cNvPr id="18" name="AutoShape 6">
          <a:hlinkClick xmlns:r="http://schemas.openxmlformats.org/officeDocument/2006/relationships" r:id="rId4" tooltip="Anterior"/>
        </xdr:cNvPr>
        <xdr:cNvSpPr>
          <a:spLocks noChangeArrowheads="1"/>
        </xdr:cNvSpPr>
      </xdr:nvSpPr>
      <xdr:spPr bwMode="auto">
        <a:xfrm flipH="1">
          <a:off x="8820150" y="285750"/>
          <a:ext cx="942975" cy="219076"/>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Anterior</a:t>
          </a:r>
        </a:p>
      </xdr:txBody>
    </xdr:sp>
    <xdr:clientData/>
  </xdr:twoCellAnchor>
  <xdr:twoCellAnchor editAs="oneCell">
    <xdr:from>
      <xdr:col>14</xdr:col>
      <xdr:colOff>433387</xdr:colOff>
      <xdr:row>3</xdr:row>
      <xdr:rowOff>57150</xdr:rowOff>
    </xdr:from>
    <xdr:to>
      <xdr:col>16</xdr:col>
      <xdr:colOff>147637</xdr:colOff>
      <xdr:row>4</xdr:row>
      <xdr:rowOff>76200</xdr:rowOff>
    </xdr:to>
    <xdr:sp macro="" textlink="">
      <xdr:nvSpPr>
        <xdr:cNvPr id="19" name="AutoShape 6">
          <a:hlinkClick xmlns:r="http://schemas.openxmlformats.org/officeDocument/2006/relationships" r:id="rId5" tooltip="Próximo"/>
        </xdr:cNvPr>
        <xdr:cNvSpPr>
          <a:spLocks noChangeArrowheads="1"/>
        </xdr:cNvSpPr>
      </xdr:nvSpPr>
      <xdr:spPr bwMode="auto">
        <a:xfrm rot="10800000" flipH="1">
          <a:off x="8824912" y="542925"/>
          <a:ext cx="933450" cy="2286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Próximo</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9</xdr:col>
      <xdr:colOff>866775</xdr:colOff>
      <xdr:row>2</xdr:row>
      <xdr:rowOff>0</xdr:rowOff>
    </xdr:from>
    <xdr:to>
      <xdr:col>11</xdr:col>
      <xdr:colOff>352425</xdr:colOff>
      <xdr:row>3</xdr:row>
      <xdr:rowOff>200025</xdr:rowOff>
    </xdr:to>
    <xdr:pic>
      <xdr:nvPicPr>
        <xdr:cNvPr id="7" name="Picture 75" descr="logo.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67525" y="304800"/>
          <a:ext cx="14859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257607</xdr:colOff>
      <xdr:row>0</xdr:row>
      <xdr:rowOff>49514</xdr:rowOff>
    </xdr:from>
    <xdr:to>
      <xdr:col>3</xdr:col>
      <xdr:colOff>609168</xdr:colOff>
      <xdr:row>4</xdr:row>
      <xdr:rowOff>65102</xdr:rowOff>
    </xdr:to>
    <xdr:pic>
      <xdr:nvPicPr>
        <xdr:cNvPr id="8" name="Imagem 1" descr="Royalty-free Image: Woman filling out a survey form"/>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4418" r="11238" b="22835"/>
        <a:stretch>
          <a:fillRect/>
        </a:stretch>
      </xdr:blipFill>
      <xdr:spPr bwMode="auto">
        <a:xfrm>
          <a:off x="390957" y="49514"/>
          <a:ext cx="1342161" cy="796638"/>
        </a:xfrm>
        <a:prstGeom prst="roundRect">
          <a:avLst>
            <a:gd name="adj" fmla="val 16667"/>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333375</xdr:colOff>
      <xdr:row>2</xdr:row>
      <xdr:rowOff>9525</xdr:rowOff>
    </xdr:from>
    <xdr:to>
      <xdr:col>14</xdr:col>
      <xdr:colOff>46575</xdr:colOff>
      <xdr:row>3</xdr:row>
      <xdr:rowOff>1800</xdr:rowOff>
    </xdr:to>
    <xdr:sp macro="" textlink="">
      <xdr:nvSpPr>
        <xdr:cNvPr id="9" name="AutoShape 6">
          <a:hlinkClick xmlns:r="http://schemas.openxmlformats.org/officeDocument/2006/relationships" r:id="rId3" tooltip="Anterior"/>
        </xdr:cNvPr>
        <xdr:cNvSpPr>
          <a:spLocks noChangeArrowheads="1"/>
        </xdr:cNvSpPr>
      </xdr:nvSpPr>
      <xdr:spPr bwMode="auto">
        <a:xfrm flipH="1">
          <a:off x="8524875" y="314325"/>
          <a:ext cx="932400" cy="2304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Anterior</a:t>
          </a:r>
        </a:p>
      </xdr:txBody>
    </xdr:sp>
    <xdr:clientData/>
  </xdr:twoCellAnchor>
  <xdr:twoCellAnchor editAs="oneCell">
    <xdr:from>
      <xdr:col>12</xdr:col>
      <xdr:colOff>338137</xdr:colOff>
      <xdr:row>3</xdr:row>
      <xdr:rowOff>57150</xdr:rowOff>
    </xdr:from>
    <xdr:to>
      <xdr:col>14</xdr:col>
      <xdr:colOff>52387</xdr:colOff>
      <xdr:row>4</xdr:row>
      <xdr:rowOff>47625</xdr:rowOff>
    </xdr:to>
    <xdr:sp macro="" textlink="">
      <xdr:nvSpPr>
        <xdr:cNvPr id="10" name="AutoShape 6">
          <a:hlinkClick xmlns:r="http://schemas.openxmlformats.org/officeDocument/2006/relationships" r:id="rId4" tooltip="Próximo"/>
        </xdr:cNvPr>
        <xdr:cNvSpPr>
          <a:spLocks noChangeArrowheads="1"/>
        </xdr:cNvSpPr>
      </xdr:nvSpPr>
      <xdr:spPr bwMode="auto">
        <a:xfrm rot="10800000" flipH="1">
          <a:off x="8529637" y="600075"/>
          <a:ext cx="933450" cy="2286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Próximo</a:t>
          </a: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257607</xdr:colOff>
      <xdr:row>0</xdr:row>
      <xdr:rowOff>49514</xdr:rowOff>
    </xdr:from>
    <xdr:to>
      <xdr:col>3</xdr:col>
      <xdr:colOff>609168</xdr:colOff>
      <xdr:row>4</xdr:row>
      <xdr:rowOff>65102</xdr:rowOff>
    </xdr:to>
    <xdr:pic>
      <xdr:nvPicPr>
        <xdr:cNvPr id="6" name="Imagem 1" descr="Royalty-free Image: Woman filling out a survey for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418" r="11238" b="22835"/>
        <a:stretch>
          <a:fillRect/>
        </a:stretch>
      </xdr:blipFill>
      <xdr:spPr bwMode="auto">
        <a:xfrm>
          <a:off x="505257" y="49514"/>
          <a:ext cx="1342161" cy="796638"/>
        </a:xfrm>
        <a:prstGeom prst="roundRect">
          <a:avLst>
            <a:gd name="adj" fmla="val 16667"/>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238125</xdr:colOff>
      <xdr:row>2</xdr:row>
      <xdr:rowOff>9525</xdr:rowOff>
    </xdr:from>
    <xdr:to>
      <xdr:col>17</xdr:col>
      <xdr:colOff>560925</xdr:colOff>
      <xdr:row>3</xdr:row>
      <xdr:rowOff>1800</xdr:rowOff>
    </xdr:to>
    <xdr:sp macro="" textlink="">
      <xdr:nvSpPr>
        <xdr:cNvPr id="7" name="AutoShape 6">
          <a:hlinkClick xmlns:r="http://schemas.openxmlformats.org/officeDocument/2006/relationships" r:id="rId2" tooltip="Anterior"/>
        </xdr:cNvPr>
        <xdr:cNvSpPr>
          <a:spLocks noChangeArrowheads="1"/>
        </xdr:cNvSpPr>
      </xdr:nvSpPr>
      <xdr:spPr bwMode="auto">
        <a:xfrm flipH="1">
          <a:off x="8715375" y="314325"/>
          <a:ext cx="932400" cy="2304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Anterior</a:t>
          </a:r>
        </a:p>
      </xdr:txBody>
    </xdr:sp>
    <xdr:clientData/>
  </xdr:twoCellAnchor>
  <xdr:twoCellAnchor editAs="oneCell">
    <xdr:from>
      <xdr:col>16</xdr:col>
      <xdr:colOff>242887</xdr:colOff>
      <xdr:row>3</xdr:row>
      <xdr:rowOff>57150</xdr:rowOff>
    </xdr:from>
    <xdr:to>
      <xdr:col>17</xdr:col>
      <xdr:colOff>566737</xdr:colOff>
      <xdr:row>4</xdr:row>
      <xdr:rowOff>47625</xdr:rowOff>
    </xdr:to>
    <xdr:sp macro="" textlink="">
      <xdr:nvSpPr>
        <xdr:cNvPr id="8" name="AutoShape 6">
          <a:hlinkClick xmlns:r="http://schemas.openxmlformats.org/officeDocument/2006/relationships" r:id="rId3" tooltip="Próximo"/>
        </xdr:cNvPr>
        <xdr:cNvSpPr>
          <a:spLocks noChangeArrowheads="1"/>
        </xdr:cNvSpPr>
      </xdr:nvSpPr>
      <xdr:spPr bwMode="auto">
        <a:xfrm rot="10800000" flipH="1">
          <a:off x="8720137" y="600075"/>
          <a:ext cx="933450" cy="2286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Próximo</a:t>
          </a:r>
        </a:p>
      </xdr:txBody>
    </xdr:sp>
    <xdr:clientData/>
  </xdr:twoCellAnchor>
  <xdr:twoCellAnchor editAs="oneCell">
    <xdr:from>
      <xdr:col>12</xdr:col>
      <xdr:colOff>590550</xdr:colOff>
      <xdr:row>2</xdr:row>
      <xdr:rowOff>0</xdr:rowOff>
    </xdr:from>
    <xdr:to>
      <xdr:col>15</xdr:col>
      <xdr:colOff>247650</xdr:colOff>
      <xdr:row>3</xdr:row>
      <xdr:rowOff>200025</xdr:rowOff>
    </xdr:to>
    <xdr:pic>
      <xdr:nvPicPr>
        <xdr:cNvPr id="9" name="Picture 75" descr="logo.png"/>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858000" y="304800"/>
          <a:ext cx="14859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xdr:colOff>
      <xdr:row>7</xdr:row>
      <xdr:rowOff>76200</xdr:rowOff>
    </xdr:from>
    <xdr:to>
      <xdr:col>13</xdr:col>
      <xdr:colOff>590550</xdr:colOff>
      <xdr:row>28</xdr:row>
      <xdr:rowOff>47625</xdr:rowOff>
    </xdr:to>
    <xdr:graphicFrame macro="">
      <xdr:nvGraphicFramePr>
        <xdr:cNvPr id="10" name="Gráfico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578170</xdr:colOff>
      <xdr:row>10</xdr:row>
      <xdr:rowOff>138731</xdr:rowOff>
    </xdr:from>
    <xdr:to>
      <xdr:col>8</xdr:col>
      <xdr:colOff>355285</xdr:colOff>
      <xdr:row>19</xdr:row>
      <xdr:rowOff>118442</xdr:rowOff>
    </xdr:to>
    <xdr:sp macro="" textlink="">
      <xdr:nvSpPr>
        <xdr:cNvPr id="11" name="Forma livre 10"/>
        <xdr:cNvSpPr>
          <a:spLocks/>
        </xdr:cNvSpPr>
      </xdr:nvSpPr>
      <xdr:spPr bwMode="auto">
        <a:xfrm>
          <a:off x="3035620" y="1834181"/>
          <a:ext cx="1377315" cy="1608486"/>
        </a:xfrm>
        <a:custGeom>
          <a:avLst/>
          <a:gdLst>
            <a:gd name="T0" fmla="*/ 1184421 w 1202414"/>
            <a:gd name="T1" fmla="*/ 1217456 h 1391027"/>
            <a:gd name="T2" fmla="*/ 46448 w 1202414"/>
            <a:gd name="T3" fmla="*/ 1465919 h 1391027"/>
            <a:gd name="T4" fmla="*/ 0 w 1202414"/>
            <a:gd name="T5" fmla="*/ 1222428 h 1391027"/>
            <a:gd name="T6" fmla="*/ 92895 w 1202414"/>
            <a:gd name="T7" fmla="*/ 740411 h 1391027"/>
            <a:gd name="T8" fmla="*/ 353005 w 1202414"/>
            <a:gd name="T9" fmla="*/ 332937 h 1391027"/>
            <a:gd name="T10" fmla="*/ 733876 w 1202414"/>
            <a:gd name="T11" fmla="*/ 44723 h 1391027"/>
            <a:gd name="T12" fmla="*/ 966115 w 1202414"/>
            <a:gd name="T13" fmla="*/ 0 h 1391027"/>
            <a:gd name="T14" fmla="*/ 1184421 w 1202414"/>
            <a:gd name="T15" fmla="*/ 1217456 h 1391027"/>
            <a:gd name="T16" fmla="*/ 0 60000 65536"/>
            <a:gd name="T17" fmla="*/ 0 60000 65536"/>
            <a:gd name="T18" fmla="*/ 0 60000 65536"/>
            <a:gd name="T19" fmla="*/ 0 60000 65536"/>
            <a:gd name="T20" fmla="*/ 0 60000 65536"/>
            <a:gd name="T21" fmla="*/ 0 60000 65536"/>
            <a:gd name="T22" fmla="*/ 0 60000 65536"/>
            <a:gd name="T23" fmla="*/ 0 60000 65536"/>
            <a:gd name="connsiteX0" fmla="*/ 1245791 w 1245791"/>
            <a:gd name="connsiteY0" fmla="*/ 1100517 h 1391027"/>
            <a:gd name="connsiteX1" fmla="*/ 47154 w 1245791"/>
            <a:gd name="connsiteY1" fmla="*/ 1391027 h 1391027"/>
            <a:gd name="connsiteX2" fmla="*/ 0 w 1245791"/>
            <a:gd name="connsiteY2" fmla="*/ 1159975 h 1391027"/>
            <a:gd name="connsiteX3" fmla="*/ 94307 w 1245791"/>
            <a:gd name="connsiteY3" fmla="*/ 702586 h 1391027"/>
            <a:gd name="connsiteX4" fmla="*/ 358367 w 1245791"/>
            <a:gd name="connsiteY4" fmla="*/ 315928 h 1391027"/>
            <a:gd name="connsiteX5" fmla="*/ 745025 w 1245791"/>
            <a:gd name="connsiteY5" fmla="*/ 42438 h 1391027"/>
            <a:gd name="connsiteX6" fmla="*/ 980792 w 1245791"/>
            <a:gd name="connsiteY6" fmla="*/ 0 h 1391027"/>
            <a:gd name="connsiteX7" fmla="*/ 1245791 w 1245791"/>
            <a:gd name="connsiteY7" fmla="*/ 1100517 h 1391027"/>
            <a:gd name="connsiteX0" fmla="*/ 1245791 w 1245791"/>
            <a:gd name="connsiteY0" fmla="*/ 1077056 h 1367566"/>
            <a:gd name="connsiteX1" fmla="*/ 47154 w 1245791"/>
            <a:gd name="connsiteY1" fmla="*/ 1367566 h 1367566"/>
            <a:gd name="connsiteX2" fmla="*/ 0 w 1245791"/>
            <a:gd name="connsiteY2" fmla="*/ 1136514 h 1367566"/>
            <a:gd name="connsiteX3" fmla="*/ 94307 w 1245791"/>
            <a:gd name="connsiteY3" fmla="*/ 679125 h 1367566"/>
            <a:gd name="connsiteX4" fmla="*/ 358367 w 1245791"/>
            <a:gd name="connsiteY4" fmla="*/ 292467 h 1367566"/>
            <a:gd name="connsiteX5" fmla="*/ 745025 w 1245791"/>
            <a:gd name="connsiteY5" fmla="*/ 18977 h 1367566"/>
            <a:gd name="connsiteX6" fmla="*/ 998143 w 1245791"/>
            <a:gd name="connsiteY6" fmla="*/ 0 h 1367566"/>
            <a:gd name="connsiteX7" fmla="*/ 1245791 w 1245791"/>
            <a:gd name="connsiteY7" fmla="*/ 1077056 h 1367566"/>
            <a:gd name="connsiteX0" fmla="*/ 1245791 w 1245791"/>
            <a:gd name="connsiteY0" fmla="*/ 1077056 h 1367566"/>
            <a:gd name="connsiteX1" fmla="*/ 47154 w 1245791"/>
            <a:gd name="connsiteY1" fmla="*/ 1367566 h 1367566"/>
            <a:gd name="connsiteX2" fmla="*/ 0 w 1245791"/>
            <a:gd name="connsiteY2" fmla="*/ 1136514 h 1367566"/>
            <a:gd name="connsiteX3" fmla="*/ 94307 w 1245791"/>
            <a:gd name="connsiteY3" fmla="*/ 679125 h 1367566"/>
            <a:gd name="connsiteX4" fmla="*/ 358367 w 1245791"/>
            <a:gd name="connsiteY4" fmla="*/ 292467 h 1367566"/>
            <a:gd name="connsiteX5" fmla="*/ 762376 w 1245791"/>
            <a:gd name="connsiteY5" fmla="*/ 50259 h 1367566"/>
            <a:gd name="connsiteX6" fmla="*/ 998143 w 1245791"/>
            <a:gd name="connsiteY6" fmla="*/ 0 h 1367566"/>
            <a:gd name="connsiteX7" fmla="*/ 1245791 w 1245791"/>
            <a:gd name="connsiteY7" fmla="*/ 1077056 h 1367566"/>
            <a:gd name="connsiteX0" fmla="*/ 1245791 w 1245791"/>
            <a:gd name="connsiteY0" fmla="*/ 1077056 h 1367566"/>
            <a:gd name="connsiteX1" fmla="*/ 47154 w 1245791"/>
            <a:gd name="connsiteY1" fmla="*/ 1367566 h 1367566"/>
            <a:gd name="connsiteX2" fmla="*/ 0 w 1245791"/>
            <a:gd name="connsiteY2" fmla="*/ 1136514 h 1367566"/>
            <a:gd name="connsiteX3" fmla="*/ 94307 w 1245791"/>
            <a:gd name="connsiteY3" fmla="*/ 679125 h 1367566"/>
            <a:gd name="connsiteX4" fmla="*/ 358367 w 1245791"/>
            <a:gd name="connsiteY4" fmla="*/ 292467 h 1367566"/>
            <a:gd name="connsiteX5" fmla="*/ 762376 w 1245791"/>
            <a:gd name="connsiteY5" fmla="*/ 50259 h 1367566"/>
            <a:gd name="connsiteX6" fmla="*/ 998143 w 1245791"/>
            <a:gd name="connsiteY6" fmla="*/ 0 h 1367566"/>
            <a:gd name="connsiteX7" fmla="*/ 1245791 w 1245791"/>
            <a:gd name="connsiteY7" fmla="*/ 1077056 h 1367566"/>
            <a:gd name="connsiteX0" fmla="*/ 1245791 w 1245791"/>
            <a:gd name="connsiteY0" fmla="*/ 1077056 h 1367566"/>
            <a:gd name="connsiteX1" fmla="*/ 47154 w 1245791"/>
            <a:gd name="connsiteY1" fmla="*/ 1367566 h 1367566"/>
            <a:gd name="connsiteX2" fmla="*/ 0 w 1245791"/>
            <a:gd name="connsiteY2" fmla="*/ 1136514 h 1367566"/>
            <a:gd name="connsiteX3" fmla="*/ 85631 w 1245791"/>
            <a:gd name="connsiteY3" fmla="*/ 671304 h 1367566"/>
            <a:gd name="connsiteX4" fmla="*/ 358367 w 1245791"/>
            <a:gd name="connsiteY4" fmla="*/ 292467 h 1367566"/>
            <a:gd name="connsiteX5" fmla="*/ 762376 w 1245791"/>
            <a:gd name="connsiteY5" fmla="*/ 50259 h 1367566"/>
            <a:gd name="connsiteX6" fmla="*/ 998143 w 1245791"/>
            <a:gd name="connsiteY6" fmla="*/ 0 h 1367566"/>
            <a:gd name="connsiteX7" fmla="*/ 1245791 w 1245791"/>
            <a:gd name="connsiteY7" fmla="*/ 1077056 h 1367566"/>
            <a:gd name="connsiteX0" fmla="*/ 1254466 w 1254466"/>
            <a:gd name="connsiteY0" fmla="*/ 1077056 h 1367566"/>
            <a:gd name="connsiteX1" fmla="*/ 55829 w 1254466"/>
            <a:gd name="connsiteY1" fmla="*/ 1367566 h 1367566"/>
            <a:gd name="connsiteX2" fmla="*/ 0 w 1254466"/>
            <a:gd name="connsiteY2" fmla="*/ 1066130 h 1367566"/>
            <a:gd name="connsiteX3" fmla="*/ 94306 w 1254466"/>
            <a:gd name="connsiteY3" fmla="*/ 671304 h 1367566"/>
            <a:gd name="connsiteX4" fmla="*/ 367042 w 1254466"/>
            <a:gd name="connsiteY4" fmla="*/ 292467 h 1367566"/>
            <a:gd name="connsiteX5" fmla="*/ 771051 w 1254466"/>
            <a:gd name="connsiteY5" fmla="*/ 50259 h 1367566"/>
            <a:gd name="connsiteX6" fmla="*/ 1006818 w 1254466"/>
            <a:gd name="connsiteY6" fmla="*/ 0 h 1367566"/>
            <a:gd name="connsiteX7" fmla="*/ 1254466 w 1254466"/>
            <a:gd name="connsiteY7" fmla="*/ 1077056 h 1367566"/>
            <a:gd name="connsiteX0" fmla="*/ 1254466 w 1254466"/>
            <a:gd name="connsiteY0" fmla="*/ 1077056 h 1297182"/>
            <a:gd name="connsiteX1" fmla="*/ 55829 w 1254466"/>
            <a:gd name="connsiteY1" fmla="*/ 1297182 h 1297182"/>
            <a:gd name="connsiteX2" fmla="*/ 0 w 1254466"/>
            <a:gd name="connsiteY2" fmla="*/ 1066130 h 1297182"/>
            <a:gd name="connsiteX3" fmla="*/ 94306 w 1254466"/>
            <a:gd name="connsiteY3" fmla="*/ 671304 h 1297182"/>
            <a:gd name="connsiteX4" fmla="*/ 367042 w 1254466"/>
            <a:gd name="connsiteY4" fmla="*/ 292467 h 1297182"/>
            <a:gd name="connsiteX5" fmla="*/ 771051 w 1254466"/>
            <a:gd name="connsiteY5" fmla="*/ 50259 h 1297182"/>
            <a:gd name="connsiteX6" fmla="*/ 1006818 w 1254466"/>
            <a:gd name="connsiteY6" fmla="*/ 0 h 1297182"/>
            <a:gd name="connsiteX7" fmla="*/ 1254466 w 1254466"/>
            <a:gd name="connsiteY7" fmla="*/ 1077056 h 1297182"/>
            <a:gd name="connsiteX0" fmla="*/ 1254466 w 1254466"/>
            <a:gd name="connsiteY0" fmla="*/ 1077056 h 1320643"/>
            <a:gd name="connsiteX1" fmla="*/ 29802 w 1254466"/>
            <a:gd name="connsiteY1" fmla="*/ 1320643 h 1320643"/>
            <a:gd name="connsiteX2" fmla="*/ 0 w 1254466"/>
            <a:gd name="connsiteY2" fmla="*/ 1066130 h 1320643"/>
            <a:gd name="connsiteX3" fmla="*/ 94306 w 1254466"/>
            <a:gd name="connsiteY3" fmla="*/ 671304 h 1320643"/>
            <a:gd name="connsiteX4" fmla="*/ 367042 w 1254466"/>
            <a:gd name="connsiteY4" fmla="*/ 292467 h 1320643"/>
            <a:gd name="connsiteX5" fmla="*/ 771051 w 1254466"/>
            <a:gd name="connsiteY5" fmla="*/ 50259 h 1320643"/>
            <a:gd name="connsiteX6" fmla="*/ 1006818 w 1254466"/>
            <a:gd name="connsiteY6" fmla="*/ 0 h 1320643"/>
            <a:gd name="connsiteX7" fmla="*/ 1254466 w 1254466"/>
            <a:gd name="connsiteY7" fmla="*/ 1077056 h 1320643"/>
            <a:gd name="connsiteX0" fmla="*/ 1254466 w 1254466"/>
            <a:gd name="connsiteY0" fmla="*/ 1077056 h 1320643"/>
            <a:gd name="connsiteX1" fmla="*/ 38477 w 1254466"/>
            <a:gd name="connsiteY1" fmla="*/ 1320643 h 1320643"/>
            <a:gd name="connsiteX2" fmla="*/ 0 w 1254466"/>
            <a:gd name="connsiteY2" fmla="*/ 1066130 h 1320643"/>
            <a:gd name="connsiteX3" fmla="*/ 94306 w 1254466"/>
            <a:gd name="connsiteY3" fmla="*/ 671304 h 1320643"/>
            <a:gd name="connsiteX4" fmla="*/ 367042 w 1254466"/>
            <a:gd name="connsiteY4" fmla="*/ 292467 h 1320643"/>
            <a:gd name="connsiteX5" fmla="*/ 771051 w 1254466"/>
            <a:gd name="connsiteY5" fmla="*/ 50259 h 1320643"/>
            <a:gd name="connsiteX6" fmla="*/ 1006818 w 1254466"/>
            <a:gd name="connsiteY6" fmla="*/ 0 h 1320643"/>
            <a:gd name="connsiteX7" fmla="*/ 1254466 w 1254466"/>
            <a:gd name="connsiteY7" fmla="*/ 1077056 h 13206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254466" h="1320643">
              <a:moveTo>
                <a:pt x="1254466" y="1077056"/>
              </a:moveTo>
              <a:lnTo>
                <a:pt x="38477" y="1320643"/>
              </a:lnTo>
              <a:lnTo>
                <a:pt x="0" y="1066130"/>
              </a:lnTo>
              <a:lnTo>
                <a:pt x="94306" y="671304"/>
              </a:lnTo>
              <a:lnTo>
                <a:pt x="367042" y="292467"/>
              </a:lnTo>
              <a:lnTo>
                <a:pt x="771051" y="50259"/>
              </a:lnTo>
              <a:lnTo>
                <a:pt x="1006818" y="0"/>
              </a:lnTo>
              <a:lnTo>
                <a:pt x="1254466" y="1077056"/>
              </a:lnTo>
              <a:close/>
            </a:path>
          </a:pathLst>
        </a:custGeom>
        <a:solidFill>
          <a:srgbClr val="F2F2F2">
            <a:alpha val="20000"/>
          </a:srgbClr>
        </a:solidFill>
        <a:ln>
          <a:noFill/>
        </a:ln>
        <a:effectLst>
          <a:prstShdw prst="shdw17" dist="17961" dir="2700000">
            <a:srgbClr val="000000"/>
          </a:prstShdw>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sp>
    <xdr:clientData/>
  </xdr:twoCellAnchor>
  <xdr:twoCellAnchor>
    <xdr:from>
      <xdr:col>8</xdr:col>
      <xdr:colOff>85725</xdr:colOff>
      <xdr:row>10</xdr:row>
      <xdr:rowOff>90039</xdr:rowOff>
    </xdr:from>
    <xdr:to>
      <xdr:col>11</xdr:col>
      <xdr:colOff>76200</xdr:colOff>
      <xdr:row>18</xdr:row>
      <xdr:rowOff>6</xdr:rowOff>
    </xdr:to>
    <xdr:sp macro="" textlink="">
      <xdr:nvSpPr>
        <xdr:cNvPr id="12" name="Forma livre 11"/>
        <xdr:cNvSpPr>
          <a:spLocks/>
        </xdr:cNvSpPr>
      </xdr:nvSpPr>
      <xdr:spPr bwMode="auto">
        <a:xfrm rot="5400000">
          <a:off x="4259829" y="1669035"/>
          <a:ext cx="1357767" cy="1590675"/>
        </a:xfrm>
        <a:custGeom>
          <a:avLst/>
          <a:gdLst>
            <a:gd name="T0" fmla="*/ 1343450 w 1202414"/>
            <a:gd name="T1" fmla="*/ 1152756 h 1391027"/>
            <a:gd name="T2" fmla="*/ 52684 w 1202414"/>
            <a:gd name="T3" fmla="*/ 1388014 h 1391027"/>
            <a:gd name="T4" fmla="*/ 0 w 1202414"/>
            <a:gd name="T5" fmla="*/ 1157463 h 1391027"/>
            <a:gd name="T6" fmla="*/ 105370 w 1202414"/>
            <a:gd name="T7" fmla="*/ 701066 h 1391027"/>
            <a:gd name="T8" fmla="*/ 400402 w 1202414"/>
            <a:gd name="T9" fmla="*/ 315242 h 1391027"/>
            <a:gd name="T10" fmla="*/ 832412 w 1202414"/>
            <a:gd name="T11" fmla="*/ 42349 h 1391027"/>
            <a:gd name="T12" fmla="*/ 1095833 w 1202414"/>
            <a:gd name="T13" fmla="*/ 0 h 1391027"/>
            <a:gd name="T14" fmla="*/ 1343450 w 1202414"/>
            <a:gd name="T15" fmla="*/ 1152756 h 1391027"/>
            <a:gd name="T16" fmla="*/ 0 60000 65536"/>
            <a:gd name="T17" fmla="*/ 0 60000 65536"/>
            <a:gd name="T18" fmla="*/ 0 60000 65536"/>
            <a:gd name="T19" fmla="*/ 0 60000 65536"/>
            <a:gd name="T20" fmla="*/ 0 60000 65536"/>
            <a:gd name="T21" fmla="*/ 0 60000 65536"/>
            <a:gd name="T22" fmla="*/ 0 60000 65536"/>
            <a:gd name="T23" fmla="*/ 0 60000 65536"/>
            <a:gd name="connsiteX0" fmla="*/ 1107830 w 1107830"/>
            <a:gd name="connsiteY0" fmla="*/ 1179243 h 1391027"/>
            <a:gd name="connsiteX1" fmla="*/ 47154 w 1107830"/>
            <a:gd name="connsiteY1" fmla="*/ 1391027 h 1391027"/>
            <a:gd name="connsiteX2" fmla="*/ 0 w 1107830"/>
            <a:gd name="connsiteY2" fmla="*/ 1159975 h 1391027"/>
            <a:gd name="connsiteX3" fmla="*/ 94307 w 1107830"/>
            <a:gd name="connsiteY3" fmla="*/ 702586 h 1391027"/>
            <a:gd name="connsiteX4" fmla="*/ 358367 w 1107830"/>
            <a:gd name="connsiteY4" fmla="*/ 315928 h 1391027"/>
            <a:gd name="connsiteX5" fmla="*/ 745025 w 1107830"/>
            <a:gd name="connsiteY5" fmla="*/ 42438 h 1391027"/>
            <a:gd name="connsiteX6" fmla="*/ 980792 w 1107830"/>
            <a:gd name="connsiteY6" fmla="*/ 0 h 1391027"/>
            <a:gd name="connsiteX7" fmla="*/ 1107830 w 1107830"/>
            <a:gd name="connsiteY7" fmla="*/ 1179243 h 1391027"/>
            <a:gd name="connsiteX0" fmla="*/ 1107830 w 1107830"/>
            <a:gd name="connsiteY0" fmla="*/ 1136805 h 1348589"/>
            <a:gd name="connsiteX1" fmla="*/ 47154 w 1107830"/>
            <a:gd name="connsiteY1" fmla="*/ 1348589 h 1348589"/>
            <a:gd name="connsiteX2" fmla="*/ 0 w 1107830"/>
            <a:gd name="connsiteY2" fmla="*/ 1117537 h 1348589"/>
            <a:gd name="connsiteX3" fmla="*/ 94307 w 1107830"/>
            <a:gd name="connsiteY3" fmla="*/ 660148 h 1348589"/>
            <a:gd name="connsiteX4" fmla="*/ 358367 w 1107830"/>
            <a:gd name="connsiteY4" fmla="*/ 273490 h 1348589"/>
            <a:gd name="connsiteX5" fmla="*/ 745025 w 1107830"/>
            <a:gd name="connsiteY5" fmla="*/ 0 h 1348589"/>
            <a:gd name="connsiteX6" fmla="*/ 957145 w 1107830"/>
            <a:gd name="connsiteY6" fmla="*/ 53495 h 1348589"/>
            <a:gd name="connsiteX7" fmla="*/ 1107830 w 1107830"/>
            <a:gd name="connsiteY7" fmla="*/ 1136805 h 1348589"/>
            <a:gd name="connsiteX0" fmla="*/ 1107830 w 1107830"/>
            <a:gd name="connsiteY0" fmla="*/ 1136805 h 1348589"/>
            <a:gd name="connsiteX1" fmla="*/ 47154 w 1107830"/>
            <a:gd name="connsiteY1" fmla="*/ 1348589 h 1348589"/>
            <a:gd name="connsiteX2" fmla="*/ 0 w 1107830"/>
            <a:gd name="connsiteY2" fmla="*/ 1117537 h 1348589"/>
            <a:gd name="connsiteX3" fmla="*/ 94307 w 1107830"/>
            <a:gd name="connsiteY3" fmla="*/ 660148 h 1348589"/>
            <a:gd name="connsiteX4" fmla="*/ 358367 w 1107830"/>
            <a:gd name="connsiteY4" fmla="*/ 273490 h 1348589"/>
            <a:gd name="connsiteX5" fmla="*/ 745025 w 1107830"/>
            <a:gd name="connsiteY5" fmla="*/ 0 h 1348589"/>
            <a:gd name="connsiteX6" fmla="*/ 925619 w 1107830"/>
            <a:gd name="connsiteY6" fmla="*/ 53495 h 1348589"/>
            <a:gd name="connsiteX7" fmla="*/ 1107830 w 1107830"/>
            <a:gd name="connsiteY7" fmla="*/ 1136805 h 1348589"/>
            <a:gd name="connsiteX0" fmla="*/ 1107830 w 1107830"/>
            <a:gd name="connsiteY0" fmla="*/ 1083310 h 1295094"/>
            <a:gd name="connsiteX1" fmla="*/ 47154 w 1107830"/>
            <a:gd name="connsiteY1" fmla="*/ 1295094 h 1295094"/>
            <a:gd name="connsiteX2" fmla="*/ 0 w 1107830"/>
            <a:gd name="connsiteY2" fmla="*/ 1064042 h 1295094"/>
            <a:gd name="connsiteX3" fmla="*/ 94307 w 1107830"/>
            <a:gd name="connsiteY3" fmla="*/ 606653 h 1295094"/>
            <a:gd name="connsiteX4" fmla="*/ 358367 w 1107830"/>
            <a:gd name="connsiteY4" fmla="*/ 219995 h 1295094"/>
            <a:gd name="connsiteX5" fmla="*/ 689852 w 1107830"/>
            <a:gd name="connsiteY5" fmla="*/ 34443 h 1295094"/>
            <a:gd name="connsiteX6" fmla="*/ 925619 w 1107830"/>
            <a:gd name="connsiteY6" fmla="*/ 0 h 1295094"/>
            <a:gd name="connsiteX7" fmla="*/ 1107830 w 1107830"/>
            <a:gd name="connsiteY7" fmla="*/ 1083310 h 1295094"/>
            <a:gd name="connsiteX0" fmla="*/ 1107830 w 1107830"/>
            <a:gd name="connsiteY0" fmla="*/ 1083310 h 1295094"/>
            <a:gd name="connsiteX1" fmla="*/ 47154 w 1107830"/>
            <a:gd name="connsiteY1" fmla="*/ 1295094 h 1295094"/>
            <a:gd name="connsiteX2" fmla="*/ 0 w 1107830"/>
            <a:gd name="connsiteY2" fmla="*/ 1096019 h 1295094"/>
            <a:gd name="connsiteX3" fmla="*/ 94307 w 1107830"/>
            <a:gd name="connsiteY3" fmla="*/ 606653 h 1295094"/>
            <a:gd name="connsiteX4" fmla="*/ 358367 w 1107830"/>
            <a:gd name="connsiteY4" fmla="*/ 219995 h 1295094"/>
            <a:gd name="connsiteX5" fmla="*/ 689852 w 1107830"/>
            <a:gd name="connsiteY5" fmla="*/ 34443 h 1295094"/>
            <a:gd name="connsiteX6" fmla="*/ 925619 w 1107830"/>
            <a:gd name="connsiteY6" fmla="*/ 0 h 1295094"/>
            <a:gd name="connsiteX7" fmla="*/ 1107830 w 1107830"/>
            <a:gd name="connsiteY7" fmla="*/ 1083310 h 1295094"/>
            <a:gd name="connsiteX0" fmla="*/ 1107830 w 1107830"/>
            <a:gd name="connsiteY0" fmla="*/ 1083310 h 1295094"/>
            <a:gd name="connsiteX1" fmla="*/ 47154 w 1107830"/>
            <a:gd name="connsiteY1" fmla="*/ 1295094 h 1295094"/>
            <a:gd name="connsiteX2" fmla="*/ 0 w 1107830"/>
            <a:gd name="connsiteY2" fmla="*/ 1096019 h 1295094"/>
            <a:gd name="connsiteX3" fmla="*/ 86425 w 1107830"/>
            <a:gd name="connsiteY3" fmla="*/ 646625 h 1295094"/>
            <a:gd name="connsiteX4" fmla="*/ 358367 w 1107830"/>
            <a:gd name="connsiteY4" fmla="*/ 219995 h 1295094"/>
            <a:gd name="connsiteX5" fmla="*/ 689852 w 1107830"/>
            <a:gd name="connsiteY5" fmla="*/ 34443 h 1295094"/>
            <a:gd name="connsiteX6" fmla="*/ 925619 w 1107830"/>
            <a:gd name="connsiteY6" fmla="*/ 0 h 1295094"/>
            <a:gd name="connsiteX7" fmla="*/ 1107830 w 1107830"/>
            <a:gd name="connsiteY7" fmla="*/ 1083310 h 1295094"/>
            <a:gd name="connsiteX0" fmla="*/ 1107830 w 1107830"/>
            <a:gd name="connsiteY0" fmla="*/ 1083310 h 1295094"/>
            <a:gd name="connsiteX1" fmla="*/ 47154 w 1107830"/>
            <a:gd name="connsiteY1" fmla="*/ 1295094 h 1295094"/>
            <a:gd name="connsiteX2" fmla="*/ 0 w 1107830"/>
            <a:gd name="connsiteY2" fmla="*/ 1096019 h 1295094"/>
            <a:gd name="connsiteX3" fmla="*/ 86425 w 1107830"/>
            <a:gd name="connsiteY3" fmla="*/ 646625 h 1295094"/>
            <a:gd name="connsiteX4" fmla="*/ 326838 w 1107830"/>
            <a:gd name="connsiteY4" fmla="*/ 299939 h 1295094"/>
            <a:gd name="connsiteX5" fmla="*/ 689852 w 1107830"/>
            <a:gd name="connsiteY5" fmla="*/ 34443 h 1295094"/>
            <a:gd name="connsiteX6" fmla="*/ 925619 w 1107830"/>
            <a:gd name="connsiteY6" fmla="*/ 0 h 1295094"/>
            <a:gd name="connsiteX7" fmla="*/ 1107830 w 1107830"/>
            <a:gd name="connsiteY7" fmla="*/ 1083310 h 1295094"/>
            <a:gd name="connsiteX0" fmla="*/ 1107830 w 1107830"/>
            <a:gd name="connsiteY0" fmla="*/ 1115288 h 1327072"/>
            <a:gd name="connsiteX1" fmla="*/ 47154 w 1107830"/>
            <a:gd name="connsiteY1" fmla="*/ 1327072 h 1327072"/>
            <a:gd name="connsiteX2" fmla="*/ 0 w 1107830"/>
            <a:gd name="connsiteY2" fmla="*/ 1127997 h 1327072"/>
            <a:gd name="connsiteX3" fmla="*/ 86425 w 1107830"/>
            <a:gd name="connsiteY3" fmla="*/ 678603 h 1327072"/>
            <a:gd name="connsiteX4" fmla="*/ 326838 w 1107830"/>
            <a:gd name="connsiteY4" fmla="*/ 331917 h 1327072"/>
            <a:gd name="connsiteX5" fmla="*/ 689852 w 1107830"/>
            <a:gd name="connsiteY5" fmla="*/ 66421 h 1327072"/>
            <a:gd name="connsiteX6" fmla="*/ 925619 w 1107830"/>
            <a:gd name="connsiteY6" fmla="*/ 0 h 1327072"/>
            <a:gd name="connsiteX7" fmla="*/ 1107830 w 1107830"/>
            <a:gd name="connsiteY7" fmla="*/ 1115288 h 1327072"/>
            <a:gd name="connsiteX0" fmla="*/ 1107830 w 1107830"/>
            <a:gd name="connsiteY0" fmla="*/ 1115288 h 1327072"/>
            <a:gd name="connsiteX1" fmla="*/ 47154 w 1107830"/>
            <a:gd name="connsiteY1" fmla="*/ 1327072 h 1327072"/>
            <a:gd name="connsiteX2" fmla="*/ 0 w 1107830"/>
            <a:gd name="connsiteY2" fmla="*/ 1127997 h 1327072"/>
            <a:gd name="connsiteX3" fmla="*/ 86425 w 1107830"/>
            <a:gd name="connsiteY3" fmla="*/ 678603 h 1327072"/>
            <a:gd name="connsiteX4" fmla="*/ 318956 w 1107830"/>
            <a:gd name="connsiteY4" fmla="*/ 307934 h 1327072"/>
            <a:gd name="connsiteX5" fmla="*/ 689852 w 1107830"/>
            <a:gd name="connsiteY5" fmla="*/ 66421 h 1327072"/>
            <a:gd name="connsiteX6" fmla="*/ 925619 w 1107830"/>
            <a:gd name="connsiteY6" fmla="*/ 0 h 1327072"/>
            <a:gd name="connsiteX7" fmla="*/ 1107830 w 1107830"/>
            <a:gd name="connsiteY7" fmla="*/ 1115288 h 1327072"/>
            <a:gd name="connsiteX0" fmla="*/ 1107830 w 1107830"/>
            <a:gd name="connsiteY0" fmla="*/ 1115288 h 1335066"/>
            <a:gd name="connsiteX1" fmla="*/ 31390 w 1107830"/>
            <a:gd name="connsiteY1" fmla="*/ 1335066 h 1335066"/>
            <a:gd name="connsiteX2" fmla="*/ 0 w 1107830"/>
            <a:gd name="connsiteY2" fmla="*/ 1127997 h 1335066"/>
            <a:gd name="connsiteX3" fmla="*/ 86425 w 1107830"/>
            <a:gd name="connsiteY3" fmla="*/ 678603 h 1335066"/>
            <a:gd name="connsiteX4" fmla="*/ 318956 w 1107830"/>
            <a:gd name="connsiteY4" fmla="*/ 307934 h 1335066"/>
            <a:gd name="connsiteX5" fmla="*/ 689852 w 1107830"/>
            <a:gd name="connsiteY5" fmla="*/ 66421 h 1335066"/>
            <a:gd name="connsiteX6" fmla="*/ 925619 w 1107830"/>
            <a:gd name="connsiteY6" fmla="*/ 0 h 1335066"/>
            <a:gd name="connsiteX7" fmla="*/ 1107830 w 1107830"/>
            <a:gd name="connsiteY7" fmla="*/ 1115288 h 1335066"/>
            <a:gd name="connsiteX0" fmla="*/ 1107828 w 1107828"/>
            <a:gd name="connsiteY0" fmla="*/ 1115288 h 1335066"/>
            <a:gd name="connsiteX1" fmla="*/ 31388 w 1107828"/>
            <a:gd name="connsiteY1" fmla="*/ 1335066 h 1335066"/>
            <a:gd name="connsiteX2" fmla="*/ 0 w 1107828"/>
            <a:gd name="connsiteY2" fmla="*/ 1104013 h 1335066"/>
            <a:gd name="connsiteX3" fmla="*/ 86423 w 1107828"/>
            <a:gd name="connsiteY3" fmla="*/ 678603 h 1335066"/>
            <a:gd name="connsiteX4" fmla="*/ 318954 w 1107828"/>
            <a:gd name="connsiteY4" fmla="*/ 307934 h 1335066"/>
            <a:gd name="connsiteX5" fmla="*/ 689850 w 1107828"/>
            <a:gd name="connsiteY5" fmla="*/ 66421 h 1335066"/>
            <a:gd name="connsiteX6" fmla="*/ 925617 w 1107828"/>
            <a:gd name="connsiteY6" fmla="*/ 0 h 1335066"/>
            <a:gd name="connsiteX7" fmla="*/ 1107828 w 1107828"/>
            <a:gd name="connsiteY7" fmla="*/ 1115288 h 1335066"/>
            <a:gd name="connsiteX0" fmla="*/ 1107828 w 1107828"/>
            <a:gd name="connsiteY0" fmla="*/ 1115288 h 1335066"/>
            <a:gd name="connsiteX1" fmla="*/ 31388 w 1107828"/>
            <a:gd name="connsiteY1" fmla="*/ 1335066 h 1335066"/>
            <a:gd name="connsiteX2" fmla="*/ 0 w 1107828"/>
            <a:gd name="connsiteY2" fmla="*/ 1104013 h 1335066"/>
            <a:gd name="connsiteX3" fmla="*/ 70661 w 1107828"/>
            <a:gd name="connsiteY3" fmla="*/ 662614 h 1335066"/>
            <a:gd name="connsiteX4" fmla="*/ 318954 w 1107828"/>
            <a:gd name="connsiteY4" fmla="*/ 307934 h 1335066"/>
            <a:gd name="connsiteX5" fmla="*/ 689850 w 1107828"/>
            <a:gd name="connsiteY5" fmla="*/ 66421 h 1335066"/>
            <a:gd name="connsiteX6" fmla="*/ 925617 w 1107828"/>
            <a:gd name="connsiteY6" fmla="*/ 0 h 1335066"/>
            <a:gd name="connsiteX7" fmla="*/ 1107828 w 1107828"/>
            <a:gd name="connsiteY7" fmla="*/ 1115288 h 1335066"/>
            <a:gd name="connsiteX0" fmla="*/ 1123590 w 1123590"/>
            <a:gd name="connsiteY0" fmla="*/ 1115288 h 1335066"/>
            <a:gd name="connsiteX1" fmla="*/ 47150 w 1123590"/>
            <a:gd name="connsiteY1" fmla="*/ 1335066 h 1335066"/>
            <a:gd name="connsiteX2" fmla="*/ 0 w 1123590"/>
            <a:gd name="connsiteY2" fmla="*/ 1112007 h 1335066"/>
            <a:gd name="connsiteX3" fmla="*/ 86423 w 1123590"/>
            <a:gd name="connsiteY3" fmla="*/ 662614 h 1335066"/>
            <a:gd name="connsiteX4" fmla="*/ 334716 w 1123590"/>
            <a:gd name="connsiteY4" fmla="*/ 307934 h 1335066"/>
            <a:gd name="connsiteX5" fmla="*/ 705612 w 1123590"/>
            <a:gd name="connsiteY5" fmla="*/ 66421 h 1335066"/>
            <a:gd name="connsiteX6" fmla="*/ 941379 w 1123590"/>
            <a:gd name="connsiteY6" fmla="*/ 0 h 1335066"/>
            <a:gd name="connsiteX7" fmla="*/ 1123590 w 1123590"/>
            <a:gd name="connsiteY7" fmla="*/ 1115288 h 133506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123590" h="1335066">
              <a:moveTo>
                <a:pt x="1123590" y="1115288"/>
              </a:moveTo>
              <a:lnTo>
                <a:pt x="47150" y="1335066"/>
              </a:lnTo>
              <a:lnTo>
                <a:pt x="0" y="1112007"/>
              </a:lnTo>
              <a:lnTo>
                <a:pt x="86423" y="662614"/>
              </a:lnTo>
              <a:lnTo>
                <a:pt x="334716" y="307934"/>
              </a:lnTo>
              <a:lnTo>
                <a:pt x="705612" y="66421"/>
              </a:lnTo>
              <a:lnTo>
                <a:pt x="941379" y="0"/>
              </a:lnTo>
              <a:lnTo>
                <a:pt x="1123590" y="1115288"/>
              </a:lnTo>
              <a:close/>
            </a:path>
          </a:pathLst>
        </a:custGeom>
        <a:solidFill>
          <a:srgbClr val="26920C">
            <a:alpha val="20000"/>
          </a:srgbClr>
        </a:solidFill>
        <a:ln>
          <a:noFill/>
        </a:ln>
        <a:effectLst>
          <a:prstShdw prst="shdw17" dist="17961" dir="2700000">
            <a:srgbClr val="000000"/>
          </a:prstShdw>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sp>
    <xdr:clientData/>
  </xdr:twoCellAnchor>
  <xdr:twoCellAnchor>
    <xdr:from>
      <xdr:col>8</xdr:col>
      <xdr:colOff>340710</xdr:colOff>
      <xdr:row>16</xdr:row>
      <xdr:rowOff>130016</xdr:rowOff>
    </xdr:from>
    <xdr:to>
      <xdr:col>11</xdr:col>
      <xdr:colOff>97443</xdr:colOff>
      <xdr:row>25</xdr:row>
      <xdr:rowOff>3335</xdr:rowOff>
    </xdr:to>
    <xdr:sp macro="" textlink="">
      <xdr:nvSpPr>
        <xdr:cNvPr id="13" name="Forma livre 12"/>
        <xdr:cNvSpPr>
          <a:spLocks/>
        </xdr:cNvSpPr>
      </xdr:nvSpPr>
      <xdr:spPr bwMode="auto">
        <a:xfrm rot="10800000">
          <a:off x="4398360" y="2911316"/>
          <a:ext cx="1356933" cy="1568769"/>
        </a:xfrm>
        <a:custGeom>
          <a:avLst/>
          <a:gdLst>
            <a:gd name="T0" fmla="*/ 1184421 w 1202414"/>
            <a:gd name="T1" fmla="*/ 1217456 h 1391027"/>
            <a:gd name="T2" fmla="*/ 46448 w 1202414"/>
            <a:gd name="T3" fmla="*/ 1465919 h 1391027"/>
            <a:gd name="T4" fmla="*/ 0 w 1202414"/>
            <a:gd name="T5" fmla="*/ 1222428 h 1391027"/>
            <a:gd name="T6" fmla="*/ 92895 w 1202414"/>
            <a:gd name="T7" fmla="*/ 740411 h 1391027"/>
            <a:gd name="T8" fmla="*/ 353005 w 1202414"/>
            <a:gd name="T9" fmla="*/ 332937 h 1391027"/>
            <a:gd name="T10" fmla="*/ 733876 w 1202414"/>
            <a:gd name="T11" fmla="*/ 44723 h 1391027"/>
            <a:gd name="T12" fmla="*/ 966115 w 1202414"/>
            <a:gd name="T13" fmla="*/ 0 h 1391027"/>
            <a:gd name="T14" fmla="*/ 1184421 w 1202414"/>
            <a:gd name="T15" fmla="*/ 1217456 h 1391027"/>
            <a:gd name="T16" fmla="*/ 0 60000 65536"/>
            <a:gd name="T17" fmla="*/ 0 60000 65536"/>
            <a:gd name="T18" fmla="*/ 0 60000 65536"/>
            <a:gd name="T19" fmla="*/ 0 60000 65536"/>
            <a:gd name="T20" fmla="*/ 0 60000 65536"/>
            <a:gd name="T21" fmla="*/ 0 60000 65536"/>
            <a:gd name="T22" fmla="*/ 0 60000 65536"/>
            <a:gd name="T23" fmla="*/ 0 60000 65536"/>
            <a:gd name="connsiteX0" fmla="*/ 1202414 w 1202414"/>
            <a:gd name="connsiteY0" fmla="*/ 1198273 h 1434040"/>
            <a:gd name="connsiteX1" fmla="*/ 47154 w 1202414"/>
            <a:gd name="connsiteY1" fmla="*/ 1434040 h 1434040"/>
            <a:gd name="connsiteX2" fmla="*/ 0 w 1202414"/>
            <a:gd name="connsiteY2" fmla="*/ 1202988 h 1434040"/>
            <a:gd name="connsiteX3" fmla="*/ 94307 w 1202414"/>
            <a:gd name="connsiteY3" fmla="*/ 745599 h 1434040"/>
            <a:gd name="connsiteX4" fmla="*/ 358367 w 1202414"/>
            <a:gd name="connsiteY4" fmla="*/ 358941 h 1434040"/>
            <a:gd name="connsiteX5" fmla="*/ 745025 w 1202414"/>
            <a:gd name="connsiteY5" fmla="*/ 85451 h 1434040"/>
            <a:gd name="connsiteX6" fmla="*/ 988679 w 1202414"/>
            <a:gd name="connsiteY6" fmla="*/ 0 h 1434040"/>
            <a:gd name="connsiteX7" fmla="*/ 1202414 w 1202414"/>
            <a:gd name="connsiteY7" fmla="*/ 1198273 h 1434040"/>
            <a:gd name="connsiteX0" fmla="*/ 1202414 w 1202414"/>
            <a:gd name="connsiteY0" fmla="*/ 1198273 h 1391027"/>
            <a:gd name="connsiteX1" fmla="*/ 126022 w 1202414"/>
            <a:gd name="connsiteY1" fmla="*/ 1391027 h 1391027"/>
            <a:gd name="connsiteX2" fmla="*/ 0 w 1202414"/>
            <a:gd name="connsiteY2" fmla="*/ 1202988 h 1391027"/>
            <a:gd name="connsiteX3" fmla="*/ 94307 w 1202414"/>
            <a:gd name="connsiteY3" fmla="*/ 745599 h 1391027"/>
            <a:gd name="connsiteX4" fmla="*/ 358367 w 1202414"/>
            <a:gd name="connsiteY4" fmla="*/ 358941 h 1391027"/>
            <a:gd name="connsiteX5" fmla="*/ 745025 w 1202414"/>
            <a:gd name="connsiteY5" fmla="*/ 85451 h 1391027"/>
            <a:gd name="connsiteX6" fmla="*/ 988679 w 1202414"/>
            <a:gd name="connsiteY6" fmla="*/ 0 h 1391027"/>
            <a:gd name="connsiteX7" fmla="*/ 1202414 w 1202414"/>
            <a:gd name="connsiteY7" fmla="*/ 1198273 h 1391027"/>
            <a:gd name="connsiteX0" fmla="*/ 1202414 w 1202414"/>
            <a:gd name="connsiteY0" fmla="*/ 1198273 h 1416835"/>
            <a:gd name="connsiteX1" fmla="*/ 126022 w 1202414"/>
            <a:gd name="connsiteY1" fmla="*/ 1416835 h 1416835"/>
            <a:gd name="connsiteX2" fmla="*/ 0 w 1202414"/>
            <a:gd name="connsiteY2" fmla="*/ 1202988 h 1416835"/>
            <a:gd name="connsiteX3" fmla="*/ 94307 w 1202414"/>
            <a:gd name="connsiteY3" fmla="*/ 745599 h 1416835"/>
            <a:gd name="connsiteX4" fmla="*/ 358367 w 1202414"/>
            <a:gd name="connsiteY4" fmla="*/ 358941 h 1416835"/>
            <a:gd name="connsiteX5" fmla="*/ 745025 w 1202414"/>
            <a:gd name="connsiteY5" fmla="*/ 85451 h 1416835"/>
            <a:gd name="connsiteX6" fmla="*/ 988679 w 1202414"/>
            <a:gd name="connsiteY6" fmla="*/ 0 h 1416835"/>
            <a:gd name="connsiteX7" fmla="*/ 1202414 w 1202414"/>
            <a:gd name="connsiteY7" fmla="*/ 1198273 h 1416835"/>
            <a:gd name="connsiteX0" fmla="*/ 1123547 w 1123547"/>
            <a:gd name="connsiteY0" fmla="*/ 1198273 h 1416835"/>
            <a:gd name="connsiteX1" fmla="*/ 47155 w 1123547"/>
            <a:gd name="connsiteY1" fmla="*/ 1416835 h 1416835"/>
            <a:gd name="connsiteX2" fmla="*/ 0 w 1123547"/>
            <a:gd name="connsiteY2" fmla="*/ 1202988 h 1416835"/>
            <a:gd name="connsiteX3" fmla="*/ 15440 w 1123547"/>
            <a:gd name="connsiteY3" fmla="*/ 745599 h 1416835"/>
            <a:gd name="connsiteX4" fmla="*/ 279500 w 1123547"/>
            <a:gd name="connsiteY4" fmla="*/ 358941 h 1416835"/>
            <a:gd name="connsiteX5" fmla="*/ 666158 w 1123547"/>
            <a:gd name="connsiteY5" fmla="*/ 85451 h 1416835"/>
            <a:gd name="connsiteX6" fmla="*/ 909812 w 1123547"/>
            <a:gd name="connsiteY6" fmla="*/ 0 h 1416835"/>
            <a:gd name="connsiteX7" fmla="*/ 1123547 w 1123547"/>
            <a:gd name="connsiteY7" fmla="*/ 1198273 h 1416835"/>
            <a:gd name="connsiteX0" fmla="*/ 1123547 w 1123547"/>
            <a:gd name="connsiteY0" fmla="*/ 1198273 h 1416835"/>
            <a:gd name="connsiteX1" fmla="*/ 47155 w 1123547"/>
            <a:gd name="connsiteY1" fmla="*/ 1416835 h 1416835"/>
            <a:gd name="connsiteX2" fmla="*/ 0 w 1123547"/>
            <a:gd name="connsiteY2" fmla="*/ 1202988 h 1416835"/>
            <a:gd name="connsiteX3" fmla="*/ 70647 w 1123547"/>
            <a:gd name="connsiteY3" fmla="*/ 719791 h 1416835"/>
            <a:gd name="connsiteX4" fmla="*/ 279500 w 1123547"/>
            <a:gd name="connsiteY4" fmla="*/ 358941 h 1416835"/>
            <a:gd name="connsiteX5" fmla="*/ 666158 w 1123547"/>
            <a:gd name="connsiteY5" fmla="*/ 85451 h 1416835"/>
            <a:gd name="connsiteX6" fmla="*/ 909812 w 1123547"/>
            <a:gd name="connsiteY6" fmla="*/ 0 h 1416835"/>
            <a:gd name="connsiteX7" fmla="*/ 1123547 w 1123547"/>
            <a:gd name="connsiteY7" fmla="*/ 1198273 h 1416835"/>
            <a:gd name="connsiteX0" fmla="*/ 1123547 w 1123547"/>
            <a:gd name="connsiteY0" fmla="*/ 1198273 h 1416835"/>
            <a:gd name="connsiteX1" fmla="*/ 47155 w 1123547"/>
            <a:gd name="connsiteY1" fmla="*/ 1416835 h 1416835"/>
            <a:gd name="connsiteX2" fmla="*/ 0 w 1123547"/>
            <a:gd name="connsiteY2" fmla="*/ 1202988 h 1416835"/>
            <a:gd name="connsiteX3" fmla="*/ 70647 w 1123547"/>
            <a:gd name="connsiteY3" fmla="*/ 719791 h 1416835"/>
            <a:gd name="connsiteX4" fmla="*/ 311047 w 1123547"/>
            <a:gd name="connsiteY4" fmla="*/ 341736 h 1416835"/>
            <a:gd name="connsiteX5" fmla="*/ 666158 w 1123547"/>
            <a:gd name="connsiteY5" fmla="*/ 85451 h 1416835"/>
            <a:gd name="connsiteX6" fmla="*/ 909812 w 1123547"/>
            <a:gd name="connsiteY6" fmla="*/ 0 h 1416835"/>
            <a:gd name="connsiteX7" fmla="*/ 1123547 w 1123547"/>
            <a:gd name="connsiteY7" fmla="*/ 1198273 h 1416835"/>
            <a:gd name="connsiteX0" fmla="*/ 1123547 w 1123547"/>
            <a:gd name="connsiteY0" fmla="*/ 1198273 h 1416835"/>
            <a:gd name="connsiteX1" fmla="*/ 15608 w 1123547"/>
            <a:gd name="connsiteY1" fmla="*/ 1416835 h 1416835"/>
            <a:gd name="connsiteX2" fmla="*/ 0 w 1123547"/>
            <a:gd name="connsiteY2" fmla="*/ 1202988 h 1416835"/>
            <a:gd name="connsiteX3" fmla="*/ 70647 w 1123547"/>
            <a:gd name="connsiteY3" fmla="*/ 719791 h 1416835"/>
            <a:gd name="connsiteX4" fmla="*/ 311047 w 1123547"/>
            <a:gd name="connsiteY4" fmla="*/ 341736 h 1416835"/>
            <a:gd name="connsiteX5" fmla="*/ 666158 w 1123547"/>
            <a:gd name="connsiteY5" fmla="*/ 85451 h 1416835"/>
            <a:gd name="connsiteX6" fmla="*/ 909812 w 1123547"/>
            <a:gd name="connsiteY6" fmla="*/ 0 h 1416835"/>
            <a:gd name="connsiteX7" fmla="*/ 1123547 w 1123547"/>
            <a:gd name="connsiteY7" fmla="*/ 1198273 h 1416835"/>
            <a:gd name="connsiteX0" fmla="*/ 1123547 w 1123547"/>
            <a:gd name="connsiteY0" fmla="*/ 1206876 h 1416835"/>
            <a:gd name="connsiteX1" fmla="*/ 15608 w 1123547"/>
            <a:gd name="connsiteY1" fmla="*/ 1416835 h 1416835"/>
            <a:gd name="connsiteX2" fmla="*/ 0 w 1123547"/>
            <a:gd name="connsiteY2" fmla="*/ 1202988 h 1416835"/>
            <a:gd name="connsiteX3" fmla="*/ 70647 w 1123547"/>
            <a:gd name="connsiteY3" fmla="*/ 719791 h 1416835"/>
            <a:gd name="connsiteX4" fmla="*/ 311047 w 1123547"/>
            <a:gd name="connsiteY4" fmla="*/ 341736 h 1416835"/>
            <a:gd name="connsiteX5" fmla="*/ 666158 w 1123547"/>
            <a:gd name="connsiteY5" fmla="*/ 85451 h 1416835"/>
            <a:gd name="connsiteX6" fmla="*/ 909812 w 1123547"/>
            <a:gd name="connsiteY6" fmla="*/ 0 h 1416835"/>
            <a:gd name="connsiteX7" fmla="*/ 1123547 w 1123547"/>
            <a:gd name="connsiteY7" fmla="*/ 1206876 h 14168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123547" h="1416835">
              <a:moveTo>
                <a:pt x="1123547" y="1206876"/>
              </a:moveTo>
              <a:lnTo>
                <a:pt x="15608" y="1416835"/>
              </a:lnTo>
              <a:lnTo>
                <a:pt x="0" y="1202988"/>
              </a:lnTo>
              <a:lnTo>
                <a:pt x="70647" y="719791"/>
              </a:lnTo>
              <a:lnTo>
                <a:pt x="311047" y="341736"/>
              </a:lnTo>
              <a:lnTo>
                <a:pt x="666158" y="85451"/>
              </a:lnTo>
              <a:lnTo>
                <a:pt x="909812" y="0"/>
              </a:lnTo>
              <a:lnTo>
                <a:pt x="1123547" y="1206876"/>
              </a:lnTo>
              <a:close/>
            </a:path>
          </a:pathLst>
        </a:custGeom>
        <a:solidFill>
          <a:srgbClr val="FFFF00">
            <a:alpha val="20000"/>
          </a:srgbClr>
        </a:solidFill>
        <a:ln>
          <a:noFill/>
        </a:ln>
        <a:effectLst>
          <a:prstShdw prst="shdw17" dist="17961" dir="2700000">
            <a:srgbClr val="000000"/>
          </a:prstShdw>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sp>
    <xdr:clientData/>
  </xdr:twoCellAnchor>
  <xdr:twoCellAnchor>
    <xdr:from>
      <xdr:col>6</xdr:col>
      <xdr:colOff>16195</xdr:colOff>
      <xdr:row>17</xdr:row>
      <xdr:rowOff>177642</xdr:rowOff>
    </xdr:from>
    <xdr:to>
      <xdr:col>8</xdr:col>
      <xdr:colOff>602935</xdr:colOff>
      <xdr:row>25</xdr:row>
      <xdr:rowOff>31910</xdr:rowOff>
    </xdr:to>
    <xdr:sp macro="" textlink="">
      <xdr:nvSpPr>
        <xdr:cNvPr id="14" name="Forma livre 13"/>
        <xdr:cNvSpPr>
          <a:spLocks/>
        </xdr:cNvSpPr>
      </xdr:nvSpPr>
      <xdr:spPr bwMode="auto">
        <a:xfrm rot="-5400000">
          <a:off x="3187543" y="3035619"/>
          <a:ext cx="1368743" cy="1577340"/>
        </a:xfrm>
        <a:custGeom>
          <a:avLst/>
          <a:gdLst>
            <a:gd name="T0" fmla="*/ 1261745 w 1202414"/>
            <a:gd name="T1" fmla="*/ 1152756 h 1391027"/>
            <a:gd name="T2" fmla="*/ 49480 w 1202414"/>
            <a:gd name="T3" fmla="*/ 1388014 h 1391027"/>
            <a:gd name="T4" fmla="*/ 0 w 1202414"/>
            <a:gd name="T5" fmla="*/ 1157463 h 1391027"/>
            <a:gd name="T6" fmla="*/ 98959 w 1202414"/>
            <a:gd name="T7" fmla="*/ 701066 h 1391027"/>
            <a:gd name="T8" fmla="*/ 376050 w 1202414"/>
            <a:gd name="T9" fmla="*/ 315242 h 1391027"/>
            <a:gd name="T10" fmla="*/ 781786 w 1202414"/>
            <a:gd name="T11" fmla="*/ 42349 h 1391027"/>
            <a:gd name="T12" fmla="*/ 1029188 w 1202414"/>
            <a:gd name="T13" fmla="*/ 0 h 1391027"/>
            <a:gd name="T14" fmla="*/ 1261745 w 1202414"/>
            <a:gd name="T15" fmla="*/ 1152756 h 1391027"/>
            <a:gd name="T16" fmla="*/ 0 60000 65536"/>
            <a:gd name="T17" fmla="*/ 0 60000 65536"/>
            <a:gd name="T18" fmla="*/ 0 60000 65536"/>
            <a:gd name="T19" fmla="*/ 0 60000 65536"/>
            <a:gd name="T20" fmla="*/ 0 60000 65536"/>
            <a:gd name="T21" fmla="*/ 0 60000 65536"/>
            <a:gd name="T22" fmla="*/ 0 60000 65536"/>
            <a:gd name="T23" fmla="*/ 0 60000 65536"/>
            <a:gd name="connsiteX0" fmla="*/ 1236842 w 1236842"/>
            <a:gd name="connsiteY0" fmla="*/ 1172583 h 1391027"/>
            <a:gd name="connsiteX1" fmla="*/ 47154 w 1236842"/>
            <a:gd name="connsiteY1" fmla="*/ 1391027 h 1391027"/>
            <a:gd name="connsiteX2" fmla="*/ 0 w 1236842"/>
            <a:gd name="connsiteY2" fmla="*/ 1159975 h 1391027"/>
            <a:gd name="connsiteX3" fmla="*/ 94307 w 1236842"/>
            <a:gd name="connsiteY3" fmla="*/ 702586 h 1391027"/>
            <a:gd name="connsiteX4" fmla="*/ 358367 w 1236842"/>
            <a:gd name="connsiteY4" fmla="*/ 315928 h 1391027"/>
            <a:gd name="connsiteX5" fmla="*/ 745025 w 1236842"/>
            <a:gd name="connsiteY5" fmla="*/ 42438 h 1391027"/>
            <a:gd name="connsiteX6" fmla="*/ 980792 w 1236842"/>
            <a:gd name="connsiteY6" fmla="*/ 0 h 1391027"/>
            <a:gd name="connsiteX7" fmla="*/ 1236842 w 1236842"/>
            <a:gd name="connsiteY7" fmla="*/ 1172583 h 1391027"/>
            <a:gd name="connsiteX0" fmla="*/ 1236842 w 1236842"/>
            <a:gd name="connsiteY0" fmla="*/ 1172583 h 1391027"/>
            <a:gd name="connsiteX1" fmla="*/ 47154 w 1236842"/>
            <a:gd name="connsiteY1" fmla="*/ 1391027 h 1391027"/>
            <a:gd name="connsiteX2" fmla="*/ 0 w 1236842"/>
            <a:gd name="connsiteY2" fmla="*/ 1159975 h 1391027"/>
            <a:gd name="connsiteX3" fmla="*/ 94307 w 1236842"/>
            <a:gd name="connsiteY3" fmla="*/ 702586 h 1391027"/>
            <a:gd name="connsiteX4" fmla="*/ 384188 w 1236842"/>
            <a:gd name="connsiteY4" fmla="*/ 307267 h 1391027"/>
            <a:gd name="connsiteX5" fmla="*/ 745025 w 1236842"/>
            <a:gd name="connsiteY5" fmla="*/ 42438 h 1391027"/>
            <a:gd name="connsiteX6" fmla="*/ 980792 w 1236842"/>
            <a:gd name="connsiteY6" fmla="*/ 0 h 1391027"/>
            <a:gd name="connsiteX7" fmla="*/ 1236842 w 1236842"/>
            <a:gd name="connsiteY7" fmla="*/ 1172583 h 1391027"/>
            <a:gd name="connsiteX0" fmla="*/ 1236842 w 1236842"/>
            <a:gd name="connsiteY0" fmla="*/ 1172583 h 1391027"/>
            <a:gd name="connsiteX1" fmla="*/ 47154 w 1236842"/>
            <a:gd name="connsiteY1" fmla="*/ 1391027 h 1391027"/>
            <a:gd name="connsiteX2" fmla="*/ 0 w 1236842"/>
            <a:gd name="connsiteY2" fmla="*/ 1159975 h 1391027"/>
            <a:gd name="connsiteX3" fmla="*/ 94307 w 1236842"/>
            <a:gd name="connsiteY3" fmla="*/ 702586 h 1391027"/>
            <a:gd name="connsiteX4" fmla="*/ 358367 w 1236842"/>
            <a:gd name="connsiteY4" fmla="*/ 298605 h 1391027"/>
            <a:gd name="connsiteX5" fmla="*/ 745025 w 1236842"/>
            <a:gd name="connsiteY5" fmla="*/ 42438 h 1391027"/>
            <a:gd name="connsiteX6" fmla="*/ 980792 w 1236842"/>
            <a:gd name="connsiteY6" fmla="*/ 0 h 1391027"/>
            <a:gd name="connsiteX7" fmla="*/ 1236842 w 1236842"/>
            <a:gd name="connsiteY7" fmla="*/ 1172583 h 1391027"/>
            <a:gd name="connsiteX0" fmla="*/ 1236842 w 1236842"/>
            <a:gd name="connsiteY0" fmla="*/ 1172583 h 1408350"/>
            <a:gd name="connsiteX1" fmla="*/ 21333 w 1236842"/>
            <a:gd name="connsiteY1" fmla="*/ 1408350 h 1408350"/>
            <a:gd name="connsiteX2" fmla="*/ 0 w 1236842"/>
            <a:gd name="connsiteY2" fmla="*/ 1159975 h 1408350"/>
            <a:gd name="connsiteX3" fmla="*/ 94307 w 1236842"/>
            <a:gd name="connsiteY3" fmla="*/ 702586 h 1408350"/>
            <a:gd name="connsiteX4" fmla="*/ 358367 w 1236842"/>
            <a:gd name="connsiteY4" fmla="*/ 298605 h 1408350"/>
            <a:gd name="connsiteX5" fmla="*/ 745025 w 1236842"/>
            <a:gd name="connsiteY5" fmla="*/ 42438 h 1408350"/>
            <a:gd name="connsiteX6" fmla="*/ 980792 w 1236842"/>
            <a:gd name="connsiteY6" fmla="*/ 0 h 1408350"/>
            <a:gd name="connsiteX7" fmla="*/ 1236842 w 1236842"/>
            <a:gd name="connsiteY7" fmla="*/ 1172583 h 1408350"/>
            <a:gd name="connsiteX0" fmla="*/ 1236842 w 1236842"/>
            <a:gd name="connsiteY0" fmla="*/ 1198567 h 1434334"/>
            <a:gd name="connsiteX1" fmla="*/ 21333 w 1236842"/>
            <a:gd name="connsiteY1" fmla="*/ 1434334 h 1434334"/>
            <a:gd name="connsiteX2" fmla="*/ 0 w 1236842"/>
            <a:gd name="connsiteY2" fmla="*/ 1185959 h 1434334"/>
            <a:gd name="connsiteX3" fmla="*/ 94307 w 1236842"/>
            <a:gd name="connsiteY3" fmla="*/ 728570 h 1434334"/>
            <a:gd name="connsiteX4" fmla="*/ 358367 w 1236842"/>
            <a:gd name="connsiteY4" fmla="*/ 324589 h 1434334"/>
            <a:gd name="connsiteX5" fmla="*/ 745025 w 1236842"/>
            <a:gd name="connsiteY5" fmla="*/ 68422 h 1434334"/>
            <a:gd name="connsiteX6" fmla="*/ 980792 w 1236842"/>
            <a:gd name="connsiteY6" fmla="*/ 0 h 1434334"/>
            <a:gd name="connsiteX7" fmla="*/ 1236842 w 1236842"/>
            <a:gd name="connsiteY7" fmla="*/ 1198567 h 143433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236842" h="1434334">
              <a:moveTo>
                <a:pt x="1236842" y="1198567"/>
              </a:moveTo>
              <a:lnTo>
                <a:pt x="21333" y="1434334"/>
              </a:lnTo>
              <a:lnTo>
                <a:pt x="0" y="1185959"/>
              </a:lnTo>
              <a:lnTo>
                <a:pt x="94307" y="728570"/>
              </a:lnTo>
              <a:lnTo>
                <a:pt x="358367" y="324589"/>
              </a:lnTo>
              <a:lnTo>
                <a:pt x="745025" y="68422"/>
              </a:lnTo>
              <a:lnTo>
                <a:pt x="980792" y="0"/>
              </a:lnTo>
              <a:lnTo>
                <a:pt x="1236842" y="1198567"/>
              </a:lnTo>
              <a:close/>
            </a:path>
          </a:pathLst>
        </a:custGeom>
        <a:solidFill>
          <a:srgbClr val="FF0000">
            <a:alpha val="20000"/>
          </a:srgbClr>
        </a:solidFill>
        <a:ln>
          <a:noFill/>
        </a:ln>
        <a:effectLst>
          <a:prstShdw prst="shdw17" dist="17961" dir="2700000">
            <a:srgbClr val="000000"/>
          </a:prstShdw>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sp>
    <xdr:clientData/>
  </xdr:twoCellAnchor>
</xdr:wsDr>
</file>

<file path=xl/drawings/drawing22.xml><?xml version="1.0" encoding="utf-8"?>
<xdr:wsDr xmlns:xdr="http://schemas.openxmlformats.org/drawingml/2006/spreadsheetDrawing" xmlns:a="http://schemas.openxmlformats.org/drawingml/2006/main">
  <xdr:twoCellAnchor>
    <xdr:from>
      <xdr:col>2</xdr:col>
      <xdr:colOff>19051</xdr:colOff>
      <xdr:row>8</xdr:row>
      <xdr:rowOff>38100</xdr:rowOff>
    </xdr:from>
    <xdr:to>
      <xdr:col>8</xdr:col>
      <xdr:colOff>342901</xdr:colOff>
      <xdr:row>21</xdr:row>
      <xdr:rowOff>161925</xdr:rowOff>
    </xdr:to>
    <xdr:graphicFrame macro="">
      <xdr:nvGraphicFramePr>
        <xdr:cNvPr id="590939"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xdr:colOff>
      <xdr:row>8</xdr:row>
      <xdr:rowOff>38100</xdr:rowOff>
    </xdr:from>
    <xdr:to>
      <xdr:col>16</xdr:col>
      <xdr:colOff>361950</xdr:colOff>
      <xdr:row>21</xdr:row>
      <xdr:rowOff>161925</xdr:rowOff>
    </xdr:to>
    <xdr:graphicFrame macro="">
      <xdr:nvGraphicFramePr>
        <xdr:cNvPr id="10"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xdr:colOff>
      <xdr:row>26</xdr:row>
      <xdr:rowOff>28575</xdr:rowOff>
    </xdr:from>
    <xdr:to>
      <xdr:col>8</xdr:col>
      <xdr:colOff>342900</xdr:colOff>
      <xdr:row>39</xdr:row>
      <xdr:rowOff>152400</xdr:rowOff>
    </xdr:to>
    <xdr:graphicFrame macro="">
      <xdr:nvGraphicFramePr>
        <xdr:cNvPr id="11"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38100</xdr:colOff>
      <xdr:row>26</xdr:row>
      <xdr:rowOff>38100</xdr:rowOff>
    </xdr:from>
    <xdr:to>
      <xdr:col>16</xdr:col>
      <xdr:colOff>361950</xdr:colOff>
      <xdr:row>39</xdr:row>
      <xdr:rowOff>161925</xdr:rowOff>
    </xdr:to>
    <xdr:graphicFrame macro="">
      <xdr:nvGraphicFramePr>
        <xdr:cNvPr id="1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257607</xdr:colOff>
      <xdr:row>0</xdr:row>
      <xdr:rowOff>49514</xdr:rowOff>
    </xdr:from>
    <xdr:to>
      <xdr:col>3</xdr:col>
      <xdr:colOff>609168</xdr:colOff>
      <xdr:row>4</xdr:row>
      <xdr:rowOff>65102</xdr:rowOff>
    </xdr:to>
    <xdr:pic>
      <xdr:nvPicPr>
        <xdr:cNvPr id="14" name="Imagem 1" descr="Royalty-free Image: Woman filling out a survey for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l="14418" r="11238" b="22835"/>
        <a:stretch>
          <a:fillRect/>
        </a:stretch>
      </xdr:blipFill>
      <xdr:spPr bwMode="auto">
        <a:xfrm>
          <a:off x="505257" y="49514"/>
          <a:ext cx="1342161" cy="796638"/>
        </a:xfrm>
        <a:prstGeom prst="roundRect">
          <a:avLst>
            <a:gd name="adj" fmla="val 16667"/>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238125</xdr:colOff>
      <xdr:row>2</xdr:row>
      <xdr:rowOff>9525</xdr:rowOff>
    </xdr:from>
    <xdr:to>
      <xdr:col>17</xdr:col>
      <xdr:colOff>560925</xdr:colOff>
      <xdr:row>3</xdr:row>
      <xdr:rowOff>1800</xdr:rowOff>
    </xdr:to>
    <xdr:sp macro="" textlink="">
      <xdr:nvSpPr>
        <xdr:cNvPr id="15" name="AutoShape 6">
          <a:hlinkClick xmlns:r="http://schemas.openxmlformats.org/officeDocument/2006/relationships" r:id="rId6" tooltip="Anterior"/>
        </xdr:cNvPr>
        <xdr:cNvSpPr>
          <a:spLocks noChangeArrowheads="1"/>
        </xdr:cNvSpPr>
      </xdr:nvSpPr>
      <xdr:spPr bwMode="auto">
        <a:xfrm flipH="1">
          <a:off x="8715375" y="314325"/>
          <a:ext cx="932400" cy="2304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Anterior</a:t>
          </a:r>
        </a:p>
      </xdr:txBody>
    </xdr:sp>
    <xdr:clientData/>
  </xdr:twoCellAnchor>
  <xdr:twoCellAnchor editAs="oneCell">
    <xdr:from>
      <xdr:col>16</xdr:col>
      <xdr:colOff>242887</xdr:colOff>
      <xdr:row>3</xdr:row>
      <xdr:rowOff>57150</xdr:rowOff>
    </xdr:from>
    <xdr:to>
      <xdr:col>17</xdr:col>
      <xdr:colOff>566737</xdr:colOff>
      <xdr:row>4</xdr:row>
      <xdr:rowOff>47625</xdr:rowOff>
    </xdr:to>
    <xdr:sp macro="" textlink="">
      <xdr:nvSpPr>
        <xdr:cNvPr id="16" name="AutoShape 6">
          <a:hlinkClick xmlns:r="http://schemas.openxmlformats.org/officeDocument/2006/relationships" r:id="rId7" tooltip="Próximo"/>
        </xdr:cNvPr>
        <xdr:cNvSpPr>
          <a:spLocks noChangeArrowheads="1"/>
        </xdr:cNvSpPr>
      </xdr:nvSpPr>
      <xdr:spPr bwMode="auto">
        <a:xfrm rot="10800000" flipH="1">
          <a:off x="8720137" y="600075"/>
          <a:ext cx="933450" cy="2286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Próximo</a:t>
          </a:r>
        </a:p>
      </xdr:txBody>
    </xdr:sp>
    <xdr:clientData/>
  </xdr:twoCellAnchor>
  <xdr:twoCellAnchor editAs="oneCell">
    <xdr:from>
      <xdr:col>12</xdr:col>
      <xdr:colOff>590550</xdr:colOff>
      <xdr:row>2</xdr:row>
      <xdr:rowOff>0</xdr:rowOff>
    </xdr:from>
    <xdr:to>
      <xdr:col>15</xdr:col>
      <xdr:colOff>247650</xdr:colOff>
      <xdr:row>3</xdr:row>
      <xdr:rowOff>200025</xdr:rowOff>
    </xdr:to>
    <xdr:pic>
      <xdr:nvPicPr>
        <xdr:cNvPr id="17" name="Picture 75" descr="logo.png"/>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858000" y="304800"/>
          <a:ext cx="14859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257607</xdr:colOff>
      <xdr:row>0</xdr:row>
      <xdr:rowOff>49514</xdr:rowOff>
    </xdr:from>
    <xdr:to>
      <xdr:col>3</xdr:col>
      <xdr:colOff>609168</xdr:colOff>
      <xdr:row>4</xdr:row>
      <xdr:rowOff>65102</xdr:rowOff>
    </xdr:to>
    <xdr:pic>
      <xdr:nvPicPr>
        <xdr:cNvPr id="6" name="Imagem 1" descr="Royalty-free Image: Woman filling out a survey for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418" r="11238" b="22835"/>
        <a:stretch>
          <a:fillRect/>
        </a:stretch>
      </xdr:blipFill>
      <xdr:spPr bwMode="auto">
        <a:xfrm>
          <a:off x="505257" y="49514"/>
          <a:ext cx="1342161" cy="796638"/>
        </a:xfrm>
        <a:prstGeom prst="roundRect">
          <a:avLst>
            <a:gd name="adj" fmla="val 16667"/>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238125</xdr:colOff>
      <xdr:row>2</xdr:row>
      <xdr:rowOff>9525</xdr:rowOff>
    </xdr:from>
    <xdr:to>
      <xdr:col>17</xdr:col>
      <xdr:colOff>560925</xdr:colOff>
      <xdr:row>3</xdr:row>
      <xdr:rowOff>1800</xdr:rowOff>
    </xdr:to>
    <xdr:sp macro="" textlink="">
      <xdr:nvSpPr>
        <xdr:cNvPr id="7" name="AutoShape 6">
          <a:hlinkClick xmlns:r="http://schemas.openxmlformats.org/officeDocument/2006/relationships" r:id="rId2" tooltip="Voltar para página inicial"/>
        </xdr:cNvPr>
        <xdr:cNvSpPr>
          <a:spLocks noChangeArrowheads="1"/>
        </xdr:cNvSpPr>
      </xdr:nvSpPr>
      <xdr:spPr bwMode="auto">
        <a:xfrm flipH="1">
          <a:off x="8715375" y="314325"/>
          <a:ext cx="932400" cy="2304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Início</a:t>
          </a:r>
        </a:p>
      </xdr:txBody>
    </xdr:sp>
    <xdr:clientData/>
  </xdr:twoCellAnchor>
  <xdr:twoCellAnchor editAs="oneCell">
    <xdr:from>
      <xdr:col>12</xdr:col>
      <xdr:colOff>590550</xdr:colOff>
      <xdr:row>2</xdr:row>
      <xdr:rowOff>0</xdr:rowOff>
    </xdr:from>
    <xdr:to>
      <xdr:col>15</xdr:col>
      <xdr:colOff>247650</xdr:colOff>
      <xdr:row>3</xdr:row>
      <xdr:rowOff>200025</xdr:rowOff>
    </xdr:to>
    <xdr:pic>
      <xdr:nvPicPr>
        <xdr:cNvPr id="9" name="Picture 75" descr="logo.pn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858000" y="304800"/>
          <a:ext cx="14859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238125</xdr:colOff>
      <xdr:row>3</xdr:row>
      <xdr:rowOff>47625</xdr:rowOff>
    </xdr:from>
    <xdr:to>
      <xdr:col>17</xdr:col>
      <xdr:colOff>560925</xdr:colOff>
      <xdr:row>4</xdr:row>
      <xdr:rowOff>39900</xdr:rowOff>
    </xdr:to>
    <xdr:sp macro="" textlink="">
      <xdr:nvSpPr>
        <xdr:cNvPr id="10" name="AutoShape 6">
          <a:hlinkClick xmlns:r="http://schemas.openxmlformats.org/officeDocument/2006/relationships" r:id="rId4" tooltip="Anterior"/>
        </xdr:cNvPr>
        <xdr:cNvSpPr>
          <a:spLocks noChangeArrowheads="1"/>
        </xdr:cNvSpPr>
      </xdr:nvSpPr>
      <xdr:spPr bwMode="auto">
        <a:xfrm flipH="1">
          <a:off x="8715375" y="590550"/>
          <a:ext cx="932400" cy="2304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Anterior</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514350</xdr:colOff>
      <xdr:row>10</xdr:row>
      <xdr:rowOff>371475</xdr:rowOff>
    </xdr:from>
    <xdr:to>
      <xdr:col>4</xdr:col>
      <xdr:colOff>104775</xdr:colOff>
      <xdr:row>10</xdr:row>
      <xdr:rowOff>1419225</xdr:rowOff>
    </xdr:to>
    <xdr:pic>
      <xdr:nvPicPr>
        <xdr:cNvPr id="2" name="Imagem 19" descr="http://static.freepik.com/fotos-gratis/cruz-vermelha-x-errado-nao-clip-art_428380.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2790825"/>
          <a:ext cx="10477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266700</xdr:colOff>
      <xdr:row>17</xdr:row>
      <xdr:rowOff>85725</xdr:rowOff>
    </xdr:from>
    <xdr:to>
      <xdr:col>18</xdr:col>
      <xdr:colOff>142875</xdr:colOff>
      <xdr:row>17</xdr:row>
      <xdr:rowOff>333375</xdr:rowOff>
    </xdr:to>
    <xdr:pic>
      <xdr:nvPicPr>
        <xdr:cNvPr id="3" name="Image 3" descr="logo transparente_dani.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86850" y="8401050"/>
          <a:ext cx="866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161925</xdr:colOff>
      <xdr:row>10</xdr:row>
      <xdr:rowOff>28575</xdr:rowOff>
    </xdr:from>
    <xdr:to>
      <xdr:col>8</xdr:col>
      <xdr:colOff>428625</xdr:colOff>
      <xdr:row>10</xdr:row>
      <xdr:rowOff>2066925</xdr:rowOff>
    </xdr:to>
    <xdr:pic>
      <xdr:nvPicPr>
        <xdr:cNvPr id="4" name="Imagem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52750" y="2447925"/>
          <a:ext cx="1724025" cy="2038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257175</xdr:colOff>
      <xdr:row>9</xdr:row>
      <xdr:rowOff>885825</xdr:rowOff>
    </xdr:from>
    <xdr:to>
      <xdr:col>16</xdr:col>
      <xdr:colOff>400050</xdr:colOff>
      <xdr:row>10</xdr:row>
      <xdr:rowOff>1962150</xdr:rowOff>
    </xdr:to>
    <xdr:pic>
      <xdr:nvPicPr>
        <xdr:cNvPr id="5" name="Imagem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20000" y="2352675"/>
          <a:ext cx="1600200" cy="2028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409575</xdr:colOff>
      <xdr:row>10</xdr:row>
      <xdr:rowOff>28575</xdr:rowOff>
    </xdr:from>
    <xdr:to>
      <xdr:col>12</xdr:col>
      <xdr:colOff>323850</xdr:colOff>
      <xdr:row>10</xdr:row>
      <xdr:rowOff>2038350</xdr:rowOff>
    </xdr:to>
    <xdr:pic>
      <xdr:nvPicPr>
        <xdr:cNvPr id="6" name="Imagem 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486400" y="2447925"/>
          <a:ext cx="1371600" cy="2009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257607</xdr:colOff>
      <xdr:row>0</xdr:row>
      <xdr:rowOff>49514</xdr:rowOff>
    </xdr:from>
    <xdr:to>
      <xdr:col>3</xdr:col>
      <xdr:colOff>609168</xdr:colOff>
      <xdr:row>4</xdr:row>
      <xdr:rowOff>65102</xdr:rowOff>
    </xdr:to>
    <xdr:pic>
      <xdr:nvPicPr>
        <xdr:cNvPr id="7" name="Imagem 1" descr="Royalty-free Image: Woman filling out a survey form"/>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l="14418" r="11238" b="22835"/>
        <a:stretch>
          <a:fillRect/>
        </a:stretch>
      </xdr:blipFill>
      <xdr:spPr bwMode="auto">
        <a:xfrm>
          <a:off x="381432" y="49514"/>
          <a:ext cx="1342161" cy="796638"/>
        </a:xfrm>
        <a:prstGeom prst="roundRect">
          <a:avLst>
            <a:gd name="adj" fmla="val 16667"/>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126206</xdr:colOff>
      <xdr:row>2</xdr:row>
      <xdr:rowOff>0</xdr:rowOff>
    </xdr:from>
    <xdr:to>
      <xdr:col>18</xdr:col>
      <xdr:colOff>68006</xdr:colOff>
      <xdr:row>2</xdr:row>
      <xdr:rowOff>230400</xdr:rowOff>
    </xdr:to>
    <xdr:sp macro="" textlink="">
      <xdr:nvSpPr>
        <xdr:cNvPr id="8" name="AutoShape 6">
          <a:hlinkClick xmlns:r="http://schemas.openxmlformats.org/officeDocument/2006/relationships" r:id="rId7" tooltip="Anterior"/>
        </xdr:cNvPr>
        <xdr:cNvSpPr>
          <a:spLocks noChangeArrowheads="1"/>
        </xdr:cNvSpPr>
      </xdr:nvSpPr>
      <xdr:spPr bwMode="auto">
        <a:xfrm flipH="1">
          <a:off x="8946356" y="304800"/>
          <a:ext cx="932400" cy="2304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Anterior</a:t>
          </a:r>
        </a:p>
      </xdr:txBody>
    </xdr:sp>
    <xdr:clientData/>
  </xdr:twoCellAnchor>
  <xdr:twoCellAnchor editAs="oneCell">
    <xdr:from>
      <xdr:col>16</xdr:col>
      <xdr:colOff>130968</xdr:colOff>
      <xdr:row>3</xdr:row>
      <xdr:rowOff>47625</xdr:rowOff>
    </xdr:from>
    <xdr:to>
      <xdr:col>18</xdr:col>
      <xdr:colOff>73818</xdr:colOff>
      <xdr:row>4</xdr:row>
      <xdr:rowOff>38100</xdr:rowOff>
    </xdr:to>
    <xdr:sp macro="" textlink="">
      <xdr:nvSpPr>
        <xdr:cNvPr id="9" name="AutoShape 6">
          <a:hlinkClick xmlns:r="http://schemas.openxmlformats.org/officeDocument/2006/relationships" r:id="rId8" tooltip="Próximo"/>
        </xdr:cNvPr>
        <xdr:cNvSpPr>
          <a:spLocks noChangeArrowheads="1"/>
        </xdr:cNvSpPr>
      </xdr:nvSpPr>
      <xdr:spPr bwMode="auto">
        <a:xfrm rot="10800000" flipH="1">
          <a:off x="8951118" y="590550"/>
          <a:ext cx="933450" cy="2286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Próximo</a:t>
          </a:r>
        </a:p>
      </xdr:txBody>
    </xdr:sp>
    <xdr:clientData/>
  </xdr:twoCellAnchor>
  <xdr:twoCellAnchor editAs="oneCell">
    <xdr:from>
      <xdr:col>14</xdr:col>
      <xdr:colOff>104775</xdr:colOff>
      <xdr:row>0</xdr:row>
      <xdr:rowOff>28575</xdr:rowOff>
    </xdr:from>
    <xdr:to>
      <xdr:col>15</xdr:col>
      <xdr:colOff>533400</xdr:colOff>
      <xdr:row>4</xdr:row>
      <xdr:rowOff>85725</xdr:rowOff>
    </xdr:to>
    <xdr:pic>
      <xdr:nvPicPr>
        <xdr:cNvPr id="10" name="Picture 2"/>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7467600" y="28575"/>
          <a:ext cx="1038225" cy="8382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0</xdr:col>
      <xdr:colOff>24109</xdr:colOff>
      <xdr:row>1</xdr:row>
      <xdr:rowOff>189172</xdr:rowOff>
    </xdr:from>
    <xdr:to>
      <xdr:col>4</xdr:col>
      <xdr:colOff>356949</xdr:colOff>
      <xdr:row>3</xdr:row>
      <xdr:rowOff>189648</xdr:rowOff>
    </xdr:to>
    <xdr:sp macro="" textlink="">
      <xdr:nvSpPr>
        <xdr:cNvPr id="13" name="Retângulo de cantos arredondados 12"/>
        <xdr:cNvSpPr/>
      </xdr:nvSpPr>
      <xdr:spPr bwMode="auto">
        <a:xfrm rot="20807632">
          <a:off x="24109" y="255847"/>
          <a:ext cx="2294990" cy="476726"/>
        </a:xfrm>
        <a:prstGeom prst="roundRect">
          <a:avLst/>
        </a:prstGeom>
        <a:solidFill>
          <a:srgbClr val="FFCC66"/>
        </a:solidFill>
        <a:ln w="9525" cap="flat" cmpd="sng" algn="ctr">
          <a:noFill/>
          <a:prstDash val="solid"/>
          <a:round/>
          <a:headEnd type="none" w="med" len="med"/>
          <a:tailEnd type="none" w="med" len="med"/>
        </a:ln>
        <a:effectLst/>
      </xdr:spPr>
      <xdr:txBody>
        <a:bodyPr vert="horz" wrap="square" lIns="91440" tIns="45720" rIns="91440" bIns="45720" numCol="1" rtlCol="0" anchor="ctr" anchorCtr="0" compatLnSpc="1">
          <a:prstTxWarp prst="textNoShape">
            <a:avLst/>
          </a:prstTxWarp>
          <a:spAutoFit/>
        </a:bodyPr>
        <a:lstStyle>
          <a:defPPr>
            <a:defRPr lang="pt-BR"/>
          </a:defPPr>
          <a:lvl1pPr algn="l" rtl="0" fontAlgn="base">
            <a:spcBef>
              <a:spcPct val="0"/>
            </a:spcBef>
            <a:spcAft>
              <a:spcPct val="0"/>
            </a:spcAft>
            <a:defRPr sz="2200" kern="1200">
              <a:solidFill>
                <a:schemeClr val="tx1"/>
              </a:solidFill>
              <a:latin typeface="Arial" pitchFamily="34" charset="0"/>
              <a:ea typeface="+mn-ea"/>
              <a:cs typeface="Arial" pitchFamily="34" charset="0"/>
            </a:defRPr>
          </a:lvl1pPr>
          <a:lvl2pPr marL="457200" algn="l" rtl="0" fontAlgn="base">
            <a:spcBef>
              <a:spcPct val="0"/>
            </a:spcBef>
            <a:spcAft>
              <a:spcPct val="0"/>
            </a:spcAft>
            <a:defRPr sz="2200" kern="1200">
              <a:solidFill>
                <a:schemeClr val="tx1"/>
              </a:solidFill>
              <a:latin typeface="Arial" pitchFamily="34" charset="0"/>
              <a:ea typeface="+mn-ea"/>
              <a:cs typeface="Arial" pitchFamily="34" charset="0"/>
            </a:defRPr>
          </a:lvl2pPr>
          <a:lvl3pPr marL="914400" algn="l" rtl="0" fontAlgn="base">
            <a:spcBef>
              <a:spcPct val="0"/>
            </a:spcBef>
            <a:spcAft>
              <a:spcPct val="0"/>
            </a:spcAft>
            <a:defRPr sz="2200" kern="1200">
              <a:solidFill>
                <a:schemeClr val="tx1"/>
              </a:solidFill>
              <a:latin typeface="Arial" pitchFamily="34" charset="0"/>
              <a:ea typeface="+mn-ea"/>
              <a:cs typeface="Arial" pitchFamily="34" charset="0"/>
            </a:defRPr>
          </a:lvl3pPr>
          <a:lvl4pPr marL="1371600" algn="l" rtl="0" fontAlgn="base">
            <a:spcBef>
              <a:spcPct val="0"/>
            </a:spcBef>
            <a:spcAft>
              <a:spcPct val="0"/>
            </a:spcAft>
            <a:defRPr sz="2200" kern="1200">
              <a:solidFill>
                <a:schemeClr val="tx1"/>
              </a:solidFill>
              <a:latin typeface="Arial" pitchFamily="34" charset="0"/>
              <a:ea typeface="+mn-ea"/>
              <a:cs typeface="Arial" pitchFamily="34" charset="0"/>
            </a:defRPr>
          </a:lvl4pPr>
          <a:lvl5pPr marL="1828800" algn="l" rtl="0" fontAlgn="base">
            <a:spcBef>
              <a:spcPct val="0"/>
            </a:spcBef>
            <a:spcAft>
              <a:spcPct val="0"/>
            </a:spcAft>
            <a:defRPr sz="2200" kern="1200">
              <a:solidFill>
                <a:schemeClr val="tx1"/>
              </a:solidFill>
              <a:latin typeface="Arial" pitchFamily="34" charset="0"/>
              <a:ea typeface="+mn-ea"/>
              <a:cs typeface="Arial" pitchFamily="34" charset="0"/>
            </a:defRPr>
          </a:lvl5pPr>
          <a:lvl6pPr marL="2286000" algn="l" defTabSz="914400" rtl="0" eaLnBrk="1" latinLnBrk="0" hangingPunct="1">
            <a:defRPr sz="2200" kern="1200">
              <a:solidFill>
                <a:schemeClr val="tx1"/>
              </a:solidFill>
              <a:latin typeface="Arial" pitchFamily="34" charset="0"/>
              <a:ea typeface="+mn-ea"/>
              <a:cs typeface="Arial" pitchFamily="34" charset="0"/>
            </a:defRPr>
          </a:lvl6pPr>
          <a:lvl7pPr marL="2743200" algn="l" defTabSz="914400" rtl="0" eaLnBrk="1" latinLnBrk="0" hangingPunct="1">
            <a:defRPr sz="2200" kern="1200">
              <a:solidFill>
                <a:schemeClr val="tx1"/>
              </a:solidFill>
              <a:latin typeface="Arial" pitchFamily="34" charset="0"/>
              <a:ea typeface="+mn-ea"/>
              <a:cs typeface="Arial" pitchFamily="34" charset="0"/>
            </a:defRPr>
          </a:lvl7pPr>
          <a:lvl8pPr marL="3200400" algn="l" defTabSz="914400" rtl="0" eaLnBrk="1" latinLnBrk="0" hangingPunct="1">
            <a:defRPr sz="2200" kern="1200">
              <a:solidFill>
                <a:schemeClr val="tx1"/>
              </a:solidFill>
              <a:latin typeface="Arial" pitchFamily="34" charset="0"/>
              <a:ea typeface="+mn-ea"/>
              <a:cs typeface="Arial" pitchFamily="34" charset="0"/>
            </a:defRPr>
          </a:lvl8pPr>
          <a:lvl9pPr marL="3657600" algn="l" defTabSz="914400" rtl="0" eaLnBrk="1" latinLnBrk="0" hangingPunct="1">
            <a:defRPr sz="2200" kern="1200">
              <a:solidFill>
                <a:schemeClr val="tx1"/>
              </a:solidFill>
              <a:latin typeface="Arial" pitchFamily="34" charset="0"/>
              <a:ea typeface="+mn-ea"/>
              <a:cs typeface="Arial" pitchFamily="34" charset="0"/>
            </a:defRPr>
          </a:lvl9pPr>
        </a:lstStyle>
        <a:p>
          <a:pPr marL="171450" marR="0" indent="-171450" algn="ctr" defTabSz="914400" rtl="0" eaLnBrk="1" fontAlgn="base" latinLnBrk="0" hangingPunct="1">
            <a:lnSpc>
              <a:spcPct val="100000"/>
            </a:lnSpc>
            <a:spcBef>
              <a:spcPct val="0"/>
            </a:spcBef>
            <a:spcAft>
              <a:spcPct val="0"/>
            </a:spcAft>
            <a:buClrTx/>
            <a:buSzTx/>
            <a:buFontTx/>
            <a:buChar char="•"/>
            <a:tabLst/>
          </a:pPr>
          <a:endParaRPr kumimoji="0" lang="pt-BR" sz="2200" b="0" i="0" u="none" strike="noStrike" cap="none" normalizeH="0" baseline="0">
            <a:ln>
              <a:noFill/>
            </a:ln>
            <a:solidFill>
              <a:schemeClr val="tx1"/>
            </a:solidFill>
            <a:effectLst/>
            <a:latin typeface="Arial" charset="0"/>
          </a:endParaRPr>
        </a:p>
      </xdr:txBody>
    </xdr:sp>
    <xdr:clientData/>
  </xdr:twoCellAnchor>
  <xdr:twoCellAnchor>
    <xdr:from>
      <xdr:col>0</xdr:col>
      <xdr:colOff>62392</xdr:colOff>
      <xdr:row>2</xdr:row>
      <xdr:rowOff>32839</xdr:rowOff>
    </xdr:from>
    <xdr:to>
      <xdr:col>4</xdr:col>
      <xdr:colOff>354395</xdr:colOff>
      <xdr:row>3</xdr:row>
      <xdr:rowOff>102491</xdr:rowOff>
    </xdr:to>
    <xdr:sp macro="" textlink="">
      <xdr:nvSpPr>
        <xdr:cNvPr id="14" name="CaixaDeTexto 18"/>
        <xdr:cNvSpPr txBox="1"/>
      </xdr:nvSpPr>
      <xdr:spPr>
        <a:xfrm rot="20810857">
          <a:off x="62392" y="337639"/>
          <a:ext cx="2254153" cy="307777"/>
        </a:xfrm>
        <a:prstGeom prst="rect">
          <a:avLst/>
        </a:prstGeom>
        <a:noFill/>
      </xdr:spPr>
      <xdr:txBody>
        <a:bodyPr wrap="square" rtlCol="0">
          <a:spAutoFit/>
        </a:bodyPr>
        <a:lstStyle>
          <a:defPPr>
            <a:defRPr lang="pt-BR"/>
          </a:defPPr>
          <a:lvl1pPr algn="l" rtl="0" fontAlgn="base">
            <a:spcBef>
              <a:spcPct val="0"/>
            </a:spcBef>
            <a:spcAft>
              <a:spcPct val="0"/>
            </a:spcAft>
            <a:defRPr sz="2200" kern="1200">
              <a:solidFill>
                <a:schemeClr val="tx1"/>
              </a:solidFill>
              <a:latin typeface="Arial" pitchFamily="34" charset="0"/>
              <a:ea typeface="+mn-ea"/>
              <a:cs typeface="Arial" pitchFamily="34" charset="0"/>
            </a:defRPr>
          </a:lvl1pPr>
          <a:lvl2pPr marL="457200" algn="l" rtl="0" fontAlgn="base">
            <a:spcBef>
              <a:spcPct val="0"/>
            </a:spcBef>
            <a:spcAft>
              <a:spcPct val="0"/>
            </a:spcAft>
            <a:defRPr sz="2200" kern="1200">
              <a:solidFill>
                <a:schemeClr val="tx1"/>
              </a:solidFill>
              <a:latin typeface="Arial" pitchFamily="34" charset="0"/>
              <a:ea typeface="+mn-ea"/>
              <a:cs typeface="Arial" pitchFamily="34" charset="0"/>
            </a:defRPr>
          </a:lvl2pPr>
          <a:lvl3pPr marL="914400" algn="l" rtl="0" fontAlgn="base">
            <a:spcBef>
              <a:spcPct val="0"/>
            </a:spcBef>
            <a:spcAft>
              <a:spcPct val="0"/>
            </a:spcAft>
            <a:defRPr sz="2200" kern="1200">
              <a:solidFill>
                <a:schemeClr val="tx1"/>
              </a:solidFill>
              <a:latin typeface="Arial" pitchFamily="34" charset="0"/>
              <a:ea typeface="+mn-ea"/>
              <a:cs typeface="Arial" pitchFamily="34" charset="0"/>
            </a:defRPr>
          </a:lvl3pPr>
          <a:lvl4pPr marL="1371600" algn="l" rtl="0" fontAlgn="base">
            <a:spcBef>
              <a:spcPct val="0"/>
            </a:spcBef>
            <a:spcAft>
              <a:spcPct val="0"/>
            </a:spcAft>
            <a:defRPr sz="2200" kern="1200">
              <a:solidFill>
                <a:schemeClr val="tx1"/>
              </a:solidFill>
              <a:latin typeface="Arial" pitchFamily="34" charset="0"/>
              <a:ea typeface="+mn-ea"/>
              <a:cs typeface="Arial" pitchFamily="34" charset="0"/>
            </a:defRPr>
          </a:lvl4pPr>
          <a:lvl5pPr marL="1828800" algn="l" rtl="0" fontAlgn="base">
            <a:spcBef>
              <a:spcPct val="0"/>
            </a:spcBef>
            <a:spcAft>
              <a:spcPct val="0"/>
            </a:spcAft>
            <a:defRPr sz="2200" kern="1200">
              <a:solidFill>
                <a:schemeClr val="tx1"/>
              </a:solidFill>
              <a:latin typeface="Arial" pitchFamily="34" charset="0"/>
              <a:ea typeface="+mn-ea"/>
              <a:cs typeface="Arial" pitchFamily="34" charset="0"/>
            </a:defRPr>
          </a:lvl5pPr>
          <a:lvl6pPr marL="2286000" algn="l" defTabSz="914400" rtl="0" eaLnBrk="1" latinLnBrk="0" hangingPunct="1">
            <a:defRPr sz="2200" kern="1200">
              <a:solidFill>
                <a:schemeClr val="tx1"/>
              </a:solidFill>
              <a:latin typeface="Arial" pitchFamily="34" charset="0"/>
              <a:ea typeface="+mn-ea"/>
              <a:cs typeface="Arial" pitchFamily="34" charset="0"/>
            </a:defRPr>
          </a:lvl6pPr>
          <a:lvl7pPr marL="2743200" algn="l" defTabSz="914400" rtl="0" eaLnBrk="1" latinLnBrk="0" hangingPunct="1">
            <a:defRPr sz="2200" kern="1200">
              <a:solidFill>
                <a:schemeClr val="tx1"/>
              </a:solidFill>
              <a:latin typeface="Arial" pitchFamily="34" charset="0"/>
              <a:ea typeface="+mn-ea"/>
              <a:cs typeface="Arial" pitchFamily="34" charset="0"/>
            </a:defRPr>
          </a:lvl7pPr>
          <a:lvl8pPr marL="3200400" algn="l" defTabSz="914400" rtl="0" eaLnBrk="1" latinLnBrk="0" hangingPunct="1">
            <a:defRPr sz="2200" kern="1200">
              <a:solidFill>
                <a:schemeClr val="tx1"/>
              </a:solidFill>
              <a:latin typeface="Arial" pitchFamily="34" charset="0"/>
              <a:ea typeface="+mn-ea"/>
              <a:cs typeface="Arial" pitchFamily="34" charset="0"/>
            </a:defRPr>
          </a:lvl8pPr>
          <a:lvl9pPr marL="3657600" algn="l" defTabSz="914400" rtl="0" eaLnBrk="1" latinLnBrk="0" hangingPunct="1">
            <a:defRPr sz="2200" kern="1200">
              <a:solidFill>
                <a:schemeClr val="tx1"/>
              </a:solidFill>
              <a:latin typeface="Arial" pitchFamily="34" charset="0"/>
              <a:ea typeface="+mn-ea"/>
              <a:cs typeface="Arial" pitchFamily="34" charset="0"/>
            </a:defRPr>
          </a:lvl9pPr>
        </a:lstStyle>
        <a:p>
          <a:pPr algn="ctr"/>
          <a:r>
            <a:rPr lang="pt-BR" sz="1400" b="1">
              <a:solidFill>
                <a:schemeClr val="tx1">
                  <a:lumMod val="75000"/>
                  <a:lumOff val="25000"/>
                </a:schemeClr>
              </a:solidFill>
            </a:rPr>
            <a:t>Ficha de Exemplo</a:t>
          </a:r>
        </a:p>
      </xdr:txBody>
    </xdr:sp>
    <xdr:clientData/>
  </xdr:twoCellAnchor>
  <xdr:twoCellAnchor>
    <xdr:from>
      <xdr:col>6</xdr:col>
      <xdr:colOff>419099</xdr:colOff>
      <xdr:row>7</xdr:row>
      <xdr:rowOff>0</xdr:rowOff>
    </xdr:from>
    <xdr:to>
      <xdr:col>9</xdr:col>
      <xdr:colOff>38099</xdr:colOff>
      <xdr:row>9</xdr:row>
      <xdr:rowOff>114301</xdr:rowOff>
    </xdr:to>
    <xdr:sp macro="" textlink="">
      <xdr:nvSpPr>
        <xdr:cNvPr id="15" name="Elipse 14"/>
        <xdr:cNvSpPr/>
      </xdr:nvSpPr>
      <xdr:spPr bwMode="auto">
        <a:xfrm>
          <a:off x="3209924" y="1171575"/>
          <a:ext cx="1685925" cy="409576"/>
        </a:xfrm>
        <a:prstGeom prst="ellipse">
          <a:avLst/>
        </a:prstGeom>
        <a:noFill/>
        <a:ln w="28575" cap="flat" cmpd="sng" algn="ctr">
          <a:solidFill>
            <a:schemeClr val="accent6">
              <a:lumMod val="75000"/>
            </a:schemeClr>
          </a:solidFill>
          <a:prstDash val="solid"/>
          <a:round/>
          <a:headEnd type="none" w="med" len="med"/>
          <a:tailEnd type="none" w="med" len="med"/>
        </a:ln>
        <a:effectLst/>
      </xdr:spPr>
      <xdr:txBody>
        <a:bodyPr vert="horz" wrap="square" lIns="91440" tIns="45720" rIns="91440" bIns="45720" numCol="1" rtlCol="0" anchor="ctr" anchorCtr="0" compatLnSpc="1">
          <a:prstTxWarp prst="textNoShape">
            <a:avLst/>
          </a:prstTxWarp>
          <a:spAutoFit/>
        </a:bodyPr>
        <a:lstStyle>
          <a:defPPr>
            <a:defRPr lang="pt-BR"/>
          </a:defPPr>
          <a:lvl1pPr algn="l" rtl="0" fontAlgn="base">
            <a:spcBef>
              <a:spcPct val="0"/>
            </a:spcBef>
            <a:spcAft>
              <a:spcPct val="0"/>
            </a:spcAft>
            <a:defRPr sz="2200" kern="1200">
              <a:solidFill>
                <a:schemeClr val="tx1"/>
              </a:solidFill>
              <a:latin typeface="Arial" pitchFamily="34" charset="0"/>
              <a:ea typeface="+mn-ea"/>
              <a:cs typeface="Arial" pitchFamily="34" charset="0"/>
            </a:defRPr>
          </a:lvl1pPr>
          <a:lvl2pPr marL="457200" algn="l" rtl="0" fontAlgn="base">
            <a:spcBef>
              <a:spcPct val="0"/>
            </a:spcBef>
            <a:spcAft>
              <a:spcPct val="0"/>
            </a:spcAft>
            <a:defRPr sz="2200" kern="1200">
              <a:solidFill>
                <a:schemeClr val="tx1"/>
              </a:solidFill>
              <a:latin typeface="Arial" pitchFamily="34" charset="0"/>
              <a:ea typeface="+mn-ea"/>
              <a:cs typeface="Arial" pitchFamily="34" charset="0"/>
            </a:defRPr>
          </a:lvl2pPr>
          <a:lvl3pPr marL="914400" algn="l" rtl="0" fontAlgn="base">
            <a:spcBef>
              <a:spcPct val="0"/>
            </a:spcBef>
            <a:spcAft>
              <a:spcPct val="0"/>
            </a:spcAft>
            <a:defRPr sz="2200" kern="1200">
              <a:solidFill>
                <a:schemeClr val="tx1"/>
              </a:solidFill>
              <a:latin typeface="Arial" pitchFamily="34" charset="0"/>
              <a:ea typeface="+mn-ea"/>
              <a:cs typeface="Arial" pitchFamily="34" charset="0"/>
            </a:defRPr>
          </a:lvl3pPr>
          <a:lvl4pPr marL="1371600" algn="l" rtl="0" fontAlgn="base">
            <a:spcBef>
              <a:spcPct val="0"/>
            </a:spcBef>
            <a:spcAft>
              <a:spcPct val="0"/>
            </a:spcAft>
            <a:defRPr sz="2200" kern="1200">
              <a:solidFill>
                <a:schemeClr val="tx1"/>
              </a:solidFill>
              <a:latin typeface="Arial" pitchFamily="34" charset="0"/>
              <a:ea typeface="+mn-ea"/>
              <a:cs typeface="Arial" pitchFamily="34" charset="0"/>
            </a:defRPr>
          </a:lvl4pPr>
          <a:lvl5pPr marL="1828800" algn="l" rtl="0" fontAlgn="base">
            <a:spcBef>
              <a:spcPct val="0"/>
            </a:spcBef>
            <a:spcAft>
              <a:spcPct val="0"/>
            </a:spcAft>
            <a:defRPr sz="2200" kern="1200">
              <a:solidFill>
                <a:schemeClr val="tx1"/>
              </a:solidFill>
              <a:latin typeface="Arial" pitchFamily="34" charset="0"/>
              <a:ea typeface="+mn-ea"/>
              <a:cs typeface="Arial" pitchFamily="34" charset="0"/>
            </a:defRPr>
          </a:lvl5pPr>
          <a:lvl6pPr marL="2286000" algn="l" defTabSz="914400" rtl="0" eaLnBrk="1" latinLnBrk="0" hangingPunct="1">
            <a:defRPr sz="2200" kern="1200">
              <a:solidFill>
                <a:schemeClr val="tx1"/>
              </a:solidFill>
              <a:latin typeface="Arial" pitchFamily="34" charset="0"/>
              <a:ea typeface="+mn-ea"/>
              <a:cs typeface="Arial" pitchFamily="34" charset="0"/>
            </a:defRPr>
          </a:lvl6pPr>
          <a:lvl7pPr marL="2743200" algn="l" defTabSz="914400" rtl="0" eaLnBrk="1" latinLnBrk="0" hangingPunct="1">
            <a:defRPr sz="2200" kern="1200">
              <a:solidFill>
                <a:schemeClr val="tx1"/>
              </a:solidFill>
              <a:latin typeface="Arial" pitchFamily="34" charset="0"/>
              <a:ea typeface="+mn-ea"/>
              <a:cs typeface="Arial" pitchFamily="34" charset="0"/>
            </a:defRPr>
          </a:lvl7pPr>
          <a:lvl8pPr marL="3200400" algn="l" defTabSz="914400" rtl="0" eaLnBrk="1" latinLnBrk="0" hangingPunct="1">
            <a:defRPr sz="2200" kern="1200">
              <a:solidFill>
                <a:schemeClr val="tx1"/>
              </a:solidFill>
              <a:latin typeface="Arial" pitchFamily="34" charset="0"/>
              <a:ea typeface="+mn-ea"/>
              <a:cs typeface="Arial" pitchFamily="34" charset="0"/>
            </a:defRPr>
          </a:lvl8pPr>
          <a:lvl9pPr marL="3657600" algn="l" defTabSz="914400" rtl="0" eaLnBrk="1" latinLnBrk="0" hangingPunct="1">
            <a:defRPr sz="2200" kern="1200">
              <a:solidFill>
                <a:schemeClr val="tx1"/>
              </a:solidFill>
              <a:latin typeface="Arial" pitchFamily="34" charset="0"/>
              <a:ea typeface="+mn-ea"/>
              <a:cs typeface="Arial" pitchFamily="34" charset="0"/>
            </a:defRPr>
          </a:lvl9pPr>
        </a:lstStyle>
        <a:p>
          <a:pPr marL="171450" marR="0" indent="-171450" algn="ctr" defTabSz="914400" rtl="0" eaLnBrk="1" fontAlgn="base" latinLnBrk="0" hangingPunct="1">
            <a:lnSpc>
              <a:spcPct val="100000"/>
            </a:lnSpc>
            <a:spcBef>
              <a:spcPct val="0"/>
            </a:spcBef>
            <a:spcAft>
              <a:spcPct val="0"/>
            </a:spcAft>
            <a:buClrTx/>
            <a:buSzTx/>
            <a:buFontTx/>
            <a:buChar char="•"/>
            <a:tabLst/>
          </a:pPr>
          <a:endParaRPr kumimoji="0" lang="pt-BR" sz="2200" b="0" i="0" u="none" strike="noStrike" cap="none" normalizeH="0" baseline="0">
            <a:ln>
              <a:noFill/>
            </a:ln>
            <a:solidFill>
              <a:schemeClr val="tx1"/>
            </a:solidFill>
            <a:effectLst/>
            <a:latin typeface="Arial" charset="0"/>
          </a:endParaRPr>
        </a:p>
      </xdr:txBody>
    </xdr:sp>
    <xdr:clientData/>
  </xdr:twoCellAnchor>
  <xdr:twoCellAnchor>
    <xdr:from>
      <xdr:col>11</xdr:col>
      <xdr:colOff>304799</xdr:colOff>
      <xdr:row>9</xdr:row>
      <xdr:rowOff>400051</xdr:rowOff>
    </xdr:from>
    <xdr:to>
      <xdr:col>15</xdr:col>
      <xdr:colOff>371474</xdr:colOff>
      <xdr:row>10</xdr:row>
      <xdr:rowOff>1047751</xdr:rowOff>
    </xdr:to>
    <xdr:sp macro="" textlink="">
      <xdr:nvSpPr>
        <xdr:cNvPr id="16" name="Retângulo 15"/>
        <xdr:cNvSpPr/>
      </xdr:nvSpPr>
      <xdr:spPr bwMode="auto">
        <a:xfrm>
          <a:off x="5991224" y="1866901"/>
          <a:ext cx="2352675" cy="1600200"/>
        </a:xfrm>
        <a:prstGeom prst="rect">
          <a:avLst/>
        </a:prstGeom>
        <a:solidFill>
          <a:srgbClr val="FFFFFF"/>
        </a:solidFill>
        <a:ln w="9525" cap="flat" cmpd="sng" algn="ctr">
          <a:solidFill>
            <a:schemeClr val="accent6">
              <a:lumMod val="75000"/>
            </a:schemeClr>
          </a:solidFill>
          <a:prstDash val="solid"/>
          <a:round/>
          <a:headEnd type="none" w="med" len="med"/>
          <a:tailEnd type="none" w="med" len="med"/>
        </a:ln>
        <a:effectLst>
          <a:prstShdw prst="shdw17" dist="17961" dir="2700000">
            <a:srgbClr val="000000">
              <a:gamma/>
              <a:shade val="60000"/>
              <a:invGamma/>
            </a:srgbClr>
          </a:prstShdw>
        </a:effectLst>
      </xdr:spPr>
      <xdr:txBody>
        <a:bodyPr vertOverflow="clip" horzOverflow="clip" wrap="square" lIns="18288" tIns="0" rIns="0" bIns="0" rtlCol="0" anchor="t" upright="1"/>
        <a:lstStyle/>
        <a:p>
          <a:pPr algn="l"/>
          <a:r>
            <a:rPr lang="pt-BR" sz="1100"/>
            <a:t>Deve- se selecionar</a:t>
          </a:r>
          <a:r>
            <a:rPr lang="pt-BR" sz="1100" baseline="0"/>
            <a:t> para cada nível a opção da escala mais adequada.  </a:t>
          </a:r>
        </a:p>
        <a:p>
          <a:pPr algn="l"/>
          <a:endParaRPr lang="pt-BR" sz="1100" baseline="0"/>
        </a:p>
        <a:p>
          <a:pPr algn="l"/>
          <a:r>
            <a:rPr lang="pt-BR" sz="1100" baseline="0"/>
            <a:t>Após selecionadas as opções para os níveis 1, 2 e 3, preenche-se as questões II e III, situadas na parte inferior desta planilha.</a:t>
          </a:r>
        </a:p>
      </xdr:txBody>
    </xdr:sp>
    <xdr:clientData/>
  </xdr:twoCellAnchor>
  <xdr:twoCellAnchor>
    <xdr:from>
      <xdr:col>10</xdr:col>
      <xdr:colOff>457199</xdr:colOff>
      <xdr:row>6</xdr:row>
      <xdr:rowOff>200025</xdr:rowOff>
    </xdr:from>
    <xdr:to>
      <xdr:col>13</xdr:col>
      <xdr:colOff>76199</xdr:colOff>
      <xdr:row>9</xdr:row>
      <xdr:rowOff>104776</xdr:rowOff>
    </xdr:to>
    <xdr:sp macro="" textlink="">
      <xdr:nvSpPr>
        <xdr:cNvPr id="20" name="Elipse 19"/>
        <xdr:cNvSpPr/>
      </xdr:nvSpPr>
      <xdr:spPr bwMode="auto">
        <a:xfrm>
          <a:off x="5534024" y="1162050"/>
          <a:ext cx="1685925" cy="409576"/>
        </a:xfrm>
        <a:prstGeom prst="ellipse">
          <a:avLst/>
        </a:prstGeom>
        <a:noFill/>
        <a:ln w="28575" cap="flat" cmpd="sng" algn="ctr">
          <a:solidFill>
            <a:schemeClr val="accent6">
              <a:lumMod val="75000"/>
            </a:schemeClr>
          </a:solidFill>
          <a:prstDash val="solid"/>
          <a:round/>
          <a:headEnd type="none" w="med" len="med"/>
          <a:tailEnd type="none" w="med" len="med"/>
        </a:ln>
        <a:effectLst/>
      </xdr:spPr>
      <xdr:txBody>
        <a:bodyPr vert="horz" wrap="square" lIns="91440" tIns="45720" rIns="91440" bIns="45720" numCol="1" rtlCol="0" anchor="ctr" anchorCtr="0" compatLnSpc="1">
          <a:prstTxWarp prst="textNoShape">
            <a:avLst/>
          </a:prstTxWarp>
          <a:spAutoFit/>
        </a:bodyPr>
        <a:lstStyle>
          <a:defPPr>
            <a:defRPr lang="pt-BR"/>
          </a:defPPr>
          <a:lvl1pPr algn="l" rtl="0" fontAlgn="base">
            <a:spcBef>
              <a:spcPct val="0"/>
            </a:spcBef>
            <a:spcAft>
              <a:spcPct val="0"/>
            </a:spcAft>
            <a:defRPr sz="2200" kern="1200">
              <a:solidFill>
                <a:schemeClr val="tx1"/>
              </a:solidFill>
              <a:latin typeface="Arial" pitchFamily="34" charset="0"/>
              <a:ea typeface="+mn-ea"/>
              <a:cs typeface="Arial" pitchFamily="34" charset="0"/>
            </a:defRPr>
          </a:lvl1pPr>
          <a:lvl2pPr marL="457200" algn="l" rtl="0" fontAlgn="base">
            <a:spcBef>
              <a:spcPct val="0"/>
            </a:spcBef>
            <a:spcAft>
              <a:spcPct val="0"/>
            </a:spcAft>
            <a:defRPr sz="2200" kern="1200">
              <a:solidFill>
                <a:schemeClr val="tx1"/>
              </a:solidFill>
              <a:latin typeface="Arial" pitchFamily="34" charset="0"/>
              <a:ea typeface="+mn-ea"/>
              <a:cs typeface="Arial" pitchFamily="34" charset="0"/>
            </a:defRPr>
          </a:lvl2pPr>
          <a:lvl3pPr marL="914400" algn="l" rtl="0" fontAlgn="base">
            <a:spcBef>
              <a:spcPct val="0"/>
            </a:spcBef>
            <a:spcAft>
              <a:spcPct val="0"/>
            </a:spcAft>
            <a:defRPr sz="2200" kern="1200">
              <a:solidFill>
                <a:schemeClr val="tx1"/>
              </a:solidFill>
              <a:latin typeface="Arial" pitchFamily="34" charset="0"/>
              <a:ea typeface="+mn-ea"/>
              <a:cs typeface="Arial" pitchFamily="34" charset="0"/>
            </a:defRPr>
          </a:lvl3pPr>
          <a:lvl4pPr marL="1371600" algn="l" rtl="0" fontAlgn="base">
            <a:spcBef>
              <a:spcPct val="0"/>
            </a:spcBef>
            <a:spcAft>
              <a:spcPct val="0"/>
            </a:spcAft>
            <a:defRPr sz="2200" kern="1200">
              <a:solidFill>
                <a:schemeClr val="tx1"/>
              </a:solidFill>
              <a:latin typeface="Arial" pitchFamily="34" charset="0"/>
              <a:ea typeface="+mn-ea"/>
              <a:cs typeface="Arial" pitchFamily="34" charset="0"/>
            </a:defRPr>
          </a:lvl4pPr>
          <a:lvl5pPr marL="1828800" algn="l" rtl="0" fontAlgn="base">
            <a:spcBef>
              <a:spcPct val="0"/>
            </a:spcBef>
            <a:spcAft>
              <a:spcPct val="0"/>
            </a:spcAft>
            <a:defRPr sz="2200" kern="1200">
              <a:solidFill>
                <a:schemeClr val="tx1"/>
              </a:solidFill>
              <a:latin typeface="Arial" pitchFamily="34" charset="0"/>
              <a:ea typeface="+mn-ea"/>
              <a:cs typeface="Arial" pitchFamily="34" charset="0"/>
            </a:defRPr>
          </a:lvl5pPr>
          <a:lvl6pPr marL="2286000" algn="l" defTabSz="914400" rtl="0" eaLnBrk="1" latinLnBrk="0" hangingPunct="1">
            <a:defRPr sz="2200" kern="1200">
              <a:solidFill>
                <a:schemeClr val="tx1"/>
              </a:solidFill>
              <a:latin typeface="Arial" pitchFamily="34" charset="0"/>
              <a:ea typeface="+mn-ea"/>
              <a:cs typeface="Arial" pitchFamily="34" charset="0"/>
            </a:defRPr>
          </a:lvl6pPr>
          <a:lvl7pPr marL="2743200" algn="l" defTabSz="914400" rtl="0" eaLnBrk="1" latinLnBrk="0" hangingPunct="1">
            <a:defRPr sz="2200" kern="1200">
              <a:solidFill>
                <a:schemeClr val="tx1"/>
              </a:solidFill>
              <a:latin typeface="Arial" pitchFamily="34" charset="0"/>
              <a:ea typeface="+mn-ea"/>
              <a:cs typeface="Arial" pitchFamily="34" charset="0"/>
            </a:defRPr>
          </a:lvl7pPr>
          <a:lvl8pPr marL="3200400" algn="l" defTabSz="914400" rtl="0" eaLnBrk="1" latinLnBrk="0" hangingPunct="1">
            <a:defRPr sz="2200" kern="1200">
              <a:solidFill>
                <a:schemeClr val="tx1"/>
              </a:solidFill>
              <a:latin typeface="Arial" pitchFamily="34" charset="0"/>
              <a:ea typeface="+mn-ea"/>
              <a:cs typeface="Arial" pitchFamily="34" charset="0"/>
            </a:defRPr>
          </a:lvl8pPr>
          <a:lvl9pPr marL="3657600" algn="l" defTabSz="914400" rtl="0" eaLnBrk="1" latinLnBrk="0" hangingPunct="1">
            <a:defRPr sz="2200" kern="1200">
              <a:solidFill>
                <a:schemeClr val="tx1"/>
              </a:solidFill>
              <a:latin typeface="Arial" pitchFamily="34" charset="0"/>
              <a:ea typeface="+mn-ea"/>
              <a:cs typeface="Arial" pitchFamily="34" charset="0"/>
            </a:defRPr>
          </a:lvl9pPr>
        </a:lstStyle>
        <a:p>
          <a:pPr marL="171450" marR="0" indent="-171450" algn="ctr" defTabSz="914400" rtl="0" eaLnBrk="1" fontAlgn="base" latinLnBrk="0" hangingPunct="1">
            <a:lnSpc>
              <a:spcPct val="100000"/>
            </a:lnSpc>
            <a:spcBef>
              <a:spcPct val="0"/>
            </a:spcBef>
            <a:spcAft>
              <a:spcPct val="0"/>
            </a:spcAft>
            <a:buClrTx/>
            <a:buSzTx/>
            <a:buFontTx/>
            <a:buChar char="•"/>
            <a:tabLst/>
          </a:pPr>
          <a:endParaRPr kumimoji="0" lang="pt-BR" sz="2200" b="0" i="0" u="none" strike="noStrike" cap="none" normalizeH="0" baseline="0">
            <a:ln>
              <a:noFill/>
            </a:ln>
            <a:solidFill>
              <a:schemeClr val="tx1"/>
            </a:solidFill>
            <a:effectLst/>
            <a:latin typeface="Arial" charset="0"/>
          </a:endParaRPr>
        </a:p>
      </xdr:txBody>
    </xdr:sp>
    <xdr:clientData/>
  </xdr:twoCellAnchor>
  <xdr:twoCellAnchor>
    <xdr:from>
      <xdr:col>14</xdr:col>
      <xdr:colOff>542924</xdr:colOff>
      <xdr:row>6</xdr:row>
      <xdr:rowOff>190500</xdr:rowOff>
    </xdr:from>
    <xdr:to>
      <xdr:col>17</xdr:col>
      <xdr:colOff>161924</xdr:colOff>
      <xdr:row>9</xdr:row>
      <xdr:rowOff>95251</xdr:rowOff>
    </xdr:to>
    <xdr:sp macro="" textlink="">
      <xdr:nvSpPr>
        <xdr:cNvPr id="21" name="Elipse 20"/>
        <xdr:cNvSpPr/>
      </xdr:nvSpPr>
      <xdr:spPr bwMode="auto">
        <a:xfrm>
          <a:off x="7905749" y="1152525"/>
          <a:ext cx="1685925" cy="409576"/>
        </a:xfrm>
        <a:prstGeom prst="ellipse">
          <a:avLst/>
        </a:prstGeom>
        <a:noFill/>
        <a:ln w="28575" cap="flat" cmpd="sng" algn="ctr">
          <a:solidFill>
            <a:schemeClr val="accent6">
              <a:lumMod val="75000"/>
            </a:schemeClr>
          </a:solidFill>
          <a:prstDash val="solid"/>
          <a:round/>
          <a:headEnd type="none" w="med" len="med"/>
          <a:tailEnd type="none" w="med" len="med"/>
        </a:ln>
        <a:effectLst/>
      </xdr:spPr>
      <xdr:txBody>
        <a:bodyPr vert="horz" wrap="square" lIns="91440" tIns="45720" rIns="91440" bIns="45720" numCol="1" rtlCol="0" anchor="ctr" anchorCtr="0" compatLnSpc="1">
          <a:prstTxWarp prst="textNoShape">
            <a:avLst/>
          </a:prstTxWarp>
          <a:spAutoFit/>
        </a:bodyPr>
        <a:lstStyle>
          <a:defPPr>
            <a:defRPr lang="pt-BR"/>
          </a:defPPr>
          <a:lvl1pPr algn="l" rtl="0" fontAlgn="base">
            <a:spcBef>
              <a:spcPct val="0"/>
            </a:spcBef>
            <a:spcAft>
              <a:spcPct val="0"/>
            </a:spcAft>
            <a:defRPr sz="2200" kern="1200">
              <a:solidFill>
                <a:schemeClr val="tx1"/>
              </a:solidFill>
              <a:latin typeface="Arial" pitchFamily="34" charset="0"/>
              <a:ea typeface="+mn-ea"/>
              <a:cs typeface="Arial" pitchFamily="34" charset="0"/>
            </a:defRPr>
          </a:lvl1pPr>
          <a:lvl2pPr marL="457200" algn="l" rtl="0" fontAlgn="base">
            <a:spcBef>
              <a:spcPct val="0"/>
            </a:spcBef>
            <a:spcAft>
              <a:spcPct val="0"/>
            </a:spcAft>
            <a:defRPr sz="2200" kern="1200">
              <a:solidFill>
                <a:schemeClr val="tx1"/>
              </a:solidFill>
              <a:latin typeface="Arial" pitchFamily="34" charset="0"/>
              <a:ea typeface="+mn-ea"/>
              <a:cs typeface="Arial" pitchFamily="34" charset="0"/>
            </a:defRPr>
          </a:lvl2pPr>
          <a:lvl3pPr marL="914400" algn="l" rtl="0" fontAlgn="base">
            <a:spcBef>
              <a:spcPct val="0"/>
            </a:spcBef>
            <a:spcAft>
              <a:spcPct val="0"/>
            </a:spcAft>
            <a:defRPr sz="2200" kern="1200">
              <a:solidFill>
                <a:schemeClr val="tx1"/>
              </a:solidFill>
              <a:latin typeface="Arial" pitchFamily="34" charset="0"/>
              <a:ea typeface="+mn-ea"/>
              <a:cs typeface="Arial" pitchFamily="34" charset="0"/>
            </a:defRPr>
          </a:lvl3pPr>
          <a:lvl4pPr marL="1371600" algn="l" rtl="0" fontAlgn="base">
            <a:spcBef>
              <a:spcPct val="0"/>
            </a:spcBef>
            <a:spcAft>
              <a:spcPct val="0"/>
            </a:spcAft>
            <a:defRPr sz="2200" kern="1200">
              <a:solidFill>
                <a:schemeClr val="tx1"/>
              </a:solidFill>
              <a:latin typeface="Arial" pitchFamily="34" charset="0"/>
              <a:ea typeface="+mn-ea"/>
              <a:cs typeface="Arial" pitchFamily="34" charset="0"/>
            </a:defRPr>
          </a:lvl4pPr>
          <a:lvl5pPr marL="1828800" algn="l" rtl="0" fontAlgn="base">
            <a:spcBef>
              <a:spcPct val="0"/>
            </a:spcBef>
            <a:spcAft>
              <a:spcPct val="0"/>
            </a:spcAft>
            <a:defRPr sz="2200" kern="1200">
              <a:solidFill>
                <a:schemeClr val="tx1"/>
              </a:solidFill>
              <a:latin typeface="Arial" pitchFamily="34" charset="0"/>
              <a:ea typeface="+mn-ea"/>
              <a:cs typeface="Arial" pitchFamily="34" charset="0"/>
            </a:defRPr>
          </a:lvl5pPr>
          <a:lvl6pPr marL="2286000" algn="l" defTabSz="914400" rtl="0" eaLnBrk="1" latinLnBrk="0" hangingPunct="1">
            <a:defRPr sz="2200" kern="1200">
              <a:solidFill>
                <a:schemeClr val="tx1"/>
              </a:solidFill>
              <a:latin typeface="Arial" pitchFamily="34" charset="0"/>
              <a:ea typeface="+mn-ea"/>
              <a:cs typeface="Arial" pitchFamily="34" charset="0"/>
            </a:defRPr>
          </a:lvl6pPr>
          <a:lvl7pPr marL="2743200" algn="l" defTabSz="914400" rtl="0" eaLnBrk="1" latinLnBrk="0" hangingPunct="1">
            <a:defRPr sz="2200" kern="1200">
              <a:solidFill>
                <a:schemeClr val="tx1"/>
              </a:solidFill>
              <a:latin typeface="Arial" pitchFamily="34" charset="0"/>
              <a:ea typeface="+mn-ea"/>
              <a:cs typeface="Arial" pitchFamily="34" charset="0"/>
            </a:defRPr>
          </a:lvl7pPr>
          <a:lvl8pPr marL="3200400" algn="l" defTabSz="914400" rtl="0" eaLnBrk="1" latinLnBrk="0" hangingPunct="1">
            <a:defRPr sz="2200" kern="1200">
              <a:solidFill>
                <a:schemeClr val="tx1"/>
              </a:solidFill>
              <a:latin typeface="Arial" pitchFamily="34" charset="0"/>
              <a:ea typeface="+mn-ea"/>
              <a:cs typeface="Arial" pitchFamily="34" charset="0"/>
            </a:defRPr>
          </a:lvl8pPr>
          <a:lvl9pPr marL="3657600" algn="l" defTabSz="914400" rtl="0" eaLnBrk="1" latinLnBrk="0" hangingPunct="1">
            <a:defRPr sz="2200" kern="1200">
              <a:solidFill>
                <a:schemeClr val="tx1"/>
              </a:solidFill>
              <a:latin typeface="Arial" pitchFamily="34" charset="0"/>
              <a:ea typeface="+mn-ea"/>
              <a:cs typeface="Arial" pitchFamily="34" charset="0"/>
            </a:defRPr>
          </a:lvl9pPr>
        </a:lstStyle>
        <a:p>
          <a:pPr marL="171450" marR="0" indent="-171450" algn="ctr" defTabSz="914400" rtl="0" eaLnBrk="1" fontAlgn="base" latinLnBrk="0" hangingPunct="1">
            <a:lnSpc>
              <a:spcPct val="100000"/>
            </a:lnSpc>
            <a:spcBef>
              <a:spcPct val="0"/>
            </a:spcBef>
            <a:spcAft>
              <a:spcPct val="0"/>
            </a:spcAft>
            <a:buClrTx/>
            <a:buSzTx/>
            <a:buFontTx/>
            <a:buChar char="•"/>
            <a:tabLst/>
          </a:pPr>
          <a:endParaRPr kumimoji="0" lang="pt-BR" sz="2200" b="0" i="0" u="none" strike="noStrike" cap="none" normalizeH="0" baseline="0">
            <a:ln>
              <a:noFill/>
            </a:ln>
            <a:solidFill>
              <a:schemeClr val="tx1"/>
            </a:solidFill>
            <a:effectLst/>
            <a:latin typeface="Arial" charset="0"/>
          </a:endParaRPr>
        </a:p>
      </xdr:txBody>
    </xdr:sp>
    <xdr:clientData/>
  </xdr:twoCellAnchor>
  <xdr:twoCellAnchor>
    <xdr:from>
      <xdr:col>7</xdr:col>
      <xdr:colOff>428624</xdr:colOff>
      <xdr:row>15</xdr:row>
      <xdr:rowOff>342900</xdr:rowOff>
    </xdr:from>
    <xdr:to>
      <xdr:col>12</xdr:col>
      <xdr:colOff>28574</xdr:colOff>
      <xdr:row>15</xdr:row>
      <xdr:rowOff>2124075</xdr:rowOff>
    </xdr:to>
    <xdr:sp macro="" textlink="">
      <xdr:nvSpPr>
        <xdr:cNvPr id="23" name="Retângulo 22"/>
        <xdr:cNvSpPr/>
      </xdr:nvSpPr>
      <xdr:spPr bwMode="auto">
        <a:xfrm>
          <a:off x="3829049" y="5619750"/>
          <a:ext cx="2733675" cy="1781175"/>
        </a:xfrm>
        <a:prstGeom prst="rect">
          <a:avLst/>
        </a:prstGeom>
        <a:solidFill>
          <a:srgbClr val="FFFFFF"/>
        </a:solidFill>
        <a:ln w="9525" cap="flat" cmpd="sng" algn="ctr">
          <a:solidFill>
            <a:schemeClr val="accent5">
              <a:lumMod val="75000"/>
            </a:schemeClr>
          </a:solidFill>
          <a:prstDash val="solid"/>
          <a:round/>
          <a:headEnd type="none" w="med" len="med"/>
          <a:tailEnd type="none" w="med" len="med"/>
        </a:ln>
        <a:effectLst>
          <a:prstShdw prst="shdw17" dist="17961" dir="2700000">
            <a:srgbClr val="000000">
              <a:gamma/>
              <a:shade val="60000"/>
              <a:invGamma/>
            </a:srgbClr>
          </a:prstShdw>
        </a:effectLst>
      </xdr:spPr>
      <xdr:txBody>
        <a:bodyPr vertOverflow="clip" horzOverflow="clip" wrap="square" lIns="18288" tIns="0" rIns="0" bIns="0" rtlCol="0" anchor="t" upright="1"/>
        <a:lstStyle/>
        <a:p>
          <a:pPr algn="l"/>
          <a:r>
            <a:rPr lang="pt-BR" sz="1100"/>
            <a:t>Na questão II,</a:t>
          </a:r>
          <a:r>
            <a:rPr lang="pt-BR" sz="1100" baseline="0"/>
            <a:t> deve-se inserir as informações relacionadas às ações e rotinas vinculadas à execução da prática na organização. Já na questão III, deve-se inserir as ações e rotinas para evolução da prática planejadas pela organização.</a:t>
          </a:r>
        </a:p>
        <a:p>
          <a:pPr algn="l"/>
          <a:endParaRPr lang="pt-BR" sz="1100" baseline="0"/>
        </a:p>
        <a:p>
          <a:pPr algn="l"/>
          <a:r>
            <a:rPr lang="pt-BR" sz="1100" baseline="0"/>
            <a:t>Como dica de preenchimento, para iniciar o texto em uma nova linha dentro de uma célula, basta apertar as teclas Alt+ENTER.</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514350</xdr:colOff>
      <xdr:row>10</xdr:row>
      <xdr:rowOff>371475</xdr:rowOff>
    </xdr:from>
    <xdr:to>
      <xdr:col>4</xdr:col>
      <xdr:colOff>104775</xdr:colOff>
      <xdr:row>10</xdr:row>
      <xdr:rowOff>1419225</xdr:rowOff>
    </xdr:to>
    <xdr:pic>
      <xdr:nvPicPr>
        <xdr:cNvPr id="561301" name="Imagem 19" descr="http://static.freepik.com/fotos-gratis/cruz-vermelha-x-errado-nao-clip-art_428380.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2790825"/>
          <a:ext cx="10477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266700</xdr:colOff>
      <xdr:row>17</xdr:row>
      <xdr:rowOff>85725</xdr:rowOff>
    </xdr:from>
    <xdr:to>
      <xdr:col>18</xdr:col>
      <xdr:colOff>142875</xdr:colOff>
      <xdr:row>17</xdr:row>
      <xdr:rowOff>333375</xdr:rowOff>
    </xdr:to>
    <xdr:pic>
      <xdr:nvPicPr>
        <xdr:cNvPr id="561302" name="Image 3" descr="logo transparente_dani.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86850" y="8401050"/>
          <a:ext cx="866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161925</xdr:colOff>
      <xdr:row>10</xdr:row>
      <xdr:rowOff>28575</xdr:rowOff>
    </xdr:from>
    <xdr:to>
      <xdr:col>8</xdr:col>
      <xdr:colOff>428625</xdr:colOff>
      <xdr:row>10</xdr:row>
      <xdr:rowOff>2066925</xdr:rowOff>
    </xdr:to>
    <xdr:pic>
      <xdr:nvPicPr>
        <xdr:cNvPr id="561303" name="Imagem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52750" y="2447925"/>
          <a:ext cx="1724025" cy="2038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257175</xdr:colOff>
      <xdr:row>9</xdr:row>
      <xdr:rowOff>885825</xdr:rowOff>
    </xdr:from>
    <xdr:to>
      <xdr:col>16</xdr:col>
      <xdr:colOff>400050</xdr:colOff>
      <xdr:row>10</xdr:row>
      <xdr:rowOff>1962150</xdr:rowOff>
    </xdr:to>
    <xdr:pic>
      <xdr:nvPicPr>
        <xdr:cNvPr id="561304" name="Imagem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20000" y="2352675"/>
          <a:ext cx="1600200" cy="2028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409575</xdr:colOff>
      <xdr:row>10</xdr:row>
      <xdr:rowOff>28575</xdr:rowOff>
    </xdr:from>
    <xdr:to>
      <xdr:col>12</xdr:col>
      <xdr:colOff>323850</xdr:colOff>
      <xdr:row>10</xdr:row>
      <xdr:rowOff>2038350</xdr:rowOff>
    </xdr:to>
    <xdr:pic>
      <xdr:nvPicPr>
        <xdr:cNvPr id="561305" name="Imagem 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486400" y="2447925"/>
          <a:ext cx="1371600" cy="2009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257607</xdr:colOff>
      <xdr:row>0</xdr:row>
      <xdr:rowOff>49514</xdr:rowOff>
    </xdr:from>
    <xdr:to>
      <xdr:col>3</xdr:col>
      <xdr:colOff>609168</xdr:colOff>
      <xdr:row>4</xdr:row>
      <xdr:rowOff>65102</xdr:rowOff>
    </xdr:to>
    <xdr:pic>
      <xdr:nvPicPr>
        <xdr:cNvPr id="16" name="Imagem 1" descr="Royalty-free Image: Woman filling out a survey form"/>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l="14418" r="11238" b="22835"/>
        <a:stretch>
          <a:fillRect/>
        </a:stretch>
      </xdr:blipFill>
      <xdr:spPr bwMode="auto">
        <a:xfrm>
          <a:off x="381432" y="49514"/>
          <a:ext cx="1342161" cy="796638"/>
        </a:xfrm>
        <a:prstGeom prst="roundRect">
          <a:avLst>
            <a:gd name="adj" fmla="val 16667"/>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126206</xdr:colOff>
      <xdr:row>2</xdr:row>
      <xdr:rowOff>0</xdr:rowOff>
    </xdr:from>
    <xdr:to>
      <xdr:col>18</xdr:col>
      <xdr:colOff>68006</xdr:colOff>
      <xdr:row>2</xdr:row>
      <xdr:rowOff>230400</xdr:rowOff>
    </xdr:to>
    <xdr:sp macro="" textlink="">
      <xdr:nvSpPr>
        <xdr:cNvPr id="17" name="AutoShape 6">
          <a:hlinkClick xmlns:r="http://schemas.openxmlformats.org/officeDocument/2006/relationships" r:id="rId7" tooltip="Anterior"/>
        </xdr:cNvPr>
        <xdr:cNvSpPr>
          <a:spLocks noChangeArrowheads="1"/>
        </xdr:cNvSpPr>
      </xdr:nvSpPr>
      <xdr:spPr bwMode="auto">
        <a:xfrm flipH="1">
          <a:off x="8946356" y="304800"/>
          <a:ext cx="932400" cy="2304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Anterior</a:t>
          </a:r>
        </a:p>
      </xdr:txBody>
    </xdr:sp>
    <xdr:clientData/>
  </xdr:twoCellAnchor>
  <xdr:twoCellAnchor editAs="oneCell">
    <xdr:from>
      <xdr:col>16</xdr:col>
      <xdr:colOff>130968</xdr:colOff>
      <xdr:row>3</xdr:row>
      <xdr:rowOff>47625</xdr:rowOff>
    </xdr:from>
    <xdr:to>
      <xdr:col>18</xdr:col>
      <xdr:colOff>73818</xdr:colOff>
      <xdr:row>4</xdr:row>
      <xdr:rowOff>38100</xdr:rowOff>
    </xdr:to>
    <xdr:sp macro="" textlink="">
      <xdr:nvSpPr>
        <xdr:cNvPr id="18" name="AutoShape 6">
          <a:hlinkClick xmlns:r="http://schemas.openxmlformats.org/officeDocument/2006/relationships" r:id="rId8" tooltip="Próximo"/>
        </xdr:cNvPr>
        <xdr:cNvSpPr>
          <a:spLocks noChangeArrowheads="1"/>
        </xdr:cNvSpPr>
      </xdr:nvSpPr>
      <xdr:spPr bwMode="auto">
        <a:xfrm rot="10800000" flipH="1">
          <a:off x="8951118" y="590550"/>
          <a:ext cx="933450" cy="2286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Próximo</a:t>
          </a:r>
        </a:p>
      </xdr:txBody>
    </xdr:sp>
    <xdr:clientData/>
  </xdr:twoCellAnchor>
  <xdr:twoCellAnchor editAs="oneCell">
    <xdr:from>
      <xdr:col>14</xdr:col>
      <xdr:colOff>104775</xdr:colOff>
      <xdr:row>0</xdr:row>
      <xdr:rowOff>28575</xdr:rowOff>
    </xdr:from>
    <xdr:to>
      <xdr:col>15</xdr:col>
      <xdr:colOff>533400</xdr:colOff>
      <xdr:row>4</xdr:row>
      <xdr:rowOff>85725</xdr:rowOff>
    </xdr:to>
    <xdr:pic>
      <xdr:nvPicPr>
        <xdr:cNvPr id="561309" name="Picture 2"/>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7467600" y="28575"/>
          <a:ext cx="1038225" cy="8382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514350</xdr:colOff>
      <xdr:row>10</xdr:row>
      <xdr:rowOff>371475</xdr:rowOff>
    </xdr:from>
    <xdr:to>
      <xdr:col>4</xdr:col>
      <xdr:colOff>104775</xdr:colOff>
      <xdr:row>10</xdr:row>
      <xdr:rowOff>1419225</xdr:rowOff>
    </xdr:to>
    <xdr:pic>
      <xdr:nvPicPr>
        <xdr:cNvPr id="159644" name="Imagem 19" descr="http://static.freepik.com/fotos-gratis/cruz-vermelha-x-errado-nao-clip-art_428380.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2790825"/>
          <a:ext cx="10477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266700</xdr:colOff>
      <xdr:row>17</xdr:row>
      <xdr:rowOff>85725</xdr:rowOff>
    </xdr:from>
    <xdr:to>
      <xdr:col>18</xdr:col>
      <xdr:colOff>142875</xdr:colOff>
      <xdr:row>17</xdr:row>
      <xdr:rowOff>333375</xdr:rowOff>
    </xdr:to>
    <xdr:pic>
      <xdr:nvPicPr>
        <xdr:cNvPr id="159645" name="Image 3" descr="logo transparente_dani.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86850" y="8401050"/>
          <a:ext cx="866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390525</xdr:colOff>
      <xdr:row>10</xdr:row>
      <xdr:rowOff>47625</xdr:rowOff>
    </xdr:from>
    <xdr:to>
      <xdr:col>8</xdr:col>
      <xdr:colOff>219075</xdr:colOff>
      <xdr:row>10</xdr:row>
      <xdr:rowOff>1924050</xdr:rowOff>
    </xdr:to>
    <xdr:pic>
      <xdr:nvPicPr>
        <xdr:cNvPr id="159646" name="Imagem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81350" y="2466975"/>
          <a:ext cx="1285875" cy="1876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276225</xdr:colOff>
      <xdr:row>9</xdr:row>
      <xdr:rowOff>876300</xdr:rowOff>
    </xdr:from>
    <xdr:to>
      <xdr:col>12</xdr:col>
      <xdr:colOff>409575</xdr:colOff>
      <xdr:row>10</xdr:row>
      <xdr:rowOff>2000250</xdr:rowOff>
    </xdr:to>
    <xdr:pic>
      <xdr:nvPicPr>
        <xdr:cNvPr id="159647" name="Picture 2"/>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353050" y="2343150"/>
          <a:ext cx="1590675" cy="207645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14</xdr:col>
      <xdr:colOff>247650</xdr:colOff>
      <xdr:row>9</xdr:row>
      <xdr:rowOff>942975</xdr:rowOff>
    </xdr:from>
    <xdr:to>
      <xdr:col>16</xdr:col>
      <xdr:colOff>342900</xdr:colOff>
      <xdr:row>10</xdr:row>
      <xdr:rowOff>1943100</xdr:rowOff>
    </xdr:to>
    <xdr:pic>
      <xdr:nvPicPr>
        <xdr:cNvPr id="159648" name="Picture 3"/>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610475" y="2409825"/>
          <a:ext cx="1552575" cy="1952625"/>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257607</xdr:colOff>
      <xdr:row>0</xdr:row>
      <xdr:rowOff>49514</xdr:rowOff>
    </xdr:from>
    <xdr:to>
      <xdr:col>3</xdr:col>
      <xdr:colOff>609168</xdr:colOff>
      <xdr:row>4</xdr:row>
      <xdr:rowOff>65102</xdr:rowOff>
    </xdr:to>
    <xdr:pic>
      <xdr:nvPicPr>
        <xdr:cNvPr id="11" name="Imagem 1" descr="Royalty-free Image: Woman filling out a survey form"/>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l="14418" r="11238" b="22835"/>
        <a:stretch>
          <a:fillRect/>
        </a:stretch>
      </xdr:blipFill>
      <xdr:spPr bwMode="auto">
        <a:xfrm>
          <a:off x="381432" y="49514"/>
          <a:ext cx="1342161" cy="796638"/>
        </a:xfrm>
        <a:prstGeom prst="roundRect">
          <a:avLst>
            <a:gd name="adj" fmla="val 16667"/>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126206</xdr:colOff>
      <xdr:row>2</xdr:row>
      <xdr:rowOff>0</xdr:rowOff>
    </xdr:from>
    <xdr:to>
      <xdr:col>18</xdr:col>
      <xdr:colOff>68006</xdr:colOff>
      <xdr:row>2</xdr:row>
      <xdr:rowOff>230400</xdr:rowOff>
    </xdr:to>
    <xdr:sp macro="" textlink="">
      <xdr:nvSpPr>
        <xdr:cNvPr id="12" name="AutoShape 6">
          <a:hlinkClick xmlns:r="http://schemas.openxmlformats.org/officeDocument/2006/relationships" r:id="rId7" tooltip="Anterior"/>
        </xdr:cNvPr>
        <xdr:cNvSpPr>
          <a:spLocks noChangeArrowheads="1"/>
        </xdr:cNvSpPr>
      </xdr:nvSpPr>
      <xdr:spPr bwMode="auto">
        <a:xfrm flipH="1">
          <a:off x="8946356" y="304800"/>
          <a:ext cx="932400" cy="2304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Anterior</a:t>
          </a:r>
        </a:p>
      </xdr:txBody>
    </xdr:sp>
    <xdr:clientData/>
  </xdr:twoCellAnchor>
  <xdr:twoCellAnchor editAs="oneCell">
    <xdr:from>
      <xdr:col>16</xdr:col>
      <xdr:colOff>130968</xdr:colOff>
      <xdr:row>3</xdr:row>
      <xdr:rowOff>47625</xdr:rowOff>
    </xdr:from>
    <xdr:to>
      <xdr:col>18</xdr:col>
      <xdr:colOff>73818</xdr:colOff>
      <xdr:row>4</xdr:row>
      <xdr:rowOff>38100</xdr:rowOff>
    </xdr:to>
    <xdr:sp macro="" textlink="">
      <xdr:nvSpPr>
        <xdr:cNvPr id="13" name="AutoShape 6">
          <a:hlinkClick xmlns:r="http://schemas.openxmlformats.org/officeDocument/2006/relationships" r:id="rId8" tooltip="Próximo"/>
        </xdr:cNvPr>
        <xdr:cNvSpPr>
          <a:spLocks noChangeArrowheads="1"/>
        </xdr:cNvSpPr>
      </xdr:nvSpPr>
      <xdr:spPr bwMode="auto">
        <a:xfrm rot="10800000" flipH="1">
          <a:off x="8951118" y="533400"/>
          <a:ext cx="933450" cy="2286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Próximo</a:t>
          </a:r>
        </a:p>
      </xdr:txBody>
    </xdr:sp>
    <xdr:clientData/>
  </xdr:twoCellAnchor>
  <xdr:twoCellAnchor editAs="oneCell">
    <xdr:from>
      <xdr:col>14</xdr:col>
      <xdr:colOff>104775</xdr:colOff>
      <xdr:row>0</xdr:row>
      <xdr:rowOff>28575</xdr:rowOff>
    </xdr:from>
    <xdr:to>
      <xdr:col>15</xdr:col>
      <xdr:colOff>533400</xdr:colOff>
      <xdr:row>4</xdr:row>
      <xdr:rowOff>85725</xdr:rowOff>
    </xdr:to>
    <xdr:pic>
      <xdr:nvPicPr>
        <xdr:cNvPr id="159652" name="Picture 2"/>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7467600" y="28575"/>
          <a:ext cx="1038225" cy="8382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514350</xdr:colOff>
      <xdr:row>10</xdr:row>
      <xdr:rowOff>371475</xdr:rowOff>
    </xdr:from>
    <xdr:to>
      <xdr:col>4</xdr:col>
      <xdr:colOff>104775</xdr:colOff>
      <xdr:row>10</xdr:row>
      <xdr:rowOff>1419225</xdr:rowOff>
    </xdr:to>
    <xdr:pic>
      <xdr:nvPicPr>
        <xdr:cNvPr id="160667" name="Imagem 19" descr="http://static.freepik.com/fotos-gratis/cruz-vermelha-x-errado-nao-clip-art_428380.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2790825"/>
          <a:ext cx="10477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266700</xdr:colOff>
      <xdr:row>17</xdr:row>
      <xdr:rowOff>85725</xdr:rowOff>
    </xdr:from>
    <xdr:to>
      <xdr:col>18</xdr:col>
      <xdr:colOff>142875</xdr:colOff>
      <xdr:row>17</xdr:row>
      <xdr:rowOff>333375</xdr:rowOff>
    </xdr:to>
    <xdr:pic>
      <xdr:nvPicPr>
        <xdr:cNvPr id="160668" name="Image 3" descr="logo transparente_dani.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86850" y="8401050"/>
          <a:ext cx="866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247650</xdr:colOff>
      <xdr:row>9</xdr:row>
      <xdr:rowOff>923925</xdr:rowOff>
    </xdr:from>
    <xdr:to>
      <xdr:col>8</xdr:col>
      <xdr:colOff>390525</xdr:colOff>
      <xdr:row>11</xdr:row>
      <xdr:rowOff>0</xdr:rowOff>
    </xdr:to>
    <xdr:pic>
      <xdr:nvPicPr>
        <xdr:cNvPr id="160669" name="Picture 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38475" y="2390775"/>
          <a:ext cx="1600200" cy="2124075"/>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10</xdr:col>
      <xdr:colOff>247650</xdr:colOff>
      <xdr:row>10</xdr:row>
      <xdr:rowOff>28575</xdr:rowOff>
    </xdr:from>
    <xdr:to>
      <xdr:col>12</xdr:col>
      <xdr:colOff>381000</xdr:colOff>
      <xdr:row>10</xdr:row>
      <xdr:rowOff>1914525</xdr:rowOff>
    </xdr:to>
    <xdr:pic>
      <xdr:nvPicPr>
        <xdr:cNvPr id="160670" name="Picture 3"/>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324475" y="2447925"/>
          <a:ext cx="1590675" cy="188595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14</xdr:col>
      <xdr:colOff>447675</xdr:colOff>
      <xdr:row>9</xdr:row>
      <xdr:rowOff>904875</xdr:rowOff>
    </xdr:from>
    <xdr:to>
      <xdr:col>16</xdr:col>
      <xdr:colOff>190500</xdr:colOff>
      <xdr:row>10</xdr:row>
      <xdr:rowOff>1990725</xdr:rowOff>
    </xdr:to>
    <xdr:pic>
      <xdr:nvPicPr>
        <xdr:cNvPr id="160671" name="Picture 4"/>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810500" y="2371725"/>
          <a:ext cx="1200150" cy="203835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257607</xdr:colOff>
      <xdr:row>0</xdr:row>
      <xdr:rowOff>49514</xdr:rowOff>
    </xdr:from>
    <xdr:to>
      <xdr:col>3</xdr:col>
      <xdr:colOff>609168</xdr:colOff>
      <xdr:row>4</xdr:row>
      <xdr:rowOff>65102</xdr:rowOff>
    </xdr:to>
    <xdr:pic>
      <xdr:nvPicPr>
        <xdr:cNvPr id="11" name="Imagem 1" descr="Royalty-free Image: Woman filling out a survey form"/>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l="14418" r="11238" b="22835"/>
        <a:stretch>
          <a:fillRect/>
        </a:stretch>
      </xdr:blipFill>
      <xdr:spPr bwMode="auto">
        <a:xfrm>
          <a:off x="381432" y="49514"/>
          <a:ext cx="1342161" cy="796638"/>
        </a:xfrm>
        <a:prstGeom prst="roundRect">
          <a:avLst>
            <a:gd name="adj" fmla="val 16667"/>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126206</xdr:colOff>
      <xdr:row>2</xdr:row>
      <xdr:rowOff>0</xdr:rowOff>
    </xdr:from>
    <xdr:to>
      <xdr:col>18</xdr:col>
      <xdr:colOff>68006</xdr:colOff>
      <xdr:row>2</xdr:row>
      <xdr:rowOff>230400</xdr:rowOff>
    </xdr:to>
    <xdr:sp macro="" textlink="">
      <xdr:nvSpPr>
        <xdr:cNvPr id="12" name="AutoShape 6">
          <a:hlinkClick xmlns:r="http://schemas.openxmlformats.org/officeDocument/2006/relationships" r:id="rId7" tooltip="Anterior"/>
        </xdr:cNvPr>
        <xdr:cNvSpPr>
          <a:spLocks noChangeArrowheads="1"/>
        </xdr:cNvSpPr>
      </xdr:nvSpPr>
      <xdr:spPr bwMode="auto">
        <a:xfrm flipH="1">
          <a:off x="8946356" y="304800"/>
          <a:ext cx="932400" cy="2304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Anterior</a:t>
          </a:r>
        </a:p>
      </xdr:txBody>
    </xdr:sp>
    <xdr:clientData/>
  </xdr:twoCellAnchor>
  <xdr:twoCellAnchor editAs="oneCell">
    <xdr:from>
      <xdr:col>16</xdr:col>
      <xdr:colOff>130968</xdr:colOff>
      <xdr:row>3</xdr:row>
      <xdr:rowOff>47625</xdr:rowOff>
    </xdr:from>
    <xdr:to>
      <xdr:col>18</xdr:col>
      <xdr:colOff>73818</xdr:colOff>
      <xdr:row>4</xdr:row>
      <xdr:rowOff>38100</xdr:rowOff>
    </xdr:to>
    <xdr:sp macro="" textlink="">
      <xdr:nvSpPr>
        <xdr:cNvPr id="13" name="AutoShape 6">
          <a:hlinkClick xmlns:r="http://schemas.openxmlformats.org/officeDocument/2006/relationships" r:id="rId8" tooltip="Próximo"/>
        </xdr:cNvPr>
        <xdr:cNvSpPr>
          <a:spLocks noChangeArrowheads="1"/>
        </xdr:cNvSpPr>
      </xdr:nvSpPr>
      <xdr:spPr bwMode="auto">
        <a:xfrm rot="10800000" flipH="1">
          <a:off x="8951118" y="590550"/>
          <a:ext cx="933450" cy="2286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Próximo</a:t>
          </a:r>
        </a:p>
      </xdr:txBody>
    </xdr:sp>
    <xdr:clientData/>
  </xdr:twoCellAnchor>
  <xdr:twoCellAnchor editAs="oneCell">
    <xdr:from>
      <xdr:col>14</xdr:col>
      <xdr:colOff>104775</xdr:colOff>
      <xdr:row>0</xdr:row>
      <xdr:rowOff>28575</xdr:rowOff>
    </xdr:from>
    <xdr:to>
      <xdr:col>15</xdr:col>
      <xdr:colOff>533400</xdr:colOff>
      <xdr:row>4</xdr:row>
      <xdr:rowOff>85725</xdr:rowOff>
    </xdr:to>
    <xdr:pic>
      <xdr:nvPicPr>
        <xdr:cNvPr id="160675" name="Picture 2"/>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7467600" y="28575"/>
          <a:ext cx="1038225" cy="8382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514350</xdr:colOff>
      <xdr:row>10</xdr:row>
      <xdr:rowOff>371475</xdr:rowOff>
    </xdr:from>
    <xdr:to>
      <xdr:col>4</xdr:col>
      <xdr:colOff>104775</xdr:colOff>
      <xdr:row>10</xdr:row>
      <xdr:rowOff>1419225</xdr:rowOff>
    </xdr:to>
    <xdr:pic>
      <xdr:nvPicPr>
        <xdr:cNvPr id="161692" name="Imagem 19" descr="http://static.freepik.com/fotos-gratis/cruz-vermelha-x-errado-nao-clip-art_428380.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2790825"/>
          <a:ext cx="10477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266700</xdr:colOff>
      <xdr:row>17</xdr:row>
      <xdr:rowOff>85725</xdr:rowOff>
    </xdr:from>
    <xdr:to>
      <xdr:col>18</xdr:col>
      <xdr:colOff>142875</xdr:colOff>
      <xdr:row>17</xdr:row>
      <xdr:rowOff>333375</xdr:rowOff>
    </xdr:to>
    <xdr:pic>
      <xdr:nvPicPr>
        <xdr:cNvPr id="161693" name="Image 3" descr="logo transparente_dani.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86850" y="8401050"/>
          <a:ext cx="866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314325</xdr:colOff>
      <xdr:row>10</xdr:row>
      <xdr:rowOff>190500</xdr:rowOff>
    </xdr:from>
    <xdr:to>
      <xdr:col>8</xdr:col>
      <xdr:colOff>323850</xdr:colOff>
      <xdr:row>10</xdr:row>
      <xdr:rowOff>1952625</xdr:rowOff>
    </xdr:to>
    <xdr:pic>
      <xdr:nvPicPr>
        <xdr:cNvPr id="161694" name="Picture 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05150" y="2609850"/>
          <a:ext cx="1466850" cy="1762125"/>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10</xdr:col>
      <xdr:colOff>161925</xdr:colOff>
      <xdr:row>10</xdr:row>
      <xdr:rowOff>0</xdr:rowOff>
    </xdr:from>
    <xdr:to>
      <xdr:col>12</xdr:col>
      <xdr:colOff>428625</xdr:colOff>
      <xdr:row>10</xdr:row>
      <xdr:rowOff>2028825</xdr:rowOff>
    </xdr:to>
    <xdr:pic>
      <xdr:nvPicPr>
        <xdr:cNvPr id="161695" name="Picture 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238750" y="2419350"/>
          <a:ext cx="1724025" cy="2028825"/>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14</xdr:col>
      <xdr:colOff>285750</xdr:colOff>
      <xdr:row>10</xdr:row>
      <xdr:rowOff>85725</xdr:rowOff>
    </xdr:from>
    <xdr:to>
      <xdr:col>16</xdr:col>
      <xdr:colOff>352425</xdr:colOff>
      <xdr:row>10</xdr:row>
      <xdr:rowOff>2000250</xdr:rowOff>
    </xdr:to>
    <xdr:pic>
      <xdr:nvPicPr>
        <xdr:cNvPr id="161696" name="Picture 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648575" y="2505075"/>
          <a:ext cx="1524000" cy="1914525"/>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257607</xdr:colOff>
      <xdr:row>0</xdr:row>
      <xdr:rowOff>49514</xdr:rowOff>
    </xdr:from>
    <xdr:to>
      <xdr:col>3</xdr:col>
      <xdr:colOff>609168</xdr:colOff>
      <xdr:row>4</xdr:row>
      <xdr:rowOff>65102</xdr:rowOff>
    </xdr:to>
    <xdr:pic>
      <xdr:nvPicPr>
        <xdr:cNvPr id="11" name="Imagem 1" descr="Royalty-free Image: Woman filling out a survey form"/>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l="14418" r="11238" b="22835"/>
        <a:stretch>
          <a:fillRect/>
        </a:stretch>
      </xdr:blipFill>
      <xdr:spPr bwMode="auto">
        <a:xfrm>
          <a:off x="381432" y="49514"/>
          <a:ext cx="1342161" cy="796638"/>
        </a:xfrm>
        <a:prstGeom prst="roundRect">
          <a:avLst>
            <a:gd name="adj" fmla="val 16667"/>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126206</xdr:colOff>
      <xdr:row>2</xdr:row>
      <xdr:rowOff>0</xdr:rowOff>
    </xdr:from>
    <xdr:to>
      <xdr:col>18</xdr:col>
      <xdr:colOff>68006</xdr:colOff>
      <xdr:row>2</xdr:row>
      <xdr:rowOff>230400</xdr:rowOff>
    </xdr:to>
    <xdr:sp macro="" textlink="">
      <xdr:nvSpPr>
        <xdr:cNvPr id="12" name="AutoShape 6">
          <a:hlinkClick xmlns:r="http://schemas.openxmlformats.org/officeDocument/2006/relationships" r:id="rId7" tooltip="Anterior"/>
        </xdr:cNvPr>
        <xdr:cNvSpPr>
          <a:spLocks noChangeArrowheads="1"/>
        </xdr:cNvSpPr>
      </xdr:nvSpPr>
      <xdr:spPr bwMode="auto">
        <a:xfrm flipH="1">
          <a:off x="8946356" y="304800"/>
          <a:ext cx="932400" cy="2304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Anterior</a:t>
          </a:r>
        </a:p>
      </xdr:txBody>
    </xdr:sp>
    <xdr:clientData/>
  </xdr:twoCellAnchor>
  <xdr:twoCellAnchor editAs="oneCell">
    <xdr:from>
      <xdr:col>16</xdr:col>
      <xdr:colOff>130968</xdr:colOff>
      <xdr:row>3</xdr:row>
      <xdr:rowOff>47625</xdr:rowOff>
    </xdr:from>
    <xdr:to>
      <xdr:col>18</xdr:col>
      <xdr:colOff>73818</xdr:colOff>
      <xdr:row>4</xdr:row>
      <xdr:rowOff>38100</xdr:rowOff>
    </xdr:to>
    <xdr:sp macro="" textlink="">
      <xdr:nvSpPr>
        <xdr:cNvPr id="13" name="AutoShape 6">
          <a:hlinkClick xmlns:r="http://schemas.openxmlformats.org/officeDocument/2006/relationships" r:id="rId8" tooltip="Próximo"/>
        </xdr:cNvPr>
        <xdr:cNvSpPr>
          <a:spLocks noChangeArrowheads="1"/>
        </xdr:cNvSpPr>
      </xdr:nvSpPr>
      <xdr:spPr bwMode="auto">
        <a:xfrm rot="10800000" flipH="1">
          <a:off x="8951118" y="590550"/>
          <a:ext cx="933450" cy="2286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Próximo</a:t>
          </a:r>
        </a:p>
      </xdr:txBody>
    </xdr:sp>
    <xdr:clientData/>
  </xdr:twoCellAnchor>
  <xdr:twoCellAnchor editAs="oneCell">
    <xdr:from>
      <xdr:col>14</xdr:col>
      <xdr:colOff>104775</xdr:colOff>
      <xdr:row>0</xdr:row>
      <xdr:rowOff>28575</xdr:rowOff>
    </xdr:from>
    <xdr:to>
      <xdr:col>15</xdr:col>
      <xdr:colOff>533400</xdr:colOff>
      <xdr:row>4</xdr:row>
      <xdr:rowOff>85725</xdr:rowOff>
    </xdr:to>
    <xdr:pic>
      <xdr:nvPicPr>
        <xdr:cNvPr id="161700" name="Picture 2"/>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7467600" y="28575"/>
          <a:ext cx="1038225" cy="8382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514350</xdr:colOff>
      <xdr:row>10</xdr:row>
      <xdr:rowOff>371475</xdr:rowOff>
    </xdr:from>
    <xdr:to>
      <xdr:col>4</xdr:col>
      <xdr:colOff>104775</xdr:colOff>
      <xdr:row>10</xdr:row>
      <xdr:rowOff>1419225</xdr:rowOff>
    </xdr:to>
    <xdr:pic>
      <xdr:nvPicPr>
        <xdr:cNvPr id="166802" name="Imagem 19" descr="http://static.freepik.com/fotos-gratis/cruz-vermelha-x-errado-nao-clip-art_428380.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2790825"/>
          <a:ext cx="10477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266700</xdr:colOff>
      <xdr:row>17</xdr:row>
      <xdr:rowOff>85725</xdr:rowOff>
    </xdr:from>
    <xdr:to>
      <xdr:col>18</xdr:col>
      <xdr:colOff>142875</xdr:colOff>
      <xdr:row>17</xdr:row>
      <xdr:rowOff>333375</xdr:rowOff>
    </xdr:to>
    <xdr:pic>
      <xdr:nvPicPr>
        <xdr:cNvPr id="166803" name="Image 3" descr="logo transparente_dani.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86850" y="8401050"/>
          <a:ext cx="866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285750</xdr:colOff>
      <xdr:row>9</xdr:row>
      <xdr:rowOff>800100</xdr:rowOff>
    </xdr:from>
    <xdr:to>
      <xdr:col>8</xdr:col>
      <xdr:colOff>333375</xdr:colOff>
      <xdr:row>10</xdr:row>
      <xdr:rowOff>2076450</xdr:rowOff>
    </xdr:to>
    <xdr:pic>
      <xdr:nvPicPr>
        <xdr:cNvPr id="166804" name="Picture 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76575" y="2266950"/>
          <a:ext cx="1504950" cy="222885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10</xdr:col>
      <xdr:colOff>295275</xdr:colOff>
      <xdr:row>9</xdr:row>
      <xdr:rowOff>819150</xdr:rowOff>
    </xdr:from>
    <xdr:to>
      <xdr:col>12</xdr:col>
      <xdr:colOff>342900</xdr:colOff>
      <xdr:row>10</xdr:row>
      <xdr:rowOff>2085975</xdr:rowOff>
    </xdr:to>
    <xdr:pic>
      <xdr:nvPicPr>
        <xdr:cNvPr id="166805" name="Picture 3"/>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372100" y="2286000"/>
          <a:ext cx="1504950" cy="2219325"/>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14</xdr:col>
      <xdr:colOff>114300</xdr:colOff>
      <xdr:row>9</xdr:row>
      <xdr:rowOff>876300</xdr:rowOff>
    </xdr:from>
    <xdr:to>
      <xdr:col>16</xdr:col>
      <xdr:colOff>485775</xdr:colOff>
      <xdr:row>10</xdr:row>
      <xdr:rowOff>2038350</xdr:rowOff>
    </xdr:to>
    <xdr:pic>
      <xdr:nvPicPr>
        <xdr:cNvPr id="166806" name="Picture 4"/>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477125" y="2343150"/>
          <a:ext cx="1828800" cy="211455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14</xdr:col>
      <xdr:colOff>104775</xdr:colOff>
      <xdr:row>0</xdr:row>
      <xdr:rowOff>28575</xdr:rowOff>
    </xdr:from>
    <xdr:to>
      <xdr:col>15</xdr:col>
      <xdr:colOff>542925</xdr:colOff>
      <xdr:row>4</xdr:row>
      <xdr:rowOff>85725</xdr:rowOff>
    </xdr:to>
    <xdr:pic>
      <xdr:nvPicPr>
        <xdr:cNvPr id="166807" name="Picture 2"/>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467600" y="28575"/>
          <a:ext cx="1047750" cy="8382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257607</xdr:colOff>
      <xdr:row>0</xdr:row>
      <xdr:rowOff>49514</xdr:rowOff>
    </xdr:from>
    <xdr:to>
      <xdr:col>3</xdr:col>
      <xdr:colOff>609168</xdr:colOff>
      <xdr:row>4</xdr:row>
      <xdr:rowOff>65102</xdr:rowOff>
    </xdr:to>
    <xdr:pic>
      <xdr:nvPicPr>
        <xdr:cNvPr id="11" name="Imagem 1" descr="Royalty-free Image: Woman filling out a survey form"/>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14418" r="11238" b="22835"/>
        <a:stretch>
          <a:fillRect/>
        </a:stretch>
      </xdr:blipFill>
      <xdr:spPr bwMode="auto">
        <a:xfrm>
          <a:off x="381432" y="49514"/>
          <a:ext cx="1342161" cy="796638"/>
        </a:xfrm>
        <a:prstGeom prst="roundRect">
          <a:avLst>
            <a:gd name="adj" fmla="val 16667"/>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126206</xdr:colOff>
      <xdr:row>2</xdr:row>
      <xdr:rowOff>0</xdr:rowOff>
    </xdr:from>
    <xdr:to>
      <xdr:col>18</xdr:col>
      <xdr:colOff>68006</xdr:colOff>
      <xdr:row>2</xdr:row>
      <xdr:rowOff>230400</xdr:rowOff>
    </xdr:to>
    <xdr:sp macro="" textlink="">
      <xdr:nvSpPr>
        <xdr:cNvPr id="12" name="AutoShape 6">
          <a:hlinkClick xmlns:r="http://schemas.openxmlformats.org/officeDocument/2006/relationships" r:id="rId8" tooltip="Anterior"/>
        </xdr:cNvPr>
        <xdr:cNvSpPr>
          <a:spLocks noChangeArrowheads="1"/>
        </xdr:cNvSpPr>
      </xdr:nvSpPr>
      <xdr:spPr bwMode="auto">
        <a:xfrm flipH="1">
          <a:off x="8946356" y="304800"/>
          <a:ext cx="932400" cy="2304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Anterior</a:t>
          </a:r>
        </a:p>
      </xdr:txBody>
    </xdr:sp>
    <xdr:clientData/>
  </xdr:twoCellAnchor>
  <xdr:twoCellAnchor editAs="oneCell">
    <xdr:from>
      <xdr:col>16</xdr:col>
      <xdr:colOff>130968</xdr:colOff>
      <xdr:row>3</xdr:row>
      <xdr:rowOff>47625</xdr:rowOff>
    </xdr:from>
    <xdr:to>
      <xdr:col>18</xdr:col>
      <xdr:colOff>73818</xdr:colOff>
      <xdr:row>4</xdr:row>
      <xdr:rowOff>38100</xdr:rowOff>
    </xdr:to>
    <xdr:sp macro="" textlink="">
      <xdr:nvSpPr>
        <xdr:cNvPr id="13" name="AutoShape 6">
          <a:hlinkClick xmlns:r="http://schemas.openxmlformats.org/officeDocument/2006/relationships" r:id="rId9" tooltip="Próximo"/>
        </xdr:cNvPr>
        <xdr:cNvSpPr>
          <a:spLocks noChangeArrowheads="1"/>
        </xdr:cNvSpPr>
      </xdr:nvSpPr>
      <xdr:spPr bwMode="auto">
        <a:xfrm rot="10800000" flipH="1">
          <a:off x="8951118" y="590550"/>
          <a:ext cx="933450" cy="2286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Próximo</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514350</xdr:colOff>
      <xdr:row>10</xdr:row>
      <xdr:rowOff>371475</xdr:rowOff>
    </xdr:from>
    <xdr:to>
      <xdr:col>4</xdr:col>
      <xdr:colOff>104775</xdr:colOff>
      <xdr:row>10</xdr:row>
      <xdr:rowOff>1419225</xdr:rowOff>
    </xdr:to>
    <xdr:pic>
      <xdr:nvPicPr>
        <xdr:cNvPr id="167823" name="Imagem 19" descr="http://static.freepik.com/fotos-gratis/cruz-vermelha-x-errado-nao-clip-art_428380.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9175" y="2790825"/>
          <a:ext cx="10477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266700</xdr:colOff>
      <xdr:row>17</xdr:row>
      <xdr:rowOff>85725</xdr:rowOff>
    </xdr:from>
    <xdr:to>
      <xdr:col>18</xdr:col>
      <xdr:colOff>142875</xdr:colOff>
      <xdr:row>17</xdr:row>
      <xdr:rowOff>333375</xdr:rowOff>
    </xdr:to>
    <xdr:pic>
      <xdr:nvPicPr>
        <xdr:cNvPr id="167824" name="Image 3" descr="logo transparente_dani.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86850" y="8401050"/>
          <a:ext cx="866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161925</xdr:colOff>
      <xdr:row>10</xdr:row>
      <xdr:rowOff>114300</xdr:rowOff>
    </xdr:from>
    <xdr:to>
      <xdr:col>8</xdr:col>
      <xdr:colOff>476250</xdr:colOff>
      <xdr:row>10</xdr:row>
      <xdr:rowOff>1828800</xdr:rowOff>
    </xdr:to>
    <xdr:pic>
      <xdr:nvPicPr>
        <xdr:cNvPr id="167825" name="Picture 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52750" y="2533650"/>
          <a:ext cx="1771650" cy="17145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10</xdr:col>
      <xdr:colOff>133350</xdr:colOff>
      <xdr:row>9</xdr:row>
      <xdr:rowOff>914400</xdr:rowOff>
    </xdr:from>
    <xdr:to>
      <xdr:col>12</xdr:col>
      <xdr:colOff>485775</xdr:colOff>
      <xdr:row>10</xdr:row>
      <xdr:rowOff>1981200</xdr:rowOff>
    </xdr:to>
    <xdr:pic>
      <xdr:nvPicPr>
        <xdr:cNvPr id="167826" name="Imagem 5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210175" y="2381250"/>
          <a:ext cx="1809750"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114300</xdr:colOff>
      <xdr:row>9</xdr:row>
      <xdr:rowOff>904875</xdr:rowOff>
    </xdr:from>
    <xdr:to>
      <xdr:col>16</xdr:col>
      <xdr:colOff>457200</xdr:colOff>
      <xdr:row>10</xdr:row>
      <xdr:rowOff>1962150</xdr:rowOff>
    </xdr:to>
    <xdr:pic>
      <xdr:nvPicPr>
        <xdr:cNvPr id="167827" name="Picture 3"/>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477125" y="2371725"/>
          <a:ext cx="1800225" cy="2009775"/>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14</xdr:col>
      <xdr:colOff>104775</xdr:colOff>
      <xdr:row>0</xdr:row>
      <xdr:rowOff>28575</xdr:rowOff>
    </xdr:from>
    <xdr:to>
      <xdr:col>15</xdr:col>
      <xdr:colOff>542925</xdr:colOff>
      <xdr:row>4</xdr:row>
      <xdr:rowOff>85725</xdr:rowOff>
    </xdr:to>
    <xdr:pic>
      <xdr:nvPicPr>
        <xdr:cNvPr id="167828" name="Picture 2"/>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467600" y="28575"/>
          <a:ext cx="1047750" cy="838200"/>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257607</xdr:colOff>
      <xdr:row>0</xdr:row>
      <xdr:rowOff>49514</xdr:rowOff>
    </xdr:from>
    <xdr:to>
      <xdr:col>3</xdr:col>
      <xdr:colOff>609168</xdr:colOff>
      <xdr:row>4</xdr:row>
      <xdr:rowOff>65102</xdr:rowOff>
    </xdr:to>
    <xdr:pic>
      <xdr:nvPicPr>
        <xdr:cNvPr id="12" name="Imagem 1" descr="Royalty-free Image: Woman filling out a survey form"/>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14418" r="11238" b="22835"/>
        <a:stretch>
          <a:fillRect/>
        </a:stretch>
      </xdr:blipFill>
      <xdr:spPr bwMode="auto">
        <a:xfrm>
          <a:off x="381432" y="49514"/>
          <a:ext cx="1342161" cy="796638"/>
        </a:xfrm>
        <a:prstGeom prst="roundRect">
          <a:avLst>
            <a:gd name="adj" fmla="val 16667"/>
          </a:avLst>
        </a:prstGeom>
        <a:ln>
          <a:noFill/>
        </a:ln>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126206</xdr:colOff>
      <xdr:row>2</xdr:row>
      <xdr:rowOff>0</xdr:rowOff>
    </xdr:from>
    <xdr:to>
      <xdr:col>18</xdr:col>
      <xdr:colOff>68006</xdr:colOff>
      <xdr:row>2</xdr:row>
      <xdr:rowOff>230400</xdr:rowOff>
    </xdr:to>
    <xdr:sp macro="" textlink="">
      <xdr:nvSpPr>
        <xdr:cNvPr id="13" name="AutoShape 6">
          <a:hlinkClick xmlns:r="http://schemas.openxmlformats.org/officeDocument/2006/relationships" r:id="rId8" tooltip="Anterior"/>
        </xdr:cNvPr>
        <xdr:cNvSpPr>
          <a:spLocks noChangeArrowheads="1"/>
        </xdr:cNvSpPr>
      </xdr:nvSpPr>
      <xdr:spPr bwMode="auto">
        <a:xfrm flipH="1">
          <a:off x="8946356" y="304800"/>
          <a:ext cx="932400" cy="2304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Anterior</a:t>
          </a:r>
        </a:p>
      </xdr:txBody>
    </xdr:sp>
    <xdr:clientData/>
  </xdr:twoCellAnchor>
  <xdr:twoCellAnchor editAs="oneCell">
    <xdr:from>
      <xdr:col>16</xdr:col>
      <xdr:colOff>130968</xdr:colOff>
      <xdr:row>3</xdr:row>
      <xdr:rowOff>47625</xdr:rowOff>
    </xdr:from>
    <xdr:to>
      <xdr:col>18</xdr:col>
      <xdr:colOff>73818</xdr:colOff>
      <xdr:row>4</xdr:row>
      <xdr:rowOff>38100</xdr:rowOff>
    </xdr:to>
    <xdr:sp macro="" textlink="">
      <xdr:nvSpPr>
        <xdr:cNvPr id="14" name="AutoShape 6">
          <a:hlinkClick xmlns:r="http://schemas.openxmlformats.org/officeDocument/2006/relationships" r:id="rId9" tooltip="Próximo"/>
        </xdr:cNvPr>
        <xdr:cNvSpPr>
          <a:spLocks noChangeArrowheads="1"/>
        </xdr:cNvSpPr>
      </xdr:nvSpPr>
      <xdr:spPr bwMode="auto">
        <a:xfrm rot="10800000" flipH="1">
          <a:off x="8951118" y="590550"/>
          <a:ext cx="933450" cy="228600"/>
        </a:xfrm>
        <a:prstGeom prst="chevron">
          <a:avLst>
            <a:gd name="adj" fmla="val 61657"/>
          </a:avLst>
        </a:prstGeom>
        <a:solidFill>
          <a:srgbClr val="008000"/>
        </a:solidFill>
        <a:ln w="9525">
          <a:noFill/>
          <a:miter lim="800000"/>
          <a:headEnd/>
          <a:tailEnd/>
        </a:ln>
        <a:effectLst/>
      </xdr:spPr>
      <xdr:txBody>
        <a:bodyPr vertOverflow="clip" wrap="square" lIns="27432" tIns="22860" rIns="27432" bIns="22860" anchor="ctr" upright="1"/>
        <a:lstStyle/>
        <a:p>
          <a:pPr marL="0" indent="0" algn="ctr" rtl="0">
            <a:defRPr sz="1000"/>
          </a:pPr>
          <a:r>
            <a:rPr lang="pt-BR" sz="900" b="1" i="0" u="none" strike="noStrike" baseline="0">
              <a:solidFill>
                <a:srgbClr val="FFFFFF"/>
              </a:solidFill>
              <a:latin typeface="Calibri"/>
              <a:ea typeface="+mn-ea"/>
              <a:cs typeface="Calibri"/>
            </a:rPr>
            <a:t>Próximo</a:t>
          </a:r>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prstShdw prst="shdw17" dist="17961" dir="2700000">
            <a:srgbClr val="000000">
              <a:gamma/>
              <a:shade val="60000"/>
              <a:invGamma/>
            </a:srgbClr>
          </a:prstShdw>
        </a:effec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400000"/>
          </a:solidFill>
          <a:prstDash val="solid"/>
          <a:round/>
          <a:headEnd type="none" w="med" len="med"/>
          <a:tailEnd type="none" w="med" len="med"/>
        </a:ln>
        <a:effectLst>
          <a:prstShdw prst="shdw17" dist="17961" dir="2700000">
            <a:srgbClr val="400000">
              <a:gamma/>
              <a:shade val="60000"/>
              <a:invGamma/>
            </a:srgbClr>
          </a:prst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showGridLines="0" showRowColHeaders="0" zoomScaleNormal="100" workbookViewId="0">
      <selection activeCell="B1" sqref="B1:G1"/>
    </sheetView>
  </sheetViews>
  <sheetFormatPr defaultColWidth="0" defaultRowHeight="14.25" zeroHeight="1" x14ac:dyDescent="0.25"/>
  <cols>
    <col min="1" max="5" width="9.140625" style="1" customWidth="1"/>
    <col min="6" max="6" width="2.5703125" style="1" customWidth="1"/>
    <col min="7" max="7" width="104.5703125" style="1" customWidth="1"/>
    <col min="8" max="8" width="9.140625" style="1" customWidth="1"/>
    <col min="9" max="16384" width="9.140625" style="1" hidden="1"/>
  </cols>
  <sheetData>
    <row r="1" spans="2:7" ht="18" customHeight="1" x14ac:dyDescent="0.25">
      <c r="B1" s="75" t="s">
        <v>253</v>
      </c>
      <c r="C1" s="75"/>
      <c r="D1" s="75"/>
      <c r="E1" s="75"/>
      <c r="F1" s="75"/>
      <c r="G1" s="75"/>
    </row>
    <row r="2" spans="2:7" ht="36" x14ac:dyDescent="0.25">
      <c r="B2" s="43" t="s">
        <v>161</v>
      </c>
      <c r="C2" s="20"/>
      <c r="D2" s="20"/>
      <c r="E2" s="20"/>
      <c r="F2" s="20"/>
      <c r="G2" s="20"/>
    </row>
    <row r="3" spans="2:7" ht="10.5" customHeight="1" x14ac:dyDescent="0.25"/>
    <row r="4" spans="2:7" ht="25.5" customHeight="1" x14ac:dyDescent="0.25">
      <c r="G4" s="74" t="s">
        <v>222</v>
      </c>
    </row>
    <row r="5" spans="2:7" ht="8.1" customHeight="1" x14ac:dyDescent="0.25">
      <c r="G5" s="74"/>
    </row>
    <row r="6" spans="2:7" ht="51" customHeight="1" x14ac:dyDescent="0.25">
      <c r="G6" s="74"/>
    </row>
    <row r="7" spans="2:7" ht="8.1" customHeight="1" x14ac:dyDescent="0.25">
      <c r="G7" s="74"/>
    </row>
    <row r="8" spans="2:7" x14ac:dyDescent="0.25">
      <c r="G8" s="74"/>
    </row>
    <row r="9" spans="2:7" ht="8.1" customHeight="1" x14ac:dyDescent="0.25">
      <c r="G9" s="74"/>
    </row>
    <row r="10" spans="2:7" ht="39.75" customHeight="1" x14ac:dyDescent="0.25">
      <c r="G10" s="74"/>
    </row>
    <row r="11" spans="2:7" ht="12.75" customHeight="1" x14ac:dyDescent="0.25">
      <c r="G11" s="71"/>
    </row>
    <row r="12" spans="2:7" ht="21.75" customHeight="1" x14ac:dyDescent="0.25">
      <c r="G12" s="74" t="s">
        <v>224</v>
      </c>
    </row>
    <row r="13" spans="2:7" ht="51" customHeight="1" x14ac:dyDescent="0.25">
      <c r="G13" s="74"/>
    </row>
    <row r="14" spans="2:7" ht="51" customHeight="1" x14ac:dyDescent="0.25">
      <c r="G14" s="74"/>
    </row>
    <row r="15" spans="2:7" ht="66" customHeight="1" x14ac:dyDescent="0.25">
      <c r="G15" s="74"/>
    </row>
    <row r="16" spans="2:7" ht="93.75" customHeight="1" x14ac:dyDescent="0.25">
      <c r="G16" s="71" t="s">
        <v>223</v>
      </c>
    </row>
    <row r="17" spans="1:8" x14ac:dyDescent="0.25">
      <c r="G17" s="2" t="s">
        <v>251</v>
      </c>
    </row>
    <row r="18" spans="1:8" ht="8.1" customHeight="1" x14ac:dyDescent="0.25"/>
    <row r="19" spans="1:8" ht="30" customHeight="1" x14ac:dyDescent="0.25">
      <c r="A19" s="26"/>
      <c r="B19" s="24"/>
      <c r="C19" s="24"/>
      <c r="D19" s="24"/>
      <c r="E19" s="24"/>
      <c r="F19" s="24"/>
      <c r="G19" s="68" t="s">
        <v>225</v>
      </c>
      <c r="H19" s="24"/>
    </row>
    <row r="20" spans="1:8" hidden="1" x14ac:dyDescent="0.25"/>
    <row r="21" spans="1:8" hidden="1" x14ac:dyDescent="0.25"/>
    <row r="22" spans="1:8" hidden="1" x14ac:dyDescent="0.25"/>
    <row r="23" spans="1:8" hidden="1" x14ac:dyDescent="0.25"/>
    <row r="24" spans="1:8" hidden="1" x14ac:dyDescent="0.25"/>
    <row r="25" spans="1:8" hidden="1" x14ac:dyDescent="0.25"/>
    <row r="26" spans="1:8" hidden="1" x14ac:dyDescent="0.25"/>
    <row r="27" spans="1:8" hidden="1" x14ac:dyDescent="0.25"/>
    <row r="28" spans="1:8" hidden="1" x14ac:dyDescent="0.25"/>
    <row r="29" spans="1:8" hidden="1" x14ac:dyDescent="0.25"/>
    <row r="30" spans="1:8" hidden="1" x14ac:dyDescent="0.25"/>
    <row r="31" spans="1:8" hidden="1" x14ac:dyDescent="0.25"/>
    <row r="32" spans="1: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sheetData>
  <sheetProtection password="CA9C" sheet="1" objects="1" scenarios="1" selectLockedCells="1"/>
  <mergeCells count="3">
    <mergeCell ref="G4:G10"/>
    <mergeCell ref="G12:G15"/>
    <mergeCell ref="B1:G1"/>
  </mergeCells>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0"/>
  <sheetViews>
    <sheetView showGridLines="0" showRowColHeaders="0" zoomScale="130" zoomScaleNormal="130" workbookViewId="0">
      <pane ySplit="5" topLeftCell="A8" activePane="bottomLeft" state="frozen"/>
      <selection pane="bottomLeft"/>
    </sheetView>
  </sheetViews>
  <sheetFormatPr defaultColWidth="0" defaultRowHeight="14.25" customHeight="1" zeroHeight="1" x14ac:dyDescent="0.25"/>
  <cols>
    <col min="1" max="1" width="1.85546875" style="1" customWidth="1"/>
    <col min="2" max="2" width="5.7109375" style="1" customWidth="1"/>
    <col min="3" max="3" width="9.140625" style="1" customWidth="1"/>
    <col min="4" max="4" width="12.7109375" style="1" customWidth="1"/>
    <col min="5" max="5" width="9.140625" style="1" customWidth="1"/>
    <col min="6" max="6" width="3.28515625" style="1" customWidth="1"/>
    <col min="7" max="7" width="9.140625" style="1" customWidth="1"/>
    <col min="8" max="8" width="12.7109375" style="1" customWidth="1"/>
    <col min="9" max="9" width="9.140625" style="1" customWidth="1"/>
    <col min="10" max="10" width="3.28515625" style="1" customWidth="1"/>
    <col min="11" max="11" width="9.140625" style="1" customWidth="1"/>
    <col min="12" max="12" width="12.7109375" style="1" customWidth="1"/>
    <col min="13" max="13" width="9.140625" style="1" customWidth="1"/>
    <col min="14" max="14" width="3.28515625" style="1" customWidth="1"/>
    <col min="15" max="15" width="9.140625" style="1" customWidth="1"/>
    <col min="16" max="16" width="12.7109375" style="1" customWidth="1"/>
    <col min="17" max="17" width="9.140625" style="1" customWidth="1"/>
    <col min="18" max="18" width="5.7109375" style="1" customWidth="1"/>
    <col min="19" max="19" width="3.7109375" style="1" customWidth="1"/>
    <col min="20" max="20" width="21" style="1" hidden="1" customWidth="1"/>
    <col min="21" max="26" width="3.7109375" style="1" hidden="1" customWidth="1"/>
    <col min="27" max="33" width="0" style="1" hidden="1" customWidth="1"/>
    <col min="34" max="16384" width="9.140625" style="1" hidden="1"/>
  </cols>
  <sheetData>
    <row r="1" spans="1:26" s="49" customFormat="1" ht="5.25" customHeight="1" x14ac:dyDescent="0.25">
      <c r="A1" s="50"/>
      <c r="B1" s="51"/>
      <c r="C1" s="51"/>
      <c r="D1" s="51"/>
      <c r="E1" s="51"/>
      <c r="F1" s="51"/>
      <c r="G1" s="51"/>
      <c r="H1" s="51"/>
      <c r="I1" s="51"/>
      <c r="J1" s="51"/>
      <c r="K1" s="51"/>
      <c r="L1" s="51"/>
      <c r="M1" s="51"/>
      <c r="N1" s="51"/>
      <c r="O1" s="51"/>
      <c r="P1" s="51"/>
      <c r="Q1" s="51"/>
      <c r="R1" s="51"/>
      <c r="S1" s="51"/>
    </row>
    <row r="2" spans="1:26" s="49" customFormat="1" ht="18.75" customHeight="1" x14ac:dyDescent="0.25">
      <c r="A2" s="51"/>
      <c r="B2" s="51"/>
      <c r="C2" s="51"/>
      <c r="D2" s="51"/>
      <c r="E2" s="90" t="s">
        <v>206</v>
      </c>
      <c r="F2" s="90"/>
      <c r="G2" s="90"/>
      <c r="H2" s="90"/>
      <c r="I2" s="90"/>
      <c r="J2" s="90"/>
      <c r="K2" s="90"/>
      <c r="L2" s="90"/>
      <c r="M2" s="90"/>
      <c r="N2" s="90"/>
      <c r="O2" s="52"/>
      <c r="P2" s="51"/>
      <c r="Q2" s="91" t="s">
        <v>238</v>
      </c>
      <c r="R2" s="91"/>
      <c r="S2" s="51"/>
    </row>
    <row r="3" spans="1:26" s="49" customFormat="1" ht="18.75" customHeight="1" x14ac:dyDescent="0.25">
      <c r="A3" s="51"/>
      <c r="B3" s="51"/>
      <c r="C3" s="51"/>
      <c r="D3" s="51"/>
      <c r="E3" s="98" t="str">
        <f>(Dados!L8)</f>
        <v>Geração de ideias de melhoria</v>
      </c>
      <c r="F3" s="98"/>
      <c r="G3" s="98"/>
      <c r="H3" s="98"/>
      <c r="I3" s="98"/>
      <c r="J3" s="98"/>
      <c r="K3" s="98"/>
      <c r="L3" s="98"/>
      <c r="M3" s="98"/>
      <c r="N3" s="98"/>
      <c r="O3" s="54"/>
      <c r="P3" s="51"/>
      <c r="Q3" s="51"/>
      <c r="R3" s="51"/>
      <c r="S3" s="51"/>
    </row>
    <row r="4" spans="1:26" s="49" customFormat="1" ht="18.75" customHeight="1" x14ac:dyDescent="0.25">
      <c r="A4" s="51"/>
      <c r="B4" s="51"/>
      <c r="C4" s="51"/>
      <c r="D4" s="51"/>
      <c r="E4" s="98"/>
      <c r="F4" s="98"/>
      <c r="G4" s="98"/>
      <c r="H4" s="98"/>
      <c r="I4" s="98"/>
      <c r="J4" s="98"/>
      <c r="K4" s="98"/>
      <c r="L4" s="98"/>
      <c r="M4" s="98"/>
      <c r="N4" s="98"/>
      <c r="O4" s="51"/>
      <c r="P4" s="51"/>
      <c r="Q4" s="51"/>
      <c r="R4" s="51"/>
      <c r="S4" s="51"/>
    </row>
    <row r="5" spans="1:26" s="49" customFormat="1" ht="9" customHeight="1" x14ac:dyDescent="0.25">
      <c r="A5" s="55"/>
      <c r="B5" s="55"/>
      <c r="C5" s="55"/>
      <c r="D5" s="55"/>
      <c r="E5" s="99"/>
      <c r="F5" s="99"/>
      <c r="G5" s="99"/>
      <c r="H5" s="99"/>
      <c r="I5" s="99"/>
      <c r="J5" s="99"/>
      <c r="K5" s="99"/>
      <c r="L5" s="99"/>
      <c r="M5" s="99"/>
      <c r="N5" s="99"/>
      <c r="O5" s="55"/>
      <c r="P5" s="55"/>
      <c r="Q5" s="55"/>
      <c r="R5" s="55"/>
      <c r="S5" s="55"/>
    </row>
    <row r="6" spans="1:26" ht="5.25" customHeight="1" x14ac:dyDescent="0.25">
      <c r="T6" s="1" t="s">
        <v>128</v>
      </c>
      <c r="U6" s="1">
        <f>D9</f>
        <v>0</v>
      </c>
      <c r="V6" s="1" t="s">
        <v>67</v>
      </c>
      <c r="W6" s="1">
        <f>IF(U6=V6,10,0)</f>
        <v>0</v>
      </c>
      <c r="Y6" s="1">
        <v>10</v>
      </c>
      <c r="Z6" s="1">
        <f>100/Y6</f>
        <v>10</v>
      </c>
    </row>
    <row r="7" spans="1:26" ht="16.5" customHeight="1" x14ac:dyDescent="0.25">
      <c r="B7" s="23" t="s">
        <v>58</v>
      </c>
      <c r="C7" s="23"/>
      <c r="D7" s="23"/>
      <c r="E7" s="23"/>
      <c r="F7" s="23"/>
      <c r="G7" s="23"/>
      <c r="H7" s="23"/>
      <c r="I7" s="23"/>
      <c r="J7" s="23"/>
      <c r="K7" s="23"/>
      <c r="L7" s="23"/>
      <c r="M7" s="23"/>
      <c r="N7" s="23"/>
      <c r="O7" s="23"/>
      <c r="P7" s="23"/>
      <c r="Q7" s="23"/>
      <c r="R7" s="23"/>
      <c r="T7" s="1" t="s">
        <v>129</v>
      </c>
      <c r="U7" s="1" t="str">
        <f>H9</f>
        <v>SELECIONE AQUI</v>
      </c>
      <c r="V7" s="1" t="s">
        <v>184</v>
      </c>
      <c r="W7" s="1">
        <f>IF(U7=V7,2*Z6,IF(U7=V8,3*Z6,IF(U7=V9,4*Z6,0)))</f>
        <v>0</v>
      </c>
    </row>
    <row r="8" spans="1:26" ht="9" customHeight="1" x14ac:dyDescent="0.25">
      <c r="T8" s="1" t="s">
        <v>130</v>
      </c>
      <c r="U8" s="1" t="str">
        <f>L9</f>
        <v>SELECIONE AQUI</v>
      </c>
      <c r="V8" s="1" t="s">
        <v>73</v>
      </c>
      <c r="W8" s="1">
        <f>IF(U8=V7,5*Z6,IF(U8=V8,6*Z6,IF(U8=V9,7*Z6,0)))</f>
        <v>0</v>
      </c>
    </row>
    <row r="9" spans="1:26" ht="14.25" customHeight="1" x14ac:dyDescent="0.25">
      <c r="C9" s="94" t="s">
        <v>13</v>
      </c>
      <c r="D9" s="95"/>
      <c r="E9" s="96"/>
      <c r="G9" s="33" t="s">
        <v>14</v>
      </c>
      <c r="H9" s="97" t="s">
        <v>50</v>
      </c>
      <c r="I9" s="97"/>
      <c r="K9" s="33" t="s">
        <v>15</v>
      </c>
      <c r="L9" s="97" t="s">
        <v>50</v>
      </c>
      <c r="M9" s="97"/>
      <c r="O9" s="33" t="s">
        <v>16</v>
      </c>
      <c r="P9" s="97" t="s">
        <v>50</v>
      </c>
      <c r="Q9" s="97"/>
      <c r="T9" s="1" t="s">
        <v>131</v>
      </c>
      <c r="U9" s="1" t="str">
        <f>P9</f>
        <v>SELECIONE AQUI</v>
      </c>
      <c r="V9" s="1" t="s">
        <v>74</v>
      </c>
      <c r="W9" s="1">
        <f>IF(U9=V7,8*Z6,IF(U9=V8,9*Z6,IF(U9=V9,10*Z6,0)))</f>
        <v>0</v>
      </c>
    </row>
    <row r="10" spans="1:26" ht="75" customHeight="1" x14ac:dyDescent="0.25">
      <c r="C10" s="86" t="str">
        <f>Dados!M8</f>
        <v>Não existe abordagem estruturada de geração de ideias de melhorias.</v>
      </c>
      <c r="D10" s="87"/>
      <c r="E10" s="88"/>
      <c r="G10" s="86" t="str">
        <f>Dados!N8</f>
        <v>A abordagem de geração de ideias envolve melhorias operacionais no fluxo de trabalho e automações nos sistemas de informação.</v>
      </c>
      <c r="H10" s="87"/>
      <c r="I10" s="88"/>
      <c r="K10" s="86" t="str">
        <f>Dados!R8</f>
        <v>A abordagem de geração de ideias de melhorias envolve alterações nas regras e políticas, estrutura organizacional e alocação / desenvolvimento de pessoas.</v>
      </c>
      <c r="L10" s="87"/>
      <c r="M10" s="88"/>
      <c r="O10" s="86" t="str">
        <f>Dados!V8</f>
        <v>A abordagem de geração de ideias envolve inovações na jornada e experiência do cliente com o processo.</v>
      </c>
      <c r="P10" s="87"/>
      <c r="Q10" s="88"/>
      <c r="V10" s="1" t="s">
        <v>132</v>
      </c>
      <c r="W10" s="1">
        <f>MAX(W6:W9)</f>
        <v>0</v>
      </c>
    </row>
    <row r="11" spans="1:26" ht="165" customHeight="1" x14ac:dyDescent="0.25">
      <c r="C11" s="30"/>
      <c r="D11" s="31"/>
      <c r="E11" s="32"/>
      <c r="G11" s="34"/>
      <c r="H11" s="35"/>
      <c r="I11" s="36"/>
      <c r="K11" s="34"/>
      <c r="L11" s="35"/>
      <c r="M11" s="36"/>
      <c r="O11" s="34"/>
      <c r="P11" s="35"/>
      <c r="Q11" s="36"/>
    </row>
    <row r="12" spans="1:26" ht="22.5" customHeight="1" x14ac:dyDescent="0.25"/>
    <row r="13" spans="1:26" ht="14.25" customHeight="1" x14ac:dyDescent="0.25">
      <c r="B13" s="29" t="s">
        <v>62</v>
      </c>
      <c r="C13" s="29"/>
      <c r="D13" s="29"/>
      <c r="E13" s="29"/>
      <c r="F13" s="29"/>
      <c r="G13" s="29"/>
      <c r="H13" s="29"/>
      <c r="I13" s="29"/>
      <c r="J13" s="29"/>
      <c r="K13" s="29" t="s">
        <v>64</v>
      </c>
      <c r="L13" s="29"/>
      <c r="M13" s="29"/>
      <c r="N13" s="29"/>
      <c r="O13" s="29"/>
      <c r="P13" s="29"/>
      <c r="Q13" s="29"/>
      <c r="R13" s="29"/>
    </row>
    <row r="14" spans="1:26" ht="14.25" customHeight="1" x14ac:dyDescent="0.25">
      <c r="B14" s="23" t="s">
        <v>63</v>
      </c>
      <c r="C14" s="23"/>
      <c r="D14" s="23"/>
      <c r="E14" s="23"/>
      <c r="F14" s="23"/>
      <c r="G14" s="23"/>
      <c r="H14" s="23"/>
      <c r="I14" s="23"/>
      <c r="J14" s="29"/>
      <c r="K14" s="23" t="s">
        <v>65</v>
      </c>
      <c r="L14" s="23"/>
      <c r="M14" s="23"/>
      <c r="N14" s="23"/>
      <c r="O14" s="23"/>
      <c r="P14" s="23"/>
      <c r="Q14" s="23"/>
      <c r="R14" s="23"/>
    </row>
    <row r="15" spans="1:26" ht="9" customHeight="1" x14ac:dyDescent="0.25">
      <c r="J15" s="29"/>
    </row>
    <row r="16" spans="1:26" ht="225" customHeight="1" x14ac:dyDescent="0.25">
      <c r="B16" s="89"/>
      <c r="C16" s="89"/>
      <c r="D16" s="89"/>
      <c r="E16" s="89"/>
      <c r="F16" s="89"/>
      <c r="G16" s="89"/>
      <c r="H16" s="89"/>
      <c r="I16" s="89"/>
      <c r="J16" s="29"/>
      <c r="K16" s="89"/>
      <c r="L16" s="89"/>
      <c r="M16" s="89"/>
      <c r="N16" s="89"/>
      <c r="O16" s="89"/>
      <c r="P16" s="89"/>
      <c r="Q16" s="89"/>
      <c r="R16" s="89"/>
    </row>
    <row r="17" spans="1:26" ht="14.25" customHeight="1" x14ac:dyDescent="0.25"/>
    <row r="18" spans="1:26" ht="30" customHeight="1" x14ac:dyDescent="0.25">
      <c r="A18" s="26"/>
      <c r="B18" s="24"/>
      <c r="C18" s="24"/>
      <c r="D18" s="24"/>
      <c r="E18" s="24"/>
      <c r="F18" s="24"/>
      <c r="G18" s="24"/>
      <c r="H18" s="24"/>
      <c r="I18" s="24"/>
      <c r="J18" s="24"/>
      <c r="K18" s="24"/>
      <c r="L18" s="24"/>
      <c r="M18" s="24"/>
      <c r="N18" s="24"/>
      <c r="O18" s="25"/>
      <c r="P18" s="25"/>
      <c r="Q18" s="25" t="s">
        <v>60</v>
      </c>
      <c r="R18" s="24"/>
      <c r="S18" s="24"/>
      <c r="T18" s="24"/>
      <c r="U18" s="24"/>
      <c r="V18" s="24"/>
      <c r="W18" s="24"/>
      <c r="X18" s="24"/>
      <c r="Y18" s="24"/>
      <c r="Z18" s="24"/>
    </row>
    <row r="19" spans="1:26" ht="14.25" hidden="1" customHeight="1" x14ac:dyDescent="0.25"/>
    <row r="20" spans="1:26" ht="14.25" hidden="1" customHeight="1" x14ac:dyDescent="0.25"/>
    <row r="21" spans="1:26" ht="14.25" hidden="1" customHeight="1" x14ac:dyDescent="0.25"/>
    <row r="22" spans="1:26" ht="14.25" hidden="1" customHeight="1" x14ac:dyDescent="0.25"/>
    <row r="23" spans="1:26" ht="14.25" hidden="1" customHeight="1" x14ac:dyDescent="0.25"/>
    <row r="24" spans="1:26" ht="14.25" hidden="1" customHeight="1" x14ac:dyDescent="0.25"/>
    <row r="25" spans="1:26" ht="14.25" hidden="1" customHeight="1" x14ac:dyDescent="0.25"/>
    <row r="26" spans="1:26" ht="14.25" hidden="1" customHeight="1" x14ac:dyDescent="0.25"/>
    <row r="27" spans="1:26" ht="14.25" hidden="1" customHeight="1" x14ac:dyDescent="0.25"/>
    <row r="28" spans="1:26" ht="14.25" hidden="1" customHeight="1" x14ac:dyDescent="0.25"/>
    <row r="29" spans="1:26" ht="14.25" hidden="1" customHeight="1" x14ac:dyDescent="0.25"/>
    <row r="30" spans="1:26" ht="14.25" hidden="1" customHeight="1" x14ac:dyDescent="0.25"/>
    <row r="31" spans="1:26" ht="14.25" hidden="1" customHeight="1" x14ac:dyDescent="0.25"/>
    <row r="32" spans="1:26" ht="14.25" hidden="1"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sheetData>
  <sheetProtection password="CA9C" sheet="1" objects="1" scenarios="1"/>
  <mergeCells count="13">
    <mergeCell ref="E2:N2"/>
    <mergeCell ref="Q2:R2"/>
    <mergeCell ref="E3:N5"/>
    <mergeCell ref="C9:E9"/>
    <mergeCell ref="C10:E10"/>
    <mergeCell ref="G10:I10"/>
    <mergeCell ref="K10:M10"/>
    <mergeCell ref="O10:Q10"/>
    <mergeCell ref="B16:I16"/>
    <mergeCell ref="K16:R16"/>
    <mergeCell ref="H9:I9"/>
    <mergeCell ref="L9:M9"/>
    <mergeCell ref="P9:Q9"/>
  </mergeCells>
  <conditionalFormatting sqref="P9:Q9 L9:M9 H9:I9">
    <cfRule type="cellIs" dxfId="28" priority="1" stopIfTrue="1" operator="equal">
      <formula>"SELECIONE AQUI"</formula>
    </cfRule>
  </conditionalFormatting>
  <dataValidations count="1">
    <dataValidation type="list" allowBlank="1" showInputMessage="1" showErrorMessage="1" sqref="H9:I9 L9:M9 P9:Q9">
      <formula1>"SELECIONE AQUI,Prática Inexistente,Prática Informal,Prática Padronizada,Prática Internalizada"</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0"/>
  <sheetViews>
    <sheetView showGridLines="0" showRowColHeaders="0" zoomScale="130" zoomScaleNormal="130" workbookViewId="0">
      <pane ySplit="5" topLeftCell="A8" activePane="bottomLeft" state="frozen"/>
      <selection pane="bottomLeft"/>
    </sheetView>
  </sheetViews>
  <sheetFormatPr defaultColWidth="0" defaultRowHeight="14.25" customHeight="1" zeroHeight="1" x14ac:dyDescent="0.25"/>
  <cols>
    <col min="1" max="1" width="1.85546875" style="1" customWidth="1"/>
    <col min="2" max="2" width="5.7109375" style="1" customWidth="1"/>
    <col min="3" max="3" width="9.140625" style="1" customWidth="1"/>
    <col min="4" max="4" width="12.7109375" style="1" customWidth="1"/>
    <col min="5" max="5" width="9.140625" style="1" customWidth="1"/>
    <col min="6" max="6" width="3.28515625" style="1" customWidth="1"/>
    <col min="7" max="7" width="9.140625" style="1" customWidth="1"/>
    <col min="8" max="8" width="12.7109375" style="1" customWidth="1"/>
    <col min="9" max="9" width="9.140625" style="1" customWidth="1"/>
    <col min="10" max="10" width="3.28515625" style="1" customWidth="1"/>
    <col min="11" max="11" width="9.140625" style="1" customWidth="1"/>
    <col min="12" max="12" width="12.7109375" style="1" customWidth="1"/>
    <col min="13" max="13" width="9.140625" style="1" customWidth="1"/>
    <col min="14" max="14" width="3.28515625" style="1" customWidth="1"/>
    <col min="15" max="15" width="9.140625" style="1" customWidth="1"/>
    <col min="16" max="16" width="12.7109375" style="1" customWidth="1"/>
    <col min="17" max="17" width="9.140625" style="1" customWidth="1"/>
    <col min="18" max="18" width="5.7109375" style="1" customWidth="1"/>
    <col min="19" max="19" width="3.7109375" style="1" customWidth="1"/>
    <col min="20" max="20" width="21" style="1" hidden="1" customWidth="1"/>
    <col min="21" max="26" width="3.7109375" style="1" hidden="1" customWidth="1"/>
    <col min="27" max="33" width="0" style="1" hidden="1" customWidth="1"/>
    <col min="34" max="16384" width="9.140625" style="1" hidden="1"/>
  </cols>
  <sheetData>
    <row r="1" spans="1:26" s="49" customFormat="1" ht="5.25" customHeight="1" x14ac:dyDescent="0.25">
      <c r="A1" s="50"/>
      <c r="B1" s="51"/>
      <c r="C1" s="51"/>
      <c r="D1" s="51"/>
      <c r="E1" s="51"/>
      <c r="F1" s="51"/>
      <c r="G1" s="51"/>
      <c r="H1" s="51"/>
      <c r="I1" s="51"/>
      <c r="J1" s="51"/>
      <c r="K1" s="51"/>
      <c r="L1" s="51"/>
      <c r="M1" s="51"/>
      <c r="N1" s="51"/>
      <c r="O1" s="51"/>
      <c r="P1" s="51"/>
      <c r="Q1" s="51"/>
      <c r="R1" s="51"/>
      <c r="S1" s="51"/>
    </row>
    <row r="2" spans="1:26" s="49" customFormat="1" ht="18.75" customHeight="1" x14ac:dyDescent="0.25">
      <c r="A2" s="51"/>
      <c r="B2" s="51"/>
      <c r="C2" s="51"/>
      <c r="D2" s="51"/>
      <c r="E2" s="90" t="s">
        <v>207</v>
      </c>
      <c r="F2" s="90"/>
      <c r="G2" s="90"/>
      <c r="H2" s="90"/>
      <c r="I2" s="90"/>
      <c r="J2" s="90"/>
      <c r="K2" s="90"/>
      <c r="L2" s="90"/>
      <c r="M2" s="90"/>
      <c r="N2" s="90"/>
      <c r="O2" s="52"/>
      <c r="P2" s="51"/>
      <c r="Q2" s="91" t="s">
        <v>239</v>
      </c>
      <c r="R2" s="91"/>
      <c r="S2" s="51"/>
    </row>
    <row r="3" spans="1:26" s="49" customFormat="1" ht="18.75" customHeight="1" x14ac:dyDescent="0.25">
      <c r="A3" s="51"/>
      <c r="B3" s="51"/>
      <c r="C3" s="51"/>
      <c r="D3" s="51"/>
      <c r="E3" s="98" t="str">
        <f>(Dados!L9)</f>
        <v>Gestão da mudança na implementação do processo</v>
      </c>
      <c r="F3" s="98"/>
      <c r="G3" s="98"/>
      <c r="H3" s="98"/>
      <c r="I3" s="98"/>
      <c r="J3" s="98"/>
      <c r="K3" s="98"/>
      <c r="L3" s="98"/>
      <c r="M3" s="98"/>
      <c r="N3" s="98"/>
      <c r="O3" s="54"/>
      <c r="P3" s="51"/>
      <c r="Q3" s="51"/>
      <c r="R3" s="51"/>
      <c r="S3" s="51"/>
    </row>
    <row r="4" spans="1:26" s="49" customFormat="1" ht="18.75" customHeight="1" x14ac:dyDescent="0.25">
      <c r="A4" s="51"/>
      <c r="B4" s="51"/>
      <c r="C4" s="51"/>
      <c r="D4" s="51"/>
      <c r="E4" s="98"/>
      <c r="F4" s="98"/>
      <c r="G4" s="98"/>
      <c r="H4" s="98"/>
      <c r="I4" s="98"/>
      <c r="J4" s="98"/>
      <c r="K4" s="98"/>
      <c r="L4" s="98"/>
      <c r="M4" s="98"/>
      <c r="N4" s="98"/>
      <c r="O4" s="51"/>
      <c r="P4" s="51"/>
      <c r="Q4" s="51"/>
      <c r="R4" s="51"/>
      <c r="S4" s="51"/>
    </row>
    <row r="5" spans="1:26" s="49" customFormat="1" ht="9" customHeight="1" x14ac:dyDescent="0.25">
      <c r="A5" s="55"/>
      <c r="B5" s="55"/>
      <c r="C5" s="55"/>
      <c r="D5" s="55"/>
      <c r="E5" s="99"/>
      <c r="F5" s="99"/>
      <c r="G5" s="99"/>
      <c r="H5" s="99"/>
      <c r="I5" s="99"/>
      <c r="J5" s="99"/>
      <c r="K5" s="99"/>
      <c r="L5" s="99"/>
      <c r="M5" s="99"/>
      <c r="N5" s="99"/>
      <c r="O5" s="55"/>
      <c r="P5" s="55"/>
      <c r="Q5" s="55"/>
      <c r="R5" s="55"/>
      <c r="S5" s="55"/>
    </row>
    <row r="6" spans="1:26" ht="5.25" customHeight="1" x14ac:dyDescent="0.25">
      <c r="T6" s="1" t="s">
        <v>128</v>
      </c>
      <c r="U6" s="1">
        <f>D9</f>
        <v>0</v>
      </c>
      <c r="V6" s="1" t="s">
        <v>67</v>
      </c>
      <c r="W6" s="1">
        <f>IF(U6=V6,10,0)</f>
        <v>0</v>
      </c>
      <c r="Y6" s="1">
        <v>10</v>
      </c>
      <c r="Z6" s="1">
        <f>100/Y6</f>
        <v>10</v>
      </c>
    </row>
    <row r="7" spans="1:26" ht="16.5" customHeight="1" x14ac:dyDescent="0.25">
      <c r="B7" s="23" t="s">
        <v>58</v>
      </c>
      <c r="C7" s="23"/>
      <c r="D7" s="23"/>
      <c r="E7" s="23"/>
      <c r="F7" s="23"/>
      <c r="G7" s="23"/>
      <c r="H7" s="23"/>
      <c r="I7" s="23"/>
      <c r="J7" s="23"/>
      <c r="K7" s="23"/>
      <c r="L7" s="23"/>
      <c r="M7" s="23"/>
      <c r="N7" s="23"/>
      <c r="O7" s="23"/>
      <c r="P7" s="23"/>
      <c r="Q7" s="23"/>
      <c r="R7" s="23"/>
      <c r="T7" s="1" t="s">
        <v>129</v>
      </c>
      <c r="U7" s="1" t="str">
        <f>H9</f>
        <v>SELECIONE AQUI</v>
      </c>
      <c r="V7" s="1" t="s">
        <v>184</v>
      </c>
      <c r="W7" s="1">
        <f>IF(U7=V7,2*Z6,IF(U7=V8,3*Z6,IF(U7=V9,4*Z6,0)))</f>
        <v>0</v>
      </c>
    </row>
    <row r="8" spans="1:26" ht="9" customHeight="1" x14ac:dyDescent="0.25">
      <c r="T8" s="1" t="s">
        <v>130</v>
      </c>
      <c r="U8" s="1" t="str">
        <f>L9</f>
        <v>SELECIONE AQUI</v>
      </c>
      <c r="V8" s="1" t="s">
        <v>73</v>
      </c>
      <c r="W8" s="1">
        <f>IF(U8=V7,5*Z6,IF(U8=V8,6*Z6,IF(U8=V9,7*Z6,0)))</f>
        <v>0</v>
      </c>
    </row>
    <row r="9" spans="1:26" ht="14.25" customHeight="1" x14ac:dyDescent="0.25">
      <c r="C9" s="94" t="s">
        <v>13</v>
      </c>
      <c r="D9" s="95"/>
      <c r="E9" s="96"/>
      <c r="G9" s="33" t="s">
        <v>14</v>
      </c>
      <c r="H9" s="97" t="s">
        <v>50</v>
      </c>
      <c r="I9" s="97"/>
      <c r="K9" s="33" t="s">
        <v>15</v>
      </c>
      <c r="L9" s="97" t="s">
        <v>50</v>
      </c>
      <c r="M9" s="97"/>
      <c r="O9" s="33" t="s">
        <v>16</v>
      </c>
      <c r="P9" s="97" t="s">
        <v>50</v>
      </c>
      <c r="Q9" s="97"/>
      <c r="T9" s="1" t="s">
        <v>131</v>
      </c>
      <c r="U9" s="1" t="str">
        <f>P9</f>
        <v>SELECIONE AQUI</v>
      </c>
      <c r="V9" s="1" t="s">
        <v>74</v>
      </c>
      <c r="W9" s="1">
        <f>IF(U9=V7,8*Z6,IF(U9=V8,9*Z6,IF(U9=V9,10*Z6,0)))</f>
        <v>0</v>
      </c>
    </row>
    <row r="10" spans="1:26" ht="75" customHeight="1" x14ac:dyDescent="0.25">
      <c r="C10" s="86" t="str">
        <f>Dados!M9</f>
        <v>A implementação do novo processo não é gerenciada no projeto.</v>
      </c>
      <c r="D10" s="87"/>
      <c r="E10" s="88"/>
      <c r="G10" s="86" t="str">
        <f>Dados!N9</f>
        <v>A gestão da mudança é baseada em reuniões periódicas com foco em controlar cronograma e planos de ação para implementação do novo processo.</v>
      </c>
      <c r="H10" s="87"/>
      <c r="I10" s="88"/>
      <c r="K10" s="86" t="str">
        <f>Dados!R9</f>
        <v>A gestão da mudança envolve a mobilização dos envolvidos para construir e operar o novo processo, fazendo com que se sintam responsáveis por conceber um legado a ser utilizado pelos próximos anos.</v>
      </c>
      <c r="L10" s="87"/>
      <c r="M10" s="88"/>
      <c r="O10" s="86" t="str">
        <f>Dados!V9</f>
        <v>A gestão da mudança envolve a preparação de gestores para sustentar o novo processo, a partir de capacitação e operação assistida na gestão do dia a dia.</v>
      </c>
      <c r="P10" s="87"/>
      <c r="Q10" s="88"/>
      <c r="V10" s="1" t="s">
        <v>132</v>
      </c>
      <c r="W10" s="1">
        <f>MAX(W6:W9)</f>
        <v>0</v>
      </c>
    </row>
    <row r="11" spans="1:26" ht="165" customHeight="1" x14ac:dyDescent="0.25">
      <c r="C11" s="30"/>
      <c r="D11" s="31"/>
      <c r="E11" s="32"/>
      <c r="G11" s="34"/>
      <c r="H11" s="35"/>
      <c r="I11" s="36"/>
      <c r="K11" s="34"/>
      <c r="L11" s="35"/>
      <c r="M11" s="36"/>
      <c r="O11" s="34"/>
      <c r="P11" s="35"/>
      <c r="Q11" s="36"/>
    </row>
    <row r="12" spans="1:26" ht="22.5" customHeight="1" x14ac:dyDescent="0.25"/>
    <row r="13" spans="1:26" ht="14.25" customHeight="1" x14ac:dyDescent="0.25">
      <c r="B13" s="29" t="s">
        <v>62</v>
      </c>
      <c r="C13" s="29"/>
      <c r="D13" s="29"/>
      <c r="E13" s="29"/>
      <c r="F13" s="29"/>
      <c r="G13" s="29"/>
      <c r="H13" s="29"/>
      <c r="I13" s="29"/>
      <c r="J13" s="29"/>
      <c r="K13" s="29" t="s">
        <v>64</v>
      </c>
      <c r="L13" s="29"/>
      <c r="M13" s="29"/>
      <c r="N13" s="29"/>
      <c r="O13" s="29"/>
      <c r="P13" s="29"/>
      <c r="Q13" s="29"/>
      <c r="R13" s="29"/>
    </row>
    <row r="14" spans="1:26" ht="14.25" customHeight="1" x14ac:dyDescent="0.25">
      <c r="B14" s="23" t="s">
        <v>63</v>
      </c>
      <c r="C14" s="23"/>
      <c r="D14" s="23"/>
      <c r="E14" s="23"/>
      <c r="F14" s="23"/>
      <c r="G14" s="23"/>
      <c r="H14" s="23"/>
      <c r="I14" s="23"/>
      <c r="J14" s="29"/>
      <c r="K14" s="23" t="s">
        <v>65</v>
      </c>
      <c r="L14" s="23"/>
      <c r="M14" s="23"/>
      <c r="N14" s="23"/>
      <c r="O14" s="23"/>
      <c r="P14" s="23"/>
      <c r="Q14" s="23"/>
      <c r="R14" s="23"/>
    </row>
    <row r="15" spans="1:26" ht="9" customHeight="1" x14ac:dyDescent="0.25">
      <c r="J15" s="29"/>
    </row>
    <row r="16" spans="1:26" ht="225" customHeight="1" x14ac:dyDescent="0.25">
      <c r="B16" s="89"/>
      <c r="C16" s="89"/>
      <c r="D16" s="89"/>
      <c r="E16" s="89"/>
      <c r="F16" s="89"/>
      <c r="G16" s="89"/>
      <c r="H16" s="89"/>
      <c r="I16" s="89"/>
      <c r="J16" s="29"/>
      <c r="K16" s="89"/>
      <c r="L16" s="89"/>
      <c r="M16" s="89"/>
      <c r="N16" s="89"/>
      <c r="O16" s="89"/>
      <c r="P16" s="89"/>
      <c r="Q16" s="89"/>
      <c r="R16" s="89"/>
    </row>
    <row r="17" spans="1:26" ht="14.25" customHeight="1" x14ac:dyDescent="0.25"/>
    <row r="18" spans="1:26" ht="30" customHeight="1" x14ac:dyDescent="0.25">
      <c r="A18" s="26"/>
      <c r="B18" s="24"/>
      <c r="C18" s="24"/>
      <c r="D18" s="24"/>
      <c r="E18" s="24"/>
      <c r="F18" s="24"/>
      <c r="G18" s="24"/>
      <c r="H18" s="24"/>
      <c r="I18" s="24"/>
      <c r="J18" s="24"/>
      <c r="K18" s="24"/>
      <c r="L18" s="24"/>
      <c r="M18" s="24"/>
      <c r="N18" s="24"/>
      <c r="O18" s="25"/>
      <c r="P18" s="25"/>
      <c r="Q18" s="25" t="s">
        <v>60</v>
      </c>
      <c r="R18" s="24"/>
      <c r="S18" s="24"/>
      <c r="T18" s="24"/>
      <c r="U18" s="24"/>
      <c r="V18" s="24"/>
      <c r="W18" s="24"/>
      <c r="X18" s="24"/>
      <c r="Y18" s="24"/>
      <c r="Z18" s="24"/>
    </row>
    <row r="19" spans="1:26" ht="14.25" hidden="1" customHeight="1" x14ac:dyDescent="0.25"/>
    <row r="20" spans="1:26" ht="14.25" hidden="1" customHeight="1" x14ac:dyDescent="0.25"/>
    <row r="21" spans="1:26" ht="14.25" hidden="1" customHeight="1" x14ac:dyDescent="0.25"/>
    <row r="22" spans="1:26" ht="14.25" hidden="1" customHeight="1" x14ac:dyDescent="0.25"/>
    <row r="23" spans="1:26" ht="14.25" hidden="1" customHeight="1" x14ac:dyDescent="0.25"/>
    <row r="24" spans="1:26" ht="14.25" hidden="1" customHeight="1" x14ac:dyDescent="0.25"/>
    <row r="25" spans="1:26" ht="14.25" hidden="1" customHeight="1" x14ac:dyDescent="0.25"/>
    <row r="26" spans="1:26" ht="14.25" hidden="1" customHeight="1" x14ac:dyDescent="0.25"/>
    <row r="27" spans="1:26" ht="14.25" hidden="1" customHeight="1" x14ac:dyDescent="0.25"/>
    <row r="28" spans="1:26" ht="14.25" hidden="1" customHeight="1" x14ac:dyDescent="0.25"/>
    <row r="29" spans="1:26" ht="14.25" hidden="1" customHeight="1" x14ac:dyDescent="0.25"/>
    <row r="30" spans="1:26" ht="14.25" hidden="1" customHeight="1" x14ac:dyDescent="0.25"/>
    <row r="31" spans="1:26" ht="14.25" hidden="1" customHeight="1" x14ac:dyDescent="0.25"/>
    <row r="32" spans="1:26" ht="14.25" hidden="1"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sheetData>
  <sheetProtection password="CA9C" sheet="1" objects="1" scenarios="1"/>
  <mergeCells count="13">
    <mergeCell ref="E2:N2"/>
    <mergeCell ref="Q2:R2"/>
    <mergeCell ref="E3:N5"/>
    <mergeCell ref="C9:E9"/>
    <mergeCell ref="C10:E10"/>
    <mergeCell ref="G10:I10"/>
    <mergeCell ref="K10:M10"/>
    <mergeCell ref="O10:Q10"/>
    <mergeCell ref="B16:I16"/>
    <mergeCell ref="K16:R16"/>
    <mergeCell ref="H9:I9"/>
    <mergeCell ref="L9:M9"/>
    <mergeCell ref="P9:Q9"/>
  </mergeCells>
  <conditionalFormatting sqref="H9:I9">
    <cfRule type="cellIs" dxfId="27" priority="3" stopIfTrue="1" operator="equal">
      <formula>"SELECIONE AQUI"</formula>
    </cfRule>
  </conditionalFormatting>
  <conditionalFormatting sqref="L9:M9">
    <cfRule type="cellIs" dxfId="26" priority="2" stopIfTrue="1" operator="equal">
      <formula>"SELECIONE AQUI"</formula>
    </cfRule>
  </conditionalFormatting>
  <conditionalFormatting sqref="P9:Q9">
    <cfRule type="cellIs" dxfId="25" priority="1" stopIfTrue="1" operator="equal">
      <formula>"SELECIONE AQUI"</formula>
    </cfRule>
  </conditionalFormatting>
  <dataValidations count="1">
    <dataValidation type="list" allowBlank="1" showInputMessage="1" showErrorMessage="1" sqref="H9:I9 L9:M9 P9:Q9">
      <formula1>"SELECIONE AQUI,Prática Inexistente,Prática Informal,Prática Padronizada,Prática Internalizada"</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5"/>
  <sheetViews>
    <sheetView showGridLines="0" showRowColHeaders="0" zoomScale="130" zoomScaleNormal="130" workbookViewId="0">
      <pane ySplit="5" topLeftCell="A8" activePane="bottomLeft" state="frozen"/>
      <selection pane="bottomLeft"/>
    </sheetView>
  </sheetViews>
  <sheetFormatPr defaultColWidth="0" defaultRowHeight="14.25" customHeight="1" zeroHeight="1" x14ac:dyDescent="0.25"/>
  <cols>
    <col min="1" max="1" width="1.85546875" style="1" customWidth="1"/>
    <col min="2" max="2" width="5.7109375" style="1" customWidth="1"/>
    <col min="3" max="3" width="9.140625" style="1" customWidth="1"/>
    <col min="4" max="4" width="12.7109375" style="1" customWidth="1"/>
    <col min="5" max="5" width="9.140625" style="1" customWidth="1"/>
    <col min="6" max="6" width="3.28515625" style="1" customWidth="1"/>
    <col min="7" max="7" width="9.140625" style="1" customWidth="1"/>
    <col min="8" max="8" width="12.7109375" style="1" customWidth="1"/>
    <col min="9" max="9" width="9.140625" style="1" customWidth="1"/>
    <col min="10" max="10" width="3.28515625" style="1" customWidth="1"/>
    <col min="11" max="11" width="9.140625" style="1" customWidth="1"/>
    <col min="12" max="12" width="12.7109375" style="1" customWidth="1"/>
    <col min="13" max="13" width="9.140625" style="1" customWidth="1"/>
    <col min="14" max="14" width="3.28515625" style="1" customWidth="1"/>
    <col min="15" max="15" width="9.140625" style="1" customWidth="1"/>
    <col min="16" max="16" width="12.7109375" style="1" customWidth="1"/>
    <col min="17" max="17" width="9.140625" style="1" customWidth="1"/>
    <col min="18" max="18" width="5.7109375" style="1" customWidth="1"/>
    <col min="19" max="19" width="3.7109375" style="1" customWidth="1"/>
    <col min="20" max="20" width="21" style="1" hidden="1" customWidth="1"/>
    <col min="21" max="21" width="18.7109375" style="1" hidden="1" customWidth="1"/>
    <col min="22" max="22" width="13.7109375" style="1" hidden="1" customWidth="1"/>
    <col min="23" max="26" width="3.7109375" style="1" hidden="1" customWidth="1"/>
    <col min="27" max="33" width="0" style="1" hidden="1" customWidth="1"/>
    <col min="34" max="16384" width="9.140625" style="1" hidden="1"/>
  </cols>
  <sheetData>
    <row r="1" spans="1:26" s="49" customFormat="1" ht="5.25" customHeight="1" x14ac:dyDescent="0.25">
      <c r="A1" s="50"/>
      <c r="B1" s="51"/>
      <c r="C1" s="51"/>
      <c r="D1" s="51"/>
      <c r="E1" s="51"/>
      <c r="F1" s="51"/>
      <c r="G1" s="51"/>
      <c r="H1" s="51"/>
      <c r="I1" s="51"/>
      <c r="J1" s="51"/>
      <c r="K1" s="51"/>
      <c r="L1" s="51"/>
      <c r="M1" s="51"/>
      <c r="N1" s="51"/>
      <c r="O1" s="51"/>
      <c r="P1" s="51"/>
      <c r="Q1" s="51"/>
      <c r="R1" s="51"/>
      <c r="S1" s="51"/>
    </row>
    <row r="2" spans="1:26" s="49" customFormat="1" ht="18.75" customHeight="1" x14ac:dyDescent="0.25">
      <c r="A2" s="51"/>
      <c r="B2" s="51"/>
      <c r="C2" s="51"/>
      <c r="D2" s="51"/>
      <c r="E2" s="90" t="s">
        <v>208</v>
      </c>
      <c r="F2" s="90"/>
      <c r="G2" s="90"/>
      <c r="H2" s="90"/>
      <c r="I2" s="90"/>
      <c r="J2" s="90"/>
      <c r="K2" s="90"/>
      <c r="L2" s="90"/>
      <c r="M2" s="90"/>
      <c r="N2" s="90"/>
      <c r="O2" s="52"/>
      <c r="P2" s="51"/>
      <c r="Q2" s="91" t="s">
        <v>240</v>
      </c>
      <c r="R2" s="91"/>
      <c r="S2" s="51"/>
    </row>
    <row r="3" spans="1:26" s="49" customFormat="1" ht="18.75" customHeight="1" x14ac:dyDescent="0.25">
      <c r="A3" s="51"/>
      <c r="B3" s="51"/>
      <c r="C3" s="51"/>
      <c r="D3" s="51"/>
      <c r="E3" s="98" t="str">
        <f>(Dados!L10)</f>
        <v>Padronização dos processos</v>
      </c>
      <c r="F3" s="98"/>
      <c r="G3" s="98"/>
      <c r="H3" s="98"/>
      <c r="I3" s="98"/>
      <c r="J3" s="98"/>
      <c r="K3" s="98"/>
      <c r="L3" s="98"/>
      <c r="M3" s="98"/>
      <c r="N3" s="98"/>
      <c r="O3" s="54"/>
      <c r="P3" s="51"/>
      <c r="Q3" s="51"/>
      <c r="R3" s="51"/>
      <c r="S3" s="51"/>
    </row>
    <row r="4" spans="1:26" s="49" customFormat="1" ht="18.75" customHeight="1" x14ac:dyDescent="0.25">
      <c r="A4" s="51"/>
      <c r="B4" s="51"/>
      <c r="C4" s="51"/>
      <c r="D4" s="51"/>
      <c r="E4" s="98"/>
      <c r="F4" s="98"/>
      <c r="G4" s="98"/>
      <c r="H4" s="98"/>
      <c r="I4" s="98"/>
      <c r="J4" s="98"/>
      <c r="K4" s="98"/>
      <c r="L4" s="98"/>
      <c r="M4" s="98"/>
      <c r="N4" s="98"/>
      <c r="O4" s="51"/>
      <c r="P4" s="51"/>
      <c r="Q4" s="51"/>
      <c r="R4" s="51"/>
      <c r="S4" s="51"/>
    </row>
    <row r="5" spans="1:26" s="49" customFormat="1" ht="9" customHeight="1" x14ac:dyDescent="0.25">
      <c r="A5" s="55"/>
      <c r="B5" s="55"/>
      <c r="C5" s="55"/>
      <c r="D5" s="55"/>
      <c r="E5" s="99"/>
      <c r="F5" s="99"/>
      <c r="G5" s="99"/>
      <c r="H5" s="99"/>
      <c r="I5" s="99"/>
      <c r="J5" s="99"/>
      <c r="K5" s="99"/>
      <c r="L5" s="99"/>
      <c r="M5" s="99"/>
      <c r="N5" s="99"/>
      <c r="O5" s="55"/>
      <c r="P5" s="55"/>
      <c r="Q5" s="55"/>
      <c r="R5" s="55"/>
      <c r="S5" s="55"/>
    </row>
    <row r="6" spans="1:26" ht="5.25" customHeight="1" x14ac:dyDescent="0.25">
      <c r="T6" s="1" t="s">
        <v>128</v>
      </c>
      <c r="U6" s="1">
        <f>D9</f>
        <v>0</v>
      </c>
      <c r="V6" s="1" t="s">
        <v>67</v>
      </c>
      <c r="W6" s="1">
        <f>IF(U6=V6,10,0)</f>
        <v>0</v>
      </c>
      <c r="Y6" s="1">
        <v>10</v>
      </c>
      <c r="Z6" s="1">
        <f>100/Y6</f>
        <v>10</v>
      </c>
    </row>
    <row r="7" spans="1:26" ht="16.5" customHeight="1" x14ac:dyDescent="0.25">
      <c r="B7" s="23" t="s">
        <v>58</v>
      </c>
      <c r="C7" s="23"/>
      <c r="D7" s="23"/>
      <c r="E7" s="23"/>
      <c r="F7" s="23"/>
      <c r="G7" s="23"/>
      <c r="H7" s="23"/>
      <c r="I7" s="23"/>
      <c r="J7" s="23"/>
      <c r="K7" s="23"/>
      <c r="L7" s="23"/>
      <c r="M7" s="23"/>
      <c r="N7" s="23"/>
      <c r="O7" s="23"/>
      <c r="P7" s="23"/>
      <c r="Q7" s="23"/>
      <c r="R7" s="23"/>
      <c r="T7" s="1" t="s">
        <v>129</v>
      </c>
      <c r="U7" s="1" t="str">
        <f>H9</f>
        <v>SELECIONE AQUI</v>
      </c>
      <c r="V7" s="1" t="s">
        <v>184</v>
      </c>
      <c r="W7" s="1">
        <f>IF(U7=V7,2*Z6,IF(U7=V8,3*Z6,IF(U7=V9,4*Z6,0)))</f>
        <v>0</v>
      </c>
    </row>
    <row r="8" spans="1:26" ht="9" customHeight="1" x14ac:dyDescent="0.25">
      <c r="T8" s="1" t="s">
        <v>130</v>
      </c>
      <c r="U8" s="1" t="str">
        <f>L9</f>
        <v>SELECIONE AQUI</v>
      </c>
      <c r="V8" s="1" t="s">
        <v>73</v>
      </c>
      <c r="W8" s="1">
        <f>IF(U8=V7,5*Z6,IF(U8=V8,6*Z6,IF(U8=V9,7*Z6,0)))</f>
        <v>0</v>
      </c>
    </row>
    <row r="9" spans="1:26" ht="14.25" customHeight="1" x14ac:dyDescent="0.25">
      <c r="C9" s="94" t="s">
        <v>13</v>
      </c>
      <c r="D9" s="95"/>
      <c r="E9" s="96"/>
      <c r="G9" s="33" t="s">
        <v>14</v>
      </c>
      <c r="H9" s="97" t="s">
        <v>50</v>
      </c>
      <c r="I9" s="97"/>
      <c r="K9" s="33" t="s">
        <v>15</v>
      </c>
      <c r="L9" s="97" t="s">
        <v>50</v>
      </c>
      <c r="M9" s="97"/>
      <c r="O9" s="33" t="s">
        <v>16</v>
      </c>
      <c r="P9" s="97" t="s">
        <v>50</v>
      </c>
      <c r="Q9" s="97"/>
      <c r="T9" s="1" t="s">
        <v>131</v>
      </c>
      <c r="U9" s="1" t="str">
        <f>P9</f>
        <v>SELECIONE AQUI</v>
      </c>
      <c r="V9" s="1" t="s">
        <v>74</v>
      </c>
      <c r="W9" s="1">
        <f>IF(U9=V7,8*Z6,IF(U9=V8,9*Z6,IF(U9=V9,10*Z6,0)))</f>
        <v>0</v>
      </c>
    </row>
    <row r="10" spans="1:26" ht="75" customHeight="1" x14ac:dyDescent="0.25">
      <c r="C10" s="86" t="str">
        <f>Dados!M10</f>
        <v>Não existem padrões associados aos processos da organização e/ou os mesmos estão sempre desatualizados.</v>
      </c>
      <c r="D10" s="87"/>
      <c r="E10" s="88"/>
      <c r="G10" s="86" t="str">
        <f>Dados!N10</f>
        <v>Os padrões (fluxos, normativos, procedimentos, políticas) associados aos processos não estão atualizados na maior parte do tempo, sendo revisados de forma reativa a partir de uma solicitação ou demanda formal.</v>
      </c>
      <c r="H10" s="87"/>
      <c r="I10" s="88"/>
      <c r="K10" s="86" t="str">
        <f>Dados!R10</f>
        <v>Os padrões associados aos processos são atualizados de forma sistemática a partir de prazos ou regras predefinidas (por exemplo, pela auditoria, desenvolvimento de sistemas, etc).</v>
      </c>
      <c r="L10" s="87"/>
      <c r="M10" s="88"/>
      <c r="O10" s="86" t="str">
        <f>Dados!V10</f>
        <v>Os padrões associados aos processos estão sempre atualizados, sendo usualmente consultados por executores, gestores e unidades de interface.</v>
      </c>
      <c r="P10" s="87"/>
      <c r="Q10" s="88"/>
      <c r="V10" s="1" t="s">
        <v>132</v>
      </c>
      <c r="W10" s="1">
        <f>MAX(W6:W9)</f>
        <v>0</v>
      </c>
    </row>
    <row r="11" spans="1:26" ht="165" customHeight="1" x14ac:dyDescent="0.25">
      <c r="C11" s="30"/>
      <c r="D11" s="31"/>
      <c r="E11" s="32"/>
      <c r="G11" s="34"/>
      <c r="H11" s="35"/>
      <c r="I11" s="36"/>
      <c r="K11" s="34"/>
      <c r="L11" s="35"/>
      <c r="M11" s="36"/>
      <c r="O11" s="34"/>
      <c r="P11" s="35"/>
      <c r="Q11" s="36"/>
    </row>
    <row r="12" spans="1:26" ht="22.5" customHeight="1" x14ac:dyDescent="0.25"/>
    <row r="13" spans="1:26" ht="14.25" customHeight="1" x14ac:dyDescent="0.25">
      <c r="B13" s="29" t="s">
        <v>62</v>
      </c>
      <c r="C13" s="29"/>
      <c r="D13" s="29"/>
      <c r="E13" s="29"/>
      <c r="F13" s="29"/>
      <c r="G13" s="29"/>
      <c r="H13" s="29"/>
      <c r="I13" s="29"/>
      <c r="J13" s="29"/>
      <c r="K13" s="29" t="s">
        <v>64</v>
      </c>
      <c r="L13" s="29"/>
      <c r="M13" s="29"/>
      <c r="N13" s="29"/>
      <c r="O13" s="29"/>
      <c r="P13" s="29"/>
      <c r="Q13" s="29"/>
      <c r="R13" s="29"/>
    </row>
    <row r="14" spans="1:26" ht="14.25" customHeight="1" x14ac:dyDescent="0.25">
      <c r="B14" s="23" t="s">
        <v>63</v>
      </c>
      <c r="C14" s="23"/>
      <c r="D14" s="23"/>
      <c r="E14" s="23"/>
      <c r="F14" s="23"/>
      <c r="G14" s="23"/>
      <c r="H14" s="23"/>
      <c r="I14" s="23"/>
      <c r="J14" s="29"/>
      <c r="K14" s="23" t="s">
        <v>65</v>
      </c>
      <c r="L14" s="23"/>
      <c r="M14" s="23"/>
      <c r="N14" s="23"/>
      <c r="O14" s="23"/>
      <c r="P14" s="23"/>
      <c r="Q14" s="23"/>
      <c r="R14" s="23"/>
    </row>
    <row r="15" spans="1:26" ht="9" customHeight="1" x14ac:dyDescent="0.25">
      <c r="J15" s="29"/>
    </row>
    <row r="16" spans="1:26" ht="225" customHeight="1" x14ac:dyDescent="0.25">
      <c r="B16" s="89"/>
      <c r="C16" s="89"/>
      <c r="D16" s="89"/>
      <c r="E16" s="89"/>
      <c r="F16" s="89"/>
      <c r="G16" s="89"/>
      <c r="H16" s="89"/>
      <c r="I16" s="89"/>
      <c r="J16" s="29"/>
      <c r="K16" s="89"/>
      <c r="L16" s="89"/>
      <c r="M16" s="89"/>
      <c r="N16" s="89"/>
      <c r="O16" s="89"/>
      <c r="P16" s="89"/>
      <c r="Q16" s="89"/>
      <c r="R16" s="89"/>
    </row>
    <row r="17" spans="1:26" ht="14.25" customHeight="1" x14ac:dyDescent="0.25"/>
    <row r="18" spans="1:26" ht="30" customHeight="1" x14ac:dyDescent="0.25">
      <c r="A18" s="26"/>
      <c r="B18" s="24"/>
      <c r="C18" s="24"/>
      <c r="D18" s="24"/>
      <c r="E18" s="24"/>
      <c r="F18" s="24"/>
      <c r="G18" s="24"/>
      <c r="H18" s="24"/>
      <c r="I18" s="24"/>
      <c r="J18" s="24"/>
      <c r="K18" s="24"/>
      <c r="L18" s="24"/>
      <c r="M18" s="24"/>
      <c r="N18" s="24"/>
      <c r="O18" s="25"/>
      <c r="P18" s="25"/>
      <c r="Q18" s="25" t="s">
        <v>60</v>
      </c>
      <c r="R18" s="24"/>
      <c r="S18" s="24"/>
      <c r="T18" s="24"/>
      <c r="U18" s="24"/>
      <c r="V18" s="24"/>
      <c r="W18" s="24"/>
      <c r="X18" s="24"/>
      <c r="Y18" s="24"/>
      <c r="Z18" s="24"/>
    </row>
    <row r="19" spans="1:26" ht="14.25" hidden="1" customHeight="1" x14ac:dyDescent="0.25"/>
    <row r="20" spans="1:26" ht="14.25" hidden="1" customHeight="1" x14ac:dyDescent="0.25"/>
    <row r="21" spans="1:26" ht="14.25" hidden="1" customHeight="1" x14ac:dyDescent="0.25"/>
    <row r="22" spans="1:26" ht="14.25" hidden="1" customHeight="1" x14ac:dyDescent="0.25"/>
    <row r="23" spans="1:26" ht="14.25" hidden="1" customHeight="1" x14ac:dyDescent="0.25"/>
    <row r="24" spans="1:26" ht="14.25" hidden="1" customHeight="1" x14ac:dyDescent="0.25"/>
    <row r="25" spans="1:26" ht="14.25" hidden="1" customHeight="1" x14ac:dyDescent="0.25"/>
    <row r="26" spans="1:26" ht="14.25" hidden="1" customHeight="1" x14ac:dyDescent="0.25"/>
    <row r="27" spans="1:26" ht="14.25" hidden="1" customHeight="1" x14ac:dyDescent="0.25"/>
    <row r="28" spans="1:26" ht="14.25" hidden="1" customHeight="1" x14ac:dyDescent="0.25"/>
    <row r="29" spans="1:26" ht="14.25" hidden="1" customHeight="1" x14ac:dyDescent="0.25"/>
    <row r="30" spans="1:26" ht="14.25" hidden="1" customHeight="1" x14ac:dyDescent="0.25"/>
    <row r="31" spans="1:26" ht="14.25" hidden="1" customHeight="1" x14ac:dyDescent="0.25"/>
    <row r="32" spans="1:26" ht="14.25" hidden="1"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row r="61" ht="14.25" hidden="1" customHeight="1" x14ac:dyDescent="0.25"/>
    <row r="62" ht="14.25" hidden="1" customHeight="1" x14ac:dyDescent="0.25"/>
    <row r="63" ht="14.25" hidden="1" customHeight="1" x14ac:dyDescent="0.25"/>
    <row r="64" ht="14.25" hidden="1" customHeight="1" x14ac:dyDescent="0.25"/>
    <row r="65" ht="14.25" hidden="1" customHeight="1" x14ac:dyDescent="0.25"/>
  </sheetData>
  <sheetProtection password="CA9C" sheet="1" objects="1" scenarios="1"/>
  <mergeCells count="13">
    <mergeCell ref="E2:N2"/>
    <mergeCell ref="Q2:R2"/>
    <mergeCell ref="E3:N5"/>
    <mergeCell ref="C9:E9"/>
    <mergeCell ref="C10:E10"/>
    <mergeCell ref="G10:I10"/>
    <mergeCell ref="K10:M10"/>
    <mergeCell ref="O10:Q10"/>
    <mergeCell ref="B16:I16"/>
    <mergeCell ref="K16:R16"/>
    <mergeCell ref="H9:I9"/>
    <mergeCell ref="L9:M9"/>
    <mergeCell ref="P9:Q9"/>
  </mergeCells>
  <conditionalFormatting sqref="H9:I9">
    <cfRule type="cellIs" dxfId="24" priority="3" stopIfTrue="1" operator="equal">
      <formula>"SELECIONE AQUI"</formula>
    </cfRule>
  </conditionalFormatting>
  <conditionalFormatting sqref="L9:M9">
    <cfRule type="cellIs" dxfId="23" priority="2" stopIfTrue="1" operator="equal">
      <formula>"SELECIONE AQUI"</formula>
    </cfRule>
  </conditionalFormatting>
  <conditionalFormatting sqref="P9:Q9">
    <cfRule type="cellIs" dxfId="22" priority="1" stopIfTrue="1" operator="equal">
      <formula>"SELECIONE AQUI"</formula>
    </cfRule>
  </conditionalFormatting>
  <dataValidations count="1">
    <dataValidation type="list" allowBlank="1" showInputMessage="1" showErrorMessage="1" sqref="H9:I9 L9:M9 P9:Q9">
      <formula1>"SELECIONE AQUI,Prática Inexistente,Prática Informal,Prática Padronizada,Prática Internalizada"</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5"/>
  <sheetViews>
    <sheetView showGridLines="0" showRowColHeaders="0" zoomScale="130" zoomScaleNormal="130" workbookViewId="0">
      <pane ySplit="5" topLeftCell="A8" activePane="bottomLeft" state="frozen"/>
      <selection pane="bottomLeft"/>
    </sheetView>
  </sheetViews>
  <sheetFormatPr defaultColWidth="0" defaultRowHeight="14.25" customHeight="1" zeroHeight="1" x14ac:dyDescent="0.25"/>
  <cols>
    <col min="1" max="1" width="1.85546875" style="1" customWidth="1"/>
    <col min="2" max="2" width="5.7109375" style="1" customWidth="1"/>
    <col min="3" max="3" width="9.140625" style="1" customWidth="1"/>
    <col min="4" max="4" width="12.7109375" style="1" customWidth="1"/>
    <col min="5" max="5" width="9.140625" style="1" customWidth="1"/>
    <col min="6" max="6" width="3.28515625" style="1" customWidth="1"/>
    <col min="7" max="7" width="9.140625" style="1" customWidth="1"/>
    <col min="8" max="8" width="12.7109375" style="1" customWidth="1"/>
    <col min="9" max="9" width="9.140625" style="1" customWidth="1"/>
    <col min="10" max="10" width="3.28515625" style="1" customWidth="1"/>
    <col min="11" max="11" width="9.140625" style="1" customWidth="1"/>
    <col min="12" max="12" width="12.7109375" style="1" customWidth="1"/>
    <col min="13" max="13" width="9.140625" style="1" customWidth="1"/>
    <col min="14" max="14" width="3.28515625" style="1" customWidth="1"/>
    <col min="15" max="15" width="9.140625" style="1" customWidth="1"/>
    <col min="16" max="16" width="12.7109375" style="1" customWidth="1"/>
    <col min="17" max="17" width="9.140625" style="1" customWidth="1"/>
    <col min="18" max="18" width="5.7109375" style="1" customWidth="1"/>
    <col min="19" max="19" width="3.7109375" style="1" customWidth="1"/>
    <col min="20" max="20" width="21" style="1" hidden="1" customWidth="1"/>
    <col min="21" max="26" width="3.7109375" style="1" hidden="1" customWidth="1"/>
    <col min="27" max="33" width="0" style="1" hidden="1" customWidth="1"/>
    <col min="34" max="16384" width="9.140625" style="1" hidden="1"/>
  </cols>
  <sheetData>
    <row r="1" spans="1:26" s="49" customFormat="1" ht="5.25" customHeight="1" x14ac:dyDescent="0.25">
      <c r="A1" s="50"/>
      <c r="B1" s="51"/>
      <c r="C1" s="51"/>
      <c r="D1" s="51"/>
      <c r="E1" s="51"/>
      <c r="F1" s="51"/>
      <c r="G1" s="51"/>
      <c r="H1" s="51"/>
      <c r="I1" s="51"/>
      <c r="J1" s="51"/>
      <c r="K1" s="51"/>
      <c r="L1" s="51"/>
      <c r="M1" s="51"/>
      <c r="N1" s="51"/>
      <c r="O1" s="51"/>
      <c r="P1" s="51"/>
      <c r="Q1" s="51"/>
      <c r="R1" s="51"/>
      <c r="S1" s="51"/>
    </row>
    <row r="2" spans="1:26" s="49" customFormat="1" ht="18.75" customHeight="1" x14ac:dyDescent="0.25">
      <c r="A2" s="51"/>
      <c r="B2" s="51"/>
      <c r="C2" s="51"/>
      <c r="D2" s="51"/>
      <c r="E2" s="90" t="s">
        <v>209</v>
      </c>
      <c r="F2" s="90"/>
      <c r="G2" s="90"/>
      <c r="H2" s="90"/>
      <c r="I2" s="90"/>
      <c r="J2" s="90"/>
      <c r="K2" s="90"/>
      <c r="L2" s="90"/>
      <c r="M2" s="90"/>
      <c r="N2" s="90"/>
      <c r="O2" s="52"/>
      <c r="P2" s="51"/>
      <c r="Q2" s="91" t="s">
        <v>241</v>
      </c>
      <c r="R2" s="91"/>
      <c r="S2" s="51"/>
    </row>
    <row r="3" spans="1:26" s="49" customFormat="1" ht="18.75" customHeight="1" x14ac:dyDescent="0.25">
      <c r="A3" s="51"/>
      <c r="B3" s="51"/>
      <c r="C3" s="51"/>
      <c r="D3" s="51"/>
      <c r="E3" s="98" t="str">
        <f>(Dados!L11)</f>
        <v>Definição do escopo dos indicadores de desempenho</v>
      </c>
      <c r="F3" s="98"/>
      <c r="G3" s="98"/>
      <c r="H3" s="98"/>
      <c r="I3" s="98"/>
      <c r="J3" s="98"/>
      <c r="K3" s="98"/>
      <c r="L3" s="98"/>
      <c r="M3" s="98"/>
      <c r="N3" s="98"/>
      <c r="O3" s="54"/>
      <c r="P3" s="51"/>
      <c r="Q3" s="51"/>
      <c r="R3" s="51"/>
      <c r="S3" s="51"/>
    </row>
    <row r="4" spans="1:26" s="49" customFormat="1" ht="18.75" customHeight="1" x14ac:dyDescent="0.25">
      <c r="A4" s="51"/>
      <c r="B4" s="51"/>
      <c r="C4" s="51"/>
      <c r="D4" s="51"/>
      <c r="E4" s="98"/>
      <c r="F4" s="98"/>
      <c r="G4" s="98"/>
      <c r="H4" s="98"/>
      <c r="I4" s="98"/>
      <c r="J4" s="98"/>
      <c r="K4" s="98"/>
      <c r="L4" s="98"/>
      <c r="M4" s="98"/>
      <c r="N4" s="98"/>
      <c r="O4" s="51"/>
      <c r="P4" s="51"/>
      <c r="Q4" s="51"/>
      <c r="R4" s="51"/>
      <c r="S4" s="51"/>
    </row>
    <row r="5" spans="1:26" s="49" customFormat="1" ht="9" customHeight="1" x14ac:dyDescent="0.25">
      <c r="A5" s="55"/>
      <c r="B5" s="55"/>
      <c r="C5" s="55"/>
      <c r="D5" s="55"/>
      <c r="E5" s="99"/>
      <c r="F5" s="99"/>
      <c r="G5" s="99"/>
      <c r="H5" s="99"/>
      <c r="I5" s="99"/>
      <c r="J5" s="99"/>
      <c r="K5" s="99"/>
      <c r="L5" s="99"/>
      <c r="M5" s="99"/>
      <c r="N5" s="99"/>
      <c r="O5" s="55"/>
      <c r="P5" s="55"/>
      <c r="Q5" s="55"/>
      <c r="R5" s="55"/>
      <c r="S5" s="55"/>
    </row>
    <row r="6" spans="1:26" ht="5.25" customHeight="1" x14ac:dyDescent="0.25">
      <c r="T6" s="1" t="s">
        <v>128</v>
      </c>
      <c r="U6" s="1">
        <f>D9</f>
        <v>0</v>
      </c>
      <c r="V6" s="1" t="s">
        <v>67</v>
      </c>
      <c r="W6" s="1">
        <f>IF(U6=V6,10,0)</f>
        <v>0</v>
      </c>
      <c r="Y6" s="1">
        <v>10</v>
      </c>
      <c r="Z6" s="1">
        <f>100/Y6</f>
        <v>10</v>
      </c>
    </row>
    <row r="7" spans="1:26" ht="16.5" customHeight="1" x14ac:dyDescent="0.25">
      <c r="B7" s="23" t="s">
        <v>58</v>
      </c>
      <c r="C7" s="23"/>
      <c r="D7" s="23"/>
      <c r="E7" s="23"/>
      <c r="F7" s="23"/>
      <c r="G7" s="23"/>
      <c r="H7" s="23"/>
      <c r="I7" s="23"/>
      <c r="J7" s="23"/>
      <c r="K7" s="23"/>
      <c r="L7" s="23"/>
      <c r="M7" s="23"/>
      <c r="N7" s="23"/>
      <c r="O7" s="23"/>
      <c r="P7" s="23"/>
      <c r="Q7" s="23"/>
      <c r="R7" s="23"/>
      <c r="T7" s="1" t="s">
        <v>129</v>
      </c>
      <c r="U7" s="1" t="str">
        <f>H9</f>
        <v>SELECIONE AQUI</v>
      </c>
      <c r="V7" s="1" t="s">
        <v>184</v>
      </c>
      <c r="W7" s="1">
        <f>IF(U7=V7,2*Z6,IF(U7=V8,3*Z6,IF(U7=V9,4*Z6,0)))</f>
        <v>0</v>
      </c>
    </row>
    <row r="8" spans="1:26" ht="9" customHeight="1" x14ac:dyDescent="0.25">
      <c r="T8" s="1" t="s">
        <v>130</v>
      </c>
      <c r="U8" s="1" t="str">
        <f>L9</f>
        <v>SELECIONE AQUI</v>
      </c>
      <c r="V8" s="1" t="s">
        <v>73</v>
      </c>
      <c r="W8" s="1">
        <f>IF(U8=V7,5*Z6,IF(U8=V8,6*Z6,IF(U8=V9,7*Z6,0)))</f>
        <v>0</v>
      </c>
    </row>
    <row r="9" spans="1:26" ht="14.25" customHeight="1" x14ac:dyDescent="0.25">
      <c r="C9" s="94" t="s">
        <v>13</v>
      </c>
      <c r="D9" s="95"/>
      <c r="E9" s="96"/>
      <c r="G9" s="33" t="s">
        <v>14</v>
      </c>
      <c r="H9" s="97" t="s">
        <v>50</v>
      </c>
      <c r="I9" s="97"/>
      <c r="K9" s="33" t="s">
        <v>15</v>
      </c>
      <c r="L9" s="97" t="s">
        <v>50</v>
      </c>
      <c r="M9" s="97"/>
      <c r="O9" s="33" t="s">
        <v>16</v>
      </c>
      <c r="P9" s="97" t="s">
        <v>50</v>
      </c>
      <c r="Q9" s="97"/>
      <c r="T9" s="1" t="s">
        <v>131</v>
      </c>
      <c r="U9" s="1" t="str">
        <f>P9</f>
        <v>SELECIONE AQUI</v>
      </c>
      <c r="V9" s="1" t="s">
        <v>74</v>
      </c>
      <c r="W9" s="1">
        <f>IF(U9=V7,8*Z6,IF(U9=V8,9*Z6,IF(U9=V9,10*Z6,0)))</f>
        <v>0</v>
      </c>
    </row>
    <row r="10" spans="1:26" ht="75" customHeight="1" x14ac:dyDescent="0.25">
      <c r="C10" s="86" t="str">
        <f>Dados!M11</f>
        <v>Não existe a prática de gestão a partir de indicadores na organização.</v>
      </c>
      <c r="D10" s="87"/>
      <c r="E10" s="88"/>
      <c r="G10" s="86" t="str">
        <f>Dados!N11</f>
        <v>Indicadores monitoram o atingimento de metas funcionais de uma unidade organizacional na realização de suas atribuições.</v>
      </c>
      <c r="H10" s="87"/>
      <c r="I10" s="88"/>
      <c r="K10" s="86" t="str">
        <f>Dados!R11</f>
        <v>Indicadores monitoram o atingimento de metas compartilhadas entre unidades funcionais que executam o mesmo processo.</v>
      </c>
      <c r="L10" s="87"/>
      <c r="M10" s="88"/>
      <c r="O10" s="86" t="str">
        <f>Dados!V11</f>
        <v>Indicadores monitoram o atingimento de metas que materializam as necessidades e expectativas dos clientes.</v>
      </c>
      <c r="P10" s="87"/>
      <c r="Q10" s="88"/>
      <c r="V10" s="1" t="s">
        <v>132</v>
      </c>
      <c r="W10" s="1">
        <f>MAX(W6:W9)</f>
        <v>0</v>
      </c>
    </row>
    <row r="11" spans="1:26" ht="165" customHeight="1" x14ac:dyDescent="0.25">
      <c r="C11" s="30"/>
      <c r="D11" s="31"/>
      <c r="E11" s="32"/>
      <c r="G11" s="34"/>
      <c r="H11" s="35"/>
      <c r="I11" s="36"/>
      <c r="K11" s="34"/>
      <c r="L11" s="35"/>
      <c r="M11" s="36"/>
      <c r="O11" s="34"/>
      <c r="P11" s="35"/>
      <c r="Q11" s="36"/>
    </row>
    <row r="12" spans="1:26" ht="22.5" customHeight="1" x14ac:dyDescent="0.25"/>
    <row r="13" spans="1:26" ht="14.25" customHeight="1" x14ac:dyDescent="0.25">
      <c r="B13" s="29" t="s">
        <v>62</v>
      </c>
      <c r="C13" s="29"/>
      <c r="D13" s="29"/>
      <c r="E13" s="29"/>
      <c r="F13" s="29"/>
      <c r="G13" s="29"/>
      <c r="H13" s="29"/>
      <c r="I13" s="29"/>
      <c r="J13" s="29"/>
      <c r="K13" s="29" t="s">
        <v>64</v>
      </c>
      <c r="L13" s="29"/>
      <c r="M13" s="29"/>
      <c r="N13" s="29"/>
      <c r="O13" s="29"/>
      <c r="P13" s="29"/>
      <c r="Q13" s="29"/>
      <c r="R13" s="29"/>
    </row>
    <row r="14" spans="1:26" ht="14.25" customHeight="1" x14ac:dyDescent="0.25">
      <c r="B14" s="23" t="s">
        <v>63</v>
      </c>
      <c r="C14" s="23"/>
      <c r="D14" s="23"/>
      <c r="E14" s="23"/>
      <c r="F14" s="23"/>
      <c r="G14" s="23"/>
      <c r="H14" s="23"/>
      <c r="I14" s="23"/>
      <c r="J14" s="29"/>
      <c r="K14" s="23" t="s">
        <v>65</v>
      </c>
      <c r="L14" s="23"/>
      <c r="M14" s="23"/>
      <c r="N14" s="23"/>
      <c r="O14" s="23"/>
      <c r="P14" s="23"/>
      <c r="Q14" s="23"/>
      <c r="R14" s="23"/>
    </row>
    <row r="15" spans="1:26" ht="9" customHeight="1" x14ac:dyDescent="0.25">
      <c r="J15" s="29"/>
    </row>
    <row r="16" spans="1:26" ht="225" customHeight="1" x14ac:dyDescent="0.25">
      <c r="B16" s="89"/>
      <c r="C16" s="89"/>
      <c r="D16" s="89"/>
      <c r="E16" s="89"/>
      <c r="F16" s="89"/>
      <c r="G16" s="89"/>
      <c r="H16" s="89"/>
      <c r="I16" s="89"/>
      <c r="J16" s="29"/>
      <c r="K16" s="89"/>
      <c r="L16" s="89"/>
      <c r="M16" s="89"/>
      <c r="N16" s="89"/>
      <c r="O16" s="89"/>
      <c r="P16" s="89"/>
      <c r="Q16" s="89"/>
      <c r="R16" s="89"/>
    </row>
    <row r="17" spans="1:26" ht="14.25" customHeight="1" x14ac:dyDescent="0.25"/>
    <row r="18" spans="1:26" ht="30" customHeight="1" x14ac:dyDescent="0.25">
      <c r="A18" s="26"/>
      <c r="B18" s="24"/>
      <c r="C18" s="24"/>
      <c r="D18" s="24"/>
      <c r="E18" s="24"/>
      <c r="F18" s="24"/>
      <c r="G18" s="24"/>
      <c r="H18" s="24"/>
      <c r="I18" s="24"/>
      <c r="J18" s="24"/>
      <c r="K18" s="24"/>
      <c r="L18" s="24"/>
      <c r="M18" s="24"/>
      <c r="N18" s="24"/>
      <c r="O18" s="25"/>
      <c r="P18" s="25"/>
      <c r="Q18" s="25" t="s">
        <v>60</v>
      </c>
      <c r="R18" s="24"/>
      <c r="S18" s="24"/>
      <c r="T18" s="24"/>
      <c r="U18" s="24"/>
      <c r="V18" s="24"/>
      <c r="W18" s="24"/>
      <c r="X18" s="24"/>
      <c r="Y18" s="24"/>
      <c r="Z18" s="24"/>
    </row>
    <row r="19" spans="1:26" ht="14.25" hidden="1" customHeight="1" x14ac:dyDescent="0.25"/>
    <row r="20" spans="1:26" ht="14.25" hidden="1" customHeight="1" x14ac:dyDescent="0.25"/>
    <row r="21" spans="1:26" ht="14.25" hidden="1" customHeight="1" x14ac:dyDescent="0.25"/>
    <row r="22" spans="1:26" ht="14.25" hidden="1" customHeight="1" x14ac:dyDescent="0.25"/>
    <row r="23" spans="1:26" ht="14.25" hidden="1" customHeight="1" x14ac:dyDescent="0.25"/>
    <row r="24" spans="1:26" ht="14.25" hidden="1" customHeight="1" x14ac:dyDescent="0.25"/>
    <row r="25" spans="1:26" ht="14.25" hidden="1" customHeight="1" x14ac:dyDescent="0.25"/>
    <row r="26" spans="1:26" ht="14.25" hidden="1" customHeight="1" x14ac:dyDescent="0.25"/>
    <row r="27" spans="1:26" ht="14.25" hidden="1" customHeight="1" x14ac:dyDescent="0.25"/>
    <row r="28" spans="1:26" ht="14.25" hidden="1" customHeight="1" x14ac:dyDescent="0.25"/>
    <row r="29" spans="1:26" ht="14.25" hidden="1" customHeight="1" x14ac:dyDescent="0.25"/>
    <row r="30" spans="1:26" ht="14.25" hidden="1" customHeight="1" x14ac:dyDescent="0.25"/>
    <row r="31" spans="1:26" ht="14.25" hidden="1" customHeight="1" x14ac:dyDescent="0.25"/>
    <row r="32" spans="1:26" ht="14.25" hidden="1"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row r="61" ht="14.25" hidden="1" customHeight="1" x14ac:dyDescent="0.25"/>
    <row r="62" ht="14.25" hidden="1" customHeight="1" x14ac:dyDescent="0.25"/>
    <row r="63" ht="14.25" hidden="1" customHeight="1" x14ac:dyDescent="0.25"/>
    <row r="64" ht="14.25" hidden="1" customHeight="1" x14ac:dyDescent="0.25"/>
    <row r="65" ht="14.25" hidden="1" customHeight="1" x14ac:dyDescent="0.25"/>
  </sheetData>
  <sheetProtection password="CA9C" sheet="1" objects="1" scenarios="1"/>
  <mergeCells count="13">
    <mergeCell ref="E2:N2"/>
    <mergeCell ref="Q2:R2"/>
    <mergeCell ref="E3:N5"/>
    <mergeCell ref="C9:E9"/>
    <mergeCell ref="C10:E10"/>
    <mergeCell ref="G10:I10"/>
    <mergeCell ref="K10:M10"/>
    <mergeCell ref="O10:Q10"/>
    <mergeCell ref="B16:I16"/>
    <mergeCell ref="K16:R16"/>
    <mergeCell ref="H9:I9"/>
    <mergeCell ref="L9:M9"/>
    <mergeCell ref="P9:Q9"/>
  </mergeCells>
  <conditionalFormatting sqref="H9:I9">
    <cfRule type="cellIs" dxfId="21" priority="3" stopIfTrue="1" operator="equal">
      <formula>"SELECIONE AQUI"</formula>
    </cfRule>
  </conditionalFormatting>
  <conditionalFormatting sqref="L9:M9">
    <cfRule type="cellIs" dxfId="20" priority="2" stopIfTrue="1" operator="equal">
      <formula>"SELECIONE AQUI"</formula>
    </cfRule>
  </conditionalFormatting>
  <conditionalFormatting sqref="P9:Q9">
    <cfRule type="cellIs" dxfId="19" priority="1" stopIfTrue="1" operator="equal">
      <formula>"SELECIONE AQUI"</formula>
    </cfRule>
  </conditionalFormatting>
  <dataValidations count="1">
    <dataValidation type="list" allowBlank="1" showInputMessage="1" showErrorMessage="1" sqref="H9:I9 L9:M9 P9:Q9">
      <formula1>"SELECIONE AQUI,Prática Inexistente,Prática Informal,Prática Padronizada,Prática Internalizada"</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0"/>
  <sheetViews>
    <sheetView showGridLines="0" showRowColHeaders="0" zoomScale="130" zoomScaleNormal="130" workbookViewId="0">
      <pane ySplit="5" topLeftCell="A8" activePane="bottomLeft" state="frozen"/>
      <selection pane="bottomLeft"/>
    </sheetView>
  </sheetViews>
  <sheetFormatPr defaultColWidth="0" defaultRowHeight="14.25" customHeight="1" zeroHeight="1" x14ac:dyDescent="0.25"/>
  <cols>
    <col min="1" max="1" width="1.85546875" style="1" customWidth="1"/>
    <col min="2" max="2" width="5.7109375" style="1" customWidth="1"/>
    <col min="3" max="3" width="9.140625" style="1" customWidth="1"/>
    <col min="4" max="4" width="12.7109375" style="1" customWidth="1"/>
    <col min="5" max="5" width="9.140625" style="1" customWidth="1"/>
    <col min="6" max="6" width="3.28515625" style="1" customWidth="1"/>
    <col min="7" max="7" width="9.140625" style="1" customWidth="1"/>
    <col min="8" max="8" width="12.7109375" style="1" customWidth="1"/>
    <col min="9" max="9" width="9.140625" style="1" customWidth="1"/>
    <col min="10" max="10" width="3.28515625" style="1" customWidth="1"/>
    <col min="11" max="11" width="9.140625" style="1" customWidth="1"/>
    <col min="12" max="12" width="12.7109375" style="1" customWidth="1"/>
    <col min="13" max="13" width="9.140625" style="1" customWidth="1"/>
    <col min="14" max="14" width="3.28515625" style="1" customWidth="1"/>
    <col min="15" max="15" width="9.140625" style="1" customWidth="1"/>
    <col min="16" max="16" width="12.7109375" style="1" customWidth="1"/>
    <col min="17" max="17" width="9.140625" style="1" customWidth="1"/>
    <col min="18" max="18" width="5.7109375" style="1" customWidth="1"/>
    <col min="19" max="19" width="3.7109375" style="1" customWidth="1"/>
    <col min="20" max="20" width="21" style="1" hidden="1" customWidth="1"/>
    <col min="21" max="26" width="3.7109375" style="1" hidden="1" customWidth="1"/>
    <col min="27" max="33" width="0" style="1" hidden="1" customWidth="1"/>
    <col min="34" max="16384" width="9.140625" style="1" hidden="1"/>
  </cols>
  <sheetData>
    <row r="1" spans="1:26" s="49" customFormat="1" ht="5.25" customHeight="1" x14ac:dyDescent="0.25">
      <c r="A1" s="50"/>
      <c r="B1" s="51"/>
      <c r="C1" s="51"/>
      <c r="D1" s="51"/>
      <c r="E1" s="51"/>
      <c r="F1" s="51"/>
      <c r="G1" s="51"/>
      <c r="H1" s="51"/>
      <c r="I1" s="51"/>
      <c r="J1" s="51"/>
      <c r="K1" s="51"/>
      <c r="L1" s="51"/>
      <c r="M1" s="51"/>
      <c r="N1" s="51"/>
      <c r="O1" s="51"/>
      <c r="P1" s="51"/>
      <c r="Q1" s="51"/>
      <c r="R1" s="51"/>
      <c r="S1" s="51"/>
    </row>
    <row r="2" spans="1:26" s="49" customFormat="1" ht="18.75" customHeight="1" x14ac:dyDescent="0.25">
      <c r="A2" s="51"/>
      <c r="B2" s="51"/>
      <c r="C2" s="51"/>
      <c r="D2" s="51"/>
      <c r="E2" s="90" t="s">
        <v>210</v>
      </c>
      <c r="F2" s="90"/>
      <c r="G2" s="90"/>
      <c r="H2" s="90"/>
      <c r="I2" s="90"/>
      <c r="J2" s="90"/>
      <c r="K2" s="90"/>
      <c r="L2" s="90"/>
      <c r="M2" s="90"/>
      <c r="N2" s="90"/>
      <c r="O2" s="52"/>
      <c r="P2" s="51"/>
      <c r="Q2" s="91" t="s">
        <v>242</v>
      </c>
      <c r="R2" s="91"/>
      <c r="S2" s="51"/>
    </row>
    <row r="3" spans="1:26" s="49" customFormat="1" ht="18.75" customHeight="1" x14ac:dyDescent="0.25">
      <c r="A3" s="51"/>
      <c r="B3" s="51"/>
      <c r="C3" s="51"/>
      <c r="D3" s="51"/>
      <c r="E3" s="98" t="str">
        <f>(Dados!L12)</f>
        <v>Condução de reuniões para gestão do dia a dia</v>
      </c>
      <c r="F3" s="98"/>
      <c r="G3" s="98"/>
      <c r="H3" s="98"/>
      <c r="I3" s="98"/>
      <c r="J3" s="98"/>
      <c r="K3" s="98"/>
      <c r="L3" s="98"/>
      <c r="M3" s="98"/>
      <c r="N3" s="98"/>
      <c r="O3" s="54"/>
      <c r="P3" s="51"/>
      <c r="Q3" s="51"/>
      <c r="R3" s="51"/>
      <c r="S3" s="51"/>
    </row>
    <row r="4" spans="1:26" s="49" customFormat="1" ht="18.75" customHeight="1" x14ac:dyDescent="0.25">
      <c r="A4" s="51"/>
      <c r="B4" s="51"/>
      <c r="C4" s="51"/>
      <c r="D4" s="51"/>
      <c r="E4" s="98"/>
      <c r="F4" s="98"/>
      <c r="G4" s="98"/>
      <c r="H4" s="98"/>
      <c r="I4" s="98"/>
      <c r="J4" s="98"/>
      <c r="K4" s="98"/>
      <c r="L4" s="98"/>
      <c r="M4" s="98"/>
      <c r="N4" s="98"/>
      <c r="O4" s="51"/>
      <c r="P4" s="51"/>
      <c r="Q4" s="51"/>
      <c r="R4" s="51"/>
      <c r="S4" s="51"/>
    </row>
    <row r="5" spans="1:26" s="49" customFormat="1" ht="9" customHeight="1" x14ac:dyDescent="0.25">
      <c r="A5" s="55"/>
      <c r="B5" s="55"/>
      <c r="C5" s="55"/>
      <c r="D5" s="55"/>
      <c r="E5" s="99"/>
      <c r="F5" s="99"/>
      <c r="G5" s="99"/>
      <c r="H5" s="99"/>
      <c r="I5" s="99"/>
      <c r="J5" s="99"/>
      <c r="K5" s="99"/>
      <c r="L5" s="99"/>
      <c r="M5" s="99"/>
      <c r="N5" s="99"/>
      <c r="O5" s="55"/>
      <c r="P5" s="55"/>
      <c r="Q5" s="55"/>
      <c r="R5" s="55"/>
      <c r="S5" s="55"/>
    </row>
    <row r="6" spans="1:26" ht="5.25" customHeight="1" x14ac:dyDescent="0.25">
      <c r="T6" s="1" t="s">
        <v>128</v>
      </c>
      <c r="U6" s="1">
        <f>D9</f>
        <v>0</v>
      </c>
      <c r="V6" s="1" t="s">
        <v>67</v>
      </c>
      <c r="W6" s="1">
        <f>IF(U6=V6,10,0)</f>
        <v>0</v>
      </c>
      <c r="Y6" s="1">
        <v>10</v>
      </c>
      <c r="Z6" s="1">
        <f>100/Y6</f>
        <v>10</v>
      </c>
    </row>
    <row r="7" spans="1:26" ht="16.5" customHeight="1" x14ac:dyDescent="0.25">
      <c r="B7" s="23" t="s">
        <v>58</v>
      </c>
      <c r="C7" s="23"/>
      <c r="D7" s="23"/>
      <c r="E7" s="23"/>
      <c r="F7" s="23"/>
      <c r="G7" s="23"/>
      <c r="H7" s="23"/>
      <c r="I7" s="23"/>
      <c r="J7" s="23"/>
      <c r="K7" s="23"/>
      <c r="L7" s="23"/>
      <c r="M7" s="23"/>
      <c r="N7" s="23"/>
      <c r="O7" s="23"/>
      <c r="P7" s="23"/>
      <c r="Q7" s="23"/>
      <c r="R7" s="23"/>
      <c r="T7" s="1" t="s">
        <v>129</v>
      </c>
      <c r="U7" s="1" t="str">
        <f>H9</f>
        <v>SELECIONE AQUI</v>
      </c>
      <c r="V7" s="1" t="s">
        <v>184</v>
      </c>
      <c r="W7" s="1">
        <f>IF(U7=V7,2*Z6,IF(U7=V8,3*Z6,IF(U7=V9,4*Z6,0)))</f>
        <v>0</v>
      </c>
    </row>
    <row r="8" spans="1:26" ht="9" customHeight="1" x14ac:dyDescent="0.25">
      <c r="T8" s="1" t="s">
        <v>130</v>
      </c>
      <c r="U8" s="1" t="str">
        <f>L9</f>
        <v>SELECIONE AQUI</v>
      </c>
      <c r="V8" s="1" t="s">
        <v>73</v>
      </c>
      <c r="W8" s="1">
        <f>IF(U8=V7,5*Z6,IF(U8=V8,6*Z6,IF(U8=V9,7*Z6,0)))</f>
        <v>0</v>
      </c>
    </row>
    <row r="9" spans="1:26" ht="14.25" customHeight="1" x14ac:dyDescent="0.25">
      <c r="C9" s="94" t="s">
        <v>13</v>
      </c>
      <c r="D9" s="95"/>
      <c r="E9" s="96"/>
      <c r="G9" s="33" t="s">
        <v>14</v>
      </c>
      <c r="H9" s="97" t="s">
        <v>50</v>
      </c>
      <c r="I9" s="97"/>
      <c r="K9" s="33" t="s">
        <v>15</v>
      </c>
      <c r="L9" s="97" t="s">
        <v>50</v>
      </c>
      <c r="M9" s="97"/>
      <c r="O9" s="33" t="s">
        <v>16</v>
      </c>
      <c r="P9" s="97" t="s">
        <v>50</v>
      </c>
      <c r="Q9" s="97"/>
      <c r="T9" s="1" t="s">
        <v>131</v>
      </c>
      <c r="U9" s="1" t="str">
        <f>P9</f>
        <v>SELECIONE AQUI</v>
      </c>
      <c r="V9" s="1" t="s">
        <v>74</v>
      </c>
      <c r="W9" s="1">
        <f>IF(U9=V7,8*Z6,IF(U9=V8,9*Z6,IF(U9=V9,10*Z6,0)))</f>
        <v>0</v>
      </c>
    </row>
    <row r="10" spans="1:26" ht="75" customHeight="1" x14ac:dyDescent="0.25">
      <c r="C10" s="86" t="str">
        <f>Dados!M12</f>
        <v>A organização não sistematizou reuniões periódicas de gestão do dia a dia.</v>
      </c>
      <c r="D10" s="87"/>
      <c r="E10" s="88"/>
      <c r="G10" s="86" t="str">
        <f>Dados!N12</f>
        <v>A organização sistematiza reuniões nas unidades com foco em conformidade da execução e controle de desvios do desempenho.</v>
      </c>
      <c r="H10" s="87"/>
      <c r="I10" s="88"/>
      <c r="K10" s="86" t="str">
        <f>Dados!R12</f>
        <v>A organização sistematiza reuniões nas unidades com foco na melhoria contínua do desempenho, despertando uma consciência para orientação por processos.</v>
      </c>
      <c r="L10" s="87"/>
      <c r="M10" s="88"/>
      <c r="O10" s="86" t="str">
        <f>Dados!V12</f>
        <v>Além das reuniões nas unidades, a organização sistematiza reuniões táticas de gestão para cada processo ponta a ponta, visando a aprimorar sua tomada de decisão.</v>
      </c>
      <c r="P10" s="87"/>
      <c r="Q10" s="88"/>
      <c r="V10" s="1" t="s">
        <v>132</v>
      </c>
      <c r="W10" s="1">
        <f>MAX(W6:W9)</f>
        <v>0</v>
      </c>
    </row>
    <row r="11" spans="1:26" ht="165" customHeight="1" x14ac:dyDescent="0.25">
      <c r="C11" s="30"/>
      <c r="D11" s="31"/>
      <c r="E11" s="32"/>
      <c r="G11" s="34"/>
      <c r="H11" s="35"/>
      <c r="I11" s="36"/>
      <c r="K11" s="34"/>
      <c r="L11" s="35"/>
      <c r="M11" s="36"/>
      <c r="O11" s="34"/>
      <c r="P11" s="35"/>
      <c r="Q11" s="36"/>
    </row>
    <row r="12" spans="1:26" ht="22.5" customHeight="1" x14ac:dyDescent="0.25"/>
    <row r="13" spans="1:26" ht="14.25" customHeight="1" x14ac:dyDescent="0.25">
      <c r="B13" s="29" t="s">
        <v>62</v>
      </c>
      <c r="C13" s="29"/>
      <c r="D13" s="29"/>
      <c r="E13" s="29"/>
      <c r="F13" s="29"/>
      <c r="G13" s="29"/>
      <c r="H13" s="29"/>
      <c r="I13" s="29"/>
      <c r="J13" s="29"/>
      <c r="K13" s="29" t="s">
        <v>64</v>
      </c>
      <c r="L13" s="29"/>
      <c r="M13" s="29"/>
      <c r="N13" s="29"/>
      <c r="O13" s="29"/>
      <c r="P13" s="29"/>
      <c r="Q13" s="29"/>
      <c r="R13" s="29"/>
    </row>
    <row r="14" spans="1:26" ht="14.25" customHeight="1" x14ac:dyDescent="0.25">
      <c r="B14" s="23" t="s">
        <v>63</v>
      </c>
      <c r="C14" s="23"/>
      <c r="D14" s="23"/>
      <c r="E14" s="23"/>
      <c r="F14" s="23"/>
      <c r="G14" s="23"/>
      <c r="H14" s="23"/>
      <c r="I14" s="23"/>
      <c r="J14" s="29"/>
      <c r="K14" s="23" t="s">
        <v>65</v>
      </c>
      <c r="L14" s="23"/>
      <c r="M14" s="23"/>
      <c r="N14" s="23"/>
      <c r="O14" s="23"/>
      <c r="P14" s="23"/>
      <c r="Q14" s="23"/>
      <c r="R14" s="23"/>
    </row>
    <row r="15" spans="1:26" ht="9" customHeight="1" x14ac:dyDescent="0.25">
      <c r="J15" s="29"/>
    </row>
    <row r="16" spans="1:26" ht="225" customHeight="1" x14ac:dyDescent="0.25">
      <c r="B16" s="89"/>
      <c r="C16" s="89"/>
      <c r="D16" s="89"/>
      <c r="E16" s="89"/>
      <c r="F16" s="89"/>
      <c r="G16" s="89"/>
      <c r="H16" s="89"/>
      <c r="I16" s="89"/>
      <c r="J16" s="29"/>
      <c r="K16" s="89"/>
      <c r="L16" s="89"/>
      <c r="M16" s="89"/>
      <c r="N16" s="89"/>
      <c r="O16" s="89"/>
      <c r="P16" s="89"/>
      <c r="Q16" s="89"/>
      <c r="R16" s="89"/>
    </row>
    <row r="17" spans="1:26" ht="14.25" customHeight="1" x14ac:dyDescent="0.25"/>
    <row r="18" spans="1:26" ht="30" customHeight="1" x14ac:dyDescent="0.25">
      <c r="A18" s="26"/>
      <c r="B18" s="24"/>
      <c r="C18" s="24"/>
      <c r="D18" s="24"/>
      <c r="E18" s="24"/>
      <c r="F18" s="24"/>
      <c r="G18" s="24"/>
      <c r="H18" s="24"/>
      <c r="I18" s="24"/>
      <c r="J18" s="24"/>
      <c r="K18" s="24"/>
      <c r="L18" s="24"/>
      <c r="M18" s="24"/>
      <c r="N18" s="24"/>
      <c r="O18" s="25"/>
      <c r="P18" s="25"/>
      <c r="Q18" s="25" t="s">
        <v>60</v>
      </c>
      <c r="R18" s="24"/>
      <c r="S18" s="24"/>
      <c r="T18" s="24"/>
      <c r="U18" s="24"/>
      <c r="V18" s="24"/>
      <c r="W18" s="24"/>
      <c r="X18" s="24"/>
      <c r="Y18" s="24"/>
      <c r="Z18" s="24"/>
    </row>
    <row r="19" spans="1:26" ht="14.25" hidden="1" customHeight="1" x14ac:dyDescent="0.25"/>
    <row r="20" spans="1:26" ht="14.25" hidden="1" customHeight="1" x14ac:dyDescent="0.25"/>
    <row r="21" spans="1:26" ht="14.25" hidden="1" customHeight="1" x14ac:dyDescent="0.25"/>
    <row r="22" spans="1:26" ht="14.25" hidden="1" customHeight="1" x14ac:dyDescent="0.25"/>
    <row r="23" spans="1:26" ht="14.25" hidden="1" customHeight="1" x14ac:dyDescent="0.25"/>
    <row r="24" spans="1:26" ht="14.25" hidden="1" customHeight="1" x14ac:dyDescent="0.25"/>
    <row r="25" spans="1:26" ht="14.25" hidden="1" customHeight="1" x14ac:dyDescent="0.25"/>
    <row r="26" spans="1:26" ht="14.25" hidden="1" customHeight="1" x14ac:dyDescent="0.25"/>
    <row r="27" spans="1:26" ht="14.25" hidden="1" customHeight="1" x14ac:dyDescent="0.25"/>
    <row r="28" spans="1:26" ht="14.25" hidden="1" customHeight="1" x14ac:dyDescent="0.25"/>
    <row r="29" spans="1:26" ht="14.25" hidden="1" customHeight="1" x14ac:dyDescent="0.25"/>
    <row r="30" spans="1:26" ht="14.25" hidden="1" customHeight="1" x14ac:dyDescent="0.25"/>
    <row r="31" spans="1:26" ht="14.25" hidden="1" customHeight="1" x14ac:dyDescent="0.25"/>
    <row r="32" spans="1:26" ht="14.25" hidden="1"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sheetData>
  <sheetProtection password="CA9C" sheet="1" objects="1" scenarios="1"/>
  <mergeCells count="13">
    <mergeCell ref="E2:N2"/>
    <mergeCell ref="Q2:R2"/>
    <mergeCell ref="E3:N5"/>
    <mergeCell ref="C9:E9"/>
    <mergeCell ref="C10:E10"/>
    <mergeCell ref="G10:I10"/>
    <mergeCell ref="K10:M10"/>
    <mergeCell ref="O10:Q10"/>
    <mergeCell ref="B16:I16"/>
    <mergeCell ref="K16:R16"/>
    <mergeCell ref="H9:I9"/>
    <mergeCell ref="L9:M9"/>
    <mergeCell ref="P9:Q9"/>
  </mergeCells>
  <conditionalFormatting sqref="H9:I9">
    <cfRule type="cellIs" dxfId="18" priority="3" stopIfTrue="1" operator="equal">
      <formula>"SELECIONE AQUI"</formula>
    </cfRule>
  </conditionalFormatting>
  <conditionalFormatting sqref="L9:M9">
    <cfRule type="cellIs" dxfId="17" priority="2" stopIfTrue="1" operator="equal">
      <formula>"SELECIONE AQUI"</formula>
    </cfRule>
  </conditionalFormatting>
  <conditionalFormatting sqref="P9:Q9">
    <cfRule type="cellIs" dxfId="16" priority="1" stopIfTrue="1" operator="equal">
      <formula>"SELECIONE AQUI"</formula>
    </cfRule>
  </conditionalFormatting>
  <dataValidations count="1">
    <dataValidation type="list" allowBlank="1" showInputMessage="1" showErrorMessage="1" sqref="H9:I9 L9:M9 P9:Q9">
      <formula1>"SELECIONE AQUI,Prática Inexistente,Prática Informal,Prática Padronizada,Prática Internalizada"</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0"/>
  <sheetViews>
    <sheetView showGridLines="0" showRowColHeaders="0" zoomScale="130" zoomScaleNormal="130" workbookViewId="0">
      <pane ySplit="5" topLeftCell="A8" activePane="bottomLeft" state="frozen"/>
      <selection pane="bottomLeft"/>
    </sheetView>
  </sheetViews>
  <sheetFormatPr defaultColWidth="0" defaultRowHeight="14.25" customHeight="1" zeroHeight="1" x14ac:dyDescent="0.25"/>
  <cols>
    <col min="1" max="1" width="1.85546875" style="1" customWidth="1"/>
    <col min="2" max="2" width="5.7109375" style="1" customWidth="1"/>
    <col min="3" max="3" width="9.140625" style="1" customWidth="1"/>
    <col min="4" max="4" width="12.7109375" style="1" customWidth="1"/>
    <col min="5" max="5" width="9.140625" style="1" customWidth="1"/>
    <col min="6" max="6" width="3.28515625" style="1" customWidth="1"/>
    <col min="7" max="7" width="9.140625" style="1" customWidth="1"/>
    <col min="8" max="8" width="12.7109375" style="1" customWidth="1"/>
    <col min="9" max="9" width="9.140625" style="1" customWidth="1"/>
    <col min="10" max="10" width="3.28515625" style="1" customWidth="1"/>
    <col min="11" max="11" width="9.140625" style="1" customWidth="1"/>
    <col min="12" max="12" width="12.7109375" style="1" customWidth="1"/>
    <col min="13" max="13" width="9.140625" style="1" customWidth="1"/>
    <col min="14" max="14" width="3.28515625" style="1" customWidth="1"/>
    <col min="15" max="15" width="9.140625" style="1" customWidth="1"/>
    <col min="16" max="16" width="12.7109375" style="1" customWidth="1"/>
    <col min="17" max="17" width="9.140625" style="1" customWidth="1"/>
    <col min="18" max="18" width="5.7109375" style="1" customWidth="1"/>
    <col min="19" max="19" width="3.7109375" style="1" customWidth="1"/>
    <col min="20" max="20" width="21" style="1" hidden="1" customWidth="1"/>
    <col min="21" max="26" width="3.7109375" style="1" hidden="1" customWidth="1"/>
    <col min="27" max="33" width="0" style="1" hidden="1" customWidth="1"/>
    <col min="34" max="16384" width="9.140625" style="1" hidden="1"/>
  </cols>
  <sheetData>
    <row r="1" spans="1:26" s="49" customFormat="1" ht="5.25" customHeight="1" x14ac:dyDescent="0.25">
      <c r="A1" s="50"/>
      <c r="B1" s="51"/>
      <c r="C1" s="51"/>
      <c r="D1" s="51"/>
      <c r="E1" s="51"/>
      <c r="F1" s="51"/>
      <c r="G1" s="51"/>
      <c r="H1" s="51"/>
      <c r="I1" s="51"/>
      <c r="J1" s="51"/>
      <c r="K1" s="51"/>
      <c r="L1" s="51"/>
      <c r="M1" s="51"/>
      <c r="N1" s="51"/>
      <c r="O1" s="51"/>
      <c r="P1" s="51"/>
      <c r="Q1" s="51"/>
      <c r="R1" s="51"/>
      <c r="S1" s="51"/>
    </row>
    <row r="2" spans="1:26" s="49" customFormat="1" ht="18.75" customHeight="1" x14ac:dyDescent="0.25">
      <c r="A2" s="51"/>
      <c r="B2" s="51"/>
      <c r="C2" s="51"/>
      <c r="D2" s="51"/>
      <c r="E2" s="90" t="s">
        <v>211</v>
      </c>
      <c r="F2" s="90"/>
      <c r="G2" s="90"/>
      <c r="H2" s="90"/>
      <c r="I2" s="90"/>
      <c r="J2" s="90"/>
      <c r="K2" s="90"/>
      <c r="L2" s="90"/>
      <c r="M2" s="90"/>
      <c r="N2" s="90"/>
      <c r="O2" s="52"/>
      <c r="P2" s="51"/>
      <c r="Q2" s="91" t="s">
        <v>243</v>
      </c>
      <c r="R2" s="91"/>
      <c r="S2" s="51"/>
    </row>
    <row r="3" spans="1:26" s="49" customFormat="1" ht="18.75" customHeight="1" x14ac:dyDescent="0.25">
      <c r="A3" s="51"/>
      <c r="B3" s="51"/>
      <c r="C3" s="51"/>
      <c r="D3" s="51"/>
      <c r="E3" s="98" t="str">
        <f>(Dados!L13)</f>
        <v>Conformidade e auditoria de processos</v>
      </c>
      <c r="F3" s="98"/>
      <c r="G3" s="98"/>
      <c r="H3" s="98"/>
      <c r="I3" s="98"/>
      <c r="J3" s="98"/>
      <c r="K3" s="98"/>
      <c r="L3" s="98"/>
      <c r="M3" s="98"/>
      <c r="N3" s="98"/>
      <c r="O3" s="54"/>
      <c r="P3" s="51"/>
      <c r="Q3" s="51"/>
      <c r="R3" s="51"/>
      <c r="S3" s="51"/>
    </row>
    <row r="4" spans="1:26" s="49" customFormat="1" ht="18.75" customHeight="1" x14ac:dyDescent="0.25">
      <c r="A4" s="51"/>
      <c r="B4" s="51"/>
      <c r="C4" s="51"/>
      <c r="D4" s="51"/>
      <c r="E4" s="98"/>
      <c r="F4" s="98"/>
      <c r="G4" s="98"/>
      <c r="H4" s="98"/>
      <c r="I4" s="98"/>
      <c r="J4" s="98"/>
      <c r="K4" s="98"/>
      <c r="L4" s="98"/>
      <c r="M4" s="98"/>
      <c r="N4" s="98"/>
      <c r="O4" s="51"/>
      <c r="P4" s="51"/>
      <c r="Q4" s="51"/>
      <c r="R4" s="51"/>
      <c r="S4" s="51"/>
    </row>
    <row r="5" spans="1:26" s="49" customFormat="1" ht="9" customHeight="1" x14ac:dyDescent="0.25">
      <c r="A5" s="55"/>
      <c r="B5" s="55"/>
      <c r="C5" s="55"/>
      <c r="D5" s="55"/>
      <c r="E5" s="99"/>
      <c r="F5" s="99"/>
      <c r="G5" s="99"/>
      <c r="H5" s="99"/>
      <c r="I5" s="99"/>
      <c r="J5" s="99"/>
      <c r="K5" s="99"/>
      <c r="L5" s="99"/>
      <c r="M5" s="99"/>
      <c r="N5" s="99"/>
      <c r="O5" s="55"/>
      <c r="P5" s="55"/>
      <c r="Q5" s="55"/>
      <c r="R5" s="55"/>
      <c r="S5" s="55"/>
    </row>
    <row r="6" spans="1:26" ht="5.25" customHeight="1" x14ac:dyDescent="0.25">
      <c r="T6" s="1" t="s">
        <v>128</v>
      </c>
      <c r="U6" s="1">
        <f>D9</f>
        <v>0</v>
      </c>
      <c r="V6" s="1" t="s">
        <v>67</v>
      </c>
      <c r="W6" s="1">
        <f>IF(U6=V6,10,0)</f>
        <v>0</v>
      </c>
      <c r="Y6" s="1">
        <v>10</v>
      </c>
      <c r="Z6" s="1">
        <f>100/Y6</f>
        <v>10</v>
      </c>
    </row>
    <row r="7" spans="1:26" ht="16.5" customHeight="1" x14ac:dyDescent="0.25">
      <c r="B7" s="23" t="s">
        <v>58</v>
      </c>
      <c r="C7" s="23"/>
      <c r="D7" s="23"/>
      <c r="E7" s="23"/>
      <c r="F7" s="23"/>
      <c r="G7" s="23"/>
      <c r="H7" s="23"/>
      <c r="I7" s="23"/>
      <c r="J7" s="23"/>
      <c r="K7" s="23"/>
      <c r="L7" s="23"/>
      <c r="M7" s="23"/>
      <c r="N7" s="23"/>
      <c r="O7" s="23"/>
      <c r="P7" s="23"/>
      <c r="Q7" s="23"/>
      <c r="R7" s="23"/>
      <c r="T7" s="1" t="s">
        <v>129</v>
      </c>
      <c r="U7" s="1" t="str">
        <f>H9</f>
        <v>SELECIONE AQUI</v>
      </c>
      <c r="V7" s="1" t="s">
        <v>184</v>
      </c>
      <c r="W7" s="1">
        <f>IF(U7=V7,2*Z6,IF(U7=V8,3*Z6,IF(U7=V9,4*Z6,0)))</f>
        <v>0</v>
      </c>
    </row>
    <row r="8" spans="1:26" ht="9" customHeight="1" x14ac:dyDescent="0.25">
      <c r="T8" s="1" t="s">
        <v>130</v>
      </c>
      <c r="U8" s="1" t="str">
        <f>L9</f>
        <v>SELECIONE AQUI</v>
      </c>
      <c r="V8" s="1" t="s">
        <v>73</v>
      </c>
      <c r="W8" s="1">
        <f>IF(U8=V7,5*Z6,IF(U8=V8,6*Z6,IF(U8=V9,7*Z6,0)))</f>
        <v>0</v>
      </c>
    </row>
    <row r="9" spans="1:26" ht="14.25" customHeight="1" x14ac:dyDescent="0.25">
      <c r="C9" s="94" t="s">
        <v>13</v>
      </c>
      <c r="D9" s="95"/>
      <c r="E9" s="96"/>
      <c r="G9" s="33" t="s">
        <v>14</v>
      </c>
      <c r="H9" s="97" t="s">
        <v>50</v>
      </c>
      <c r="I9" s="97"/>
      <c r="K9" s="33" t="s">
        <v>15</v>
      </c>
      <c r="L9" s="97" t="s">
        <v>50</v>
      </c>
      <c r="M9" s="97"/>
      <c r="O9" s="33" t="s">
        <v>16</v>
      </c>
      <c r="P9" s="97" t="s">
        <v>50</v>
      </c>
      <c r="Q9" s="97"/>
      <c r="T9" s="1" t="s">
        <v>131</v>
      </c>
      <c r="U9" s="1" t="str">
        <f>P9</f>
        <v>SELECIONE AQUI</v>
      </c>
      <c r="V9" s="1" t="s">
        <v>74</v>
      </c>
      <c r="W9" s="1">
        <f>IF(U9=V7,8*Z6,IF(U9=V8,9*Z6,IF(U9=V9,10*Z6,0)))</f>
        <v>0</v>
      </c>
    </row>
    <row r="10" spans="1:26" ht="75" customHeight="1" x14ac:dyDescent="0.25">
      <c r="C10" s="100" t="str">
        <f>Dados!M13</f>
        <v>Não existe sistemática para assegurar a conformidade dos processos executados em relação aos padrões, regulamentos e legislações.</v>
      </c>
      <c r="D10" s="101"/>
      <c r="E10" s="102"/>
      <c r="G10" s="100" t="str">
        <f>Dados!N13</f>
        <v>A conformidade dos processos com os padrões, regulamentos e legislação é verificada e cobrada de forma sistemática pelos gestores funcionais e guardiões do processo.</v>
      </c>
      <c r="H10" s="101"/>
      <c r="I10" s="102"/>
      <c r="K10" s="100" t="str">
        <f>Dados!R13</f>
        <v>Os processos de negócio passam por auditorias internas e/ou externas formais. As não conformidades identificadas são devidamente tratadas ao longo da gestão do dia a dia.</v>
      </c>
      <c r="L10" s="101"/>
      <c r="M10" s="102"/>
      <c r="O10" s="100" t="str">
        <f>Dados!V13</f>
        <v>Os processos de negócio têm seus controles e riscos analisados de forma integrada à abordagem de gestão de processos. As deficiências de controle e riscos são monitoradas e devidamente tratadas ao longo da gestão do dia a dia.</v>
      </c>
      <c r="P10" s="101"/>
      <c r="Q10" s="102"/>
      <c r="V10" s="1" t="s">
        <v>132</v>
      </c>
      <c r="W10" s="1">
        <f>MAX(W6:W9)</f>
        <v>0</v>
      </c>
    </row>
    <row r="11" spans="1:26" ht="165" customHeight="1" x14ac:dyDescent="0.25">
      <c r="C11" s="30"/>
      <c r="D11" s="31"/>
      <c r="E11" s="32"/>
      <c r="G11" s="34"/>
      <c r="H11" s="35"/>
      <c r="I11" s="36"/>
      <c r="K11" s="34"/>
      <c r="L11" s="35"/>
      <c r="M11" s="36"/>
      <c r="O11" s="34"/>
      <c r="P11" s="35"/>
      <c r="Q11" s="36"/>
    </row>
    <row r="12" spans="1:26" ht="22.5" customHeight="1" x14ac:dyDescent="0.25"/>
    <row r="13" spans="1:26" ht="14.25" customHeight="1" x14ac:dyDescent="0.25">
      <c r="B13" s="29" t="s">
        <v>62</v>
      </c>
      <c r="C13" s="29"/>
      <c r="D13" s="29"/>
      <c r="E13" s="29"/>
      <c r="F13" s="29"/>
      <c r="G13" s="29"/>
      <c r="H13" s="29"/>
      <c r="I13" s="29"/>
      <c r="J13" s="29"/>
      <c r="K13" s="29" t="s">
        <v>64</v>
      </c>
      <c r="L13" s="29"/>
      <c r="M13" s="29"/>
      <c r="N13" s="29"/>
      <c r="O13" s="29"/>
      <c r="P13" s="29"/>
      <c r="Q13" s="29"/>
      <c r="R13" s="29"/>
    </row>
    <row r="14" spans="1:26" ht="14.25" customHeight="1" x14ac:dyDescent="0.25">
      <c r="B14" s="23" t="s">
        <v>63</v>
      </c>
      <c r="C14" s="23"/>
      <c r="D14" s="23"/>
      <c r="E14" s="23"/>
      <c r="F14" s="23"/>
      <c r="G14" s="23"/>
      <c r="H14" s="23"/>
      <c r="I14" s="23"/>
      <c r="J14" s="29"/>
      <c r="K14" s="23" t="s">
        <v>65</v>
      </c>
      <c r="L14" s="23"/>
      <c r="M14" s="23"/>
      <c r="N14" s="23"/>
      <c r="O14" s="23"/>
      <c r="P14" s="23"/>
      <c r="Q14" s="23"/>
      <c r="R14" s="23"/>
    </row>
    <row r="15" spans="1:26" ht="9" customHeight="1" x14ac:dyDescent="0.25">
      <c r="J15" s="29"/>
    </row>
    <row r="16" spans="1:26" ht="225" customHeight="1" x14ac:dyDescent="0.25">
      <c r="B16" s="89"/>
      <c r="C16" s="89"/>
      <c r="D16" s="89"/>
      <c r="E16" s="89"/>
      <c r="F16" s="89"/>
      <c r="G16" s="89"/>
      <c r="H16" s="89"/>
      <c r="I16" s="89"/>
      <c r="J16" s="29"/>
      <c r="K16" s="89"/>
      <c r="L16" s="89"/>
      <c r="M16" s="89"/>
      <c r="N16" s="89"/>
      <c r="O16" s="89"/>
      <c r="P16" s="89"/>
      <c r="Q16" s="89"/>
      <c r="R16" s="89"/>
    </row>
    <row r="17" spans="1:26" ht="14.25" customHeight="1" x14ac:dyDescent="0.25"/>
    <row r="18" spans="1:26" ht="30" customHeight="1" x14ac:dyDescent="0.25">
      <c r="A18" s="26"/>
      <c r="B18" s="24"/>
      <c r="C18" s="24"/>
      <c r="D18" s="24"/>
      <c r="E18" s="24"/>
      <c r="F18" s="24"/>
      <c r="G18" s="24"/>
      <c r="H18" s="24"/>
      <c r="I18" s="24"/>
      <c r="J18" s="24"/>
      <c r="K18" s="24"/>
      <c r="L18" s="24"/>
      <c r="M18" s="24"/>
      <c r="N18" s="24"/>
      <c r="O18" s="25"/>
      <c r="P18" s="25"/>
      <c r="Q18" s="25" t="s">
        <v>60</v>
      </c>
      <c r="R18" s="24"/>
      <c r="S18" s="24"/>
      <c r="T18" s="24"/>
      <c r="U18" s="24"/>
      <c r="V18" s="24"/>
      <c r="W18" s="24"/>
      <c r="X18" s="24"/>
      <c r="Y18" s="24"/>
      <c r="Z18" s="24"/>
    </row>
    <row r="19" spans="1:26" ht="14.25" hidden="1" customHeight="1" x14ac:dyDescent="0.25"/>
    <row r="20" spans="1:26" ht="14.25" hidden="1" customHeight="1" x14ac:dyDescent="0.25"/>
    <row r="21" spans="1:26" ht="14.25" hidden="1" customHeight="1" x14ac:dyDescent="0.25"/>
    <row r="22" spans="1:26" ht="14.25" hidden="1" customHeight="1" x14ac:dyDescent="0.25"/>
    <row r="23" spans="1:26" ht="14.25" hidden="1" customHeight="1" x14ac:dyDescent="0.25"/>
    <row r="24" spans="1:26" ht="14.25" hidden="1" customHeight="1" x14ac:dyDescent="0.25"/>
    <row r="25" spans="1:26" ht="14.25" hidden="1" customHeight="1" x14ac:dyDescent="0.25"/>
    <row r="26" spans="1:26" ht="14.25" hidden="1" customHeight="1" x14ac:dyDescent="0.25"/>
    <row r="27" spans="1:26" ht="14.25" hidden="1" customHeight="1" x14ac:dyDescent="0.25"/>
    <row r="28" spans="1:26" ht="14.25" hidden="1" customHeight="1" x14ac:dyDescent="0.25"/>
    <row r="29" spans="1:26" ht="14.25" hidden="1" customHeight="1" x14ac:dyDescent="0.25"/>
    <row r="30" spans="1:26" ht="14.25" hidden="1" customHeight="1" x14ac:dyDescent="0.25"/>
    <row r="31" spans="1:26" ht="14.25" hidden="1" customHeight="1" x14ac:dyDescent="0.25"/>
    <row r="32" spans="1:26" ht="14.25" hidden="1"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sheetData>
  <sheetProtection password="CA9C" sheet="1" objects="1" scenarios="1"/>
  <mergeCells count="13">
    <mergeCell ref="E2:N2"/>
    <mergeCell ref="Q2:R2"/>
    <mergeCell ref="E3:N5"/>
    <mergeCell ref="C9:E9"/>
    <mergeCell ref="C10:E10"/>
    <mergeCell ref="G10:I10"/>
    <mergeCell ref="K10:M10"/>
    <mergeCell ref="O10:Q10"/>
    <mergeCell ref="B16:I16"/>
    <mergeCell ref="K16:R16"/>
    <mergeCell ref="H9:I9"/>
    <mergeCell ref="L9:M9"/>
    <mergeCell ref="P9:Q9"/>
  </mergeCells>
  <conditionalFormatting sqref="H9:I9">
    <cfRule type="cellIs" dxfId="15" priority="3" stopIfTrue="1" operator="equal">
      <formula>"SELECIONE AQUI"</formula>
    </cfRule>
  </conditionalFormatting>
  <conditionalFormatting sqref="L9:M9">
    <cfRule type="cellIs" dxfId="14" priority="2" stopIfTrue="1" operator="equal">
      <formula>"SELECIONE AQUI"</formula>
    </cfRule>
  </conditionalFormatting>
  <conditionalFormatting sqref="P9:Q9">
    <cfRule type="cellIs" dxfId="13" priority="1" stopIfTrue="1" operator="equal">
      <formula>"SELECIONE AQUI"</formula>
    </cfRule>
  </conditionalFormatting>
  <dataValidations count="1">
    <dataValidation type="list" allowBlank="1" showInputMessage="1" showErrorMessage="1" sqref="H9:I9 L9:M9 P9:Q9">
      <formula1>"SELECIONE AQUI,Prática Inexistente,Prática Informal,Prática Padronizada,Prática Internalizada"</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0"/>
  <sheetViews>
    <sheetView showGridLines="0" showRowColHeaders="0" zoomScale="130" zoomScaleNormal="130" workbookViewId="0">
      <pane ySplit="5" topLeftCell="A8" activePane="bottomLeft" state="frozen"/>
      <selection pane="bottomLeft"/>
    </sheetView>
  </sheetViews>
  <sheetFormatPr defaultColWidth="0" defaultRowHeight="14.25" customHeight="1" zeroHeight="1" x14ac:dyDescent="0.25"/>
  <cols>
    <col min="1" max="1" width="1.85546875" style="1" customWidth="1"/>
    <col min="2" max="2" width="5.7109375" style="1" customWidth="1"/>
    <col min="3" max="3" width="9.140625" style="1" customWidth="1"/>
    <col min="4" max="4" width="12.7109375" style="1" customWidth="1"/>
    <col min="5" max="5" width="9.140625" style="1" customWidth="1"/>
    <col min="6" max="6" width="3.28515625" style="1" customWidth="1"/>
    <col min="7" max="7" width="9.140625" style="1" customWidth="1"/>
    <col min="8" max="8" width="12.7109375" style="1" customWidth="1"/>
    <col min="9" max="9" width="9.140625" style="1" customWidth="1"/>
    <col min="10" max="10" width="3.28515625" style="1" customWidth="1"/>
    <col min="11" max="11" width="9.140625" style="1" customWidth="1"/>
    <col min="12" max="12" width="12.7109375" style="1" customWidth="1"/>
    <col min="13" max="13" width="9.140625" style="1" customWidth="1"/>
    <col min="14" max="14" width="3.28515625" style="1" customWidth="1"/>
    <col min="15" max="15" width="9.140625" style="1" customWidth="1"/>
    <col min="16" max="16" width="12.7109375" style="1" customWidth="1"/>
    <col min="17" max="17" width="9.140625" style="1" customWidth="1"/>
    <col min="18" max="18" width="5.7109375" style="1" customWidth="1"/>
    <col min="19" max="19" width="3.7109375" style="1" customWidth="1"/>
    <col min="20" max="20" width="21" style="1" hidden="1" customWidth="1"/>
    <col min="21" max="26" width="3.7109375" style="1" hidden="1" customWidth="1"/>
    <col min="27" max="33" width="0" style="1" hidden="1" customWidth="1"/>
    <col min="34" max="16384" width="9.140625" style="1" hidden="1"/>
  </cols>
  <sheetData>
    <row r="1" spans="1:26" s="49" customFormat="1" ht="5.25" customHeight="1" x14ac:dyDescent="0.25">
      <c r="A1" s="50"/>
      <c r="B1" s="51"/>
      <c r="C1" s="51"/>
      <c r="D1" s="51"/>
      <c r="E1" s="51"/>
      <c r="F1" s="51"/>
      <c r="G1" s="51"/>
      <c r="H1" s="51"/>
      <c r="I1" s="51"/>
      <c r="J1" s="51"/>
      <c r="K1" s="51"/>
      <c r="L1" s="51"/>
      <c r="M1" s="51"/>
      <c r="N1" s="51"/>
      <c r="O1" s="51"/>
      <c r="P1" s="51"/>
      <c r="Q1" s="51"/>
      <c r="R1" s="51"/>
      <c r="S1" s="51"/>
    </row>
    <row r="2" spans="1:26" s="49" customFormat="1" ht="18.75" customHeight="1" x14ac:dyDescent="0.25">
      <c r="A2" s="51"/>
      <c r="B2" s="51"/>
      <c r="C2" s="51"/>
      <c r="D2" s="51"/>
      <c r="E2" s="90" t="s">
        <v>212</v>
      </c>
      <c r="F2" s="90"/>
      <c r="G2" s="90"/>
      <c r="H2" s="90"/>
      <c r="I2" s="90"/>
      <c r="J2" s="90"/>
      <c r="K2" s="90"/>
      <c r="L2" s="90"/>
      <c r="M2" s="90"/>
      <c r="N2" s="90"/>
      <c r="O2" s="52"/>
      <c r="P2" s="51"/>
      <c r="Q2" s="91" t="s">
        <v>244</v>
      </c>
      <c r="R2" s="91"/>
      <c r="S2" s="51"/>
    </row>
    <row r="3" spans="1:26" s="49" customFormat="1" ht="18.75" customHeight="1" x14ac:dyDescent="0.25">
      <c r="A3" s="51"/>
      <c r="B3" s="51"/>
      <c r="C3" s="51"/>
      <c r="D3" s="51"/>
      <c r="E3" s="98" t="str">
        <f>(Dados!L14)</f>
        <v>Patrocinador da Gestão por Processos</v>
      </c>
      <c r="F3" s="98"/>
      <c r="G3" s="98"/>
      <c r="H3" s="98"/>
      <c r="I3" s="98"/>
      <c r="J3" s="98"/>
      <c r="K3" s="98"/>
      <c r="L3" s="98"/>
      <c r="M3" s="98"/>
      <c r="N3" s="98"/>
      <c r="O3" s="54"/>
      <c r="P3" s="51"/>
      <c r="Q3" s="51"/>
      <c r="R3" s="51"/>
      <c r="S3" s="51"/>
    </row>
    <row r="4" spans="1:26" s="49" customFormat="1" ht="18.75" customHeight="1" x14ac:dyDescent="0.25">
      <c r="A4" s="51"/>
      <c r="B4" s="51"/>
      <c r="C4" s="51"/>
      <c r="D4" s="51"/>
      <c r="E4" s="98"/>
      <c r="F4" s="98"/>
      <c r="G4" s="98"/>
      <c r="H4" s="98"/>
      <c r="I4" s="98"/>
      <c r="J4" s="98"/>
      <c r="K4" s="98"/>
      <c r="L4" s="98"/>
      <c r="M4" s="98"/>
      <c r="N4" s="98"/>
      <c r="O4" s="51"/>
      <c r="P4" s="51"/>
      <c r="Q4" s="51"/>
      <c r="R4" s="51"/>
      <c r="S4" s="51"/>
    </row>
    <row r="5" spans="1:26" s="49" customFormat="1" ht="9" customHeight="1" x14ac:dyDescent="0.25">
      <c r="A5" s="55"/>
      <c r="B5" s="55"/>
      <c r="C5" s="55"/>
      <c r="D5" s="55"/>
      <c r="E5" s="99"/>
      <c r="F5" s="99"/>
      <c r="G5" s="99"/>
      <c r="H5" s="99"/>
      <c r="I5" s="99"/>
      <c r="J5" s="99"/>
      <c r="K5" s="99"/>
      <c r="L5" s="99"/>
      <c r="M5" s="99"/>
      <c r="N5" s="99"/>
      <c r="O5" s="55"/>
      <c r="P5" s="55"/>
      <c r="Q5" s="55"/>
      <c r="R5" s="55"/>
      <c r="S5" s="55"/>
    </row>
    <row r="6" spans="1:26" ht="5.25" customHeight="1" x14ac:dyDescent="0.25">
      <c r="T6" s="1" t="s">
        <v>128</v>
      </c>
      <c r="U6" s="1">
        <f>D9</f>
        <v>0</v>
      </c>
      <c r="V6" s="1" t="s">
        <v>67</v>
      </c>
      <c r="W6" s="1">
        <f>IF(U6=V6,10,0)</f>
        <v>0</v>
      </c>
      <c r="Y6" s="1">
        <v>10</v>
      </c>
      <c r="Z6" s="1">
        <f>100/Y6</f>
        <v>10</v>
      </c>
    </row>
    <row r="7" spans="1:26" ht="16.5" customHeight="1" x14ac:dyDescent="0.25">
      <c r="B7" s="23" t="s">
        <v>58</v>
      </c>
      <c r="C7" s="23"/>
      <c r="D7" s="23"/>
      <c r="E7" s="23"/>
      <c r="F7" s="23"/>
      <c r="G7" s="23"/>
      <c r="H7" s="23"/>
      <c r="I7" s="23"/>
      <c r="J7" s="23"/>
      <c r="K7" s="23"/>
      <c r="L7" s="23"/>
      <c r="M7" s="23"/>
      <c r="N7" s="23"/>
      <c r="O7" s="23"/>
      <c r="P7" s="23"/>
      <c r="Q7" s="23"/>
      <c r="R7" s="23"/>
      <c r="T7" s="1" t="s">
        <v>129</v>
      </c>
      <c r="U7" s="1" t="str">
        <f>H9</f>
        <v>SELECIONE AQUI</v>
      </c>
      <c r="V7" s="1" t="s">
        <v>184</v>
      </c>
      <c r="W7" s="1">
        <f>IF(U7=V7,2*Z6,IF(U7=V8,3*Z6,IF(U7=V9,4*Z6,0)))</f>
        <v>0</v>
      </c>
    </row>
    <row r="8" spans="1:26" ht="9" customHeight="1" x14ac:dyDescent="0.25">
      <c r="T8" s="1" t="s">
        <v>130</v>
      </c>
      <c r="U8" s="1" t="str">
        <f>L9</f>
        <v>SELECIONE AQUI</v>
      </c>
      <c r="V8" s="1" t="s">
        <v>73</v>
      </c>
      <c r="W8" s="1">
        <f>IF(U8=V7,5*Z6,IF(U8=V8,6*Z6,IF(U8=V9,7*Z6,0)))</f>
        <v>0</v>
      </c>
    </row>
    <row r="9" spans="1:26" ht="14.25" customHeight="1" x14ac:dyDescent="0.25">
      <c r="C9" s="94" t="s">
        <v>13</v>
      </c>
      <c r="D9" s="95"/>
      <c r="E9" s="96"/>
      <c r="G9" s="33" t="s">
        <v>14</v>
      </c>
      <c r="H9" s="97" t="s">
        <v>50</v>
      </c>
      <c r="I9" s="97"/>
      <c r="K9" s="33" t="s">
        <v>15</v>
      </c>
      <c r="L9" s="97" t="s">
        <v>50</v>
      </c>
      <c r="M9" s="97"/>
      <c r="O9" s="33" t="s">
        <v>16</v>
      </c>
      <c r="P9" s="97" t="s">
        <v>50</v>
      </c>
      <c r="Q9" s="97"/>
      <c r="T9" s="1" t="s">
        <v>131</v>
      </c>
      <c r="U9" s="1" t="str">
        <f>P9</f>
        <v>SELECIONE AQUI</v>
      </c>
      <c r="V9" s="1" t="s">
        <v>74</v>
      </c>
      <c r="W9" s="1">
        <f>IF(U9=V7,8*Z6,IF(U9=V8,9*Z6,IF(U9=V9,10*Z6,0)))</f>
        <v>0</v>
      </c>
    </row>
    <row r="10" spans="1:26" ht="75" customHeight="1" x14ac:dyDescent="0.25">
      <c r="C10" s="100" t="str">
        <f>Dados!M14</f>
        <v>Não existe a figura de um patrocinador que enxerga a importância da Gestão por Processos como disciplina de gestão.</v>
      </c>
      <c r="D10" s="101"/>
      <c r="E10" s="102"/>
      <c r="G10" s="100" t="str">
        <f>Dados!N14</f>
        <v>A alta administração patrocina de forma tímida a adoção da Gestão por Processos, aprovando a realização de Projetos de Transformação e estimulando a realização de reuniões de gestão do dia a dia.</v>
      </c>
      <c r="H10" s="101"/>
      <c r="I10" s="102"/>
      <c r="K10" s="100" t="str">
        <f>Dados!R14</f>
        <v>A alta administração patrocina de forma ativa os Projetos de Transformação, dando diretrizes para sua realização, priorizando as melhorias a serem realizadas e cobrando efetivamente a implantação dos planos de ação.</v>
      </c>
      <c r="L10" s="101"/>
      <c r="M10" s="102"/>
      <c r="O10" s="100" t="str">
        <f>Dados!V14</f>
        <v>A alta administração patrocina de forma ativa a gestão do dia a dia, definindo as metas para os processos a partir da estratégia, participando das reuniões de análise crítica e efetivamente utilizando estes fóruns para tomar decisões.</v>
      </c>
      <c r="P10" s="101"/>
      <c r="Q10" s="102"/>
      <c r="V10" s="1" t="s">
        <v>132</v>
      </c>
      <c r="W10" s="1">
        <f>MAX(W6:W9)</f>
        <v>0</v>
      </c>
    </row>
    <row r="11" spans="1:26" ht="165" customHeight="1" x14ac:dyDescent="0.25">
      <c r="C11" s="30"/>
      <c r="D11" s="31"/>
      <c r="E11" s="32"/>
      <c r="G11" s="34"/>
      <c r="H11" s="35"/>
      <c r="I11" s="36"/>
      <c r="K11" s="34"/>
      <c r="L11" s="35"/>
      <c r="M11" s="36"/>
      <c r="O11" s="34"/>
      <c r="P11" s="35"/>
      <c r="Q11" s="36"/>
    </row>
    <row r="12" spans="1:26" ht="22.5" customHeight="1" x14ac:dyDescent="0.25"/>
    <row r="13" spans="1:26" ht="14.25" customHeight="1" x14ac:dyDescent="0.25">
      <c r="B13" s="29" t="s">
        <v>62</v>
      </c>
      <c r="C13" s="29"/>
      <c r="D13" s="29"/>
      <c r="E13" s="29"/>
      <c r="F13" s="29"/>
      <c r="G13" s="29"/>
      <c r="H13" s="29"/>
      <c r="I13" s="29"/>
      <c r="J13" s="29"/>
      <c r="K13" s="29" t="s">
        <v>64</v>
      </c>
      <c r="L13" s="29"/>
      <c r="M13" s="29"/>
      <c r="N13" s="29"/>
      <c r="O13" s="29"/>
      <c r="P13" s="29"/>
      <c r="Q13" s="29"/>
      <c r="R13" s="29"/>
    </row>
    <row r="14" spans="1:26" ht="14.25" customHeight="1" x14ac:dyDescent="0.25">
      <c r="B14" s="23" t="s">
        <v>63</v>
      </c>
      <c r="C14" s="23"/>
      <c r="D14" s="23"/>
      <c r="E14" s="23"/>
      <c r="F14" s="23"/>
      <c r="G14" s="23"/>
      <c r="H14" s="23"/>
      <c r="I14" s="23"/>
      <c r="J14" s="29"/>
      <c r="K14" s="23" t="s">
        <v>65</v>
      </c>
      <c r="L14" s="23"/>
      <c r="M14" s="23"/>
      <c r="N14" s="23"/>
      <c r="O14" s="23"/>
      <c r="P14" s="23"/>
      <c r="Q14" s="23"/>
      <c r="R14" s="23"/>
    </row>
    <row r="15" spans="1:26" ht="9" customHeight="1" x14ac:dyDescent="0.25">
      <c r="J15" s="29"/>
    </row>
    <row r="16" spans="1:26" ht="225" customHeight="1" x14ac:dyDescent="0.25">
      <c r="B16" s="89"/>
      <c r="C16" s="89"/>
      <c r="D16" s="89"/>
      <c r="E16" s="89"/>
      <c r="F16" s="89"/>
      <c r="G16" s="89"/>
      <c r="H16" s="89"/>
      <c r="I16" s="89"/>
      <c r="J16" s="29"/>
      <c r="K16" s="89"/>
      <c r="L16" s="89"/>
      <c r="M16" s="89"/>
      <c r="N16" s="89"/>
      <c r="O16" s="89"/>
      <c r="P16" s="89"/>
      <c r="Q16" s="89"/>
      <c r="R16" s="89"/>
    </row>
    <row r="17" spans="1:26" ht="14.25" customHeight="1" x14ac:dyDescent="0.25"/>
    <row r="18" spans="1:26" ht="30" customHeight="1" x14ac:dyDescent="0.25">
      <c r="A18" s="26"/>
      <c r="B18" s="24"/>
      <c r="C18" s="24"/>
      <c r="D18" s="24"/>
      <c r="E18" s="24"/>
      <c r="F18" s="24"/>
      <c r="G18" s="24"/>
      <c r="H18" s="24"/>
      <c r="I18" s="24"/>
      <c r="J18" s="24"/>
      <c r="K18" s="24"/>
      <c r="L18" s="24"/>
      <c r="M18" s="24"/>
      <c r="N18" s="24"/>
      <c r="O18" s="25"/>
      <c r="P18" s="25"/>
      <c r="Q18" s="25" t="s">
        <v>60</v>
      </c>
      <c r="R18" s="24"/>
      <c r="S18" s="24"/>
      <c r="T18" s="24"/>
      <c r="U18" s="24"/>
      <c r="V18" s="24"/>
      <c r="W18" s="24"/>
      <c r="X18" s="24"/>
      <c r="Y18" s="24"/>
      <c r="Z18" s="24"/>
    </row>
    <row r="19" spans="1:26" ht="14.25" hidden="1" customHeight="1" x14ac:dyDescent="0.25"/>
    <row r="20" spans="1:26" ht="14.25" hidden="1" customHeight="1" x14ac:dyDescent="0.25"/>
    <row r="21" spans="1:26" ht="14.25" hidden="1" customHeight="1" x14ac:dyDescent="0.25"/>
    <row r="22" spans="1:26" ht="14.25" hidden="1" customHeight="1" x14ac:dyDescent="0.25"/>
    <row r="23" spans="1:26" ht="14.25" hidden="1" customHeight="1" x14ac:dyDescent="0.25"/>
    <row r="24" spans="1:26" ht="14.25" hidden="1" customHeight="1" x14ac:dyDescent="0.25"/>
    <row r="25" spans="1:26" ht="14.25" hidden="1" customHeight="1" x14ac:dyDescent="0.25"/>
    <row r="26" spans="1:26" ht="14.25" hidden="1" customHeight="1" x14ac:dyDescent="0.25"/>
    <row r="27" spans="1:26" ht="14.25" hidden="1" customHeight="1" x14ac:dyDescent="0.25"/>
    <row r="28" spans="1:26" ht="14.25" hidden="1" customHeight="1" x14ac:dyDescent="0.25"/>
    <row r="29" spans="1:26" ht="14.25" hidden="1" customHeight="1" x14ac:dyDescent="0.25"/>
    <row r="30" spans="1:26" ht="14.25" hidden="1" customHeight="1" x14ac:dyDescent="0.25"/>
    <row r="31" spans="1:26" ht="14.25" hidden="1" customHeight="1" x14ac:dyDescent="0.25"/>
    <row r="32" spans="1:26" ht="14.25" hidden="1"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sheetData>
  <sheetProtection password="CA9C" sheet="1" objects="1" scenarios="1"/>
  <mergeCells count="13">
    <mergeCell ref="E2:N2"/>
    <mergeCell ref="Q2:R2"/>
    <mergeCell ref="E3:N5"/>
    <mergeCell ref="C9:E9"/>
    <mergeCell ref="C10:E10"/>
    <mergeCell ref="G10:I10"/>
    <mergeCell ref="K10:M10"/>
    <mergeCell ref="O10:Q10"/>
    <mergeCell ref="B16:I16"/>
    <mergeCell ref="K16:R16"/>
    <mergeCell ref="H9:I9"/>
    <mergeCell ref="L9:M9"/>
    <mergeCell ref="P9:Q9"/>
  </mergeCells>
  <conditionalFormatting sqref="H9:I9">
    <cfRule type="cellIs" dxfId="12" priority="3" stopIfTrue="1" operator="equal">
      <formula>"SELECIONE AQUI"</formula>
    </cfRule>
  </conditionalFormatting>
  <conditionalFormatting sqref="L9:M9">
    <cfRule type="cellIs" dxfId="11" priority="2" stopIfTrue="1" operator="equal">
      <formula>"SELECIONE AQUI"</formula>
    </cfRule>
  </conditionalFormatting>
  <conditionalFormatting sqref="P9:Q9">
    <cfRule type="cellIs" dxfId="10" priority="1" stopIfTrue="1" operator="equal">
      <formula>"SELECIONE AQUI"</formula>
    </cfRule>
  </conditionalFormatting>
  <dataValidations count="1">
    <dataValidation type="list" allowBlank="1" showInputMessage="1" showErrorMessage="1" sqref="H9:I9 L9:M9 P9:Q9">
      <formula1>"SELECIONE AQUI,Prática Inexistente,Prática Informal,Prática Padronizada,Prática Internalizada"</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0"/>
  <sheetViews>
    <sheetView showGridLines="0" showRowColHeaders="0" zoomScale="130" zoomScaleNormal="130" workbookViewId="0">
      <pane ySplit="5" topLeftCell="A8" activePane="bottomLeft" state="frozen"/>
      <selection pane="bottomLeft"/>
    </sheetView>
  </sheetViews>
  <sheetFormatPr defaultColWidth="0" defaultRowHeight="14.25" customHeight="1" zeroHeight="1" x14ac:dyDescent="0.25"/>
  <cols>
    <col min="1" max="1" width="1.85546875" style="1" customWidth="1"/>
    <col min="2" max="2" width="5.7109375" style="1" customWidth="1"/>
    <col min="3" max="3" width="9.140625" style="1" customWidth="1"/>
    <col min="4" max="4" width="12.7109375" style="1" customWidth="1"/>
    <col min="5" max="5" width="9.140625" style="1" customWidth="1"/>
    <col min="6" max="6" width="3.28515625" style="1" customWidth="1"/>
    <col min="7" max="7" width="9.140625" style="1" customWidth="1"/>
    <col min="8" max="8" width="12.7109375" style="1" customWidth="1"/>
    <col min="9" max="9" width="9.140625" style="1" customWidth="1"/>
    <col min="10" max="10" width="3.28515625" style="1" customWidth="1"/>
    <col min="11" max="11" width="9.140625" style="1" customWidth="1"/>
    <col min="12" max="12" width="12.7109375" style="1" customWidth="1"/>
    <col min="13" max="13" width="9.140625" style="1" customWidth="1"/>
    <col min="14" max="14" width="3.28515625" style="1" customWidth="1"/>
    <col min="15" max="15" width="9.140625" style="1" customWidth="1"/>
    <col min="16" max="16" width="12.7109375" style="1" customWidth="1"/>
    <col min="17" max="17" width="9.140625" style="1" customWidth="1"/>
    <col min="18" max="18" width="5.7109375" style="1" customWidth="1"/>
    <col min="19" max="19" width="3.7109375" style="1" customWidth="1"/>
    <col min="20" max="20" width="21" style="1" hidden="1" customWidth="1"/>
    <col min="21" max="26" width="3.7109375" style="1" hidden="1" customWidth="1"/>
    <col min="27" max="33" width="0" style="1" hidden="1" customWidth="1"/>
    <col min="34" max="16384" width="9.140625" style="1" hidden="1"/>
  </cols>
  <sheetData>
    <row r="1" spans="1:26" s="49" customFormat="1" ht="5.25" customHeight="1" x14ac:dyDescent="0.25">
      <c r="A1" s="50"/>
      <c r="B1" s="51"/>
      <c r="C1" s="51"/>
      <c r="D1" s="51"/>
      <c r="E1" s="51"/>
      <c r="F1" s="51"/>
      <c r="G1" s="51"/>
      <c r="H1" s="51"/>
      <c r="I1" s="51"/>
      <c r="J1" s="51"/>
      <c r="K1" s="51"/>
      <c r="L1" s="51"/>
      <c r="M1" s="51"/>
      <c r="N1" s="51"/>
      <c r="O1" s="51"/>
      <c r="P1" s="51"/>
      <c r="Q1" s="51"/>
      <c r="R1" s="51"/>
      <c r="S1" s="51"/>
    </row>
    <row r="2" spans="1:26" s="49" customFormat="1" ht="18.75" customHeight="1" x14ac:dyDescent="0.25">
      <c r="A2" s="51"/>
      <c r="B2" s="51"/>
      <c r="C2" s="51"/>
      <c r="D2" s="51"/>
      <c r="E2" s="90" t="s">
        <v>213</v>
      </c>
      <c r="F2" s="90"/>
      <c r="G2" s="90"/>
      <c r="H2" s="90"/>
      <c r="I2" s="90"/>
      <c r="J2" s="90"/>
      <c r="K2" s="90"/>
      <c r="L2" s="90"/>
      <c r="M2" s="90"/>
      <c r="N2" s="90"/>
      <c r="O2" s="52"/>
      <c r="P2" s="51"/>
      <c r="Q2" s="91" t="s">
        <v>245</v>
      </c>
      <c r="R2" s="91"/>
      <c r="S2" s="51"/>
    </row>
    <row r="3" spans="1:26" s="49" customFormat="1" ht="18.75" customHeight="1" x14ac:dyDescent="0.25">
      <c r="A3" s="51"/>
      <c r="B3" s="51"/>
      <c r="C3" s="51"/>
      <c r="D3" s="51"/>
      <c r="E3" s="98" t="str">
        <f>(Dados!L15)</f>
        <v>Guardião de Processos</v>
      </c>
      <c r="F3" s="98"/>
      <c r="G3" s="98"/>
      <c r="H3" s="98"/>
      <c r="I3" s="98"/>
      <c r="J3" s="98"/>
      <c r="K3" s="98"/>
      <c r="L3" s="98"/>
      <c r="M3" s="98"/>
      <c r="N3" s="98"/>
      <c r="O3" s="54"/>
      <c r="P3" s="51"/>
      <c r="Q3" s="51"/>
      <c r="R3" s="51"/>
      <c r="S3" s="51"/>
    </row>
    <row r="4" spans="1:26" s="49" customFormat="1" ht="18.75" customHeight="1" x14ac:dyDescent="0.25">
      <c r="A4" s="51"/>
      <c r="B4" s="51"/>
      <c r="C4" s="51"/>
      <c r="D4" s="51"/>
      <c r="E4" s="98"/>
      <c r="F4" s="98"/>
      <c r="G4" s="98"/>
      <c r="H4" s="98"/>
      <c r="I4" s="98"/>
      <c r="J4" s="98"/>
      <c r="K4" s="98"/>
      <c r="L4" s="98"/>
      <c r="M4" s="98"/>
      <c r="N4" s="98"/>
      <c r="O4" s="51"/>
      <c r="P4" s="51"/>
      <c r="Q4" s="51"/>
      <c r="R4" s="51"/>
      <c r="S4" s="51"/>
    </row>
    <row r="5" spans="1:26" s="49" customFormat="1" ht="9" customHeight="1" x14ac:dyDescent="0.25">
      <c r="A5" s="55"/>
      <c r="B5" s="55"/>
      <c r="C5" s="55"/>
      <c r="D5" s="55"/>
      <c r="E5" s="99"/>
      <c r="F5" s="99"/>
      <c r="G5" s="99"/>
      <c r="H5" s="99"/>
      <c r="I5" s="99"/>
      <c r="J5" s="99"/>
      <c r="K5" s="99"/>
      <c r="L5" s="99"/>
      <c r="M5" s="99"/>
      <c r="N5" s="99"/>
      <c r="O5" s="55"/>
      <c r="P5" s="55"/>
      <c r="Q5" s="55"/>
      <c r="R5" s="55"/>
      <c r="S5" s="55"/>
    </row>
    <row r="6" spans="1:26" ht="5.25" customHeight="1" x14ac:dyDescent="0.25">
      <c r="T6" s="1" t="s">
        <v>128</v>
      </c>
      <c r="U6" s="1">
        <f>D9</f>
        <v>0</v>
      </c>
      <c r="V6" s="1" t="s">
        <v>67</v>
      </c>
      <c r="W6" s="1">
        <f>IF(U6=V6,10,0)</f>
        <v>0</v>
      </c>
      <c r="Y6" s="1">
        <v>10</v>
      </c>
      <c r="Z6" s="1">
        <f>100/Y6</f>
        <v>10</v>
      </c>
    </row>
    <row r="7" spans="1:26" ht="16.5" customHeight="1" x14ac:dyDescent="0.25">
      <c r="B7" s="23" t="s">
        <v>58</v>
      </c>
      <c r="C7" s="23"/>
      <c r="D7" s="23"/>
      <c r="E7" s="23"/>
      <c r="F7" s="23"/>
      <c r="G7" s="23"/>
      <c r="H7" s="23"/>
      <c r="I7" s="23"/>
      <c r="J7" s="23"/>
      <c r="K7" s="23"/>
      <c r="L7" s="23"/>
      <c r="M7" s="23"/>
      <c r="N7" s="23"/>
      <c r="O7" s="23"/>
      <c r="P7" s="23"/>
      <c r="Q7" s="23"/>
      <c r="R7" s="23"/>
      <c r="T7" s="1" t="s">
        <v>129</v>
      </c>
      <c r="U7" s="1" t="str">
        <f>H9</f>
        <v>SELECIONE AQUI</v>
      </c>
      <c r="V7" s="1" t="s">
        <v>184</v>
      </c>
      <c r="W7" s="1">
        <f>IF(U7=V7,2*Z6,IF(U7=V8,3*Z6,IF(U7=V9,4*Z6,0)))</f>
        <v>0</v>
      </c>
    </row>
    <row r="8" spans="1:26" ht="9" customHeight="1" x14ac:dyDescent="0.25">
      <c r="T8" s="1" t="s">
        <v>130</v>
      </c>
      <c r="U8" s="1" t="str">
        <f>L9</f>
        <v>SELECIONE AQUI</v>
      </c>
      <c r="V8" s="1" t="s">
        <v>73</v>
      </c>
      <c r="W8" s="1">
        <f>IF(U8=V7,5*Z6,IF(U8=V8,6*Z6,IF(U8=V9,7*Z6,0)))</f>
        <v>0</v>
      </c>
    </row>
    <row r="9" spans="1:26" ht="14.25" customHeight="1" x14ac:dyDescent="0.25">
      <c r="C9" s="94" t="s">
        <v>13</v>
      </c>
      <c r="D9" s="95"/>
      <c r="E9" s="96"/>
      <c r="G9" s="33" t="s">
        <v>14</v>
      </c>
      <c r="H9" s="97" t="s">
        <v>50</v>
      </c>
      <c r="I9" s="97"/>
      <c r="K9" s="33" t="s">
        <v>15</v>
      </c>
      <c r="L9" s="97" t="s">
        <v>50</v>
      </c>
      <c r="M9" s="97"/>
      <c r="O9" s="33" t="s">
        <v>16</v>
      </c>
      <c r="P9" s="97" t="s">
        <v>50</v>
      </c>
      <c r="Q9" s="97"/>
      <c r="T9" s="1" t="s">
        <v>131</v>
      </c>
      <c r="U9" s="1" t="str">
        <f>P9</f>
        <v>SELECIONE AQUI</v>
      </c>
      <c r="V9" s="1" t="s">
        <v>74</v>
      </c>
      <c r="W9" s="1">
        <f>IF(U9=V7,8*Z6,IF(U9=V8,9*Z6,IF(U9=V9,10*Z6,0)))</f>
        <v>0</v>
      </c>
    </row>
    <row r="10" spans="1:26" ht="75" customHeight="1" x14ac:dyDescent="0.25">
      <c r="C10" s="100" t="str">
        <f>Dados!M15</f>
        <v>Não há suporte formal na organização para a gestão do dia a dia segundo a visão de processos.</v>
      </c>
      <c r="D10" s="101"/>
      <c r="E10" s="102"/>
      <c r="G10" s="100" t="str">
        <f>Dados!N15</f>
        <v>O guardião de processos é reponsável pela atualização da documentação vinculada aos processos, assim como a coleta de indicadores, exercendo um papel de ponto de apoio para a Gestão por Processos na organização.</v>
      </c>
      <c r="H10" s="101"/>
      <c r="I10" s="102"/>
      <c r="K10" s="100" t="str">
        <f>Dados!R15</f>
        <v>O guardião de processos é treinado pela unidade de processos e legitimado para suportar a dinâmica de gestão do dia a dia. Este guardião apoia a coleta de informações, media reuniões e acompanha planos de ação, trazendo sempre a consciência da orientação a processos.</v>
      </c>
      <c r="L10" s="101"/>
      <c r="M10" s="102"/>
      <c r="O10" s="100" t="str">
        <f>Dados!V15</f>
        <v>O guardião de processos é treinado pela unidade de processos e legitimado para liderar os projetos de transformação. Este guardião apoia na construção da visão de futuro, análise de processos, preparação de planos de ação, gestão da mudança e implantação de novos processos.</v>
      </c>
      <c r="P10" s="101"/>
      <c r="Q10" s="102"/>
      <c r="V10" s="1" t="s">
        <v>132</v>
      </c>
      <c r="W10" s="1">
        <f>MAX(W6:W9)</f>
        <v>0</v>
      </c>
    </row>
    <row r="11" spans="1:26" ht="165" customHeight="1" x14ac:dyDescent="0.25">
      <c r="C11" s="30"/>
      <c r="D11" s="31"/>
      <c r="E11" s="32"/>
      <c r="G11" s="34"/>
      <c r="H11" s="35"/>
      <c r="I11" s="36"/>
      <c r="K11" s="34"/>
      <c r="L11" s="35"/>
      <c r="M11" s="36"/>
      <c r="O11" s="34"/>
      <c r="P11" s="35"/>
      <c r="Q11" s="36"/>
    </row>
    <row r="12" spans="1:26" ht="22.5" customHeight="1" x14ac:dyDescent="0.25"/>
    <row r="13" spans="1:26" ht="14.25" customHeight="1" x14ac:dyDescent="0.25">
      <c r="B13" s="29" t="s">
        <v>62</v>
      </c>
      <c r="C13" s="29"/>
      <c r="D13" s="29"/>
      <c r="E13" s="29"/>
      <c r="F13" s="29"/>
      <c r="G13" s="29"/>
      <c r="H13" s="29"/>
      <c r="I13" s="29"/>
      <c r="J13" s="29"/>
      <c r="K13" s="29" t="s">
        <v>64</v>
      </c>
      <c r="L13" s="29"/>
      <c r="M13" s="29"/>
      <c r="N13" s="29"/>
      <c r="O13" s="29"/>
      <c r="P13" s="29"/>
      <c r="Q13" s="29"/>
      <c r="R13" s="29"/>
    </row>
    <row r="14" spans="1:26" ht="14.25" customHeight="1" x14ac:dyDescent="0.25">
      <c r="B14" s="23" t="s">
        <v>63</v>
      </c>
      <c r="C14" s="23"/>
      <c r="D14" s="23"/>
      <c r="E14" s="23"/>
      <c r="F14" s="23"/>
      <c r="G14" s="23"/>
      <c r="H14" s="23"/>
      <c r="I14" s="23"/>
      <c r="J14" s="29"/>
      <c r="K14" s="23" t="s">
        <v>65</v>
      </c>
      <c r="L14" s="23"/>
      <c r="M14" s="23"/>
      <c r="N14" s="23"/>
      <c r="O14" s="23"/>
      <c r="P14" s="23"/>
      <c r="Q14" s="23"/>
      <c r="R14" s="23"/>
    </row>
    <row r="15" spans="1:26" ht="9" customHeight="1" x14ac:dyDescent="0.25">
      <c r="J15" s="29"/>
    </row>
    <row r="16" spans="1:26" ht="225" customHeight="1" x14ac:dyDescent="0.25">
      <c r="B16" s="89"/>
      <c r="C16" s="89"/>
      <c r="D16" s="89"/>
      <c r="E16" s="89"/>
      <c r="F16" s="89"/>
      <c r="G16" s="89"/>
      <c r="H16" s="89"/>
      <c r="I16" s="89"/>
      <c r="J16" s="29"/>
      <c r="K16" s="89"/>
      <c r="L16" s="89"/>
      <c r="M16" s="89"/>
      <c r="N16" s="89"/>
      <c r="O16" s="89"/>
      <c r="P16" s="89"/>
      <c r="Q16" s="89"/>
      <c r="R16" s="89"/>
    </row>
    <row r="17" spans="1:26" ht="14.25" customHeight="1" x14ac:dyDescent="0.25"/>
    <row r="18" spans="1:26" ht="30" customHeight="1" x14ac:dyDescent="0.25">
      <c r="A18" s="26"/>
      <c r="B18" s="24"/>
      <c r="C18" s="24"/>
      <c r="D18" s="24"/>
      <c r="E18" s="24"/>
      <c r="F18" s="24"/>
      <c r="G18" s="24"/>
      <c r="H18" s="24"/>
      <c r="I18" s="24"/>
      <c r="J18" s="24"/>
      <c r="K18" s="24"/>
      <c r="L18" s="24"/>
      <c r="M18" s="24"/>
      <c r="N18" s="24"/>
      <c r="O18" s="25"/>
      <c r="P18" s="25"/>
      <c r="Q18" s="25" t="s">
        <v>60</v>
      </c>
      <c r="R18" s="24"/>
      <c r="S18" s="24"/>
      <c r="T18" s="24"/>
      <c r="U18" s="24"/>
      <c r="V18" s="24"/>
      <c r="W18" s="24"/>
      <c r="X18" s="24"/>
      <c r="Y18" s="24"/>
      <c r="Z18" s="24"/>
    </row>
    <row r="19" spans="1:26" ht="14.25" hidden="1" customHeight="1" x14ac:dyDescent="0.25"/>
    <row r="20" spans="1:26" ht="14.25" hidden="1" customHeight="1" x14ac:dyDescent="0.25"/>
    <row r="21" spans="1:26" ht="14.25" hidden="1" customHeight="1" x14ac:dyDescent="0.25"/>
    <row r="22" spans="1:26" ht="14.25" hidden="1" customHeight="1" x14ac:dyDescent="0.25"/>
    <row r="23" spans="1:26" ht="14.25" hidden="1" customHeight="1" x14ac:dyDescent="0.25"/>
    <row r="24" spans="1:26" ht="14.25" hidden="1" customHeight="1" x14ac:dyDescent="0.25"/>
    <row r="25" spans="1:26" ht="14.25" hidden="1" customHeight="1" x14ac:dyDescent="0.25"/>
    <row r="26" spans="1:26" ht="14.25" hidden="1" customHeight="1" x14ac:dyDescent="0.25"/>
    <row r="27" spans="1:26" ht="14.25" hidden="1" customHeight="1" x14ac:dyDescent="0.25"/>
    <row r="28" spans="1:26" ht="14.25" hidden="1" customHeight="1" x14ac:dyDescent="0.25"/>
    <row r="29" spans="1:26" ht="14.25" hidden="1" customHeight="1" x14ac:dyDescent="0.25"/>
    <row r="30" spans="1:26" ht="14.25" hidden="1" customHeight="1" x14ac:dyDescent="0.25"/>
    <row r="31" spans="1:26" ht="14.25" hidden="1" customHeight="1" x14ac:dyDescent="0.25"/>
    <row r="32" spans="1:26" ht="14.25" hidden="1"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sheetData>
  <sheetProtection password="CA9C" sheet="1" objects="1" scenarios="1"/>
  <mergeCells count="13">
    <mergeCell ref="E2:N2"/>
    <mergeCell ref="Q2:R2"/>
    <mergeCell ref="E3:N5"/>
    <mergeCell ref="C9:E9"/>
    <mergeCell ref="C10:E10"/>
    <mergeCell ref="G10:I10"/>
    <mergeCell ref="K10:M10"/>
    <mergeCell ref="O10:Q10"/>
    <mergeCell ref="B16:I16"/>
    <mergeCell ref="K16:R16"/>
    <mergeCell ref="H9:I9"/>
    <mergeCell ref="L9:M9"/>
    <mergeCell ref="P9:Q9"/>
  </mergeCells>
  <conditionalFormatting sqref="H9:I9">
    <cfRule type="cellIs" dxfId="9" priority="3" stopIfTrue="1" operator="equal">
      <formula>"SELECIONE AQUI"</formula>
    </cfRule>
  </conditionalFormatting>
  <conditionalFormatting sqref="L9:M9">
    <cfRule type="cellIs" dxfId="8" priority="2" stopIfTrue="1" operator="equal">
      <formula>"SELECIONE AQUI"</formula>
    </cfRule>
  </conditionalFormatting>
  <conditionalFormatting sqref="P9:Q9">
    <cfRule type="cellIs" dxfId="7" priority="1" stopIfTrue="1" operator="equal">
      <formula>"SELECIONE AQUI"</formula>
    </cfRule>
  </conditionalFormatting>
  <dataValidations count="1">
    <dataValidation type="list" allowBlank="1" showInputMessage="1" showErrorMessage="1" sqref="H9:I9 L9:M9 P9:Q9">
      <formula1>"SELECIONE AQUI,Prática Inexistente,Prática Informal,Prática Padronizada,Prática Internalizada"</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0"/>
  <sheetViews>
    <sheetView showGridLines="0" showRowColHeaders="0" zoomScale="130" zoomScaleNormal="130" workbookViewId="0">
      <pane ySplit="5" topLeftCell="A8" activePane="bottomLeft" state="frozen"/>
      <selection pane="bottomLeft"/>
    </sheetView>
  </sheetViews>
  <sheetFormatPr defaultColWidth="0" defaultRowHeight="14.25" customHeight="1" zeroHeight="1" x14ac:dyDescent="0.25"/>
  <cols>
    <col min="1" max="1" width="1.85546875" style="1" customWidth="1"/>
    <col min="2" max="2" width="5.7109375" style="1" customWidth="1"/>
    <col min="3" max="3" width="9.140625" style="1" customWidth="1"/>
    <col min="4" max="4" width="12.7109375" style="1" customWidth="1"/>
    <col min="5" max="5" width="9.140625" style="1" customWidth="1"/>
    <col min="6" max="6" width="3.28515625" style="1" customWidth="1"/>
    <col min="7" max="7" width="9.140625" style="1" customWidth="1"/>
    <col min="8" max="8" width="12.7109375" style="1" customWidth="1"/>
    <col min="9" max="9" width="9.140625" style="1" customWidth="1"/>
    <col min="10" max="10" width="3.28515625" style="1" customWidth="1"/>
    <col min="11" max="11" width="9.140625" style="1" customWidth="1"/>
    <col min="12" max="12" width="12.7109375" style="1" customWidth="1"/>
    <col min="13" max="13" width="9.140625" style="1" customWidth="1"/>
    <col min="14" max="14" width="3.28515625" style="1" customWidth="1"/>
    <col min="15" max="15" width="9.140625" style="1" customWidth="1"/>
    <col min="16" max="16" width="12.7109375" style="1" customWidth="1"/>
    <col min="17" max="17" width="9.140625" style="1" customWidth="1"/>
    <col min="18" max="18" width="5.7109375" style="1" customWidth="1"/>
    <col min="19" max="19" width="3.7109375" style="1" customWidth="1"/>
    <col min="20" max="20" width="21" style="1" hidden="1" customWidth="1"/>
    <col min="21" max="26" width="3.7109375" style="1" hidden="1" customWidth="1"/>
    <col min="27" max="33" width="0" style="1" hidden="1" customWidth="1"/>
    <col min="34" max="16384" width="9.140625" style="1" hidden="1"/>
  </cols>
  <sheetData>
    <row r="1" spans="1:26" s="49" customFormat="1" ht="5.25" customHeight="1" x14ac:dyDescent="0.25">
      <c r="A1" s="50"/>
      <c r="B1" s="51"/>
      <c r="C1" s="51"/>
      <c r="D1" s="51"/>
      <c r="E1" s="51"/>
      <c r="F1" s="51"/>
      <c r="G1" s="51"/>
      <c r="H1" s="51"/>
      <c r="I1" s="51"/>
      <c r="J1" s="51"/>
      <c r="K1" s="51"/>
      <c r="L1" s="51"/>
      <c r="M1" s="51"/>
      <c r="N1" s="51"/>
      <c r="O1" s="51"/>
      <c r="P1" s="51"/>
      <c r="Q1" s="51"/>
      <c r="R1" s="51"/>
      <c r="S1" s="51"/>
    </row>
    <row r="2" spans="1:26" s="49" customFormat="1" ht="18.75" customHeight="1" x14ac:dyDescent="0.25">
      <c r="A2" s="51"/>
      <c r="B2" s="51"/>
      <c r="C2" s="51"/>
      <c r="D2" s="51"/>
      <c r="E2" s="90" t="s">
        <v>214</v>
      </c>
      <c r="F2" s="90"/>
      <c r="G2" s="90"/>
      <c r="H2" s="90"/>
      <c r="I2" s="90"/>
      <c r="J2" s="90"/>
      <c r="K2" s="90"/>
      <c r="L2" s="90"/>
      <c r="M2" s="90"/>
      <c r="N2" s="90"/>
      <c r="O2" s="52"/>
      <c r="P2" s="51"/>
      <c r="Q2" s="91" t="s">
        <v>246</v>
      </c>
      <c r="R2" s="91"/>
      <c r="S2" s="51"/>
    </row>
    <row r="3" spans="1:26" s="49" customFormat="1" ht="18.75" customHeight="1" x14ac:dyDescent="0.25">
      <c r="A3" s="51"/>
      <c r="B3" s="51"/>
      <c r="C3" s="51"/>
      <c r="D3" s="51"/>
      <c r="E3" s="98" t="str">
        <f>(Dados!L16)</f>
        <v>Gestores Funcionais</v>
      </c>
      <c r="F3" s="98"/>
      <c r="G3" s="98"/>
      <c r="H3" s="98"/>
      <c r="I3" s="98"/>
      <c r="J3" s="98"/>
      <c r="K3" s="98"/>
      <c r="L3" s="98"/>
      <c r="M3" s="98"/>
      <c r="N3" s="98"/>
      <c r="O3" s="54"/>
      <c r="P3" s="51"/>
      <c r="Q3" s="51"/>
      <c r="R3" s="51"/>
      <c r="S3" s="51"/>
    </row>
    <row r="4" spans="1:26" s="49" customFormat="1" ht="18.75" customHeight="1" x14ac:dyDescent="0.25">
      <c r="A4" s="51"/>
      <c r="B4" s="51"/>
      <c r="C4" s="51"/>
      <c r="D4" s="51"/>
      <c r="E4" s="98"/>
      <c r="F4" s="98"/>
      <c r="G4" s="98"/>
      <c r="H4" s="98"/>
      <c r="I4" s="98"/>
      <c r="J4" s="98"/>
      <c r="K4" s="98"/>
      <c r="L4" s="98"/>
      <c r="M4" s="98"/>
      <c r="N4" s="98"/>
      <c r="O4" s="51"/>
      <c r="P4" s="51"/>
      <c r="Q4" s="51"/>
      <c r="R4" s="51"/>
      <c r="S4" s="51"/>
    </row>
    <row r="5" spans="1:26" s="49" customFormat="1" ht="9" customHeight="1" x14ac:dyDescent="0.25">
      <c r="A5" s="55"/>
      <c r="B5" s="55"/>
      <c r="C5" s="55"/>
      <c r="D5" s="55"/>
      <c r="E5" s="99"/>
      <c r="F5" s="99"/>
      <c r="G5" s="99"/>
      <c r="H5" s="99"/>
      <c r="I5" s="99"/>
      <c r="J5" s="99"/>
      <c r="K5" s="99"/>
      <c r="L5" s="99"/>
      <c r="M5" s="99"/>
      <c r="N5" s="99"/>
      <c r="O5" s="55"/>
      <c r="P5" s="55"/>
      <c r="Q5" s="55"/>
      <c r="R5" s="55"/>
      <c r="S5" s="55"/>
    </row>
    <row r="6" spans="1:26" ht="5.25" customHeight="1" x14ac:dyDescent="0.25">
      <c r="T6" s="1" t="s">
        <v>128</v>
      </c>
      <c r="U6" s="1">
        <f>D9</f>
        <v>0</v>
      </c>
      <c r="V6" s="1" t="s">
        <v>67</v>
      </c>
      <c r="W6" s="1">
        <f>IF(U6=V6,10,0)</f>
        <v>0</v>
      </c>
      <c r="Y6" s="1">
        <v>10</v>
      </c>
      <c r="Z6" s="1">
        <f>100/Y6</f>
        <v>10</v>
      </c>
    </row>
    <row r="7" spans="1:26" ht="16.5" customHeight="1" x14ac:dyDescent="0.25">
      <c r="B7" s="23" t="s">
        <v>58</v>
      </c>
      <c r="C7" s="23"/>
      <c r="D7" s="23"/>
      <c r="E7" s="23"/>
      <c r="F7" s="23"/>
      <c r="G7" s="23"/>
      <c r="H7" s="23"/>
      <c r="I7" s="23"/>
      <c r="J7" s="23"/>
      <c r="K7" s="23"/>
      <c r="L7" s="23"/>
      <c r="M7" s="23"/>
      <c r="N7" s="23"/>
      <c r="O7" s="23"/>
      <c r="P7" s="23"/>
      <c r="Q7" s="23"/>
      <c r="R7" s="23"/>
      <c r="T7" s="1" t="s">
        <v>129</v>
      </c>
      <c r="U7" s="1" t="str">
        <f>H9</f>
        <v>SELECIONE AQUI</v>
      </c>
      <c r="V7" s="1" t="s">
        <v>184</v>
      </c>
      <c r="W7" s="1">
        <f>IF(U7=V7,2*Z6,IF(U7=V8,3*Z6,IF(U7=V9,4*Z6,0)))</f>
        <v>0</v>
      </c>
    </row>
    <row r="8" spans="1:26" ht="9" customHeight="1" x14ac:dyDescent="0.25">
      <c r="T8" s="1" t="s">
        <v>130</v>
      </c>
      <c r="U8" s="1" t="str">
        <f>L9</f>
        <v>SELECIONE AQUI</v>
      </c>
      <c r="V8" s="1" t="s">
        <v>73</v>
      </c>
      <c r="W8" s="1">
        <f>IF(U8=V7,5*Z6,IF(U8=V8,6*Z6,IF(U8=V9,7*Z6,0)))</f>
        <v>0</v>
      </c>
    </row>
    <row r="9" spans="1:26" ht="14.25" customHeight="1" x14ac:dyDescent="0.25">
      <c r="C9" s="94" t="s">
        <v>13</v>
      </c>
      <c r="D9" s="95"/>
      <c r="E9" s="96"/>
      <c r="G9" s="33" t="s">
        <v>14</v>
      </c>
      <c r="H9" s="97" t="s">
        <v>50</v>
      </c>
      <c r="I9" s="97"/>
      <c r="K9" s="33" t="s">
        <v>15</v>
      </c>
      <c r="L9" s="97" t="s">
        <v>50</v>
      </c>
      <c r="M9" s="97"/>
      <c r="O9" s="33" t="s">
        <v>16</v>
      </c>
      <c r="P9" s="97" t="s">
        <v>50</v>
      </c>
      <c r="Q9" s="97"/>
      <c r="T9" s="1" t="s">
        <v>131</v>
      </c>
      <c r="U9" s="1" t="str">
        <f>P9</f>
        <v>SELECIONE AQUI</v>
      </c>
      <c r="V9" s="1" t="s">
        <v>74</v>
      </c>
      <c r="W9" s="1">
        <f>IF(U9=V7,8*Z6,IF(U9=V8,9*Z6,IF(U9=V9,10*Z6,0)))</f>
        <v>0</v>
      </c>
    </row>
    <row r="10" spans="1:26" ht="98.25" customHeight="1" x14ac:dyDescent="0.25">
      <c r="C10" s="100" t="str">
        <f>Dados!M16</f>
        <v>A organização tem uma gestão funcional em que não há consciência da importância de processos.</v>
      </c>
      <c r="D10" s="101"/>
      <c r="E10" s="102"/>
      <c r="G10" s="100" t="str">
        <f>Dados!N16</f>
        <v>Os gestores da organização usam a unidade de processos para padronização de atividades. Ao longo do dia a dia, diversas decisões são tomadas e posteriormente a unidade de processos atualiza normativos e procedimentos para institucionalizar a mudança na organização.</v>
      </c>
      <c r="H10" s="101"/>
      <c r="I10" s="102"/>
      <c r="K10" s="100" t="str">
        <f>Dados!R16</f>
        <v>Os gestores da organização veem adicionalmente na Gestão por Processos uma melhor forma de analisar problemas e construir melhorias. Gestores realmente acreditam que a Gestão por Processos é um instrumento para melhorar os processos da organização e entregar melhores produtos e serviços para seus clientes.</v>
      </c>
      <c r="L10" s="101"/>
      <c r="M10" s="102"/>
      <c r="O10" s="100" t="str">
        <f>Dados!V16</f>
        <v>Os gestores da organização veem a Gestão por Processos como a melhor forma de gerir. Os conceitos e práticas de Gestão por Processos foram incorporados organicamente no dia a dia da organização e se tornaram uma melhor forma de se fazer gestão.</v>
      </c>
      <c r="P10" s="101"/>
      <c r="Q10" s="102"/>
      <c r="V10" s="1" t="s">
        <v>132</v>
      </c>
      <c r="W10" s="1">
        <f>MAX(W6:W9)</f>
        <v>0</v>
      </c>
    </row>
    <row r="11" spans="1:26" ht="165" customHeight="1" x14ac:dyDescent="0.25">
      <c r="C11" s="30"/>
      <c r="D11" s="31"/>
      <c r="E11" s="32"/>
      <c r="G11" s="34"/>
      <c r="H11" s="35"/>
      <c r="I11" s="36"/>
      <c r="K11" s="34"/>
      <c r="L11" s="35"/>
      <c r="M11" s="36"/>
      <c r="O11" s="34"/>
      <c r="P11" s="35"/>
      <c r="Q11" s="36"/>
    </row>
    <row r="12" spans="1:26" ht="22.5" customHeight="1" x14ac:dyDescent="0.25"/>
    <row r="13" spans="1:26" ht="14.25" customHeight="1" x14ac:dyDescent="0.25">
      <c r="B13" s="29" t="s">
        <v>62</v>
      </c>
      <c r="C13" s="29"/>
      <c r="D13" s="29"/>
      <c r="E13" s="29"/>
      <c r="F13" s="29"/>
      <c r="G13" s="29"/>
      <c r="H13" s="29"/>
      <c r="I13" s="29"/>
      <c r="J13" s="29"/>
      <c r="K13" s="29" t="s">
        <v>64</v>
      </c>
      <c r="L13" s="29"/>
      <c r="M13" s="29"/>
      <c r="N13" s="29"/>
      <c r="O13" s="29"/>
      <c r="P13" s="29"/>
      <c r="Q13" s="29"/>
      <c r="R13" s="29"/>
    </row>
    <row r="14" spans="1:26" ht="14.25" customHeight="1" x14ac:dyDescent="0.25">
      <c r="B14" s="23" t="s">
        <v>63</v>
      </c>
      <c r="C14" s="23"/>
      <c r="D14" s="23"/>
      <c r="E14" s="23"/>
      <c r="F14" s="23"/>
      <c r="G14" s="23"/>
      <c r="H14" s="23"/>
      <c r="I14" s="23"/>
      <c r="J14" s="29"/>
      <c r="K14" s="23" t="s">
        <v>65</v>
      </c>
      <c r="L14" s="23"/>
      <c r="M14" s="23"/>
      <c r="N14" s="23"/>
      <c r="O14" s="23"/>
      <c r="P14" s="23"/>
      <c r="Q14" s="23"/>
      <c r="R14" s="23"/>
    </row>
    <row r="15" spans="1:26" ht="9" customHeight="1" x14ac:dyDescent="0.25">
      <c r="J15" s="29"/>
    </row>
    <row r="16" spans="1:26" ht="225" customHeight="1" x14ac:dyDescent="0.25">
      <c r="B16" s="89"/>
      <c r="C16" s="89"/>
      <c r="D16" s="89"/>
      <c r="E16" s="89"/>
      <c r="F16" s="89"/>
      <c r="G16" s="89"/>
      <c r="H16" s="89"/>
      <c r="I16" s="89"/>
      <c r="J16" s="29"/>
      <c r="K16" s="89"/>
      <c r="L16" s="89"/>
      <c r="M16" s="89"/>
      <c r="N16" s="89"/>
      <c r="O16" s="89"/>
      <c r="P16" s="89"/>
      <c r="Q16" s="89"/>
      <c r="R16" s="89"/>
    </row>
    <row r="17" spans="1:26" ht="14.25" customHeight="1" x14ac:dyDescent="0.25"/>
    <row r="18" spans="1:26" ht="30" customHeight="1" x14ac:dyDescent="0.25">
      <c r="A18" s="26"/>
      <c r="B18" s="24"/>
      <c r="C18" s="24"/>
      <c r="D18" s="24"/>
      <c r="E18" s="24"/>
      <c r="F18" s="24"/>
      <c r="G18" s="24"/>
      <c r="H18" s="24"/>
      <c r="I18" s="24"/>
      <c r="J18" s="24"/>
      <c r="K18" s="24"/>
      <c r="L18" s="24"/>
      <c r="M18" s="24"/>
      <c r="N18" s="24"/>
      <c r="O18" s="25"/>
      <c r="P18" s="25"/>
      <c r="Q18" s="25" t="s">
        <v>60</v>
      </c>
      <c r="R18" s="24"/>
      <c r="S18" s="24"/>
      <c r="T18" s="24"/>
      <c r="U18" s="24"/>
      <c r="V18" s="24"/>
      <c r="W18" s="24"/>
      <c r="X18" s="24"/>
      <c r="Y18" s="24"/>
      <c r="Z18" s="24"/>
    </row>
    <row r="19" spans="1:26" ht="14.25" hidden="1" customHeight="1" x14ac:dyDescent="0.25"/>
    <row r="20" spans="1:26" ht="14.25" hidden="1" customHeight="1" x14ac:dyDescent="0.25"/>
    <row r="21" spans="1:26" ht="14.25" hidden="1" customHeight="1" x14ac:dyDescent="0.25"/>
    <row r="22" spans="1:26" ht="14.25" hidden="1" customHeight="1" x14ac:dyDescent="0.25"/>
    <row r="23" spans="1:26" ht="14.25" hidden="1" customHeight="1" x14ac:dyDescent="0.25"/>
    <row r="24" spans="1:26" ht="14.25" hidden="1" customHeight="1" x14ac:dyDescent="0.25"/>
    <row r="25" spans="1:26" ht="14.25" hidden="1" customHeight="1" x14ac:dyDescent="0.25"/>
    <row r="26" spans="1:26" ht="14.25" hidden="1" customHeight="1" x14ac:dyDescent="0.25"/>
    <row r="27" spans="1:26" ht="14.25" hidden="1" customHeight="1" x14ac:dyDescent="0.25"/>
    <row r="28" spans="1:26" ht="14.25" hidden="1" customHeight="1" x14ac:dyDescent="0.25"/>
    <row r="29" spans="1:26" ht="14.25" hidden="1" customHeight="1" x14ac:dyDescent="0.25"/>
    <row r="30" spans="1:26" ht="14.25" hidden="1" customHeight="1" x14ac:dyDescent="0.25"/>
    <row r="31" spans="1:26" ht="14.25" hidden="1" customHeight="1" x14ac:dyDescent="0.25"/>
    <row r="32" spans="1:26" ht="14.25" hidden="1"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sheetData>
  <sheetProtection password="CA9C" sheet="1" objects="1" scenarios="1"/>
  <mergeCells count="13">
    <mergeCell ref="E2:N2"/>
    <mergeCell ref="Q2:R2"/>
    <mergeCell ref="E3:N5"/>
    <mergeCell ref="C9:E9"/>
    <mergeCell ref="C10:E10"/>
    <mergeCell ref="G10:I10"/>
    <mergeCell ref="K10:M10"/>
    <mergeCell ref="O10:Q10"/>
    <mergeCell ref="B16:I16"/>
    <mergeCell ref="K16:R16"/>
    <mergeCell ref="H9:I9"/>
    <mergeCell ref="L9:M9"/>
    <mergeCell ref="P9:Q9"/>
  </mergeCells>
  <conditionalFormatting sqref="H9:I9">
    <cfRule type="cellIs" dxfId="6" priority="3" stopIfTrue="1" operator="equal">
      <formula>"SELECIONE AQUI"</formula>
    </cfRule>
  </conditionalFormatting>
  <conditionalFormatting sqref="L9:M9">
    <cfRule type="cellIs" dxfId="5" priority="2" stopIfTrue="1" operator="equal">
      <formula>"SELECIONE AQUI"</formula>
    </cfRule>
  </conditionalFormatting>
  <conditionalFormatting sqref="P9:Q9">
    <cfRule type="cellIs" dxfId="4" priority="1" stopIfTrue="1" operator="equal">
      <formula>"SELECIONE AQUI"</formula>
    </cfRule>
  </conditionalFormatting>
  <dataValidations count="1">
    <dataValidation type="list" allowBlank="1" showInputMessage="1" showErrorMessage="1" sqref="H9:I9 L9:M9 P9:Q9">
      <formula1>"SELECIONE AQUI,Prática Inexistente,Prática Informal,Prática Padronizada,Prática Internalizada"</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0"/>
  <sheetViews>
    <sheetView showGridLines="0" showRowColHeaders="0" zoomScale="130" zoomScaleNormal="130" workbookViewId="0">
      <pane ySplit="5" topLeftCell="A8" activePane="bottomLeft" state="frozen"/>
      <selection pane="bottomLeft" activeCell="A10" sqref="A10"/>
    </sheetView>
  </sheetViews>
  <sheetFormatPr defaultColWidth="0" defaultRowHeight="14.25" customHeight="1" zeroHeight="1" x14ac:dyDescent="0.25"/>
  <cols>
    <col min="1" max="1" width="1.85546875" style="1" customWidth="1"/>
    <col min="2" max="2" width="5.7109375" style="1" customWidth="1"/>
    <col min="3" max="3" width="9.140625" style="1" customWidth="1"/>
    <col min="4" max="4" width="12.7109375" style="1" customWidth="1"/>
    <col min="5" max="5" width="9.140625" style="1" customWidth="1"/>
    <col min="6" max="6" width="3.28515625" style="1" customWidth="1"/>
    <col min="7" max="7" width="9.140625" style="1" customWidth="1"/>
    <col min="8" max="8" width="12.7109375" style="1" customWidth="1"/>
    <col min="9" max="9" width="9.140625" style="1" customWidth="1"/>
    <col min="10" max="10" width="3.28515625" style="1" customWidth="1"/>
    <col min="11" max="11" width="9.140625" style="1" customWidth="1"/>
    <col min="12" max="12" width="12.7109375" style="1" customWidth="1"/>
    <col min="13" max="13" width="9.140625" style="1" customWidth="1"/>
    <col min="14" max="14" width="3.28515625" style="1" customWidth="1"/>
    <col min="15" max="15" width="9.140625" style="1" customWidth="1"/>
    <col min="16" max="16" width="12.7109375" style="1" customWidth="1"/>
    <col min="17" max="17" width="9.140625" style="1" customWidth="1"/>
    <col min="18" max="18" width="5.7109375" style="1" customWidth="1"/>
    <col min="19" max="19" width="3.7109375" style="1" customWidth="1"/>
    <col min="20" max="20" width="21" style="1" hidden="1" customWidth="1"/>
    <col min="21" max="26" width="3.7109375" style="1" hidden="1" customWidth="1"/>
    <col min="27" max="33" width="0" style="1" hidden="1" customWidth="1"/>
    <col min="34" max="16384" width="9.140625" style="1" hidden="1"/>
  </cols>
  <sheetData>
    <row r="1" spans="1:26" s="49" customFormat="1" ht="5.25" customHeight="1" x14ac:dyDescent="0.25">
      <c r="A1" s="50"/>
      <c r="B1" s="51"/>
      <c r="C1" s="51"/>
      <c r="D1" s="51"/>
      <c r="E1" s="51"/>
      <c r="F1" s="51"/>
      <c r="G1" s="51"/>
      <c r="H1" s="51"/>
      <c r="I1" s="51"/>
      <c r="J1" s="51"/>
      <c r="K1" s="51"/>
      <c r="L1" s="51"/>
      <c r="M1" s="51"/>
      <c r="N1" s="51"/>
      <c r="O1" s="51"/>
      <c r="P1" s="51"/>
      <c r="Q1" s="51"/>
      <c r="R1" s="51"/>
      <c r="S1" s="51"/>
    </row>
    <row r="2" spans="1:26" s="49" customFormat="1" ht="18.75" customHeight="1" x14ac:dyDescent="0.25">
      <c r="A2" s="51"/>
      <c r="B2" s="51"/>
      <c r="C2" s="51"/>
      <c r="D2" s="51"/>
      <c r="E2" s="90" t="s">
        <v>215</v>
      </c>
      <c r="F2" s="90"/>
      <c r="G2" s="90"/>
      <c r="H2" s="90"/>
      <c r="I2" s="90"/>
      <c r="J2" s="90"/>
      <c r="K2" s="90"/>
      <c r="L2" s="90"/>
      <c r="M2" s="90"/>
      <c r="N2" s="90"/>
      <c r="O2" s="52"/>
      <c r="P2" s="51"/>
      <c r="Q2" s="91" t="s">
        <v>247</v>
      </c>
      <c r="R2" s="91"/>
      <c r="S2" s="51"/>
    </row>
    <row r="3" spans="1:26" s="49" customFormat="1" ht="18.75" customHeight="1" x14ac:dyDescent="0.25">
      <c r="A3" s="51"/>
      <c r="B3" s="51"/>
      <c r="C3" s="51"/>
      <c r="D3" s="51"/>
      <c r="E3" s="98" t="str">
        <f>(Dados!L17)</f>
        <v>Escritório de Processos</v>
      </c>
      <c r="F3" s="98"/>
      <c r="G3" s="98"/>
      <c r="H3" s="98"/>
      <c r="I3" s="98"/>
      <c r="J3" s="98"/>
      <c r="K3" s="98"/>
      <c r="L3" s="98"/>
      <c r="M3" s="98"/>
      <c r="N3" s="98"/>
      <c r="O3" s="54"/>
      <c r="P3" s="51"/>
      <c r="Q3" s="51"/>
      <c r="R3" s="51"/>
      <c r="S3" s="51"/>
    </row>
    <row r="4" spans="1:26" s="49" customFormat="1" ht="18.75" customHeight="1" x14ac:dyDescent="0.25">
      <c r="A4" s="51"/>
      <c r="B4" s="51"/>
      <c r="C4" s="51"/>
      <c r="D4" s="51"/>
      <c r="E4" s="98"/>
      <c r="F4" s="98"/>
      <c r="G4" s="98"/>
      <c r="H4" s="98"/>
      <c r="I4" s="98"/>
      <c r="J4" s="98"/>
      <c r="K4" s="98"/>
      <c r="L4" s="98"/>
      <c r="M4" s="98"/>
      <c r="N4" s="98"/>
      <c r="O4" s="51"/>
      <c r="P4" s="51"/>
      <c r="Q4" s="51"/>
      <c r="R4" s="51"/>
      <c r="S4" s="51"/>
    </row>
    <row r="5" spans="1:26" s="49" customFormat="1" ht="9" customHeight="1" x14ac:dyDescent="0.25">
      <c r="A5" s="55"/>
      <c r="B5" s="55"/>
      <c r="C5" s="55"/>
      <c r="D5" s="55"/>
      <c r="E5" s="99"/>
      <c r="F5" s="99"/>
      <c r="G5" s="99"/>
      <c r="H5" s="99"/>
      <c r="I5" s="99"/>
      <c r="J5" s="99"/>
      <c r="K5" s="99"/>
      <c r="L5" s="99"/>
      <c r="M5" s="99"/>
      <c r="N5" s="99"/>
      <c r="O5" s="55"/>
      <c r="P5" s="55"/>
      <c r="Q5" s="55"/>
      <c r="R5" s="55"/>
      <c r="S5" s="55"/>
    </row>
    <row r="6" spans="1:26" ht="5.25" customHeight="1" x14ac:dyDescent="0.25">
      <c r="T6" s="1" t="s">
        <v>128</v>
      </c>
      <c r="U6" s="1">
        <f>D9</f>
        <v>0</v>
      </c>
      <c r="V6" s="1" t="s">
        <v>67</v>
      </c>
      <c r="W6" s="1">
        <f>IF(U6=V6,10,0)</f>
        <v>0</v>
      </c>
      <c r="Y6" s="1">
        <v>10</v>
      </c>
      <c r="Z6" s="1">
        <f>100/Y6</f>
        <v>10</v>
      </c>
    </row>
    <row r="7" spans="1:26" ht="16.5" customHeight="1" x14ac:dyDescent="0.25">
      <c r="B7" s="23" t="s">
        <v>58</v>
      </c>
      <c r="C7" s="23"/>
      <c r="D7" s="23"/>
      <c r="E7" s="23"/>
      <c r="F7" s="23"/>
      <c r="G7" s="23"/>
      <c r="H7" s="23"/>
      <c r="I7" s="23"/>
      <c r="J7" s="23"/>
      <c r="K7" s="23"/>
      <c r="L7" s="23"/>
      <c r="M7" s="23"/>
      <c r="N7" s="23"/>
      <c r="O7" s="23"/>
      <c r="P7" s="23"/>
      <c r="Q7" s="23"/>
      <c r="R7" s="23"/>
      <c r="T7" s="1" t="s">
        <v>129</v>
      </c>
      <c r="U7" s="1" t="str">
        <f>H9</f>
        <v>SELECIONE AQUI</v>
      </c>
      <c r="V7" s="1" t="s">
        <v>184</v>
      </c>
      <c r="W7" s="1">
        <f>IF(U7=V7,2*Z6,IF(U7=V8,3*Z6,IF(U7=V9,4*Z6,0)))</f>
        <v>0</v>
      </c>
    </row>
    <row r="8" spans="1:26" ht="9" customHeight="1" x14ac:dyDescent="0.25">
      <c r="T8" s="1" t="s">
        <v>130</v>
      </c>
      <c r="U8" s="1" t="str">
        <f>L9</f>
        <v>SELECIONE AQUI</v>
      </c>
      <c r="V8" s="1" t="s">
        <v>73</v>
      </c>
      <c r="W8" s="1">
        <f>IF(U8=V7,5*Z6,IF(U8=V8,6*Z6,IF(U8=V9,7*Z6,0)))</f>
        <v>0</v>
      </c>
    </row>
    <row r="9" spans="1:26" ht="14.25" customHeight="1" x14ac:dyDescent="0.25">
      <c r="C9" s="94" t="s">
        <v>13</v>
      </c>
      <c r="D9" s="95"/>
      <c r="E9" s="96"/>
      <c r="G9" s="33" t="s">
        <v>14</v>
      </c>
      <c r="H9" s="97" t="s">
        <v>50</v>
      </c>
      <c r="I9" s="97"/>
      <c r="K9" s="33" t="s">
        <v>15</v>
      </c>
      <c r="L9" s="97" t="s">
        <v>50</v>
      </c>
      <c r="M9" s="97"/>
      <c r="O9" s="33" t="s">
        <v>16</v>
      </c>
      <c r="P9" s="97" t="s">
        <v>50</v>
      </c>
      <c r="Q9" s="97"/>
      <c r="T9" s="1" t="s">
        <v>131</v>
      </c>
      <c r="U9" s="1" t="str">
        <f>P9</f>
        <v>SELECIONE AQUI</v>
      </c>
      <c r="V9" s="1" t="s">
        <v>74</v>
      </c>
      <c r="W9" s="1">
        <f>IF(U9=V7,8*Z6,IF(U9=V8,9*Z6,IF(U9=V9,10*Z6,0)))</f>
        <v>0</v>
      </c>
    </row>
    <row r="10" spans="1:26" ht="84.75" customHeight="1" x14ac:dyDescent="0.25">
      <c r="C10" s="100" t="str">
        <f>Dados!M17</f>
        <v>Não existe uma unidade organizacional responsável pela Gestão por Processos.</v>
      </c>
      <c r="D10" s="101"/>
      <c r="E10" s="102"/>
      <c r="G10" s="100" t="str">
        <f>Dados!N17</f>
        <v>A organização possui uma unidade de gestão com métodos, padrões definidos e responsável por realizar a Gestão por Processos.</v>
      </c>
      <c r="H10" s="101"/>
      <c r="I10" s="102"/>
      <c r="K10" s="100" t="str">
        <f>Dados!R17</f>
        <v>A organização possui uma unidade de gestão com métodos e padrões definidos, divisão de tarefas e competências desenvolvidas para realizar a Gestão por Processos.</v>
      </c>
      <c r="L10" s="101"/>
      <c r="M10" s="102"/>
      <c r="O10" s="100" t="str">
        <f>Dados!V17</f>
        <v>Além de uma metodologia definida, divisão de tarefas e competências desenvolvidas, a unidade responsável pela Gestão por Processos possui um portfólio de serviços  definido e realiza atividades internas para disseminar a Gestão por Processos na organização.</v>
      </c>
      <c r="P10" s="101"/>
      <c r="Q10" s="102"/>
      <c r="V10" s="1" t="s">
        <v>132</v>
      </c>
      <c r="W10" s="1">
        <f>MAX(W6:W9)</f>
        <v>0</v>
      </c>
    </row>
    <row r="11" spans="1:26" ht="165" customHeight="1" x14ac:dyDescent="0.25">
      <c r="C11" s="30"/>
      <c r="D11" s="31"/>
      <c r="E11" s="32"/>
      <c r="G11" s="34"/>
      <c r="H11" s="35"/>
      <c r="I11" s="36"/>
      <c r="K11" s="34"/>
      <c r="L11" s="35"/>
      <c r="M11" s="36"/>
      <c r="O11" s="34"/>
      <c r="P11" s="35"/>
      <c r="Q11" s="36"/>
    </row>
    <row r="12" spans="1:26" ht="22.5" customHeight="1" x14ac:dyDescent="0.25"/>
    <row r="13" spans="1:26" ht="14.25" customHeight="1" x14ac:dyDescent="0.25">
      <c r="B13" s="29" t="s">
        <v>62</v>
      </c>
      <c r="C13" s="29"/>
      <c r="D13" s="29"/>
      <c r="E13" s="29"/>
      <c r="F13" s="29"/>
      <c r="G13" s="29"/>
      <c r="H13" s="29"/>
      <c r="I13" s="29"/>
      <c r="J13" s="29"/>
      <c r="K13" s="29" t="s">
        <v>64</v>
      </c>
      <c r="L13" s="29"/>
      <c r="M13" s="29"/>
      <c r="N13" s="29"/>
      <c r="O13" s="29"/>
      <c r="P13" s="29"/>
      <c r="Q13" s="29"/>
      <c r="R13" s="29"/>
    </row>
    <row r="14" spans="1:26" ht="14.25" customHeight="1" x14ac:dyDescent="0.25">
      <c r="B14" s="23" t="s">
        <v>63</v>
      </c>
      <c r="C14" s="23"/>
      <c r="D14" s="23"/>
      <c r="E14" s="23"/>
      <c r="F14" s="23"/>
      <c r="G14" s="23"/>
      <c r="H14" s="23"/>
      <c r="I14" s="23"/>
      <c r="J14" s="29"/>
      <c r="K14" s="23" t="s">
        <v>65</v>
      </c>
      <c r="L14" s="23"/>
      <c r="M14" s="23"/>
      <c r="N14" s="23"/>
      <c r="O14" s="23"/>
      <c r="P14" s="23"/>
      <c r="Q14" s="23"/>
      <c r="R14" s="23"/>
    </row>
    <row r="15" spans="1:26" ht="9" customHeight="1" x14ac:dyDescent="0.25">
      <c r="J15" s="29"/>
    </row>
    <row r="16" spans="1:26" ht="225" customHeight="1" x14ac:dyDescent="0.25">
      <c r="B16" s="89"/>
      <c r="C16" s="89"/>
      <c r="D16" s="89"/>
      <c r="E16" s="89"/>
      <c r="F16" s="89"/>
      <c r="G16" s="89"/>
      <c r="H16" s="89"/>
      <c r="I16" s="89"/>
      <c r="J16" s="29"/>
      <c r="K16" s="89"/>
      <c r="L16" s="89"/>
      <c r="M16" s="89"/>
      <c r="N16" s="89"/>
      <c r="O16" s="89"/>
      <c r="P16" s="89"/>
      <c r="Q16" s="89"/>
      <c r="R16" s="89"/>
    </row>
    <row r="17" spans="1:26" ht="14.25" customHeight="1" x14ac:dyDescent="0.25"/>
    <row r="18" spans="1:26" ht="30" customHeight="1" x14ac:dyDescent="0.25">
      <c r="A18" s="26"/>
      <c r="B18" s="24"/>
      <c r="C18" s="24"/>
      <c r="D18" s="24"/>
      <c r="E18" s="24"/>
      <c r="F18" s="24"/>
      <c r="G18" s="24"/>
      <c r="H18" s="24"/>
      <c r="I18" s="24"/>
      <c r="J18" s="24"/>
      <c r="K18" s="24"/>
      <c r="L18" s="24"/>
      <c r="M18" s="24"/>
      <c r="N18" s="24"/>
      <c r="O18" s="25"/>
      <c r="P18" s="25"/>
      <c r="Q18" s="25" t="s">
        <v>60</v>
      </c>
      <c r="R18" s="24"/>
      <c r="S18" s="24"/>
      <c r="T18" s="24"/>
      <c r="U18" s="24"/>
      <c r="V18" s="24"/>
      <c r="W18" s="24"/>
      <c r="X18" s="24"/>
      <c r="Y18" s="24"/>
      <c r="Z18" s="24"/>
    </row>
    <row r="19" spans="1:26" ht="14.25" hidden="1" customHeight="1" x14ac:dyDescent="0.25"/>
    <row r="20" spans="1:26" ht="14.25" hidden="1" customHeight="1" x14ac:dyDescent="0.25"/>
    <row r="21" spans="1:26" ht="14.25" hidden="1" customHeight="1" x14ac:dyDescent="0.25"/>
    <row r="22" spans="1:26" ht="14.25" hidden="1" customHeight="1" x14ac:dyDescent="0.25"/>
    <row r="23" spans="1:26" ht="14.25" hidden="1" customHeight="1" x14ac:dyDescent="0.25"/>
    <row r="24" spans="1:26" ht="14.25" hidden="1" customHeight="1" x14ac:dyDescent="0.25"/>
    <row r="25" spans="1:26" ht="14.25" hidden="1" customHeight="1" x14ac:dyDescent="0.25"/>
    <row r="26" spans="1:26" ht="14.25" hidden="1" customHeight="1" x14ac:dyDescent="0.25"/>
    <row r="27" spans="1:26" ht="14.25" hidden="1" customHeight="1" x14ac:dyDescent="0.25"/>
    <row r="28" spans="1:26" ht="14.25" hidden="1" customHeight="1" x14ac:dyDescent="0.25"/>
    <row r="29" spans="1:26" ht="14.25" hidden="1" customHeight="1" x14ac:dyDescent="0.25"/>
    <row r="30" spans="1:26" ht="14.25" hidden="1" customHeight="1" x14ac:dyDescent="0.25"/>
    <row r="31" spans="1:26" ht="14.25" hidden="1" customHeight="1" x14ac:dyDescent="0.25"/>
    <row r="32" spans="1:26" ht="14.25" hidden="1"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sheetData>
  <sheetProtection password="CA9C" sheet="1" objects="1" scenarios="1"/>
  <mergeCells count="13">
    <mergeCell ref="C10:E10"/>
    <mergeCell ref="G10:I10"/>
    <mergeCell ref="K10:M10"/>
    <mergeCell ref="O10:Q10"/>
    <mergeCell ref="B16:I16"/>
    <mergeCell ref="K16:R16"/>
    <mergeCell ref="E2:N2"/>
    <mergeCell ref="Q2:R2"/>
    <mergeCell ref="E3:N5"/>
    <mergeCell ref="C9:E9"/>
    <mergeCell ref="H9:I9"/>
    <mergeCell ref="L9:M9"/>
    <mergeCell ref="P9:Q9"/>
  </mergeCells>
  <conditionalFormatting sqref="H9:I9">
    <cfRule type="cellIs" dxfId="3" priority="3" stopIfTrue="1" operator="equal">
      <formula>"SELECIONE AQUI"</formula>
    </cfRule>
  </conditionalFormatting>
  <conditionalFormatting sqref="L9:M9">
    <cfRule type="cellIs" dxfId="2" priority="2" stopIfTrue="1" operator="equal">
      <formula>"SELECIONE AQUI"</formula>
    </cfRule>
  </conditionalFormatting>
  <conditionalFormatting sqref="P9:Q9">
    <cfRule type="cellIs" dxfId="1" priority="1" stopIfTrue="1" operator="equal">
      <formula>"SELECIONE AQUI"</formula>
    </cfRule>
  </conditionalFormatting>
  <dataValidations count="1">
    <dataValidation type="list" allowBlank="1" showInputMessage="1" showErrorMessage="1" sqref="H9:I9 L9:M9 P9:Q9">
      <formula1>"SELECIONE AQUI,Prática Inexistente,Prática Informal,Prática Padronizada,Prática Internalizada"</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7"/>
  <sheetViews>
    <sheetView showGridLines="0" showRowColHeaders="0" tabSelected="1" zoomScaleNormal="100" workbookViewId="0">
      <pane ySplit="5" topLeftCell="A6" activePane="bottomLeft" state="frozen"/>
      <selection pane="bottomLeft" activeCell="K42" sqref="K42:P42"/>
    </sheetView>
  </sheetViews>
  <sheetFormatPr defaultColWidth="0" defaultRowHeight="14.25" zeroHeight="1" x14ac:dyDescent="0.25"/>
  <cols>
    <col min="1" max="1" width="1.85546875" style="1" customWidth="1"/>
    <col min="2" max="10" width="9.140625" style="1" customWidth="1"/>
    <col min="11" max="11" width="11.28515625" style="1" customWidth="1"/>
    <col min="12" max="13" width="10.28515625" style="1" customWidth="1"/>
    <col min="14" max="16" width="9.140625" style="1" customWidth="1"/>
    <col min="17" max="17" width="4.140625" style="1" customWidth="1"/>
    <col min="18" max="16384" width="9.140625" style="1" hidden="1"/>
  </cols>
  <sheetData>
    <row r="1" spans="1:17" s="49" customFormat="1" ht="5.25" customHeight="1" x14ac:dyDescent="0.25">
      <c r="A1" s="50"/>
      <c r="B1" s="51"/>
      <c r="C1" s="51"/>
      <c r="D1" s="51"/>
      <c r="E1" s="51"/>
      <c r="F1" s="51"/>
      <c r="G1" s="51"/>
      <c r="H1" s="51"/>
      <c r="I1" s="51"/>
      <c r="J1" s="51"/>
      <c r="K1" s="51"/>
      <c r="L1" s="51"/>
      <c r="M1" s="51"/>
      <c r="N1" s="51"/>
      <c r="O1" s="51"/>
      <c r="P1" s="51"/>
      <c r="Q1" s="51"/>
    </row>
    <row r="2" spans="1:17" s="49" customFormat="1" ht="16.5" customHeight="1" x14ac:dyDescent="0.25">
      <c r="A2" s="51"/>
      <c r="B2" s="51"/>
      <c r="C2" s="51"/>
      <c r="D2" s="76" t="s">
        <v>199</v>
      </c>
      <c r="E2" s="76"/>
      <c r="F2" s="76"/>
      <c r="G2" s="76"/>
      <c r="H2" s="76"/>
      <c r="I2" s="76"/>
      <c r="J2" s="76"/>
      <c r="K2" s="76"/>
      <c r="L2" s="76"/>
      <c r="M2" s="56"/>
      <c r="N2" s="56"/>
      <c r="O2" s="77" t="s">
        <v>229</v>
      </c>
      <c r="P2" s="77"/>
      <c r="Q2" s="53"/>
    </row>
    <row r="3" spans="1:17" s="49" customFormat="1" ht="16.5" customHeight="1" x14ac:dyDescent="0.25">
      <c r="A3" s="51"/>
      <c r="B3" s="51"/>
      <c r="C3" s="51"/>
      <c r="D3" s="76"/>
      <c r="E3" s="76"/>
      <c r="F3" s="76"/>
      <c r="G3" s="76"/>
      <c r="H3" s="76"/>
      <c r="I3" s="76"/>
      <c r="J3" s="76"/>
      <c r="K3" s="76"/>
      <c r="L3" s="76"/>
      <c r="M3" s="56"/>
      <c r="N3" s="56"/>
      <c r="O3" s="54"/>
      <c r="P3" s="51"/>
      <c r="Q3" s="51"/>
    </row>
    <row r="4" spans="1:17" s="49" customFormat="1" ht="16.5" customHeight="1" x14ac:dyDescent="0.25">
      <c r="A4" s="51"/>
      <c r="B4" s="51"/>
      <c r="C4" s="51"/>
      <c r="D4" s="76"/>
      <c r="E4" s="76"/>
      <c r="F4" s="76"/>
      <c r="G4" s="76"/>
      <c r="H4" s="76"/>
      <c r="I4" s="76"/>
      <c r="J4" s="76"/>
      <c r="K4" s="76"/>
      <c r="L4" s="76"/>
      <c r="M4" s="56"/>
      <c r="N4" s="56"/>
      <c r="O4" s="51"/>
      <c r="P4" s="51"/>
      <c r="Q4" s="51"/>
    </row>
    <row r="5" spans="1:17" s="49" customFormat="1" ht="9" customHeight="1" x14ac:dyDescent="0.25">
      <c r="A5" s="55"/>
      <c r="B5" s="55"/>
      <c r="C5" s="55"/>
      <c r="D5" s="55"/>
      <c r="E5" s="55"/>
      <c r="F5" s="55"/>
      <c r="G5" s="55"/>
      <c r="H5" s="55"/>
      <c r="I5" s="55"/>
      <c r="J5" s="55"/>
      <c r="K5" s="55"/>
      <c r="L5" s="55"/>
      <c r="M5" s="55"/>
      <c r="N5" s="55"/>
      <c r="O5" s="55"/>
      <c r="P5" s="55"/>
      <c r="Q5" s="55"/>
    </row>
    <row r="6" spans="1:17" ht="5.25" customHeight="1" x14ac:dyDescent="0.25"/>
    <row r="7" spans="1:17" ht="19.5" customHeight="1" x14ac:dyDescent="0.25">
      <c r="B7" s="27" t="s">
        <v>53</v>
      </c>
      <c r="C7" s="4" t="s">
        <v>54</v>
      </c>
      <c r="D7" s="3"/>
      <c r="E7" s="3"/>
      <c r="F7" s="3"/>
      <c r="G7" s="3"/>
      <c r="H7" s="3"/>
      <c r="I7" s="3"/>
      <c r="J7" s="3"/>
      <c r="K7" s="3"/>
      <c r="L7" s="3"/>
      <c r="M7" s="3"/>
      <c r="N7" s="3"/>
      <c r="O7" s="3"/>
      <c r="P7" s="3"/>
    </row>
    <row r="8" spans="1:17" x14ac:dyDescent="0.25"/>
    <row r="9" spans="1:17" ht="15" x14ac:dyDescent="0.25">
      <c r="B9" s="22" t="s">
        <v>179</v>
      </c>
      <c r="I9" s="81"/>
      <c r="J9" s="81"/>
      <c r="K9" s="81"/>
      <c r="L9" s="81"/>
      <c r="M9" s="81"/>
      <c r="N9" s="81"/>
      <c r="O9" s="81"/>
      <c r="P9" s="81"/>
    </row>
    <row r="10" spans="1:17" ht="8.1" customHeight="1" x14ac:dyDescent="0.25"/>
    <row r="11" spans="1:17" ht="15" x14ac:dyDescent="0.25">
      <c r="B11" s="22" t="s">
        <v>180</v>
      </c>
      <c r="I11" s="81"/>
      <c r="J11" s="81"/>
      <c r="K11" s="81"/>
      <c r="L11" s="81"/>
      <c r="M11" s="81"/>
      <c r="N11" s="81"/>
      <c r="O11" s="81"/>
      <c r="P11" s="81"/>
    </row>
    <row r="12" spans="1:17" ht="8.1" customHeight="1" x14ac:dyDescent="0.25"/>
    <row r="13" spans="1:17" ht="15" x14ac:dyDescent="0.25">
      <c r="B13" s="22" t="s">
        <v>181</v>
      </c>
      <c r="I13" s="80"/>
      <c r="J13" s="80"/>
      <c r="K13" s="80"/>
      <c r="L13" s="80"/>
      <c r="M13" s="80"/>
      <c r="N13" s="80"/>
      <c r="O13" s="80"/>
      <c r="P13" s="80"/>
    </row>
    <row r="14" spans="1:17" x14ac:dyDescent="0.25">
      <c r="B14" s="21" t="s">
        <v>2</v>
      </c>
      <c r="I14" s="79"/>
      <c r="J14" s="79"/>
      <c r="K14" s="79"/>
      <c r="L14" s="79"/>
      <c r="M14" s="79"/>
      <c r="N14" s="79"/>
      <c r="O14" s="79"/>
      <c r="P14" s="79"/>
    </row>
    <row r="15" spans="1:17" ht="8.1" customHeight="1" x14ac:dyDescent="0.25"/>
    <row r="16" spans="1:17" ht="15" x14ac:dyDescent="0.25">
      <c r="B16" s="22" t="s">
        <v>182</v>
      </c>
      <c r="I16" s="81"/>
      <c r="J16" s="81"/>
      <c r="K16" s="81"/>
      <c r="L16" s="81"/>
      <c r="M16" s="81"/>
      <c r="N16" s="81"/>
      <c r="O16" s="81"/>
      <c r="P16" s="81"/>
    </row>
    <row r="17" spans="2:16" ht="8.1" customHeight="1" x14ac:dyDescent="0.25"/>
    <row r="18" spans="2:16" ht="15" x14ac:dyDescent="0.25">
      <c r="B18" s="22" t="s">
        <v>183</v>
      </c>
      <c r="I18" s="81"/>
      <c r="J18" s="81"/>
      <c r="K18" s="81"/>
      <c r="L18" s="81"/>
      <c r="M18" s="81"/>
      <c r="N18" s="81"/>
      <c r="O18" s="81"/>
      <c r="P18" s="81"/>
    </row>
    <row r="19" spans="2:16" x14ac:dyDescent="0.25"/>
    <row r="20" spans="2:16" ht="19.5" customHeight="1" x14ac:dyDescent="0.25">
      <c r="B20" s="28" t="s">
        <v>55</v>
      </c>
      <c r="C20" s="4" t="s">
        <v>56</v>
      </c>
      <c r="D20" s="3"/>
      <c r="E20" s="3"/>
      <c r="F20" s="3"/>
      <c r="G20" s="3"/>
      <c r="H20" s="3"/>
      <c r="I20" s="3"/>
      <c r="J20" s="3"/>
      <c r="K20" s="3"/>
      <c r="L20" s="3"/>
      <c r="M20" s="3"/>
      <c r="N20" s="3"/>
      <c r="O20" s="3"/>
      <c r="P20" s="3"/>
    </row>
    <row r="21" spans="2:16" x14ac:dyDescent="0.25"/>
    <row r="22" spans="2:16" ht="15" x14ac:dyDescent="0.25">
      <c r="B22" s="22" t="s">
        <v>216</v>
      </c>
      <c r="K22" s="80"/>
      <c r="L22" s="80"/>
      <c r="M22" s="80"/>
      <c r="N22" s="80"/>
      <c r="O22" s="80"/>
      <c r="P22" s="80"/>
    </row>
    <row r="23" spans="2:16" ht="60" customHeight="1" x14ac:dyDescent="0.25">
      <c r="B23" s="78" t="s">
        <v>52</v>
      </c>
      <c r="C23" s="78"/>
      <c r="D23" s="78"/>
      <c r="E23" s="78"/>
      <c r="F23" s="78"/>
      <c r="G23" s="78"/>
      <c r="H23" s="78"/>
      <c r="I23" s="78"/>
      <c r="K23" s="83"/>
      <c r="L23" s="83"/>
      <c r="M23" s="83"/>
      <c r="N23" s="83"/>
      <c r="O23" s="83"/>
      <c r="P23" s="83"/>
    </row>
    <row r="24" spans="2:16" ht="7.5" customHeight="1" x14ac:dyDescent="0.25"/>
    <row r="25" spans="2:16" ht="15" x14ac:dyDescent="0.25">
      <c r="B25" s="22" t="s">
        <v>164</v>
      </c>
      <c r="K25" s="80"/>
      <c r="L25" s="80"/>
      <c r="M25" s="80"/>
      <c r="N25" s="80"/>
      <c r="O25" s="80"/>
      <c r="P25" s="80"/>
    </row>
    <row r="26" spans="2:16" x14ac:dyDescent="0.25">
      <c r="B26" s="21" t="s">
        <v>2</v>
      </c>
      <c r="K26" s="79"/>
      <c r="L26" s="79"/>
      <c r="M26" s="79"/>
      <c r="N26" s="79"/>
      <c r="O26" s="79"/>
      <c r="P26" s="79"/>
    </row>
    <row r="27" spans="2:16" ht="8.1" customHeight="1" x14ac:dyDescent="0.25"/>
    <row r="28" spans="2:16" ht="15" x14ac:dyDescent="0.25">
      <c r="B28" s="22" t="s">
        <v>165</v>
      </c>
      <c r="K28" s="81"/>
      <c r="L28" s="81"/>
      <c r="M28" s="81"/>
      <c r="N28" s="81"/>
      <c r="O28" s="81"/>
      <c r="P28" s="81"/>
    </row>
    <row r="29" spans="2:16" ht="8.1" customHeight="1" x14ac:dyDescent="0.25"/>
    <row r="30" spans="2:16" ht="15" x14ac:dyDescent="0.25">
      <c r="B30" s="22" t="s">
        <v>166</v>
      </c>
      <c r="K30" s="57"/>
      <c r="L30" s="21" t="s">
        <v>1</v>
      </c>
      <c r="M30" s="57"/>
      <c r="N30" s="21" t="s">
        <v>162</v>
      </c>
    </row>
    <row r="31" spans="2:16" ht="8.1" customHeight="1" x14ac:dyDescent="0.25"/>
    <row r="32" spans="2:16" ht="15" x14ac:dyDescent="0.25">
      <c r="B32" s="22" t="s">
        <v>61</v>
      </c>
      <c r="K32" s="58"/>
      <c r="L32" s="21" t="s">
        <v>3</v>
      </c>
    </row>
    <row r="33" spans="2:16" ht="15" x14ac:dyDescent="0.25">
      <c r="B33" s="22" t="s">
        <v>167</v>
      </c>
      <c r="K33" s="59"/>
      <c r="L33" s="21" t="s">
        <v>4</v>
      </c>
    </row>
    <row r="34" spans="2:16" x14ac:dyDescent="0.25">
      <c r="B34" s="21" t="s">
        <v>168</v>
      </c>
      <c r="K34" s="59"/>
      <c r="L34" s="21" t="s">
        <v>5</v>
      </c>
    </row>
    <row r="35" spans="2:16" ht="14.25" customHeight="1" x14ac:dyDescent="0.25">
      <c r="K35" s="79"/>
      <c r="L35" s="84" t="s">
        <v>200</v>
      </c>
      <c r="M35" s="84"/>
      <c r="N35" s="84"/>
      <c r="O35" s="84"/>
      <c r="P35" s="84"/>
    </row>
    <row r="36" spans="2:16" x14ac:dyDescent="0.25">
      <c r="K36" s="80"/>
      <c r="L36" s="84"/>
      <c r="M36" s="84"/>
      <c r="N36" s="84"/>
      <c r="O36" s="84"/>
      <c r="P36" s="84"/>
    </row>
    <row r="37" spans="2:16" x14ac:dyDescent="0.25">
      <c r="K37" s="59"/>
      <c r="L37" s="21" t="s">
        <v>6</v>
      </c>
    </row>
    <row r="38" spans="2:16" x14ac:dyDescent="0.25">
      <c r="K38" s="59"/>
      <c r="L38" s="21" t="s">
        <v>7</v>
      </c>
    </row>
    <row r="39" spans="2:16" x14ac:dyDescent="0.25">
      <c r="K39" s="60"/>
      <c r="L39" s="21" t="s">
        <v>8</v>
      </c>
      <c r="M39" s="81"/>
      <c r="N39" s="81"/>
      <c r="O39" s="81"/>
      <c r="P39" s="81"/>
    </row>
    <row r="40" spans="2:16" ht="7.5" customHeight="1" x14ac:dyDescent="0.25"/>
    <row r="41" spans="2:16" ht="15" x14ac:dyDescent="0.25">
      <c r="B41" s="22" t="s">
        <v>153</v>
      </c>
      <c r="K41" s="80"/>
      <c r="L41" s="80"/>
      <c r="M41" s="80"/>
      <c r="N41" s="80"/>
      <c r="O41" s="80"/>
      <c r="P41" s="80"/>
    </row>
    <row r="42" spans="2:16" ht="112.5" customHeight="1" x14ac:dyDescent="0.25">
      <c r="B42" s="78" t="s">
        <v>159</v>
      </c>
      <c r="C42" s="78"/>
      <c r="D42" s="78"/>
      <c r="E42" s="78"/>
      <c r="F42" s="78"/>
      <c r="G42" s="78"/>
      <c r="H42" s="78"/>
      <c r="I42" s="78"/>
      <c r="K42" s="83"/>
      <c r="L42" s="83"/>
      <c r="M42" s="83"/>
      <c r="N42" s="83"/>
      <c r="O42" s="83"/>
      <c r="P42" s="83"/>
    </row>
    <row r="43" spans="2:16" ht="7.5" customHeight="1" x14ac:dyDescent="0.25"/>
    <row r="44" spans="2:16" ht="31.5" customHeight="1" x14ac:dyDescent="0.25">
      <c r="B44" s="82" t="s">
        <v>160</v>
      </c>
      <c r="C44" s="82"/>
      <c r="D44" s="82"/>
      <c r="E44" s="82"/>
      <c r="F44" s="82"/>
      <c r="G44" s="82"/>
      <c r="H44" s="82"/>
      <c r="I44" s="82"/>
      <c r="J44" s="82"/>
      <c r="K44" s="80"/>
      <c r="L44" s="80"/>
      <c r="M44" s="80"/>
      <c r="N44" s="80"/>
      <c r="O44" s="80"/>
      <c r="P44" s="80"/>
    </row>
    <row r="45" spans="2:16" ht="60" customHeight="1" x14ac:dyDescent="0.25">
      <c r="B45" s="82"/>
      <c r="C45" s="82"/>
      <c r="D45" s="82"/>
      <c r="E45" s="82"/>
      <c r="F45" s="82"/>
      <c r="G45" s="82"/>
      <c r="H45" s="82"/>
      <c r="I45" s="82"/>
      <c r="J45" s="82"/>
      <c r="K45" s="83"/>
      <c r="L45" s="83"/>
      <c r="M45" s="83"/>
      <c r="N45" s="83"/>
      <c r="O45" s="83"/>
      <c r="P45" s="83"/>
    </row>
    <row r="46" spans="2:16" ht="60" customHeight="1" x14ac:dyDescent="0.25">
      <c r="B46" s="82"/>
      <c r="C46" s="82"/>
      <c r="D46" s="82"/>
      <c r="E46" s="82"/>
      <c r="F46" s="82"/>
      <c r="G46" s="82"/>
      <c r="H46" s="82"/>
      <c r="I46" s="82"/>
      <c r="J46" s="82"/>
      <c r="K46" s="85"/>
      <c r="L46" s="85"/>
      <c r="M46" s="85"/>
      <c r="N46" s="85"/>
      <c r="O46" s="85"/>
      <c r="P46" s="85"/>
    </row>
    <row r="47" spans="2:16" ht="60" customHeight="1" x14ac:dyDescent="0.25">
      <c r="B47" s="42"/>
      <c r="C47" s="42"/>
      <c r="D47" s="42"/>
      <c r="E47" s="42"/>
      <c r="F47" s="42"/>
      <c r="G47" s="42"/>
      <c r="H47" s="42"/>
      <c r="I47" s="42"/>
      <c r="K47" s="85"/>
      <c r="L47" s="85"/>
      <c r="M47" s="85"/>
      <c r="N47" s="85"/>
      <c r="O47" s="85"/>
      <c r="P47" s="85"/>
    </row>
    <row r="48" spans="2:16" x14ac:dyDescent="0.25"/>
    <row r="49" spans="1:17" ht="30" customHeight="1" x14ac:dyDescent="0.25">
      <c r="A49" s="26"/>
      <c r="B49" s="24"/>
      <c r="C49" s="24"/>
      <c r="D49" s="24"/>
      <c r="E49" s="24"/>
      <c r="F49" s="24"/>
      <c r="G49" s="24"/>
      <c r="H49" s="24"/>
      <c r="I49" s="24"/>
      <c r="J49" s="24"/>
      <c r="K49" s="24"/>
      <c r="L49" s="24"/>
      <c r="M49" s="24"/>
      <c r="N49" s="24"/>
      <c r="O49" s="25" t="s">
        <v>59</v>
      </c>
      <c r="P49" s="24"/>
      <c r="Q49" s="24"/>
    </row>
    <row r="50" spans="1:17" hidden="1" x14ac:dyDescent="0.25"/>
    <row r="51" spans="1:17" hidden="1" x14ac:dyDescent="0.25"/>
    <row r="52" spans="1:17" ht="15" hidden="1" x14ac:dyDescent="0.25">
      <c r="B52" s="5" t="s">
        <v>48</v>
      </c>
    </row>
    <row r="53" spans="1:17" hidden="1" x14ac:dyDescent="0.25">
      <c r="B53" s="1" t="s">
        <v>23</v>
      </c>
    </row>
    <row r="54" spans="1:17" hidden="1" x14ac:dyDescent="0.25">
      <c r="B54" s="1" t="s">
        <v>24</v>
      </c>
    </row>
    <row r="55" spans="1:17" hidden="1" x14ac:dyDescent="0.25">
      <c r="B55" s="1" t="s">
        <v>25</v>
      </c>
    </row>
    <row r="56" spans="1:17" hidden="1" x14ac:dyDescent="0.25">
      <c r="B56" s="1" t="s">
        <v>26</v>
      </c>
    </row>
    <row r="57" spans="1:17" hidden="1" x14ac:dyDescent="0.25">
      <c r="B57" s="1" t="s">
        <v>27</v>
      </c>
    </row>
    <row r="58" spans="1:17" hidden="1" x14ac:dyDescent="0.25">
      <c r="B58" s="1" t="s">
        <v>28</v>
      </c>
    </row>
    <row r="59" spans="1:17" hidden="1" x14ac:dyDescent="0.25">
      <c r="B59" s="1" t="s">
        <v>29</v>
      </c>
    </row>
    <row r="60" spans="1:17" hidden="1" x14ac:dyDescent="0.25">
      <c r="B60" s="1" t="s">
        <v>30</v>
      </c>
    </row>
    <row r="61" spans="1:17" hidden="1" x14ac:dyDescent="0.25">
      <c r="B61" s="1" t="s">
        <v>31</v>
      </c>
    </row>
    <row r="62" spans="1:17" hidden="1" x14ac:dyDescent="0.25">
      <c r="B62" s="1" t="s">
        <v>32</v>
      </c>
    </row>
    <row r="63" spans="1:17" hidden="1" x14ac:dyDescent="0.25">
      <c r="B63" s="1" t="s">
        <v>33</v>
      </c>
    </row>
    <row r="64" spans="1:17" hidden="1" x14ac:dyDescent="0.25">
      <c r="B64" s="1" t="s">
        <v>34</v>
      </c>
    </row>
    <row r="65" spans="2:2" hidden="1" x14ac:dyDescent="0.25">
      <c r="B65" s="1" t="s">
        <v>35</v>
      </c>
    </row>
    <row r="66" spans="2:2" hidden="1" x14ac:dyDescent="0.25">
      <c r="B66" s="1" t="s">
        <v>36</v>
      </c>
    </row>
    <row r="67" spans="2:2" hidden="1" x14ac:dyDescent="0.25">
      <c r="B67" s="1" t="s">
        <v>37</v>
      </c>
    </row>
    <row r="68" spans="2:2" hidden="1" x14ac:dyDescent="0.25">
      <c r="B68" s="1" t="s">
        <v>38</v>
      </c>
    </row>
    <row r="69" spans="2:2" hidden="1" x14ac:dyDescent="0.25">
      <c r="B69" s="1" t="s">
        <v>39</v>
      </c>
    </row>
    <row r="70" spans="2:2" hidden="1" x14ac:dyDescent="0.25">
      <c r="B70" s="1" t="s">
        <v>40</v>
      </c>
    </row>
    <row r="71" spans="2:2" hidden="1" x14ac:dyDescent="0.25">
      <c r="B71" s="1" t="s">
        <v>41</v>
      </c>
    </row>
    <row r="72" spans="2:2" hidden="1" x14ac:dyDescent="0.25">
      <c r="B72" s="1" t="s">
        <v>42</v>
      </c>
    </row>
    <row r="73" spans="2:2" hidden="1" x14ac:dyDescent="0.25">
      <c r="B73" s="1" t="s">
        <v>43</v>
      </c>
    </row>
    <row r="74" spans="2:2" hidden="1" x14ac:dyDescent="0.25">
      <c r="B74" s="1" t="s">
        <v>44</v>
      </c>
    </row>
    <row r="75" spans="2:2" hidden="1" x14ac:dyDescent="0.25">
      <c r="B75" s="1" t="s">
        <v>45</v>
      </c>
    </row>
    <row r="76" spans="2:2" hidden="1" x14ac:dyDescent="0.25">
      <c r="B76" s="1" t="s">
        <v>46</v>
      </c>
    </row>
    <row r="77" spans="2:2" hidden="1" x14ac:dyDescent="0.25">
      <c r="B77" s="1" t="s">
        <v>47</v>
      </c>
    </row>
    <row r="78" spans="2:2" hidden="1" x14ac:dyDescent="0.25">
      <c r="B78" s="1" t="s">
        <v>49</v>
      </c>
    </row>
    <row r="79" spans="2:2" hidden="1" x14ac:dyDescent="0.25"/>
    <row r="80" spans="2:2"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sheetData>
  <sheetProtection password="CA9C" sheet="1" objects="1" scenarios="1"/>
  <mergeCells count="23">
    <mergeCell ref="B44:J46"/>
    <mergeCell ref="K22:P22"/>
    <mergeCell ref="K44:P44"/>
    <mergeCell ref="M39:P39"/>
    <mergeCell ref="K41:P41"/>
    <mergeCell ref="K42:P42"/>
    <mergeCell ref="K28:P28"/>
    <mergeCell ref="L35:P36"/>
    <mergeCell ref="K45:P47"/>
    <mergeCell ref="K23:P23"/>
    <mergeCell ref="K25:P25"/>
    <mergeCell ref="K26:P26"/>
    <mergeCell ref="D2:L4"/>
    <mergeCell ref="O2:P2"/>
    <mergeCell ref="B42:I42"/>
    <mergeCell ref="B23:I23"/>
    <mergeCell ref="K35:K36"/>
    <mergeCell ref="I16:P16"/>
    <mergeCell ref="I9:P9"/>
    <mergeCell ref="I11:P11"/>
    <mergeCell ref="I13:P13"/>
    <mergeCell ref="I14:P14"/>
    <mergeCell ref="I18:P18"/>
  </mergeCells>
  <dataValidations count="4">
    <dataValidation type="list" allowBlank="1" showInputMessage="1" showErrorMessage="1" sqref="I11">
      <formula1>"Organização Global, Organização Nacional, Organização Local"</formula1>
    </dataValidation>
    <dataValidation type="list" allowBlank="1" showInputMessage="1" showErrorMessage="1" sqref="I13">
      <formula1>$B$53:$B$78</formula1>
    </dataValidation>
    <dataValidation type="list" allowBlank="1" showInputMessage="1" showErrorMessage="1" sqref="K25">
      <formula1>"Estratégia, Administrativa, Tecnologia da Informação, Recursos Humanos, PMO, Finanças, Gestão da Qualidade, Auditoria / Compliance / Riscos, Presidência, Outra"</formula1>
    </dataValidation>
    <dataValidation type="list" allowBlank="1" showInputMessage="1" showErrorMessage="1" sqref="K41 K22 K44">
      <formula1>"Sim, Não"</formula1>
    </dataValidation>
  </dataValidations>
  <pageMargins left="0.27559055118110237" right="0.27559055118110237" top="0.78740157480314965" bottom="0.78740157480314965" header="0.31496062992125984" footer="0.31496062992125984"/>
  <pageSetup paperSize="9" scale="90"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7"/>
  <sheetViews>
    <sheetView showGridLines="0" showRowColHeaders="0" zoomScaleNormal="100" workbookViewId="0">
      <pane ySplit="5" topLeftCell="A6" activePane="bottomLeft" state="frozenSplit"/>
      <selection pane="bottomLeft"/>
    </sheetView>
  </sheetViews>
  <sheetFormatPr defaultColWidth="0" defaultRowHeight="0" customHeight="1" zeroHeight="1" x14ac:dyDescent="0.25"/>
  <cols>
    <col min="1" max="1" width="2" style="1" customWidth="1"/>
    <col min="2" max="2" width="5.7109375" style="1" customWidth="1"/>
    <col min="3" max="3" width="9.140625" style="1" customWidth="1"/>
    <col min="4" max="4" width="9.5703125" style="1" customWidth="1"/>
    <col min="5" max="5" width="5.7109375" style="1" customWidth="1"/>
    <col min="6" max="6" width="7.140625" style="1" customWidth="1"/>
    <col min="7" max="7" width="15" style="1" customWidth="1"/>
    <col min="8" max="8" width="20.7109375" style="1" customWidth="1"/>
    <col min="9" max="10" width="15" style="1" customWidth="1"/>
    <col min="11" max="11" width="15" style="1" bestFit="1" customWidth="1"/>
    <col min="12" max="12" width="5.7109375" style="1" customWidth="1"/>
    <col min="13" max="14" width="9.140625" style="1" customWidth="1"/>
    <col min="15" max="15" width="3.85546875" style="1" customWidth="1"/>
    <col min="16" max="16" width="12.42578125" style="1" hidden="1" customWidth="1"/>
    <col min="17" max="18" width="12.5703125" style="1" hidden="1" customWidth="1"/>
    <col min="19" max="16384" width="9.140625" style="1" hidden="1"/>
  </cols>
  <sheetData>
    <row r="1" spans="1:16" s="49" customFormat="1" ht="5.25" customHeight="1" x14ac:dyDescent="0.25">
      <c r="A1" s="50"/>
      <c r="B1" s="51"/>
      <c r="C1" s="51"/>
      <c r="D1" s="51"/>
      <c r="E1" s="51"/>
      <c r="F1" s="51"/>
      <c r="G1" s="51"/>
      <c r="H1" s="51"/>
      <c r="I1" s="51"/>
      <c r="J1" s="51"/>
      <c r="K1" s="51"/>
      <c r="L1" s="51"/>
      <c r="M1" s="51"/>
      <c r="N1" s="51"/>
      <c r="O1" s="51"/>
    </row>
    <row r="2" spans="1:16" s="49" customFormat="1" ht="18.75" customHeight="1" x14ac:dyDescent="0.25">
      <c r="A2" s="51"/>
      <c r="B2" s="51"/>
      <c r="C2" s="51"/>
      <c r="D2" s="90" t="s">
        <v>252</v>
      </c>
      <c r="E2" s="90"/>
      <c r="F2" s="90"/>
      <c r="G2" s="90"/>
      <c r="H2" s="90"/>
      <c r="I2" s="90"/>
      <c r="J2" s="90"/>
      <c r="K2" s="52"/>
      <c r="L2" s="51"/>
      <c r="M2" s="91" t="s">
        <v>248</v>
      </c>
      <c r="N2" s="91"/>
      <c r="O2" s="51"/>
    </row>
    <row r="3" spans="1:16" s="49" customFormat="1" ht="18.75" customHeight="1" x14ac:dyDescent="0.25">
      <c r="A3" s="51"/>
      <c r="B3" s="51"/>
      <c r="C3" s="51"/>
      <c r="D3" s="90" t="s">
        <v>19</v>
      </c>
      <c r="E3" s="90"/>
      <c r="F3" s="90"/>
      <c r="G3" s="90"/>
      <c r="H3" s="90"/>
      <c r="I3" s="90"/>
      <c r="J3" s="90"/>
      <c r="K3" s="54"/>
      <c r="L3" s="51"/>
      <c r="M3" s="51"/>
      <c r="N3" s="51"/>
      <c r="O3" s="51"/>
    </row>
    <row r="4" spans="1:16" s="49" customFormat="1" ht="18.75" customHeight="1" x14ac:dyDescent="0.25">
      <c r="A4" s="51"/>
      <c r="B4" s="51"/>
      <c r="C4" s="51"/>
      <c r="D4" s="90"/>
      <c r="E4" s="90"/>
      <c r="F4" s="90"/>
      <c r="G4" s="90"/>
      <c r="H4" s="90"/>
      <c r="I4" s="90"/>
      <c r="J4" s="90"/>
      <c r="K4" s="51"/>
      <c r="L4" s="51"/>
      <c r="M4" s="51"/>
      <c r="N4" s="51"/>
      <c r="O4" s="51"/>
    </row>
    <row r="5" spans="1:16" s="49" customFormat="1" ht="9" customHeight="1" x14ac:dyDescent="0.25">
      <c r="A5" s="55"/>
      <c r="B5" s="55"/>
      <c r="C5" s="55"/>
      <c r="D5" s="104"/>
      <c r="E5" s="104"/>
      <c r="F5" s="104"/>
      <c r="G5" s="104"/>
      <c r="H5" s="104"/>
      <c r="I5" s="104"/>
      <c r="J5" s="104"/>
      <c r="K5" s="55"/>
      <c r="L5" s="55"/>
      <c r="M5" s="55"/>
      <c r="N5" s="55"/>
      <c r="O5" s="55"/>
    </row>
    <row r="6" spans="1:16" ht="8.1" customHeight="1" x14ac:dyDescent="0.25"/>
    <row r="7" spans="1:16" ht="19.5" customHeight="1" x14ac:dyDescent="0.25">
      <c r="A7" s="45"/>
      <c r="B7" s="45"/>
      <c r="C7" s="45"/>
      <c r="D7" s="65" t="s">
        <v>217</v>
      </c>
      <c r="E7" s="107" t="s">
        <v>148</v>
      </c>
      <c r="F7" s="107"/>
      <c r="G7" s="107"/>
      <c r="H7" s="107"/>
      <c r="I7" s="65" t="s">
        <v>218</v>
      </c>
      <c r="J7" s="65" t="s">
        <v>15</v>
      </c>
      <c r="K7" s="65" t="s">
        <v>16</v>
      </c>
    </row>
    <row r="8" spans="1:16" ht="14.25" customHeight="1" x14ac:dyDescent="0.25">
      <c r="D8" s="69" t="str">
        <f>Dados!K2</f>
        <v>2.1</v>
      </c>
      <c r="E8" s="108" t="str">
        <f>Dados!L2</f>
        <v>Internalização da cadeia de valor / arquitetura  de processos</v>
      </c>
      <c r="F8" s="108"/>
      <c r="G8" s="108"/>
      <c r="H8" s="108"/>
      <c r="I8" s="72" t="str">
        <f>IF(Dados!B15="SELECIONE AQUI","Preencher",Dados!B15)</f>
        <v>Preencher</v>
      </c>
      <c r="J8" s="72" t="str">
        <f>IF(Dados!C15="SELECIONE AQUI","Preencher",Dados!C15)</f>
        <v>Preencher</v>
      </c>
      <c r="K8" s="72" t="str">
        <f>IF(Dados!D15="SELECIONE AQUI","Preencher",Dados!D15)</f>
        <v>Preencher</v>
      </c>
      <c r="L8" s="62"/>
      <c r="M8" s="63"/>
      <c r="N8" s="63"/>
      <c r="O8" s="63"/>
      <c r="P8" s="63"/>
    </row>
    <row r="9" spans="1:16" ht="14.25" customHeight="1" x14ac:dyDescent="0.25">
      <c r="D9" s="70" t="str">
        <f>Dados!K3</f>
        <v>2.2</v>
      </c>
      <c r="E9" s="103" t="str">
        <f>Dados!L3</f>
        <v>Desdobramento da estratégia para metas funcionais e de processos</v>
      </c>
      <c r="F9" s="103"/>
      <c r="G9" s="103"/>
      <c r="H9" s="103"/>
      <c r="I9" s="73" t="str">
        <f>IF(Dados!B16="SELECIONE AQUI","Preencher",Dados!B16)</f>
        <v>Prática Informal</v>
      </c>
      <c r="J9" s="73" t="str">
        <f>IF(Dados!C16="SELECIONE AQUI","Preencher",Dados!C16)</f>
        <v>Prática Inexistente</v>
      </c>
      <c r="K9" s="73" t="str">
        <f>IF(Dados!D16="SELECIONE AQUI","Preencher",Dados!D16)</f>
        <v>Prática Inexistente</v>
      </c>
      <c r="L9" s="62"/>
      <c r="M9" s="63"/>
      <c r="N9" s="63"/>
      <c r="O9" s="63"/>
      <c r="P9" s="63"/>
    </row>
    <row r="10" spans="1:16" ht="14.25" customHeight="1" x14ac:dyDescent="0.25">
      <c r="D10" s="70" t="str">
        <f>Dados!K4</f>
        <v>2.3</v>
      </c>
      <c r="E10" s="103" t="str">
        <f>Dados!L4</f>
        <v>Construção de um portfólio de Projetos de Transformação</v>
      </c>
      <c r="F10" s="103"/>
      <c r="G10" s="103"/>
      <c r="H10" s="103"/>
      <c r="I10" s="73" t="str">
        <f>IF(Dados!B17="SELECIONE AQUI","Preencher",Dados!B17)</f>
        <v>Prática Informal</v>
      </c>
      <c r="J10" s="73" t="str">
        <f>IF(Dados!C17="SELECIONE AQUI","Preencher",Dados!C17)</f>
        <v>Prática Inexistente</v>
      </c>
      <c r="K10" s="73" t="str">
        <f>IF(Dados!D17="SELECIONE AQUI","Preencher",Dados!D17)</f>
        <v>Prática Inexistente</v>
      </c>
      <c r="L10" s="62"/>
      <c r="M10" s="63"/>
      <c r="N10" s="63"/>
      <c r="O10" s="63"/>
      <c r="P10" s="63"/>
    </row>
    <row r="11" spans="1:16" ht="14.25" customHeight="1" x14ac:dyDescent="0.25">
      <c r="D11" s="70" t="str">
        <f>Dados!K5</f>
        <v>2.4</v>
      </c>
      <c r="E11" s="103" t="str">
        <f>Dados!L5</f>
        <v>Estímulo às pessoas para implantar a estratégia</v>
      </c>
      <c r="F11" s="103"/>
      <c r="G11" s="103"/>
      <c r="H11" s="103"/>
      <c r="I11" s="73" t="str">
        <f>IF(Dados!B18="SELECIONE AQUI","Preencher",Dados!B18)</f>
        <v>Prática Informal</v>
      </c>
      <c r="J11" s="73" t="str">
        <f>IF(Dados!C18="SELECIONE AQUI","Preencher",Dados!C18)</f>
        <v>Prática Inexistente</v>
      </c>
      <c r="K11" s="73" t="str">
        <f>IF(Dados!D18="SELECIONE AQUI","Preencher",Dados!D18)</f>
        <v>Prática Inexistente</v>
      </c>
      <c r="L11" s="62"/>
      <c r="M11" s="63"/>
      <c r="N11" s="63"/>
      <c r="O11" s="63"/>
      <c r="P11" s="63"/>
    </row>
    <row r="12" spans="1:16" ht="14.25" customHeight="1" x14ac:dyDescent="0.25">
      <c r="D12" s="70" t="str">
        <f>Dados!K6</f>
        <v>3.1</v>
      </c>
      <c r="E12" s="103" t="str">
        <f>Dados!L6</f>
        <v>Definição do escopo do projeto</v>
      </c>
      <c r="F12" s="103"/>
      <c r="G12" s="103"/>
      <c r="H12" s="103"/>
      <c r="I12" s="73" t="str">
        <f>IF(Dados!B19="SELECIONE AQUI","Preencher",Dados!B19)</f>
        <v>Preencher</v>
      </c>
      <c r="J12" s="73" t="str">
        <f>IF(Dados!C19="SELECIONE AQUI","Preencher",Dados!C19)</f>
        <v>Preencher</v>
      </c>
      <c r="K12" s="73" t="str">
        <f>IF(Dados!D19="SELECIONE AQUI","Preencher",Dados!D19)</f>
        <v>Preencher</v>
      </c>
      <c r="L12" s="62"/>
      <c r="M12" s="63"/>
      <c r="N12" s="63"/>
      <c r="O12" s="63"/>
      <c r="P12" s="63"/>
    </row>
    <row r="13" spans="1:16" ht="14.25" customHeight="1" x14ac:dyDescent="0.25">
      <c r="D13" s="70" t="str">
        <f>Dados!K7</f>
        <v>3.2</v>
      </c>
      <c r="E13" s="103" t="str">
        <f>Dados!L7</f>
        <v>Estimativa e apuração de ganhos</v>
      </c>
      <c r="F13" s="103"/>
      <c r="G13" s="103"/>
      <c r="H13" s="103"/>
      <c r="I13" s="73" t="str">
        <f>IF(Dados!B20="SELECIONE AQUI","Preencher",Dados!B20)</f>
        <v>Preencher</v>
      </c>
      <c r="J13" s="73" t="str">
        <f>IF(Dados!C20="SELECIONE AQUI","Preencher",Dados!C20)</f>
        <v>Preencher</v>
      </c>
      <c r="K13" s="73" t="str">
        <f>IF(Dados!D20="SELECIONE AQUI","Preencher",Dados!D20)</f>
        <v>Preencher</v>
      </c>
      <c r="L13" s="62"/>
      <c r="M13" s="63"/>
      <c r="N13" s="63"/>
      <c r="O13" s="63"/>
      <c r="P13" s="63"/>
    </row>
    <row r="14" spans="1:16" ht="14.25" customHeight="1" x14ac:dyDescent="0.25">
      <c r="D14" s="70" t="str">
        <f>Dados!K8</f>
        <v>3.3</v>
      </c>
      <c r="E14" s="103" t="str">
        <f>Dados!L8</f>
        <v>Geração de ideias de melhoria</v>
      </c>
      <c r="F14" s="103"/>
      <c r="G14" s="103"/>
      <c r="H14" s="103"/>
      <c r="I14" s="73" t="str">
        <f>IF(Dados!B21="SELECIONE AQUI","Preencher",Dados!B21)</f>
        <v>Preencher</v>
      </c>
      <c r="J14" s="73" t="str">
        <f>IF(Dados!C21="SELECIONE AQUI","Preencher",Dados!C21)</f>
        <v>Preencher</v>
      </c>
      <c r="K14" s="73" t="str">
        <f>IF(Dados!D21="SELECIONE AQUI","Preencher",Dados!D21)</f>
        <v>Preencher</v>
      </c>
      <c r="L14" s="62"/>
      <c r="M14" s="63"/>
      <c r="N14" s="63"/>
      <c r="O14" s="63"/>
      <c r="P14" s="63"/>
    </row>
    <row r="15" spans="1:16" ht="14.25" customHeight="1" x14ac:dyDescent="0.25">
      <c r="D15" s="70" t="str">
        <f>Dados!K9</f>
        <v>3.4</v>
      </c>
      <c r="E15" s="103" t="str">
        <f>Dados!L9</f>
        <v>Gestão da mudança na implementação do processo</v>
      </c>
      <c r="F15" s="103"/>
      <c r="G15" s="103"/>
      <c r="H15" s="103"/>
      <c r="I15" s="73" t="str">
        <f>IF(Dados!B22="SELECIONE AQUI","Preencher",Dados!B22)</f>
        <v>Preencher</v>
      </c>
      <c r="J15" s="73" t="str">
        <f>IF(Dados!C22="SELECIONE AQUI","Preencher",Dados!C22)</f>
        <v>Preencher</v>
      </c>
      <c r="K15" s="73" t="str">
        <f>IF(Dados!D22="SELECIONE AQUI","Preencher",Dados!D22)</f>
        <v>Preencher</v>
      </c>
      <c r="L15" s="62"/>
      <c r="M15" s="63"/>
      <c r="N15" s="63"/>
      <c r="O15" s="63"/>
      <c r="P15" s="63"/>
    </row>
    <row r="16" spans="1:16" ht="14.25" customHeight="1" x14ac:dyDescent="0.25">
      <c r="D16" s="70" t="str">
        <f>Dados!K10</f>
        <v>4.1</v>
      </c>
      <c r="E16" s="103" t="str">
        <f>Dados!L10</f>
        <v>Padronização dos processos</v>
      </c>
      <c r="F16" s="103"/>
      <c r="G16" s="103"/>
      <c r="H16" s="103"/>
      <c r="I16" s="73" t="str">
        <f>IF(Dados!B23="SELECIONE AQUI","Preencher",Dados!B23)</f>
        <v>Preencher</v>
      </c>
      <c r="J16" s="73" t="str">
        <f>IF(Dados!C23="SELECIONE AQUI","Preencher",Dados!C23)</f>
        <v>Preencher</v>
      </c>
      <c r="K16" s="73" t="str">
        <f>IF(Dados!D23="SELECIONE AQUI","Preencher",Dados!D23)</f>
        <v>Preencher</v>
      </c>
      <c r="L16" s="62"/>
      <c r="M16" s="63"/>
      <c r="N16" s="63"/>
      <c r="O16" s="63"/>
      <c r="P16" s="63"/>
    </row>
    <row r="17" spans="1:16" ht="14.25" customHeight="1" x14ac:dyDescent="0.25">
      <c r="D17" s="70" t="str">
        <f>Dados!K11</f>
        <v>4.2</v>
      </c>
      <c r="E17" s="103" t="str">
        <f>Dados!L11</f>
        <v>Definição do escopo dos indicadores de desempenho</v>
      </c>
      <c r="F17" s="103"/>
      <c r="G17" s="103"/>
      <c r="H17" s="103"/>
      <c r="I17" s="73" t="str">
        <f>IF(Dados!B24="SELECIONE AQUI","Preencher",Dados!B24)</f>
        <v>Preencher</v>
      </c>
      <c r="J17" s="73" t="str">
        <f>IF(Dados!C24="SELECIONE AQUI","Preencher",Dados!C24)</f>
        <v>Preencher</v>
      </c>
      <c r="K17" s="73" t="str">
        <f>IF(Dados!D24="SELECIONE AQUI","Preencher",Dados!D24)</f>
        <v>Preencher</v>
      </c>
      <c r="L17" s="62"/>
      <c r="M17" s="63"/>
      <c r="N17" s="63"/>
      <c r="O17" s="63"/>
      <c r="P17" s="63"/>
    </row>
    <row r="18" spans="1:16" ht="14.25" customHeight="1" x14ac:dyDescent="0.25">
      <c r="D18" s="70" t="str">
        <f>Dados!K12</f>
        <v>4.3</v>
      </c>
      <c r="E18" s="103" t="str">
        <f>Dados!L12</f>
        <v>Condução de reuniões para gestão do dia a dia</v>
      </c>
      <c r="F18" s="103"/>
      <c r="G18" s="103"/>
      <c r="H18" s="103"/>
      <c r="I18" s="73" t="str">
        <f>IF(Dados!B25="SELECIONE AQUI","Preencher",Dados!B25)</f>
        <v>Preencher</v>
      </c>
      <c r="J18" s="73" t="str">
        <f>IF(Dados!C25="SELECIONE AQUI","Preencher",Dados!C25)</f>
        <v>Preencher</v>
      </c>
      <c r="K18" s="73" t="str">
        <f>IF(Dados!D25="SELECIONE AQUI","Preencher",Dados!D25)</f>
        <v>Preencher</v>
      </c>
      <c r="L18" s="62"/>
      <c r="M18" s="63"/>
      <c r="N18" s="63"/>
      <c r="O18" s="63"/>
      <c r="P18" s="63"/>
    </row>
    <row r="19" spans="1:16" ht="14.25" customHeight="1" x14ac:dyDescent="0.25">
      <c r="D19" s="70" t="str">
        <f>Dados!K13</f>
        <v>4.4</v>
      </c>
      <c r="E19" s="103" t="str">
        <f>Dados!L13</f>
        <v>Conformidade e auditoria de processos</v>
      </c>
      <c r="F19" s="103"/>
      <c r="G19" s="103"/>
      <c r="H19" s="103"/>
      <c r="I19" s="73" t="str">
        <f>IF(Dados!B26="SELECIONE AQUI","Preencher",Dados!B26)</f>
        <v>Preencher</v>
      </c>
      <c r="J19" s="73" t="str">
        <f>IF(Dados!C26="SELECIONE AQUI","Preencher",Dados!C26)</f>
        <v>Preencher</v>
      </c>
      <c r="K19" s="73" t="str">
        <f>IF(Dados!D26="SELECIONE AQUI","Preencher",Dados!D26)</f>
        <v>Preencher</v>
      </c>
      <c r="L19" s="62"/>
      <c r="M19" s="63"/>
      <c r="N19" s="63"/>
      <c r="O19" s="63"/>
      <c r="P19" s="63"/>
    </row>
    <row r="20" spans="1:16" ht="14.25" customHeight="1" x14ac:dyDescent="0.25">
      <c r="D20" s="70" t="str">
        <f>Dados!K14</f>
        <v>5.1</v>
      </c>
      <c r="E20" s="103" t="str">
        <f>Dados!L14</f>
        <v>Patrocinador da Gestão por Processos</v>
      </c>
      <c r="F20" s="103"/>
      <c r="G20" s="103"/>
      <c r="H20" s="103"/>
      <c r="I20" s="73" t="str">
        <f>IF(Dados!B27="SELECIONE AQUI","Preencher",Dados!B27)</f>
        <v>Preencher</v>
      </c>
      <c r="J20" s="73" t="str">
        <f>IF(Dados!C27="SELECIONE AQUI","Preencher",Dados!C27)</f>
        <v>Preencher</v>
      </c>
      <c r="K20" s="73" t="str">
        <f>IF(Dados!D27="SELECIONE AQUI","Preencher",Dados!D27)</f>
        <v>Preencher</v>
      </c>
      <c r="L20" s="62"/>
      <c r="M20" s="63"/>
      <c r="N20" s="63"/>
      <c r="O20" s="63"/>
      <c r="P20" s="63"/>
    </row>
    <row r="21" spans="1:16" ht="14.25" customHeight="1" x14ac:dyDescent="0.25">
      <c r="D21" s="70" t="str">
        <f>Dados!K15</f>
        <v>5.2</v>
      </c>
      <c r="E21" s="103" t="str">
        <f>Dados!L15</f>
        <v>Guardião de Processos</v>
      </c>
      <c r="F21" s="103"/>
      <c r="G21" s="103"/>
      <c r="H21" s="103"/>
      <c r="I21" s="73" t="str">
        <f>IF(Dados!B28="SELECIONE AQUI","Preencher",Dados!B28)</f>
        <v>Preencher</v>
      </c>
      <c r="J21" s="73" t="str">
        <f>IF(Dados!C28="SELECIONE AQUI","Preencher",Dados!C28)</f>
        <v>Preencher</v>
      </c>
      <c r="K21" s="73" t="str">
        <f>IF(Dados!D28="SELECIONE AQUI","Preencher",Dados!D28)</f>
        <v>Preencher</v>
      </c>
      <c r="L21" s="62"/>
      <c r="M21" s="63"/>
      <c r="N21" s="63"/>
      <c r="O21" s="63"/>
      <c r="P21" s="63"/>
    </row>
    <row r="22" spans="1:16" ht="14.25" customHeight="1" x14ac:dyDescent="0.25">
      <c r="D22" s="70" t="str">
        <f>Dados!K16</f>
        <v>5.3</v>
      </c>
      <c r="E22" s="103" t="str">
        <f>Dados!L16</f>
        <v>Gestores Funcionais</v>
      </c>
      <c r="F22" s="103"/>
      <c r="G22" s="103"/>
      <c r="H22" s="103"/>
      <c r="I22" s="73" t="str">
        <f>IF(Dados!B29="SELECIONE AQUI","Preencher",Dados!B29)</f>
        <v>Preencher</v>
      </c>
      <c r="J22" s="73" t="str">
        <f>IF(Dados!C29="SELECIONE AQUI","Preencher",Dados!C29)</f>
        <v>Preencher</v>
      </c>
      <c r="K22" s="73" t="str">
        <f>IF(Dados!D29="SELECIONE AQUI","Preencher",Dados!D29)</f>
        <v>Preencher</v>
      </c>
      <c r="L22" s="62"/>
      <c r="M22" s="63"/>
      <c r="N22" s="63"/>
      <c r="O22" s="63"/>
      <c r="P22" s="63"/>
    </row>
    <row r="23" spans="1:16" ht="14.25" customHeight="1" x14ac:dyDescent="0.25">
      <c r="D23" s="70" t="str">
        <f>Dados!K17</f>
        <v>5.4</v>
      </c>
      <c r="E23" s="103" t="str">
        <f>Dados!L17</f>
        <v>Escritório de Processos</v>
      </c>
      <c r="F23" s="103"/>
      <c r="G23" s="103"/>
      <c r="H23" s="103"/>
      <c r="I23" s="73" t="str">
        <f>IF(Dados!B30="SELECIONE AQUI","Preencher",Dados!B30)</f>
        <v>Preencher</v>
      </c>
      <c r="J23" s="73" t="str">
        <f>IF(Dados!C30="SELECIONE AQUI","Preencher",Dados!C30)</f>
        <v>Preencher</v>
      </c>
      <c r="K23" s="73" t="str">
        <f>IF(Dados!D30="SELECIONE AQUI","Preencher",Dados!D30)</f>
        <v>Preencher</v>
      </c>
      <c r="L23" s="62"/>
      <c r="M23" s="63"/>
      <c r="N23" s="63"/>
      <c r="O23" s="63"/>
      <c r="P23" s="63"/>
    </row>
    <row r="24" spans="1:16" ht="14.25" customHeight="1" x14ac:dyDescent="0.25">
      <c r="D24" s="106"/>
      <c r="E24" s="106"/>
      <c r="F24" s="106"/>
      <c r="G24" s="106"/>
      <c r="H24" s="39"/>
      <c r="I24" s="39"/>
      <c r="J24" s="62"/>
      <c r="K24" s="63"/>
      <c r="L24" s="63"/>
      <c r="M24" s="63"/>
      <c r="N24" s="63"/>
    </row>
    <row r="25" spans="1:16" ht="14.25" customHeight="1" x14ac:dyDescent="0.25">
      <c r="A25" s="11"/>
      <c r="B25" s="11"/>
      <c r="C25" s="11"/>
      <c r="D25" s="11"/>
      <c r="E25" s="11"/>
      <c r="F25" s="11"/>
      <c r="G25" s="11"/>
      <c r="H25" s="11"/>
      <c r="I25" s="11"/>
      <c r="J25" s="11"/>
      <c r="K25" s="11"/>
      <c r="L25" s="11"/>
      <c r="M25" s="11"/>
      <c r="N25" s="11"/>
      <c r="O25" s="11"/>
    </row>
    <row r="26" spans="1:16" ht="30" customHeight="1" x14ac:dyDescent="0.25">
      <c r="A26" s="105" t="s">
        <v>0</v>
      </c>
      <c r="B26" s="105"/>
      <c r="C26" s="105"/>
      <c r="D26" s="105"/>
      <c r="E26" s="105"/>
      <c r="F26" s="105"/>
      <c r="G26" s="105"/>
      <c r="H26" s="105"/>
      <c r="I26" s="105"/>
      <c r="J26" s="105"/>
      <c r="K26" s="105"/>
      <c r="L26" s="105"/>
      <c r="M26" s="105"/>
      <c r="N26" s="105"/>
      <c r="O26" s="105"/>
    </row>
    <row r="27" spans="1:16" ht="14.25" hidden="1" customHeight="1" x14ac:dyDescent="0.25"/>
    <row r="28" spans="1:16" ht="14.25" hidden="1" customHeight="1" x14ac:dyDescent="0.25"/>
    <row r="29" spans="1:16" ht="14.25" hidden="1" customHeight="1" x14ac:dyDescent="0.25"/>
    <row r="30" spans="1:16" ht="14.25" hidden="1" customHeight="1" x14ac:dyDescent="0.25"/>
    <row r="31" spans="1:16" ht="14.25" hidden="1" customHeight="1" x14ac:dyDescent="0.25"/>
    <row r="32" spans="1:16" ht="14.25" hidden="1"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0" hidden="1" customHeight="1" x14ac:dyDescent="0.25"/>
    <row r="48" ht="0" hidden="1" customHeight="1" x14ac:dyDescent="0.25"/>
    <row r="49" ht="0" hidden="1" customHeight="1" x14ac:dyDescent="0.25"/>
    <row r="50" ht="0" hidden="1" customHeight="1" x14ac:dyDescent="0.25"/>
    <row r="51" ht="0" hidden="1" customHeight="1" x14ac:dyDescent="0.25"/>
    <row r="52" ht="0" hidden="1" customHeight="1" x14ac:dyDescent="0.25"/>
    <row r="53" ht="0" hidden="1" customHeight="1" x14ac:dyDescent="0.25"/>
    <row r="54" ht="0" hidden="1" customHeight="1" x14ac:dyDescent="0.25"/>
    <row r="55" ht="0" hidden="1" customHeight="1" x14ac:dyDescent="0.25"/>
    <row r="56" ht="0" hidden="1" customHeight="1" x14ac:dyDescent="0.25"/>
    <row r="57" ht="0" hidden="1" customHeight="1" x14ac:dyDescent="0.25"/>
    <row r="58" ht="0" hidden="1" customHeight="1" x14ac:dyDescent="0.25"/>
    <row r="59" ht="0" hidden="1" customHeight="1" x14ac:dyDescent="0.25"/>
    <row r="60" ht="0" hidden="1" customHeight="1" x14ac:dyDescent="0.25"/>
    <row r="61" ht="0" hidden="1" customHeight="1" x14ac:dyDescent="0.25"/>
    <row r="62" ht="0" hidden="1" customHeight="1" x14ac:dyDescent="0.25"/>
    <row r="63" ht="0" hidden="1" customHeight="1" x14ac:dyDescent="0.25"/>
    <row r="64" ht="0" hidden="1" customHeight="1" x14ac:dyDescent="0.25"/>
    <row r="65" ht="0" hidden="1" customHeight="1" x14ac:dyDescent="0.25"/>
    <row r="66" ht="0" hidden="1" customHeight="1" x14ac:dyDescent="0.25"/>
    <row r="67" ht="0" hidden="1" customHeight="1" x14ac:dyDescent="0.25"/>
    <row r="68" ht="0" hidden="1" customHeight="1" x14ac:dyDescent="0.25"/>
    <row r="69" ht="0" hidden="1" customHeight="1" x14ac:dyDescent="0.25"/>
    <row r="70" ht="0" hidden="1" customHeight="1" x14ac:dyDescent="0.25"/>
    <row r="71" ht="0" hidden="1" customHeight="1" x14ac:dyDescent="0.25"/>
    <row r="72" ht="0" hidden="1" customHeight="1" x14ac:dyDescent="0.25"/>
    <row r="73" ht="0" hidden="1" customHeight="1" x14ac:dyDescent="0.25"/>
    <row r="74" ht="0" hidden="1" customHeight="1" x14ac:dyDescent="0.25"/>
    <row r="75" ht="0" hidden="1" customHeight="1" x14ac:dyDescent="0.25"/>
    <row r="76" ht="0" hidden="1" customHeight="1" x14ac:dyDescent="0.25"/>
    <row r="77" ht="0" hidden="1" customHeight="1" x14ac:dyDescent="0.25"/>
  </sheetData>
  <sheetProtection password="CA9C" sheet="1" objects="1" scenarios="1"/>
  <mergeCells count="22">
    <mergeCell ref="D2:J2"/>
    <mergeCell ref="M2:N2"/>
    <mergeCell ref="D3:J5"/>
    <mergeCell ref="A26:O26"/>
    <mergeCell ref="D24:G24"/>
    <mergeCell ref="E17:H17"/>
    <mergeCell ref="E18:H18"/>
    <mergeCell ref="E19:H19"/>
    <mergeCell ref="E20:H20"/>
    <mergeCell ref="E21:H21"/>
    <mergeCell ref="E22:H22"/>
    <mergeCell ref="E23:H23"/>
    <mergeCell ref="E7:H7"/>
    <mergeCell ref="E8:H8"/>
    <mergeCell ref="E9:H9"/>
    <mergeCell ref="E10:H10"/>
    <mergeCell ref="E16:H16"/>
    <mergeCell ref="E11:H11"/>
    <mergeCell ref="E12:H12"/>
    <mergeCell ref="E13:H13"/>
    <mergeCell ref="E14:H14"/>
    <mergeCell ref="E15:H15"/>
  </mergeCell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 stopIfTrue="1" operator="containsText" id="{F210634B-9DC4-42BE-9E52-758AF36FAA78}">
            <xm:f>NOT(ISERROR(SEARCH("PREENCHER",I8)))</xm:f>
            <xm:f>"PREENCHER"</xm:f>
            <x14:dxf>
              <font>
                <b/>
                <i val="0"/>
                <color rgb="FFFF0000"/>
              </font>
              <fill>
                <patternFill patternType="none">
                  <bgColor auto="1"/>
                </patternFill>
              </fill>
            </x14:dxf>
          </x14:cfRule>
          <xm:sqref>I8:K23</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8"/>
  <sheetViews>
    <sheetView showGridLines="0" showRowColHeaders="0" workbookViewId="0">
      <pane ySplit="5" topLeftCell="A6" activePane="bottomLeft" state="frozen"/>
      <selection pane="bottomLeft"/>
    </sheetView>
  </sheetViews>
  <sheetFormatPr defaultColWidth="0" defaultRowHeight="14.25" customHeight="1" zeroHeight="1" x14ac:dyDescent="0.25"/>
  <cols>
    <col min="1" max="1" width="3.7109375" style="1" customWidth="1"/>
    <col min="2" max="2" width="5.7109375" style="1" customWidth="1"/>
    <col min="3" max="7" width="9.140625" style="1" customWidth="1"/>
    <col min="8" max="8" width="5.7109375" style="1" customWidth="1"/>
    <col min="9" max="9" width="9.140625" style="1" customWidth="1"/>
    <col min="10" max="10" width="5.7109375" style="1" customWidth="1"/>
    <col min="11" max="15" width="9.140625" style="1" customWidth="1"/>
    <col min="16" max="16" width="5.7109375" style="1" customWidth="1"/>
    <col min="17" max="17" width="9.140625" style="1" customWidth="1"/>
    <col min="18" max="18" width="11.85546875" style="1" customWidth="1"/>
    <col min="19" max="19" width="9.140625" style="1" hidden="1" customWidth="1"/>
    <col min="20" max="20" width="12.42578125" style="1" hidden="1" customWidth="1"/>
    <col min="21" max="21" width="12.5703125" style="1" hidden="1" customWidth="1"/>
    <col min="22" max="23" width="9.140625" style="1" hidden="1" customWidth="1"/>
    <col min="24" max="16384" width="9.140625" style="1" hidden="1"/>
  </cols>
  <sheetData>
    <row r="1" spans="1:19" s="49" customFormat="1" ht="5.25" customHeight="1" x14ac:dyDescent="0.25">
      <c r="A1" s="50"/>
      <c r="B1" s="51"/>
      <c r="C1" s="51"/>
      <c r="D1" s="51"/>
      <c r="E1" s="51"/>
      <c r="F1" s="51"/>
      <c r="G1" s="51"/>
      <c r="H1" s="51"/>
      <c r="I1" s="51"/>
      <c r="J1" s="51"/>
      <c r="K1" s="51"/>
      <c r="L1" s="51"/>
      <c r="M1" s="51"/>
      <c r="N1" s="51"/>
      <c r="O1" s="51"/>
      <c r="P1" s="51"/>
      <c r="Q1" s="51"/>
      <c r="R1" s="51"/>
      <c r="S1" s="51"/>
    </row>
    <row r="2" spans="1:19" s="49" customFormat="1" ht="18.75" customHeight="1" x14ac:dyDescent="0.25">
      <c r="A2" s="51"/>
      <c r="B2" s="51"/>
      <c r="C2" s="51"/>
      <c r="D2" s="51"/>
      <c r="E2" s="90" t="s">
        <v>252</v>
      </c>
      <c r="F2" s="90"/>
      <c r="G2" s="90"/>
      <c r="H2" s="90"/>
      <c r="I2" s="90"/>
      <c r="J2" s="90"/>
      <c r="K2" s="90"/>
      <c r="L2" s="90"/>
      <c r="M2" s="90"/>
      <c r="N2" s="90"/>
      <c r="O2" s="52"/>
      <c r="P2" s="51"/>
      <c r="Q2" s="91" t="s">
        <v>249</v>
      </c>
      <c r="R2" s="91"/>
      <c r="S2" s="51"/>
    </row>
    <row r="3" spans="1:19" s="49" customFormat="1" ht="18.75" customHeight="1" x14ac:dyDescent="0.25">
      <c r="A3" s="51"/>
      <c r="B3" s="51"/>
      <c r="C3" s="51"/>
      <c r="D3" s="51"/>
      <c r="E3" s="90" t="s">
        <v>219</v>
      </c>
      <c r="F3" s="90"/>
      <c r="G3" s="90"/>
      <c r="H3" s="90"/>
      <c r="I3" s="90"/>
      <c r="J3" s="90"/>
      <c r="K3" s="90"/>
      <c r="L3" s="90"/>
      <c r="M3" s="90"/>
      <c r="N3" s="90"/>
      <c r="O3" s="54"/>
      <c r="P3" s="51"/>
      <c r="Q3" s="51"/>
      <c r="R3" s="51"/>
      <c r="S3" s="51"/>
    </row>
    <row r="4" spans="1:19" s="49" customFormat="1" ht="18.75" customHeight="1" x14ac:dyDescent="0.25">
      <c r="A4" s="51"/>
      <c r="B4" s="51"/>
      <c r="C4" s="51"/>
      <c r="D4" s="51"/>
      <c r="E4" s="90"/>
      <c r="F4" s="90"/>
      <c r="G4" s="90"/>
      <c r="H4" s="90"/>
      <c r="I4" s="90"/>
      <c r="J4" s="90"/>
      <c r="K4" s="90"/>
      <c r="L4" s="90"/>
      <c r="M4" s="90"/>
      <c r="N4" s="90"/>
      <c r="O4" s="51"/>
      <c r="P4" s="51"/>
      <c r="Q4" s="51"/>
      <c r="R4" s="51"/>
      <c r="S4" s="51"/>
    </row>
    <row r="5" spans="1:19" s="49" customFormat="1" ht="9" customHeight="1" x14ac:dyDescent="0.25">
      <c r="A5" s="55"/>
      <c r="B5" s="55"/>
      <c r="C5" s="55"/>
      <c r="D5" s="55"/>
      <c r="E5" s="104"/>
      <c r="F5" s="104"/>
      <c r="G5" s="104"/>
      <c r="H5" s="104"/>
      <c r="I5" s="104"/>
      <c r="J5" s="104"/>
      <c r="K5" s="104"/>
      <c r="L5" s="104"/>
      <c r="M5" s="104"/>
      <c r="N5" s="104"/>
      <c r="O5" s="55"/>
      <c r="P5" s="55"/>
      <c r="Q5" s="55"/>
      <c r="R5" s="55"/>
      <c r="S5" s="55"/>
    </row>
    <row r="6" spans="1:19" ht="8.1" customHeight="1" x14ac:dyDescent="0.25"/>
    <row r="7" spans="1:19" ht="19.5" customHeight="1" x14ac:dyDescent="0.25">
      <c r="D7" s="109" t="s">
        <v>185</v>
      </c>
      <c r="E7" s="109"/>
      <c r="F7" s="109"/>
      <c r="G7" s="109"/>
      <c r="H7" s="109"/>
      <c r="I7" s="109"/>
      <c r="J7" s="109"/>
      <c r="K7" s="109"/>
      <c r="L7" s="109"/>
      <c r="M7" s="109"/>
      <c r="N7" s="109"/>
      <c r="O7" s="46"/>
    </row>
    <row r="8" spans="1:19" ht="8.1" customHeight="1" x14ac:dyDescent="0.25">
      <c r="J8" s="39"/>
      <c r="K8" s="39"/>
      <c r="L8" s="39"/>
      <c r="M8" s="39"/>
      <c r="N8" s="39"/>
      <c r="O8" s="39"/>
      <c r="P8" s="39"/>
    </row>
    <row r="9" spans="1:19" ht="14.25" customHeight="1" x14ac:dyDescent="0.25">
      <c r="J9" s="39"/>
      <c r="K9" s="39"/>
      <c r="L9" s="39"/>
      <c r="M9" s="39"/>
      <c r="N9" s="39"/>
      <c r="P9" s="62"/>
      <c r="Q9" s="63"/>
      <c r="R9" s="63"/>
    </row>
    <row r="10" spans="1:19" ht="14.25" customHeight="1" x14ac:dyDescent="0.25">
      <c r="D10" s="11"/>
      <c r="E10" s="11"/>
      <c r="F10" s="11"/>
      <c r="G10" s="11"/>
      <c r="H10" s="11"/>
      <c r="I10" s="11"/>
      <c r="J10" s="11"/>
      <c r="K10" s="11"/>
      <c r="L10" s="11"/>
      <c r="M10" s="38"/>
      <c r="N10" s="39"/>
      <c r="O10" s="39"/>
      <c r="P10" s="62"/>
      <c r="Q10" s="64"/>
      <c r="R10" s="64"/>
    </row>
    <row r="11" spans="1:19" ht="14.25" customHeight="1" x14ac:dyDescent="0.25">
      <c r="D11" s="11"/>
      <c r="E11" s="11"/>
      <c r="F11" s="11"/>
      <c r="G11" s="11"/>
      <c r="H11" s="37"/>
      <c r="I11" s="38"/>
      <c r="J11" s="39"/>
      <c r="K11" s="11"/>
      <c r="L11" s="11"/>
      <c r="M11" s="41"/>
      <c r="N11" s="39"/>
      <c r="O11" s="39"/>
      <c r="P11" s="62"/>
      <c r="Q11" s="64"/>
      <c r="R11" s="64"/>
    </row>
    <row r="12" spans="1:19" ht="14.25" customHeight="1" x14ac:dyDescent="0.25">
      <c r="D12" s="11"/>
      <c r="E12" s="11"/>
      <c r="F12" s="11"/>
      <c r="G12" s="11"/>
      <c r="H12" s="40"/>
      <c r="I12" s="41"/>
      <c r="J12" s="39"/>
      <c r="K12" s="11"/>
      <c r="L12" s="11"/>
      <c r="M12" s="41"/>
      <c r="N12" s="39"/>
      <c r="O12" s="39"/>
      <c r="P12" s="62"/>
      <c r="Q12" s="64"/>
      <c r="R12" s="64"/>
    </row>
    <row r="13" spans="1:19" ht="14.25" customHeight="1" x14ac:dyDescent="0.25">
      <c r="D13" s="11"/>
      <c r="E13" s="11"/>
      <c r="F13" s="11"/>
      <c r="G13" s="11"/>
      <c r="H13" s="40"/>
      <c r="I13" s="41"/>
      <c r="J13" s="39"/>
      <c r="K13" s="11"/>
      <c r="L13" s="11"/>
      <c r="M13" s="41"/>
      <c r="N13" s="39"/>
      <c r="O13" s="39"/>
      <c r="P13" s="62"/>
      <c r="Q13" s="64"/>
      <c r="R13" s="64"/>
    </row>
    <row r="14" spans="1:19" ht="14.25" customHeight="1" x14ac:dyDescent="0.25">
      <c r="D14" s="11"/>
      <c r="E14" s="11"/>
      <c r="F14" s="11"/>
      <c r="G14" s="11"/>
      <c r="H14" s="40"/>
      <c r="I14" s="41"/>
      <c r="J14" s="39"/>
      <c r="K14" s="11"/>
      <c r="L14" s="11"/>
      <c r="M14" s="41"/>
      <c r="N14" s="39"/>
      <c r="O14" s="39"/>
      <c r="P14" s="62"/>
      <c r="Q14" s="64"/>
      <c r="R14" s="64"/>
    </row>
    <row r="15" spans="1:19" ht="14.25" customHeight="1" x14ac:dyDescent="0.25">
      <c r="D15" s="11"/>
      <c r="E15" s="11"/>
      <c r="F15" s="11"/>
      <c r="G15" s="11"/>
      <c r="H15" s="40"/>
      <c r="I15" s="41"/>
      <c r="J15" s="39"/>
      <c r="K15" s="11"/>
      <c r="L15" s="11"/>
      <c r="M15" s="39"/>
      <c r="N15" s="39"/>
      <c r="O15" s="39"/>
      <c r="P15" s="62"/>
      <c r="Q15" s="64"/>
      <c r="R15" s="64"/>
    </row>
    <row r="16" spans="1:19" ht="14.25" customHeight="1" x14ac:dyDescent="0.25">
      <c r="D16" s="11"/>
      <c r="E16" s="11"/>
      <c r="F16" s="11"/>
      <c r="G16" s="11"/>
      <c r="H16" s="39"/>
      <c r="I16" s="39"/>
      <c r="J16" s="39"/>
      <c r="K16" s="11"/>
      <c r="L16" s="11"/>
      <c r="M16" s="39"/>
      <c r="N16" s="39"/>
      <c r="O16" s="39"/>
      <c r="P16" s="62"/>
      <c r="Q16" s="64"/>
      <c r="R16" s="64"/>
    </row>
    <row r="17" spans="1:23" ht="14.25" customHeight="1" x14ac:dyDescent="0.25">
      <c r="D17" s="11"/>
      <c r="E17" s="11"/>
      <c r="F17" s="11"/>
      <c r="G17" s="11"/>
      <c r="H17" s="11"/>
      <c r="I17" s="11"/>
      <c r="J17" s="11"/>
      <c r="K17" s="11"/>
      <c r="L17" s="11"/>
      <c r="M17" s="39"/>
      <c r="N17" s="39"/>
      <c r="O17" s="39"/>
      <c r="P17" s="62"/>
      <c r="Q17" s="64"/>
      <c r="R17" s="64"/>
    </row>
    <row r="18" spans="1:23" ht="14.25" customHeight="1" x14ac:dyDescent="0.25">
      <c r="D18" s="11"/>
      <c r="E18" s="11"/>
      <c r="F18" s="11"/>
      <c r="G18" s="11"/>
      <c r="H18" s="11"/>
      <c r="I18" s="11"/>
      <c r="J18" s="11"/>
      <c r="K18" s="11"/>
      <c r="L18" s="11"/>
      <c r="M18" s="39"/>
      <c r="N18" s="39"/>
      <c r="O18" s="39"/>
      <c r="P18" s="62"/>
      <c r="Q18" s="64"/>
      <c r="R18" s="64"/>
    </row>
    <row r="19" spans="1:23" ht="14.25" customHeight="1" x14ac:dyDescent="0.25">
      <c r="D19" s="11"/>
      <c r="E19" s="11"/>
      <c r="F19" s="11"/>
      <c r="G19" s="11"/>
      <c r="H19" s="11"/>
      <c r="I19" s="11"/>
      <c r="J19" s="11"/>
      <c r="K19" s="11"/>
      <c r="L19" s="11"/>
      <c r="M19" s="39"/>
      <c r="N19" s="39"/>
      <c r="O19" s="39"/>
      <c r="P19" s="62"/>
      <c r="Q19" s="64"/>
      <c r="R19" s="64"/>
    </row>
    <row r="20" spans="1:23" ht="14.25" customHeight="1" x14ac:dyDescent="0.25">
      <c r="D20" s="11"/>
      <c r="E20" s="11"/>
      <c r="F20" s="11"/>
      <c r="G20" s="11"/>
      <c r="H20" s="11"/>
      <c r="I20" s="11"/>
      <c r="J20" s="11"/>
      <c r="K20" s="11"/>
      <c r="L20" s="11"/>
      <c r="M20" s="39"/>
      <c r="N20" s="39"/>
      <c r="O20" s="39"/>
      <c r="P20" s="62"/>
      <c r="Q20" s="64"/>
      <c r="R20" s="64"/>
    </row>
    <row r="21" spans="1:23" ht="14.25" customHeight="1" x14ac:dyDescent="0.25">
      <c r="D21" s="11"/>
      <c r="E21" s="11"/>
      <c r="F21" s="11"/>
      <c r="G21" s="11"/>
      <c r="H21" s="11"/>
      <c r="I21" s="11"/>
      <c r="J21" s="11"/>
      <c r="K21" s="11"/>
      <c r="L21" s="11"/>
      <c r="M21" s="39"/>
      <c r="N21" s="39"/>
      <c r="O21" s="39"/>
      <c r="P21" s="62"/>
      <c r="Q21" s="64"/>
      <c r="R21" s="64"/>
    </row>
    <row r="22" spans="1:23" ht="14.25" customHeight="1" x14ac:dyDescent="0.25">
      <c r="D22" s="11"/>
      <c r="E22" s="11"/>
      <c r="F22" s="11"/>
      <c r="G22" s="11"/>
      <c r="H22" s="11"/>
      <c r="I22" s="11"/>
      <c r="J22" s="11"/>
      <c r="K22" s="11"/>
      <c r="L22" s="11"/>
      <c r="M22" s="39"/>
      <c r="N22" s="39"/>
      <c r="O22" s="39"/>
      <c r="P22" s="62"/>
      <c r="Q22" s="64"/>
      <c r="R22" s="64"/>
    </row>
    <row r="23" spans="1:23" ht="14.25" customHeight="1" x14ac:dyDescent="0.25">
      <c r="D23" s="11"/>
      <c r="E23" s="11"/>
      <c r="F23" s="11"/>
      <c r="G23" s="11"/>
      <c r="H23" s="11"/>
      <c r="I23" s="11"/>
      <c r="J23" s="11"/>
      <c r="K23" s="11"/>
      <c r="L23" s="11"/>
      <c r="M23" s="39"/>
      <c r="N23" s="39"/>
      <c r="O23" s="39"/>
      <c r="P23" s="62"/>
      <c r="Q23" s="64"/>
      <c r="R23" s="64"/>
    </row>
    <row r="24" spans="1:23" ht="14.25" customHeight="1" x14ac:dyDescent="0.25">
      <c r="D24" s="39"/>
      <c r="E24" s="39"/>
      <c r="F24" s="39"/>
      <c r="G24" s="39"/>
      <c r="H24" s="39"/>
      <c r="I24" s="39"/>
      <c r="J24" s="39"/>
      <c r="K24" s="39"/>
      <c r="L24" s="39"/>
      <c r="M24" s="39"/>
      <c r="N24" s="39"/>
      <c r="O24" s="39"/>
      <c r="P24" s="62"/>
      <c r="Q24" s="64"/>
      <c r="R24" s="64"/>
    </row>
    <row r="25" spans="1:23" ht="19.5" customHeight="1" x14ac:dyDescent="0.25">
      <c r="D25" s="44"/>
      <c r="E25" s="44"/>
      <c r="F25" s="44"/>
      <c r="G25" s="44"/>
      <c r="H25" s="39"/>
      <c r="I25" s="39"/>
      <c r="J25" s="44"/>
      <c r="K25" s="44"/>
      <c r="L25" s="44"/>
      <c r="M25" s="44"/>
      <c r="N25" s="44"/>
      <c r="O25" s="44"/>
      <c r="P25" s="62"/>
      <c r="Q25" s="64"/>
      <c r="R25" s="64"/>
    </row>
    <row r="26" spans="1:23" ht="14.25" customHeight="1" x14ac:dyDescent="0.25">
      <c r="D26" s="39"/>
      <c r="E26" s="39"/>
      <c r="F26" s="39"/>
      <c r="G26" s="39"/>
      <c r="H26" s="39"/>
      <c r="I26" s="39"/>
      <c r="J26" s="39"/>
      <c r="K26" s="39"/>
      <c r="L26" s="39"/>
      <c r="M26" s="39"/>
      <c r="N26" s="39"/>
      <c r="O26" s="39"/>
      <c r="P26" s="39"/>
      <c r="Q26" s="39"/>
      <c r="R26" s="11"/>
    </row>
    <row r="27" spans="1:23" ht="14.25" customHeight="1" x14ac:dyDescent="0.25">
      <c r="D27" s="39"/>
      <c r="E27" s="39"/>
      <c r="F27" s="39"/>
      <c r="G27" s="39"/>
      <c r="H27" s="39"/>
      <c r="I27" s="39"/>
      <c r="J27" s="39"/>
      <c r="K27" s="39"/>
      <c r="L27" s="39"/>
      <c r="M27" s="39"/>
      <c r="N27" s="39"/>
      <c r="O27" s="39"/>
      <c r="P27" s="39"/>
      <c r="Q27" s="39"/>
      <c r="R27" s="39"/>
    </row>
    <row r="28" spans="1:23" ht="14.25" customHeight="1" x14ac:dyDescent="0.25">
      <c r="D28" s="39"/>
      <c r="E28" s="37"/>
      <c r="F28" s="38"/>
      <c r="G28" s="39"/>
      <c r="H28" s="39"/>
      <c r="I28" s="39"/>
      <c r="J28" s="39"/>
      <c r="K28" s="39"/>
      <c r="L28" s="39"/>
      <c r="M28" s="37"/>
      <c r="N28" s="38"/>
      <c r="O28" s="39"/>
      <c r="P28" s="39"/>
      <c r="Q28" s="39"/>
      <c r="R28" s="39"/>
    </row>
    <row r="29" spans="1:23" ht="14.25" customHeight="1" x14ac:dyDescent="0.25">
      <c r="D29" s="39"/>
      <c r="E29" s="39"/>
      <c r="F29" s="40"/>
      <c r="G29" s="41"/>
      <c r="H29" s="39"/>
      <c r="I29" s="39"/>
      <c r="J29" s="39"/>
      <c r="K29" s="39"/>
      <c r="L29" s="39"/>
      <c r="M29" s="39"/>
      <c r="N29" s="40"/>
      <c r="O29" s="41"/>
      <c r="P29" s="39"/>
      <c r="Q29" s="39"/>
      <c r="R29" s="39"/>
    </row>
    <row r="30" spans="1:23" ht="14.25" customHeight="1" x14ac:dyDescent="0.25"/>
    <row r="31" spans="1:23" ht="30" customHeight="1" x14ac:dyDescent="0.25">
      <c r="A31" s="105" t="s">
        <v>0</v>
      </c>
      <c r="B31" s="105"/>
      <c r="C31" s="105"/>
      <c r="D31" s="105"/>
      <c r="E31" s="105"/>
      <c r="F31" s="105"/>
      <c r="G31" s="105"/>
      <c r="H31" s="105"/>
      <c r="I31" s="105"/>
      <c r="J31" s="105"/>
      <c r="K31" s="105"/>
      <c r="L31" s="105"/>
      <c r="M31" s="105"/>
      <c r="N31" s="105"/>
      <c r="O31" s="105"/>
      <c r="P31" s="105"/>
      <c r="Q31" s="105"/>
      <c r="R31" s="105"/>
      <c r="S31" s="105"/>
      <c r="T31" s="105"/>
      <c r="U31" s="105"/>
      <c r="V31" s="105"/>
      <c r="W31" s="105"/>
    </row>
    <row r="32" spans="1:23" ht="14.25" hidden="1"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row r="61" ht="14.25" hidden="1" customHeight="1" x14ac:dyDescent="0.25"/>
    <row r="62" ht="14.25" hidden="1" customHeight="1" x14ac:dyDescent="0.25"/>
    <row r="63" ht="14.25" hidden="1" customHeight="1" x14ac:dyDescent="0.25"/>
    <row r="64" ht="14.25" hidden="1" customHeight="1" x14ac:dyDescent="0.25"/>
    <row r="65" ht="14.25" hidden="1" customHeight="1" x14ac:dyDescent="0.25"/>
    <row r="66" ht="14.25" hidden="1" customHeight="1" x14ac:dyDescent="0.25"/>
    <row r="67" ht="14.25" hidden="1" customHeight="1" x14ac:dyDescent="0.25"/>
    <row r="68" ht="14.25" hidden="1" customHeight="1" x14ac:dyDescent="0.25"/>
    <row r="69" ht="14.25" hidden="1" customHeight="1" x14ac:dyDescent="0.25"/>
    <row r="70" ht="14.25" hidden="1" customHeight="1" x14ac:dyDescent="0.25"/>
    <row r="71" ht="14.25" hidden="1" customHeight="1" x14ac:dyDescent="0.25"/>
    <row r="72" ht="14.25" hidden="1" customHeight="1" x14ac:dyDescent="0.25"/>
    <row r="73" ht="14.25" hidden="1" customHeight="1" x14ac:dyDescent="0.25"/>
    <row r="74" ht="14.25" hidden="1" customHeight="1" x14ac:dyDescent="0.25"/>
    <row r="75" ht="14.25" hidden="1" customHeight="1" x14ac:dyDescent="0.25"/>
    <row r="76" ht="14.25" hidden="1" customHeight="1" x14ac:dyDescent="0.25"/>
    <row r="77" ht="14.25" hidden="1" customHeight="1" x14ac:dyDescent="0.25"/>
    <row r="78" ht="14.25" hidden="1" customHeight="1" x14ac:dyDescent="0.25"/>
    <row r="79" ht="14.25" hidden="1" customHeight="1" x14ac:dyDescent="0.25"/>
    <row r="80" ht="14.25" hidden="1" customHeight="1" x14ac:dyDescent="0.25"/>
    <row r="81" ht="14.25" hidden="1" customHeight="1" x14ac:dyDescent="0.25"/>
    <row r="82" ht="14.25" hidden="1" customHeight="1" x14ac:dyDescent="0.25"/>
    <row r="83" ht="14.25" hidden="1" customHeight="1" x14ac:dyDescent="0.25"/>
    <row r="84" ht="14.25" hidden="1" customHeight="1" x14ac:dyDescent="0.25"/>
    <row r="85" ht="14.25" hidden="1" customHeight="1" x14ac:dyDescent="0.25"/>
    <row r="86" ht="14.25" hidden="1" customHeight="1" x14ac:dyDescent="0.25"/>
    <row r="87" ht="14.25" hidden="1" customHeight="1" x14ac:dyDescent="0.25"/>
    <row r="88" ht="14.25" hidden="1" customHeight="1" x14ac:dyDescent="0.25"/>
  </sheetData>
  <sheetProtection password="CA9C" sheet="1" objects="1" scenarios="1"/>
  <mergeCells count="5">
    <mergeCell ref="A31:W31"/>
    <mergeCell ref="D7:N7"/>
    <mergeCell ref="E2:N2"/>
    <mergeCell ref="Q2:R2"/>
    <mergeCell ref="E3:N5"/>
  </mergeCells>
  <pageMargins left="0.511811024" right="0.511811024" top="0.78740157499999996" bottom="0.78740157499999996" header="0.31496062000000002" footer="0.31496062000000002"/>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5"/>
  <sheetViews>
    <sheetView showGridLines="0" showRowColHeaders="0" workbookViewId="0">
      <pane ySplit="5" topLeftCell="A6" activePane="bottomLeft" state="frozen"/>
      <selection pane="bottomLeft"/>
    </sheetView>
  </sheetViews>
  <sheetFormatPr defaultColWidth="0" defaultRowHeight="14.25" customHeight="1" zeroHeight="1" x14ac:dyDescent="0.25"/>
  <cols>
    <col min="1" max="1" width="3.7109375" style="1" customWidth="1"/>
    <col min="2" max="2" width="5.7109375" style="1" customWidth="1"/>
    <col min="3" max="7" width="9.140625" style="1" customWidth="1"/>
    <col min="8" max="8" width="5.7109375" style="1" customWidth="1"/>
    <col min="9" max="9" width="9.140625" style="1" customWidth="1"/>
    <col min="10" max="10" width="5.7109375" style="1" customWidth="1"/>
    <col min="11" max="15" width="9.140625" style="1" customWidth="1"/>
    <col min="16" max="16" width="5.7109375" style="1" customWidth="1"/>
    <col min="17" max="17" width="9.140625" style="1" customWidth="1"/>
    <col min="18" max="18" width="11.85546875" style="1" customWidth="1"/>
    <col min="19" max="19" width="9.140625" style="1" hidden="1" customWidth="1"/>
    <col min="20" max="20" width="12.42578125" style="1" hidden="1" customWidth="1"/>
    <col min="21" max="21" width="12.5703125" style="1" hidden="1" customWidth="1"/>
    <col min="22" max="23" width="9.140625" style="1" hidden="1" customWidth="1"/>
    <col min="24" max="16384" width="9.140625" style="1" hidden="1"/>
  </cols>
  <sheetData>
    <row r="1" spans="1:19" s="49" customFormat="1" ht="5.25" customHeight="1" x14ac:dyDescent="0.25">
      <c r="A1" s="50"/>
      <c r="B1" s="51"/>
      <c r="C1" s="51"/>
      <c r="D1" s="51"/>
      <c r="E1" s="51"/>
      <c r="F1" s="51"/>
      <c r="G1" s="51"/>
      <c r="H1" s="51"/>
      <c r="I1" s="51"/>
      <c r="J1" s="51"/>
      <c r="K1" s="51"/>
      <c r="L1" s="51"/>
      <c r="M1" s="51"/>
      <c r="N1" s="51"/>
      <c r="O1" s="51"/>
      <c r="P1" s="51"/>
      <c r="Q1" s="51"/>
      <c r="R1" s="51"/>
      <c r="S1" s="51"/>
    </row>
    <row r="2" spans="1:19" s="49" customFormat="1" ht="18.75" customHeight="1" x14ac:dyDescent="0.25">
      <c r="A2" s="51"/>
      <c r="B2" s="51"/>
      <c r="C2" s="51"/>
      <c r="D2" s="51"/>
      <c r="E2" s="90" t="s">
        <v>252</v>
      </c>
      <c r="F2" s="90"/>
      <c r="G2" s="90"/>
      <c r="H2" s="90"/>
      <c r="I2" s="90"/>
      <c r="J2" s="90"/>
      <c r="K2" s="90"/>
      <c r="L2" s="90"/>
      <c r="M2" s="90"/>
      <c r="N2" s="90"/>
      <c r="O2" s="52"/>
      <c r="P2" s="51"/>
      <c r="Q2" s="91" t="s">
        <v>228</v>
      </c>
      <c r="R2" s="91"/>
      <c r="S2" s="51"/>
    </row>
    <row r="3" spans="1:19" s="49" customFormat="1" ht="18.75" customHeight="1" x14ac:dyDescent="0.25">
      <c r="A3" s="51"/>
      <c r="B3" s="51"/>
      <c r="C3" s="51"/>
      <c r="D3" s="51"/>
      <c r="E3" s="90" t="s">
        <v>220</v>
      </c>
      <c r="F3" s="90"/>
      <c r="G3" s="90"/>
      <c r="H3" s="90"/>
      <c r="I3" s="90"/>
      <c r="J3" s="90"/>
      <c r="K3" s="90"/>
      <c r="L3" s="90"/>
      <c r="M3" s="90"/>
      <c r="N3" s="90"/>
      <c r="O3" s="54"/>
      <c r="P3" s="51"/>
      <c r="Q3" s="51"/>
      <c r="R3" s="51"/>
      <c r="S3" s="51"/>
    </row>
    <row r="4" spans="1:19" s="49" customFormat="1" ht="18.75" customHeight="1" x14ac:dyDescent="0.25">
      <c r="A4" s="51"/>
      <c r="B4" s="51"/>
      <c r="C4" s="51"/>
      <c r="D4" s="51"/>
      <c r="E4" s="90"/>
      <c r="F4" s="90"/>
      <c r="G4" s="90"/>
      <c r="H4" s="90"/>
      <c r="I4" s="90"/>
      <c r="J4" s="90"/>
      <c r="K4" s="90"/>
      <c r="L4" s="90"/>
      <c r="M4" s="90"/>
      <c r="N4" s="90"/>
      <c r="O4" s="51"/>
      <c r="P4" s="51"/>
      <c r="Q4" s="51"/>
      <c r="R4" s="51"/>
      <c r="S4" s="51"/>
    </row>
    <row r="5" spans="1:19" s="49" customFormat="1" ht="9" customHeight="1" x14ac:dyDescent="0.25">
      <c r="A5" s="55"/>
      <c r="B5" s="55"/>
      <c r="C5" s="55"/>
      <c r="D5" s="55"/>
      <c r="E5" s="104"/>
      <c r="F5" s="104"/>
      <c r="G5" s="104"/>
      <c r="H5" s="104"/>
      <c r="I5" s="104"/>
      <c r="J5" s="104"/>
      <c r="K5" s="104"/>
      <c r="L5" s="104"/>
      <c r="M5" s="104"/>
      <c r="N5" s="104"/>
      <c r="O5" s="55"/>
      <c r="P5" s="55"/>
      <c r="Q5" s="55"/>
      <c r="R5" s="55"/>
      <c r="S5" s="55"/>
    </row>
    <row r="6" spans="1:19" ht="8.1" customHeight="1" x14ac:dyDescent="0.25"/>
    <row r="7" spans="1:19" ht="19.5" customHeight="1" x14ac:dyDescent="0.25">
      <c r="C7" s="16"/>
      <c r="D7" s="113" t="s">
        <v>18</v>
      </c>
      <c r="E7" s="113"/>
      <c r="F7" s="113"/>
      <c r="G7" s="113"/>
      <c r="H7" s="113"/>
      <c r="I7" s="17"/>
      <c r="K7" s="112" t="s">
        <v>20</v>
      </c>
      <c r="L7" s="112"/>
      <c r="M7" s="112"/>
      <c r="N7" s="112"/>
      <c r="O7" s="112"/>
      <c r="P7" s="112"/>
      <c r="Q7" s="112"/>
    </row>
    <row r="8" spans="1:19" ht="8.1" customHeight="1" x14ac:dyDescent="0.25"/>
    <row r="9" spans="1:19" ht="14.25" customHeight="1" x14ac:dyDescent="0.25">
      <c r="C9" s="7"/>
      <c r="D9" s="8"/>
      <c r="E9" s="8"/>
      <c r="F9" s="8"/>
      <c r="G9" s="8"/>
      <c r="H9" s="8"/>
      <c r="I9" s="9"/>
      <c r="K9" s="7"/>
      <c r="L9" s="8"/>
      <c r="M9" s="8"/>
      <c r="N9" s="8"/>
      <c r="O9" s="8"/>
      <c r="P9" s="8"/>
      <c r="Q9" s="9"/>
    </row>
    <row r="10" spans="1:19" ht="14.25" customHeight="1" x14ac:dyDescent="0.25">
      <c r="C10" s="10"/>
      <c r="D10" s="11"/>
      <c r="E10" s="37"/>
      <c r="F10" s="38"/>
      <c r="G10" s="39"/>
      <c r="H10" s="11"/>
      <c r="I10" s="12"/>
      <c r="K10" s="10"/>
      <c r="L10" s="11"/>
      <c r="M10" s="37"/>
      <c r="N10" s="38"/>
      <c r="O10" s="39"/>
      <c r="P10" s="11"/>
      <c r="Q10" s="12"/>
    </row>
    <row r="11" spans="1:19" ht="14.25" customHeight="1" x14ac:dyDescent="0.25">
      <c r="C11" s="10"/>
      <c r="D11" s="11"/>
      <c r="E11" s="40"/>
      <c r="F11" s="41"/>
      <c r="G11" s="39"/>
      <c r="H11" s="11"/>
      <c r="I11" s="12"/>
      <c r="K11" s="10"/>
      <c r="L11" s="11"/>
      <c r="M11" s="40"/>
      <c r="N11" s="41"/>
      <c r="O11" s="39"/>
      <c r="P11" s="11"/>
      <c r="Q11" s="12"/>
    </row>
    <row r="12" spans="1:19" ht="14.25" customHeight="1" x14ac:dyDescent="0.25">
      <c r="C12" s="10"/>
      <c r="D12" s="11"/>
      <c r="E12" s="40"/>
      <c r="F12" s="41"/>
      <c r="G12" s="39"/>
      <c r="H12" s="11"/>
      <c r="I12" s="12"/>
      <c r="K12" s="10"/>
      <c r="L12" s="11"/>
      <c r="M12" s="40"/>
      <c r="N12" s="41"/>
      <c r="O12" s="39"/>
      <c r="P12" s="11"/>
      <c r="Q12" s="12"/>
    </row>
    <row r="13" spans="1:19" ht="14.25" customHeight="1" x14ac:dyDescent="0.25">
      <c r="C13" s="10"/>
      <c r="D13" s="11"/>
      <c r="E13" s="40"/>
      <c r="F13" s="41"/>
      <c r="G13" s="39"/>
      <c r="H13" s="11"/>
      <c r="I13" s="12"/>
      <c r="K13" s="10"/>
      <c r="L13" s="11"/>
      <c r="M13" s="40"/>
      <c r="N13" s="41"/>
      <c r="O13" s="39"/>
      <c r="P13" s="11"/>
      <c r="Q13" s="12"/>
    </row>
    <row r="14" spans="1:19" ht="14.25" customHeight="1" x14ac:dyDescent="0.25">
      <c r="C14" s="10"/>
      <c r="D14" s="11"/>
      <c r="E14" s="40"/>
      <c r="F14" s="41"/>
      <c r="G14" s="39"/>
      <c r="H14" s="11"/>
      <c r="I14" s="12"/>
      <c r="K14" s="10"/>
      <c r="L14" s="11"/>
      <c r="M14" s="40"/>
      <c r="N14" s="41"/>
      <c r="O14" s="39"/>
      <c r="P14" s="11"/>
      <c r="Q14" s="12"/>
    </row>
    <row r="15" spans="1:19" ht="14.25" customHeight="1" x14ac:dyDescent="0.25">
      <c r="C15" s="10"/>
      <c r="D15" s="11"/>
      <c r="E15" s="39"/>
      <c r="F15" s="39"/>
      <c r="G15" s="39"/>
      <c r="H15" s="11"/>
      <c r="I15" s="12"/>
      <c r="K15" s="10"/>
      <c r="L15" s="11"/>
      <c r="M15" s="39"/>
      <c r="N15" s="39"/>
      <c r="O15" s="39"/>
      <c r="P15" s="11"/>
      <c r="Q15" s="12"/>
    </row>
    <row r="16" spans="1:19" ht="14.25" customHeight="1" x14ac:dyDescent="0.25">
      <c r="C16" s="10"/>
      <c r="D16" s="11"/>
      <c r="E16" s="11"/>
      <c r="F16" s="11"/>
      <c r="G16" s="11"/>
      <c r="H16" s="11"/>
      <c r="I16" s="12"/>
      <c r="K16" s="10"/>
      <c r="L16" s="11"/>
      <c r="M16" s="11"/>
      <c r="N16" s="11"/>
      <c r="O16" s="11"/>
      <c r="P16" s="11"/>
      <c r="Q16" s="12"/>
    </row>
    <row r="17" spans="3:17" ht="14.25" customHeight="1" x14ac:dyDescent="0.25">
      <c r="C17" s="10"/>
      <c r="D17" s="11"/>
      <c r="E17" s="11"/>
      <c r="F17" s="11"/>
      <c r="G17" s="11"/>
      <c r="H17" s="11"/>
      <c r="I17" s="12"/>
      <c r="K17" s="10"/>
      <c r="L17" s="11"/>
      <c r="M17" s="11"/>
      <c r="N17" s="11"/>
      <c r="O17" s="11"/>
      <c r="P17" s="11"/>
      <c r="Q17" s="12"/>
    </row>
    <row r="18" spans="3:17" ht="14.25" customHeight="1" x14ac:dyDescent="0.25">
      <c r="C18" s="10"/>
      <c r="D18" s="11"/>
      <c r="E18" s="11"/>
      <c r="F18" s="11"/>
      <c r="G18" s="11"/>
      <c r="H18" s="11"/>
      <c r="I18" s="12"/>
      <c r="K18" s="10"/>
      <c r="L18" s="11"/>
      <c r="M18" s="11"/>
      <c r="N18" s="11"/>
      <c r="O18" s="11"/>
      <c r="P18" s="11"/>
      <c r="Q18" s="12"/>
    </row>
    <row r="19" spans="3:17" ht="14.25" customHeight="1" x14ac:dyDescent="0.25">
      <c r="C19" s="10"/>
      <c r="D19" s="11"/>
      <c r="E19" s="11"/>
      <c r="F19" s="11"/>
      <c r="G19" s="11"/>
      <c r="H19" s="11"/>
      <c r="I19" s="12"/>
      <c r="K19" s="10"/>
      <c r="L19" s="11"/>
      <c r="M19" s="11"/>
      <c r="N19" s="11"/>
      <c r="O19" s="11"/>
      <c r="P19" s="11"/>
      <c r="Q19" s="12"/>
    </row>
    <row r="20" spans="3:17" ht="14.25" customHeight="1" x14ac:dyDescent="0.25">
      <c r="C20" s="10"/>
      <c r="D20" s="11"/>
      <c r="E20" s="11"/>
      <c r="F20" s="11"/>
      <c r="G20" s="11"/>
      <c r="H20" s="11"/>
      <c r="I20" s="12"/>
      <c r="K20" s="10"/>
      <c r="L20" s="11"/>
      <c r="M20" s="11"/>
      <c r="N20" s="11"/>
      <c r="O20" s="11"/>
      <c r="P20" s="11"/>
      <c r="Q20" s="12"/>
    </row>
    <row r="21" spans="3:17" ht="14.25" customHeight="1" x14ac:dyDescent="0.25">
      <c r="C21" s="10"/>
      <c r="D21" s="11"/>
      <c r="E21" s="11"/>
      <c r="F21" s="11"/>
      <c r="G21" s="11"/>
      <c r="H21" s="11"/>
      <c r="I21" s="12"/>
      <c r="K21" s="10"/>
      <c r="L21" s="11"/>
      <c r="M21" s="11"/>
      <c r="N21" s="11"/>
      <c r="O21" s="11"/>
      <c r="P21" s="11"/>
      <c r="Q21" s="12"/>
    </row>
    <row r="22" spans="3:17" ht="14.25" customHeight="1" x14ac:dyDescent="0.25">
      <c r="C22" s="13"/>
      <c r="D22" s="14"/>
      <c r="E22" s="14"/>
      <c r="F22" s="14"/>
      <c r="G22" s="14"/>
      <c r="H22" s="14"/>
      <c r="I22" s="15"/>
      <c r="K22" s="13"/>
      <c r="L22" s="14"/>
      <c r="M22" s="14"/>
      <c r="N22" s="14"/>
      <c r="O22" s="14"/>
      <c r="P22" s="14"/>
      <c r="Q22" s="15"/>
    </row>
    <row r="23" spans="3:17" ht="14.25" customHeight="1" x14ac:dyDescent="0.25"/>
    <row r="24" spans="3:17" ht="14.25" customHeight="1" x14ac:dyDescent="0.25"/>
    <row r="25" spans="3:17" ht="19.5" customHeight="1" x14ac:dyDescent="0.25">
      <c r="C25" s="18"/>
      <c r="D25" s="110" t="s">
        <v>21</v>
      </c>
      <c r="E25" s="110"/>
      <c r="F25" s="110"/>
      <c r="G25" s="110"/>
      <c r="H25" s="110"/>
      <c r="I25" s="19"/>
      <c r="K25" s="111" t="s">
        <v>22</v>
      </c>
      <c r="L25" s="111"/>
      <c r="M25" s="111"/>
      <c r="N25" s="111"/>
      <c r="O25" s="111"/>
      <c r="P25" s="111"/>
      <c r="Q25" s="111"/>
    </row>
    <row r="26" spans="3:17" ht="14.25" customHeight="1" x14ac:dyDescent="0.25"/>
    <row r="27" spans="3:17" ht="14.25" customHeight="1" x14ac:dyDescent="0.25">
      <c r="C27" s="7"/>
      <c r="D27" s="8"/>
      <c r="E27" s="8"/>
      <c r="F27" s="8"/>
      <c r="G27" s="8"/>
      <c r="H27" s="8"/>
      <c r="I27" s="9"/>
      <c r="K27" s="7"/>
      <c r="L27" s="8"/>
      <c r="M27" s="8"/>
      <c r="N27" s="8"/>
      <c r="O27" s="8"/>
      <c r="P27" s="8"/>
      <c r="Q27" s="9"/>
    </row>
    <row r="28" spans="3:17" ht="14.25" customHeight="1" x14ac:dyDescent="0.25">
      <c r="C28" s="10"/>
      <c r="D28" s="11"/>
      <c r="E28" s="37"/>
      <c r="F28" s="38"/>
      <c r="G28" s="11"/>
      <c r="H28" s="11"/>
      <c r="I28" s="12"/>
      <c r="K28" s="10"/>
      <c r="L28" s="11"/>
      <c r="M28" s="37"/>
      <c r="N28" s="38"/>
      <c r="O28" s="39"/>
      <c r="P28" s="11"/>
      <c r="Q28" s="12"/>
    </row>
    <row r="29" spans="3:17" ht="14.25" customHeight="1" x14ac:dyDescent="0.25">
      <c r="C29" s="10"/>
      <c r="D29" s="11"/>
      <c r="E29" s="40"/>
      <c r="F29" s="41"/>
      <c r="G29" s="11"/>
      <c r="H29" s="11"/>
      <c r="I29" s="12"/>
      <c r="K29" s="10"/>
      <c r="L29" s="11"/>
      <c r="M29" s="40"/>
      <c r="N29" s="41"/>
      <c r="O29" s="39"/>
      <c r="P29" s="11"/>
      <c r="Q29" s="12"/>
    </row>
    <row r="30" spans="3:17" ht="14.25" customHeight="1" x14ac:dyDescent="0.25">
      <c r="C30" s="10"/>
      <c r="D30" s="11"/>
      <c r="E30" s="40"/>
      <c r="F30" s="41"/>
      <c r="G30" s="11"/>
      <c r="H30" s="11"/>
      <c r="I30" s="12"/>
      <c r="K30" s="10"/>
      <c r="L30" s="11"/>
      <c r="M30" s="40"/>
      <c r="N30" s="41"/>
      <c r="O30" s="39"/>
      <c r="P30" s="11"/>
      <c r="Q30" s="12"/>
    </row>
    <row r="31" spans="3:17" ht="14.25" customHeight="1" x14ac:dyDescent="0.25">
      <c r="C31" s="10"/>
      <c r="D31" s="11"/>
      <c r="E31" s="40"/>
      <c r="F31" s="41"/>
      <c r="G31" s="11"/>
      <c r="H31" s="11"/>
      <c r="I31" s="12"/>
      <c r="K31" s="10"/>
      <c r="L31" s="11"/>
      <c r="M31" s="40"/>
      <c r="N31" s="41"/>
      <c r="O31" s="39"/>
      <c r="P31" s="11"/>
      <c r="Q31" s="12"/>
    </row>
    <row r="32" spans="3:17" ht="14.25" customHeight="1" x14ac:dyDescent="0.25">
      <c r="C32" s="10"/>
      <c r="D32" s="11"/>
      <c r="E32" s="40"/>
      <c r="F32" s="41"/>
      <c r="G32" s="11"/>
      <c r="H32" s="11"/>
      <c r="I32" s="12"/>
      <c r="K32" s="10"/>
      <c r="L32" s="11"/>
      <c r="M32" s="40"/>
      <c r="N32" s="41"/>
      <c r="O32" s="39"/>
      <c r="P32" s="11"/>
      <c r="Q32" s="12"/>
    </row>
    <row r="33" spans="1:23" ht="14.25" customHeight="1" x14ac:dyDescent="0.25">
      <c r="C33" s="10"/>
      <c r="D33" s="11"/>
      <c r="E33" s="11"/>
      <c r="F33" s="11"/>
      <c r="G33" s="11"/>
      <c r="H33" s="11"/>
      <c r="I33" s="12"/>
      <c r="K33" s="10"/>
      <c r="L33" s="11"/>
      <c r="M33" s="39"/>
      <c r="N33" s="39"/>
      <c r="O33" s="39"/>
      <c r="P33" s="11"/>
      <c r="Q33" s="12"/>
    </row>
    <row r="34" spans="1:23" ht="14.25" customHeight="1" x14ac:dyDescent="0.25">
      <c r="C34" s="10"/>
      <c r="D34" s="11"/>
      <c r="E34" s="11"/>
      <c r="F34" s="11"/>
      <c r="G34" s="11"/>
      <c r="H34" s="11"/>
      <c r="I34" s="12"/>
      <c r="K34" s="10"/>
      <c r="L34" s="11"/>
      <c r="M34" s="11"/>
      <c r="N34" s="11"/>
      <c r="O34" s="11"/>
      <c r="P34" s="11"/>
      <c r="Q34" s="12"/>
    </row>
    <row r="35" spans="1:23" x14ac:dyDescent="0.25">
      <c r="C35" s="10"/>
      <c r="D35" s="11"/>
      <c r="E35" s="11"/>
      <c r="F35" s="11"/>
      <c r="G35" s="11"/>
      <c r="H35" s="11"/>
      <c r="I35" s="12"/>
      <c r="K35" s="10"/>
      <c r="L35" s="11"/>
      <c r="M35" s="11"/>
      <c r="N35" s="11"/>
      <c r="O35" s="11"/>
      <c r="P35" s="11"/>
      <c r="Q35" s="12"/>
    </row>
    <row r="36" spans="1:23" ht="14.25" customHeight="1" x14ac:dyDescent="0.25">
      <c r="C36" s="10"/>
      <c r="D36" s="11"/>
      <c r="E36" s="11"/>
      <c r="F36" s="11"/>
      <c r="G36" s="11"/>
      <c r="H36" s="11"/>
      <c r="I36" s="12"/>
      <c r="K36" s="10"/>
      <c r="L36" s="11"/>
      <c r="M36" s="11"/>
      <c r="N36" s="11"/>
      <c r="O36" s="11"/>
      <c r="P36" s="11"/>
      <c r="Q36" s="12"/>
    </row>
    <row r="37" spans="1:23" ht="14.25" customHeight="1" x14ac:dyDescent="0.25">
      <c r="C37" s="10"/>
      <c r="D37" s="11"/>
      <c r="E37" s="11"/>
      <c r="F37" s="11"/>
      <c r="G37" s="11"/>
      <c r="H37" s="11"/>
      <c r="I37" s="12"/>
      <c r="K37" s="10"/>
      <c r="L37" s="11"/>
      <c r="M37" s="11"/>
      <c r="N37" s="11"/>
      <c r="O37" s="11"/>
      <c r="P37" s="11"/>
      <c r="Q37" s="12"/>
    </row>
    <row r="38" spans="1:23" ht="14.25" customHeight="1" x14ac:dyDescent="0.25">
      <c r="C38" s="10"/>
      <c r="D38" s="11"/>
      <c r="E38" s="11"/>
      <c r="F38" s="11"/>
      <c r="G38" s="11"/>
      <c r="H38" s="11"/>
      <c r="I38" s="12"/>
      <c r="K38" s="10"/>
      <c r="L38" s="11"/>
      <c r="M38" s="11"/>
      <c r="N38" s="11"/>
      <c r="O38" s="11"/>
      <c r="P38" s="11"/>
      <c r="Q38" s="12"/>
    </row>
    <row r="39" spans="1:23" ht="14.25" customHeight="1" x14ac:dyDescent="0.25">
      <c r="C39" s="10"/>
      <c r="D39" s="11"/>
      <c r="E39" s="11"/>
      <c r="F39" s="11"/>
      <c r="G39" s="11"/>
      <c r="H39" s="11"/>
      <c r="I39" s="12"/>
      <c r="K39" s="10"/>
      <c r="L39" s="11"/>
      <c r="M39" s="11"/>
      <c r="N39" s="11"/>
      <c r="O39" s="11"/>
      <c r="P39" s="11"/>
      <c r="Q39" s="12"/>
    </row>
    <row r="40" spans="1:23" ht="14.25" customHeight="1" x14ac:dyDescent="0.25">
      <c r="C40" s="13"/>
      <c r="D40" s="14"/>
      <c r="E40" s="14"/>
      <c r="F40" s="14"/>
      <c r="G40" s="14"/>
      <c r="H40" s="14"/>
      <c r="I40" s="15"/>
      <c r="K40" s="13"/>
      <c r="L40" s="14"/>
      <c r="M40" s="14"/>
      <c r="N40" s="14"/>
      <c r="O40" s="14"/>
      <c r="P40" s="14"/>
      <c r="Q40" s="15"/>
    </row>
    <row r="41" spans="1:23" ht="14.25" customHeight="1" x14ac:dyDescent="0.25"/>
    <row r="42" spans="1:23" ht="30" customHeight="1" x14ac:dyDescent="0.25">
      <c r="A42" s="105" t="s">
        <v>0</v>
      </c>
      <c r="B42" s="105"/>
      <c r="C42" s="105"/>
      <c r="D42" s="105"/>
      <c r="E42" s="105"/>
      <c r="F42" s="105"/>
      <c r="G42" s="105"/>
      <c r="H42" s="105"/>
      <c r="I42" s="105"/>
      <c r="J42" s="105"/>
      <c r="K42" s="105"/>
      <c r="L42" s="105"/>
      <c r="M42" s="105"/>
      <c r="N42" s="105"/>
      <c r="O42" s="105"/>
      <c r="P42" s="105"/>
      <c r="Q42" s="105"/>
      <c r="R42" s="105"/>
      <c r="S42" s="105"/>
      <c r="T42" s="105"/>
      <c r="U42" s="105"/>
      <c r="V42" s="105"/>
      <c r="W42" s="105"/>
    </row>
    <row r="43" spans="1:23" ht="14.25" hidden="1" customHeight="1" x14ac:dyDescent="0.25"/>
    <row r="44" spans="1:23" ht="14.25" hidden="1" customHeight="1" x14ac:dyDescent="0.25"/>
    <row r="45" spans="1:23" ht="14.25" hidden="1" customHeight="1" x14ac:dyDescent="0.25"/>
    <row r="46" spans="1:23" ht="14.25" hidden="1" customHeight="1" x14ac:dyDescent="0.25"/>
    <row r="47" spans="1:23" ht="14.25" hidden="1" customHeight="1" x14ac:dyDescent="0.25"/>
    <row r="48" spans="1:23"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sheetData>
  <sheetProtection password="CA9C" sheet="1" objects="1" scenarios="1"/>
  <mergeCells count="8">
    <mergeCell ref="E2:N2"/>
    <mergeCell ref="Q2:R2"/>
    <mergeCell ref="E3:N5"/>
    <mergeCell ref="A42:W42"/>
    <mergeCell ref="D25:H25"/>
    <mergeCell ref="K25:Q25"/>
    <mergeCell ref="K7:Q7"/>
    <mergeCell ref="D7:H7"/>
  </mergeCells>
  <pageMargins left="0.511811024" right="0.511811024" top="0.78740157499999996" bottom="0.78740157499999996" header="0.31496062000000002" footer="0.31496062000000002"/>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3"/>
  <sheetViews>
    <sheetView topLeftCell="F2" zoomScale="70" zoomScaleNormal="70" workbookViewId="0"/>
  </sheetViews>
  <sheetFormatPr defaultRowHeight="15" x14ac:dyDescent="0.25"/>
  <cols>
    <col min="1" max="1" width="20.7109375" customWidth="1"/>
    <col min="2" max="2" width="16.140625" customWidth="1"/>
    <col min="3" max="3" width="17" customWidth="1"/>
    <col min="4" max="4" width="15.42578125" customWidth="1"/>
    <col min="6" max="6" width="10.140625" customWidth="1"/>
    <col min="11" max="11" width="7.140625" customWidth="1"/>
    <col min="12" max="12" width="66.85546875" bestFit="1" customWidth="1"/>
    <col min="13" max="13" width="22.7109375" customWidth="1"/>
  </cols>
  <sheetData>
    <row r="1" spans="1:22" x14ac:dyDescent="0.25">
      <c r="M1" t="s">
        <v>197</v>
      </c>
      <c r="N1" t="s">
        <v>129</v>
      </c>
      <c r="R1" t="s">
        <v>130</v>
      </c>
      <c r="V1" t="s">
        <v>131</v>
      </c>
    </row>
    <row r="2" spans="1:22" x14ac:dyDescent="0.25">
      <c r="A2" t="s">
        <v>186</v>
      </c>
      <c r="B2" t="s">
        <v>194</v>
      </c>
      <c r="K2" t="s">
        <v>57</v>
      </c>
      <c r="L2" t="s">
        <v>133</v>
      </c>
      <c r="M2" t="s">
        <v>158</v>
      </c>
      <c r="N2" t="s">
        <v>221</v>
      </c>
      <c r="R2" t="s">
        <v>17</v>
      </c>
      <c r="V2" t="s">
        <v>68</v>
      </c>
    </row>
    <row r="3" spans="1:22" ht="15" customHeight="1" x14ac:dyDescent="0.25">
      <c r="A3" t="s">
        <v>50</v>
      </c>
      <c r="K3" t="s">
        <v>76</v>
      </c>
      <c r="L3" t="s">
        <v>134</v>
      </c>
      <c r="M3" t="s">
        <v>69</v>
      </c>
      <c r="N3" t="s">
        <v>70</v>
      </c>
      <c r="R3" t="s">
        <v>71</v>
      </c>
      <c r="V3" t="s">
        <v>72</v>
      </c>
    </row>
    <row r="4" spans="1:22" ht="15" customHeight="1" x14ac:dyDescent="0.25">
      <c r="A4" t="s">
        <v>187</v>
      </c>
      <c r="B4">
        <v>0</v>
      </c>
      <c r="K4" t="s">
        <v>77</v>
      </c>
      <c r="L4" t="s">
        <v>135</v>
      </c>
      <c r="M4" t="s">
        <v>75</v>
      </c>
      <c r="N4" t="s">
        <v>78</v>
      </c>
      <c r="R4" t="s">
        <v>169</v>
      </c>
      <c r="V4" t="s">
        <v>79</v>
      </c>
    </row>
    <row r="5" spans="1:22" ht="15" customHeight="1" x14ac:dyDescent="0.25">
      <c r="A5" t="s">
        <v>188</v>
      </c>
      <c r="B5" s="47">
        <v>0.3</v>
      </c>
      <c r="K5" t="s">
        <v>80</v>
      </c>
      <c r="L5" t="s">
        <v>136</v>
      </c>
      <c r="M5" t="s">
        <v>81</v>
      </c>
      <c r="N5" t="s">
        <v>82</v>
      </c>
      <c r="R5" t="s">
        <v>83</v>
      </c>
      <c r="V5" t="s">
        <v>84</v>
      </c>
    </row>
    <row r="6" spans="1:22" ht="15" customHeight="1" x14ac:dyDescent="0.25">
      <c r="A6" t="s">
        <v>189</v>
      </c>
      <c r="B6" s="47">
        <v>0.7</v>
      </c>
      <c r="K6" t="s">
        <v>85</v>
      </c>
      <c r="L6" t="s">
        <v>137</v>
      </c>
      <c r="M6" t="s">
        <v>86</v>
      </c>
      <c r="N6" t="s">
        <v>87</v>
      </c>
      <c r="R6" t="s">
        <v>88</v>
      </c>
      <c r="V6" t="s">
        <v>89</v>
      </c>
    </row>
    <row r="7" spans="1:22" ht="15" customHeight="1" x14ac:dyDescent="0.25">
      <c r="A7" t="s">
        <v>190</v>
      </c>
      <c r="B7" s="47">
        <v>1</v>
      </c>
      <c r="K7" t="s">
        <v>94</v>
      </c>
      <c r="L7" t="s">
        <v>138</v>
      </c>
      <c r="M7" t="s">
        <v>91</v>
      </c>
      <c r="N7" t="s">
        <v>90</v>
      </c>
      <c r="R7" t="s">
        <v>92</v>
      </c>
      <c r="V7" t="s">
        <v>93</v>
      </c>
    </row>
    <row r="8" spans="1:22" ht="15" customHeight="1" x14ac:dyDescent="0.25">
      <c r="K8" t="s">
        <v>95</v>
      </c>
      <c r="L8" t="s">
        <v>140</v>
      </c>
      <c r="M8" t="s">
        <v>96</v>
      </c>
      <c r="N8" t="s">
        <v>97</v>
      </c>
      <c r="R8" t="s">
        <v>98</v>
      </c>
      <c r="V8" t="s">
        <v>99</v>
      </c>
    </row>
    <row r="9" spans="1:22" ht="15" customHeight="1" x14ac:dyDescent="0.25">
      <c r="K9" t="s">
        <v>100</v>
      </c>
      <c r="L9" t="s">
        <v>139</v>
      </c>
      <c r="M9" t="s">
        <v>101</v>
      </c>
      <c r="N9" t="s">
        <v>102</v>
      </c>
      <c r="R9" t="s">
        <v>103</v>
      </c>
      <c r="V9" t="s">
        <v>104</v>
      </c>
    </row>
    <row r="10" spans="1:22" ht="15" customHeight="1" x14ac:dyDescent="0.25">
      <c r="K10" t="s">
        <v>107</v>
      </c>
      <c r="L10" t="s">
        <v>141</v>
      </c>
      <c r="M10" t="s">
        <v>105</v>
      </c>
      <c r="N10" t="s">
        <v>170</v>
      </c>
      <c r="R10" t="s">
        <v>171</v>
      </c>
      <c r="V10" t="s">
        <v>106</v>
      </c>
    </row>
    <row r="11" spans="1:22" ht="15" customHeight="1" x14ac:dyDescent="0.25">
      <c r="K11" t="s">
        <v>108</v>
      </c>
      <c r="L11" t="s">
        <v>142</v>
      </c>
      <c r="M11" t="s">
        <v>109</v>
      </c>
      <c r="N11" t="s">
        <v>110</v>
      </c>
      <c r="R11" t="s">
        <v>111</v>
      </c>
      <c r="V11" t="s">
        <v>112</v>
      </c>
    </row>
    <row r="12" spans="1:22" ht="15" customHeight="1" x14ac:dyDescent="0.25">
      <c r="K12" t="s">
        <v>118</v>
      </c>
      <c r="L12" t="s">
        <v>143</v>
      </c>
      <c r="M12" t="s">
        <v>114</v>
      </c>
      <c r="N12" t="s">
        <v>113</v>
      </c>
      <c r="R12" t="s">
        <v>115</v>
      </c>
      <c r="V12" t="s">
        <v>116</v>
      </c>
    </row>
    <row r="13" spans="1:22" ht="15" customHeight="1" x14ac:dyDescent="0.25">
      <c r="A13" t="s">
        <v>191</v>
      </c>
      <c r="F13" t="s">
        <v>192</v>
      </c>
      <c r="K13" t="s">
        <v>119</v>
      </c>
      <c r="L13" t="s">
        <v>144</v>
      </c>
      <c r="M13" t="s">
        <v>172</v>
      </c>
      <c r="N13" t="s">
        <v>163</v>
      </c>
      <c r="R13" t="s">
        <v>117</v>
      </c>
      <c r="V13" t="s">
        <v>173</v>
      </c>
    </row>
    <row r="14" spans="1:22" ht="15" customHeight="1" x14ac:dyDescent="0.25">
      <c r="B14" t="s">
        <v>14</v>
      </c>
      <c r="C14" t="s">
        <v>15</v>
      </c>
      <c r="D14" t="s">
        <v>16</v>
      </c>
      <c r="G14" t="s">
        <v>14</v>
      </c>
      <c r="H14" t="s">
        <v>15</v>
      </c>
      <c r="I14" t="s">
        <v>16</v>
      </c>
      <c r="K14" t="s">
        <v>120</v>
      </c>
      <c r="L14" t="s">
        <v>145</v>
      </c>
      <c r="M14" t="s">
        <v>121</v>
      </c>
      <c r="N14" t="s">
        <v>122</v>
      </c>
      <c r="R14" t="s">
        <v>123</v>
      </c>
      <c r="V14" t="s">
        <v>174</v>
      </c>
    </row>
    <row r="15" spans="1:22" ht="15" customHeight="1" x14ac:dyDescent="0.25">
      <c r="A15" t="s">
        <v>57</v>
      </c>
      <c r="B15" t="str">
        <f>'2.1'!$H$9</f>
        <v>SELECIONE AQUI</v>
      </c>
      <c r="C15" t="str">
        <f>'2.1'!$L$9</f>
        <v>SELECIONE AQUI</v>
      </c>
      <c r="D15" t="str">
        <f>'2.1'!$P$9</f>
        <v>SELECIONE AQUI</v>
      </c>
      <c r="F15" t="s">
        <v>57</v>
      </c>
      <c r="G15" s="48">
        <f t="shared" ref="G15:I30" si="0">IF(B15=$A$5,$B$5,IF(B15=$A$6,$B$6,IF(B15=$A$7,$B$7,0)))</f>
        <v>0</v>
      </c>
      <c r="H15" s="48">
        <f t="shared" si="0"/>
        <v>0</v>
      </c>
      <c r="I15" s="48">
        <f t="shared" si="0"/>
        <v>0</v>
      </c>
      <c r="K15" t="s">
        <v>149</v>
      </c>
      <c r="L15" t="s">
        <v>146</v>
      </c>
      <c r="M15" t="s">
        <v>124</v>
      </c>
      <c r="N15" t="s">
        <v>178</v>
      </c>
      <c r="R15" t="s">
        <v>125</v>
      </c>
      <c r="V15" t="s">
        <v>154</v>
      </c>
    </row>
    <row r="16" spans="1:22" ht="15" customHeight="1" x14ac:dyDescent="0.25">
      <c r="A16" t="s">
        <v>76</v>
      </c>
      <c r="B16" t="str">
        <f>'2.2'!$H$9</f>
        <v>Prática Informal</v>
      </c>
      <c r="C16" t="str">
        <f>'2.2'!$L$9</f>
        <v>Prática Inexistente</v>
      </c>
      <c r="D16" t="str">
        <f>'2.2'!$P$9</f>
        <v>Prática Inexistente</v>
      </c>
      <c r="F16" t="s">
        <v>76</v>
      </c>
      <c r="G16" s="48">
        <f t="shared" si="0"/>
        <v>0.3</v>
      </c>
      <c r="H16" s="48">
        <f t="shared" si="0"/>
        <v>0</v>
      </c>
      <c r="I16" s="48">
        <f t="shared" si="0"/>
        <v>0</v>
      </c>
      <c r="K16" t="s">
        <v>150</v>
      </c>
      <c r="L16" t="s">
        <v>147</v>
      </c>
      <c r="M16" t="s">
        <v>126</v>
      </c>
      <c r="N16" t="s">
        <v>175</v>
      </c>
      <c r="R16" t="s">
        <v>176</v>
      </c>
      <c r="V16" t="s">
        <v>127</v>
      </c>
    </row>
    <row r="17" spans="1:22" ht="15" customHeight="1" x14ac:dyDescent="0.25">
      <c r="A17" t="s">
        <v>77</v>
      </c>
      <c r="B17" t="str">
        <f>'2.3'!$H$9</f>
        <v>Prática Informal</v>
      </c>
      <c r="C17" t="str">
        <f>'2.3'!$L$9</f>
        <v>Prática Inexistente</v>
      </c>
      <c r="D17" t="str">
        <f>'2.3'!$P$9</f>
        <v>Prática Inexistente</v>
      </c>
      <c r="F17" t="s">
        <v>77</v>
      </c>
      <c r="G17" s="48">
        <f t="shared" si="0"/>
        <v>0.3</v>
      </c>
      <c r="H17" s="48">
        <f t="shared" si="0"/>
        <v>0</v>
      </c>
      <c r="I17" s="48">
        <f t="shared" si="0"/>
        <v>0</v>
      </c>
      <c r="K17" t="s">
        <v>157</v>
      </c>
      <c r="L17" t="s">
        <v>151</v>
      </c>
      <c r="M17" t="s">
        <v>152</v>
      </c>
      <c r="N17" t="s">
        <v>177</v>
      </c>
      <c r="R17" t="s">
        <v>155</v>
      </c>
      <c r="V17" t="s">
        <v>156</v>
      </c>
    </row>
    <row r="18" spans="1:22" x14ac:dyDescent="0.25">
      <c r="A18" t="s">
        <v>80</v>
      </c>
      <c r="B18" t="str">
        <f>'2.4'!$H$9</f>
        <v>Prática Informal</v>
      </c>
      <c r="C18" t="str">
        <f>'2.4'!$L$9</f>
        <v>Prática Inexistente</v>
      </c>
      <c r="D18" t="str">
        <f>'2.4'!$P$9</f>
        <v>Prática Inexistente</v>
      </c>
      <c r="F18" t="s">
        <v>80</v>
      </c>
      <c r="G18" s="48">
        <f>IF(B18=$A$5,$B$5,IF(B18=$A$6,$B$6,IF(B18=$A$7,$B$7,0)))</f>
        <v>0.3</v>
      </c>
      <c r="H18" s="48">
        <f t="shared" si="0"/>
        <v>0</v>
      </c>
      <c r="I18" s="48">
        <f t="shared" si="0"/>
        <v>0</v>
      </c>
    </row>
    <row r="19" spans="1:22" x14ac:dyDescent="0.25">
      <c r="A19" t="s">
        <v>85</v>
      </c>
      <c r="B19" t="str">
        <f>'3.1'!$H$9</f>
        <v>SELECIONE AQUI</v>
      </c>
      <c r="C19" t="str">
        <f>'3.1'!$L$9</f>
        <v>SELECIONE AQUI</v>
      </c>
      <c r="D19" t="str">
        <f>'3.1'!$P$9</f>
        <v>SELECIONE AQUI</v>
      </c>
      <c r="F19" t="s">
        <v>85</v>
      </c>
      <c r="G19" s="48">
        <f t="shared" ref="G19:G30" si="1">IF(B19=$A$5,$B$5,IF(B19=$A$6,$B$6,IF(B19=$A$7,$B$7,0)))</f>
        <v>0</v>
      </c>
      <c r="H19" s="48">
        <f t="shared" si="0"/>
        <v>0</v>
      </c>
      <c r="I19" s="48">
        <f t="shared" si="0"/>
        <v>0</v>
      </c>
    </row>
    <row r="20" spans="1:22" x14ac:dyDescent="0.25">
      <c r="A20" t="s">
        <v>94</v>
      </c>
      <c r="B20" t="str">
        <f>'3.2'!$H$9</f>
        <v>SELECIONE AQUI</v>
      </c>
      <c r="C20" t="str">
        <f>'3.2'!$L$9</f>
        <v>SELECIONE AQUI</v>
      </c>
      <c r="D20" t="str">
        <f>'3.2'!$P$9</f>
        <v>SELECIONE AQUI</v>
      </c>
      <c r="F20" t="s">
        <v>94</v>
      </c>
      <c r="G20" s="48">
        <f t="shared" si="1"/>
        <v>0</v>
      </c>
      <c r="H20" s="48">
        <f t="shared" si="0"/>
        <v>0</v>
      </c>
      <c r="I20" s="48">
        <f t="shared" si="0"/>
        <v>0</v>
      </c>
    </row>
    <row r="21" spans="1:22" x14ac:dyDescent="0.25">
      <c r="A21" t="s">
        <v>95</v>
      </c>
      <c r="B21" t="str">
        <f>'3.3'!$H$9</f>
        <v>SELECIONE AQUI</v>
      </c>
      <c r="C21" t="str">
        <f>'3.3'!$L$9</f>
        <v>SELECIONE AQUI</v>
      </c>
      <c r="D21" t="str">
        <f>'3.3'!$P$9</f>
        <v>SELECIONE AQUI</v>
      </c>
      <c r="F21" t="s">
        <v>95</v>
      </c>
      <c r="G21" s="48">
        <f t="shared" si="1"/>
        <v>0</v>
      </c>
      <c r="H21" s="48">
        <f t="shared" si="0"/>
        <v>0</v>
      </c>
      <c r="I21" s="48">
        <f t="shared" si="0"/>
        <v>0</v>
      </c>
    </row>
    <row r="22" spans="1:22" x14ac:dyDescent="0.25">
      <c r="A22" t="s">
        <v>100</v>
      </c>
      <c r="B22" t="str">
        <f>'3.4'!$H$9</f>
        <v>SELECIONE AQUI</v>
      </c>
      <c r="C22" t="str">
        <f>'3.4'!$L$9</f>
        <v>SELECIONE AQUI</v>
      </c>
      <c r="D22" t="str">
        <f>'3.4'!$P$9</f>
        <v>SELECIONE AQUI</v>
      </c>
      <c r="F22" t="s">
        <v>100</v>
      </c>
      <c r="G22" s="48">
        <f t="shared" si="1"/>
        <v>0</v>
      </c>
      <c r="H22" s="48">
        <f t="shared" si="0"/>
        <v>0</v>
      </c>
      <c r="I22" s="48">
        <f t="shared" si="0"/>
        <v>0</v>
      </c>
    </row>
    <row r="23" spans="1:22" x14ac:dyDescent="0.25">
      <c r="A23" t="s">
        <v>107</v>
      </c>
      <c r="B23" t="str">
        <f>'4.1'!$H$9</f>
        <v>SELECIONE AQUI</v>
      </c>
      <c r="C23" t="str">
        <f>'4.1'!$L$9</f>
        <v>SELECIONE AQUI</v>
      </c>
      <c r="D23" t="str">
        <f>'4.1'!$P$9</f>
        <v>SELECIONE AQUI</v>
      </c>
      <c r="F23" t="s">
        <v>107</v>
      </c>
      <c r="G23" s="48">
        <f t="shared" si="1"/>
        <v>0</v>
      </c>
      <c r="H23" s="48">
        <f t="shared" si="0"/>
        <v>0</v>
      </c>
      <c r="I23" s="48">
        <f t="shared" si="0"/>
        <v>0</v>
      </c>
    </row>
    <row r="24" spans="1:22" x14ac:dyDescent="0.25">
      <c r="A24" t="s">
        <v>108</v>
      </c>
      <c r="B24" t="str">
        <f>'4.2'!$H$9</f>
        <v>SELECIONE AQUI</v>
      </c>
      <c r="C24" t="str">
        <f>'4.2'!$L$9</f>
        <v>SELECIONE AQUI</v>
      </c>
      <c r="D24" t="str">
        <f>'4.2'!$P$9</f>
        <v>SELECIONE AQUI</v>
      </c>
      <c r="F24" t="s">
        <v>108</v>
      </c>
      <c r="G24" s="48">
        <f t="shared" si="1"/>
        <v>0</v>
      </c>
      <c r="H24" s="48">
        <f t="shared" si="0"/>
        <v>0</v>
      </c>
      <c r="I24" s="48">
        <f t="shared" si="0"/>
        <v>0</v>
      </c>
    </row>
    <row r="25" spans="1:22" x14ac:dyDescent="0.25">
      <c r="A25" t="s">
        <v>118</v>
      </c>
      <c r="B25" t="str">
        <f>'4.3'!$H$9</f>
        <v>SELECIONE AQUI</v>
      </c>
      <c r="C25" t="str">
        <f>'4.3'!$L$9</f>
        <v>SELECIONE AQUI</v>
      </c>
      <c r="D25" t="str">
        <f>'4.3'!$P$9</f>
        <v>SELECIONE AQUI</v>
      </c>
      <c r="F25" t="s">
        <v>118</v>
      </c>
      <c r="G25" s="48">
        <f t="shared" si="1"/>
        <v>0</v>
      </c>
      <c r="H25" s="48">
        <f t="shared" si="0"/>
        <v>0</v>
      </c>
      <c r="I25" s="48">
        <f t="shared" si="0"/>
        <v>0</v>
      </c>
    </row>
    <row r="26" spans="1:22" x14ac:dyDescent="0.25">
      <c r="A26" t="s">
        <v>119</v>
      </c>
      <c r="B26" t="str">
        <f>'4.4'!$H$9</f>
        <v>SELECIONE AQUI</v>
      </c>
      <c r="C26" t="str">
        <f>'4.4'!$L$9</f>
        <v>SELECIONE AQUI</v>
      </c>
      <c r="D26" t="str">
        <f>'4.4'!$P$9</f>
        <v>SELECIONE AQUI</v>
      </c>
      <c r="F26" t="s">
        <v>119</v>
      </c>
      <c r="G26" s="48">
        <f t="shared" si="1"/>
        <v>0</v>
      </c>
      <c r="H26" s="48">
        <f t="shared" si="0"/>
        <v>0</v>
      </c>
      <c r="I26" s="48">
        <f t="shared" si="0"/>
        <v>0</v>
      </c>
    </row>
    <row r="27" spans="1:22" x14ac:dyDescent="0.25">
      <c r="A27" t="s">
        <v>120</v>
      </c>
      <c r="B27" t="str">
        <f>'5.1'!$H$9</f>
        <v>SELECIONE AQUI</v>
      </c>
      <c r="C27" t="str">
        <f>'5.1'!$L$9</f>
        <v>SELECIONE AQUI</v>
      </c>
      <c r="D27" t="str">
        <f>'5.1'!$P$9</f>
        <v>SELECIONE AQUI</v>
      </c>
      <c r="F27" t="s">
        <v>120</v>
      </c>
      <c r="G27" s="48">
        <f t="shared" si="1"/>
        <v>0</v>
      </c>
      <c r="H27" s="48">
        <f t="shared" si="0"/>
        <v>0</v>
      </c>
      <c r="I27" s="48">
        <f t="shared" si="0"/>
        <v>0</v>
      </c>
    </row>
    <row r="28" spans="1:22" x14ac:dyDescent="0.25">
      <c r="A28" t="s">
        <v>149</v>
      </c>
      <c r="B28" t="str">
        <f>'5.2'!$H$9</f>
        <v>SELECIONE AQUI</v>
      </c>
      <c r="C28" t="str">
        <f>'5.2'!$L$9</f>
        <v>SELECIONE AQUI</v>
      </c>
      <c r="D28" t="str">
        <f>'5.2'!$P$9</f>
        <v>SELECIONE AQUI</v>
      </c>
      <c r="F28" t="s">
        <v>149</v>
      </c>
      <c r="G28" s="48">
        <f t="shared" si="1"/>
        <v>0</v>
      </c>
      <c r="H28" s="48">
        <f t="shared" si="0"/>
        <v>0</v>
      </c>
      <c r="I28" s="48">
        <f t="shared" si="0"/>
        <v>0</v>
      </c>
    </row>
    <row r="29" spans="1:22" x14ac:dyDescent="0.25">
      <c r="A29" t="s">
        <v>150</v>
      </c>
      <c r="B29" t="str">
        <f>'5.3'!$H$9</f>
        <v>SELECIONE AQUI</v>
      </c>
      <c r="C29" t="str">
        <f>'5.3'!$L$9</f>
        <v>SELECIONE AQUI</v>
      </c>
      <c r="D29" t="str">
        <f>'5.3'!$P$9</f>
        <v>SELECIONE AQUI</v>
      </c>
      <c r="F29" t="s">
        <v>150</v>
      </c>
      <c r="G29" s="48">
        <f t="shared" si="1"/>
        <v>0</v>
      </c>
      <c r="H29" s="48">
        <f t="shared" si="0"/>
        <v>0</v>
      </c>
      <c r="I29" s="48">
        <f t="shared" si="0"/>
        <v>0</v>
      </c>
    </row>
    <row r="30" spans="1:22" x14ac:dyDescent="0.25">
      <c r="A30" t="s">
        <v>157</v>
      </c>
      <c r="B30" t="str">
        <f>'5.4'!$H$9</f>
        <v>SELECIONE AQUI</v>
      </c>
      <c r="C30" t="str">
        <f>'5.4'!$L$9</f>
        <v>SELECIONE AQUI</v>
      </c>
      <c r="D30" t="str">
        <f>'5.4'!$P$9</f>
        <v>SELECIONE AQUI</v>
      </c>
      <c r="F30" t="s">
        <v>157</v>
      </c>
      <c r="G30" s="48">
        <f t="shared" si="1"/>
        <v>0</v>
      </c>
      <c r="H30" s="48">
        <f t="shared" si="0"/>
        <v>0</v>
      </c>
      <c r="I30" s="48">
        <f t="shared" si="0"/>
        <v>0</v>
      </c>
    </row>
    <row r="32" spans="1:22" x14ac:dyDescent="0.25">
      <c r="A32" t="s">
        <v>195</v>
      </c>
    </row>
    <row r="33" spans="1:5" x14ac:dyDescent="0.25">
      <c r="A33" t="s">
        <v>14</v>
      </c>
      <c r="B33" t="s">
        <v>15</v>
      </c>
      <c r="C33" t="s">
        <v>16</v>
      </c>
    </row>
    <row r="34" spans="1:5" x14ac:dyDescent="0.25">
      <c r="A34" s="47">
        <v>0.5</v>
      </c>
      <c r="B34" s="47">
        <v>0.3</v>
      </c>
      <c r="C34" s="47">
        <v>0.2</v>
      </c>
    </row>
    <row r="36" spans="1:5" x14ac:dyDescent="0.25">
      <c r="A36" t="s">
        <v>198</v>
      </c>
    </row>
    <row r="37" spans="1:5" x14ac:dyDescent="0.25">
      <c r="B37" t="s">
        <v>14</v>
      </c>
      <c r="C37" t="s">
        <v>15</v>
      </c>
      <c r="D37" t="s">
        <v>16</v>
      </c>
      <c r="E37" t="s">
        <v>193</v>
      </c>
    </row>
    <row r="38" spans="1:5" x14ac:dyDescent="0.25">
      <c r="A38" t="s">
        <v>57</v>
      </c>
      <c r="B38" s="48">
        <f t="shared" ref="B38:B53" si="2">G15*A$34</f>
        <v>0</v>
      </c>
      <c r="C38" s="48">
        <f t="shared" ref="C38:C53" si="3">H15*B$34</f>
        <v>0</v>
      </c>
      <c r="D38" s="48">
        <f t="shared" ref="D38:D53" si="4">I15*C$34</f>
        <v>0</v>
      </c>
      <c r="E38" s="47">
        <f>SUM(B38:D38)</f>
        <v>0</v>
      </c>
    </row>
    <row r="39" spans="1:5" x14ac:dyDescent="0.25">
      <c r="A39" t="s">
        <v>76</v>
      </c>
      <c r="B39" s="48">
        <f t="shared" si="2"/>
        <v>0.15</v>
      </c>
      <c r="C39" s="48">
        <f t="shared" si="3"/>
        <v>0</v>
      </c>
      <c r="D39" s="48">
        <f t="shared" si="4"/>
        <v>0</v>
      </c>
      <c r="E39" s="47">
        <f t="shared" ref="E39:E53" si="5">SUM(B39:D39)</f>
        <v>0.15</v>
      </c>
    </row>
    <row r="40" spans="1:5" x14ac:dyDescent="0.25">
      <c r="A40" t="s">
        <v>77</v>
      </c>
      <c r="B40" s="48">
        <f t="shared" si="2"/>
        <v>0.15</v>
      </c>
      <c r="C40" s="48">
        <f t="shared" si="3"/>
        <v>0</v>
      </c>
      <c r="D40" s="48">
        <f t="shared" si="4"/>
        <v>0</v>
      </c>
      <c r="E40" s="47">
        <f t="shared" si="5"/>
        <v>0.15</v>
      </c>
    </row>
    <row r="41" spans="1:5" x14ac:dyDescent="0.25">
      <c r="A41" t="s">
        <v>80</v>
      </c>
      <c r="B41" s="48">
        <f t="shared" si="2"/>
        <v>0.15</v>
      </c>
      <c r="C41" s="48">
        <f t="shared" si="3"/>
        <v>0</v>
      </c>
      <c r="D41" s="48">
        <f t="shared" si="4"/>
        <v>0</v>
      </c>
      <c r="E41" s="47">
        <f t="shared" si="5"/>
        <v>0.15</v>
      </c>
    </row>
    <row r="42" spans="1:5" x14ac:dyDescent="0.25">
      <c r="A42" t="s">
        <v>85</v>
      </c>
      <c r="B42" s="48">
        <f t="shared" si="2"/>
        <v>0</v>
      </c>
      <c r="C42" s="48">
        <f t="shared" si="3"/>
        <v>0</v>
      </c>
      <c r="D42" s="48">
        <f t="shared" si="4"/>
        <v>0</v>
      </c>
      <c r="E42" s="47">
        <f t="shared" si="5"/>
        <v>0</v>
      </c>
    </row>
    <row r="43" spans="1:5" x14ac:dyDescent="0.25">
      <c r="A43" t="s">
        <v>94</v>
      </c>
      <c r="B43" s="48">
        <f t="shared" si="2"/>
        <v>0</v>
      </c>
      <c r="C43" s="48">
        <f t="shared" si="3"/>
        <v>0</v>
      </c>
      <c r="D43" s="48">
        <f t="shared" si="4"/>
        <v>0</v>
      </c>
      <c r="E43" s="47">
        <f t="shared" si="5"/>
        <v>0</v>
      </c>
    </row>
    <row r="44" spans="1:5" x14ac:dyDescent="0.25">
      <c r="A44" t="s">
        <v>95</v>
      </c>
      <c r="B44" s="48">
        <f t="shared" si="2"/>
        <v>0</v>
      </c>
      <c r="C44" s="48">
        <f t="shared" si="3"/>
        <v>0</v>
      </c>
      <c r="D44" s="48">
        <f t="shared" si="4"/>
        <v>0</v>
      </c>
      <c r="E44" s="47">
        <f t="shared" si="5"/>
        <v>0</v>
      </c>
    </row>
    <row r="45" spans="1:5" x14ac:dyDescent="0.25">
      <c r="A45" t="s">
        <v>100</v>
      </c>
      <c r="B45" s="48">
        <f t="shared" si="2"/>
        <v>0</v>
      </c>
      <c r="C45" s="48">
        <f t="shared" si="3"/>
        <v>0</v>
      </c>
      <c r="D45" s="48">
        <f t="shared" si="4"/>
        <v>0</v>
      </c>
      <c r="E45" s="47">
        <f t="shared" si="5"/>
        <v>0</v>
      </c>
    </row>
    <row r="46" spans="1:5" x14ac:dyDescent="0.25">
      <c r="A46" t="s">
        <v>107</v>
      </c>
      <c r="B46" s="48">
        <f t="shared" si="2"/>
        <v>0</v>
      </c>
      <c r="C46" s="48">
        <f t="shared" si="3"/>
        <v>0</v>
      </c>
      <c r="D46" s="48">
        <f t="shared" si="4"/>
        <v>0</v>
      </c>
      <c r="E46" s="47">
        <f t="shared" si="5"/>
        <v>0</v>
      </c>
    </row>
    <row r="47" spans="1:5" x14ac:dyDescent="0.25">
      <c r="A47" t="s">
        <v>108</v>
      </c>
      <c r="B47" s="48">
        <f t="shared" si="2"/>
        <v>0</v>
      </c>
      <c r="C47" s="48">
        <f t="shared" si="3"/>
        <v>0</v>
      </c>
      <c r="D47" s="48">
        <f t="shared" si="4"/>
        <v>0</v>
      </c>
      <c r="E47" s="47">
        <f t="shared" si="5"/>
        <v>0</v>
      </c>
    </row>
    <row r="48" spans="1:5" x14ac:dyDescent="0.25">
      <c r="A48" t="s">
        <v>118</v>
      </c>
      <c r="B48" s="48">
        <f t="shared" si="2"/>
        <v>0</v>
      </c>
      <c r="C48" s="48">
        <f t="shared" si="3"/>
        <v>0</v>
      </c>
      <c r="D48" s="48">
        <f t="shared" si="4"/>
        <v>0</v>
      </c>
      <c r="E48" s="47">
        <f t="shared" si="5"/>
        <v>0</v>
      </c>
    </row>
    <row r="49" spans="1:5" x14ac:dyDescent="0.25">
      <c r="A49" t="s">
        <v>119</v>
      </c>
      <c r="B49" s="48">
        <f t="shared" si="2"/>
        <v>0</v>
      </c>
      <c r="C49" s="48">
        <f t="shared" si="3"/>
        <v>0</v>
      </c>
      <c r="D49" s="48">
        <f t="shared" si="4"/>
        <v>0</v>
      </c>
      <c r="E49" s="47">
        <f t="shared" si="5"/>
        <v>0</v>
      </c>
    </row>
    <row r="50" spans="1:5" x14ac:dyDescent="0.25">
      <c r="A50" t="s">
        <v>120</v>
      </c>
      <c r="B50" s="48">
        <f t="shared" si="2"/>
        <v>0</v>
      </c>
      <c r="C50" s="48">
        <f t="shared" si="3"/>
        <v>0</v>
      </c>
      <c r="D50" s="48">
        <f t="shared" si="4"/>
        <v>0</v>
      </c>
      <c r="E50" s="47">
        <f t="shared" si="5"/>
        <v>0</v>
      </c>
    </row>
    <row r="51" spans="1:5" x14ac:dyDescent="0.25">
      <c r="A51" t="s">
        <v>149</v>
      </c>
      <c r="B51" s="48">
        <f t="shared" si="2"/>
        <v>0</v>
      </c>
      <c r="C51" s="48">
        <f t="shared" si="3"/>
        <v>0</v>
      </c>
      <c r="D51" s="48">
        <f t="shared" si="4"/>
        <v>0</v>
      </c>
      <c r="E51" s="47">
        <f t="shared" si="5"/>
        <v>0</v>
      </c>
    </row>
    <row r="52" spans="1:5" x14ac:dyDescent="0.25">
      <c r="A52" t="s">
        <v>150</v>
      </c>
      <c r="B52" s="48">
        <f t="shared" si="2"/>
        <v>0</v>
      </c>
      <c r="C52" s="48">
        <f t="shared" si="3"/>
        <v>0</v>
      </c>
      <c r="D52" s="48">
        <f t="shared" si="4"/>
        <v>0</v>
      </c>
      <c r="E52" s="47">
        <f t="shared" si="5"/>
        <v>0</v>
      </c>
    </row>
    <row r="53" spans="1:5" x14ac:dyDescent="0.25">
      <c r="A53" t="s">
        <v>157</v>
      </c>
      <c r="B53" s="48">
        <f t="shared" si="2"/>
        <v>0</v>
      </c>
      <c r="C53" s="48">
        <f t="shared" si="3"/>
        <v>0</v>
      </c>
      <c r="D53" s="48">
        <f t="shared" si="4"/>
        <v>0</v>
      </c>
      <c r="E53" s="47">
        <f t="shared" si="5"/>
        <v>0</v>
      </c>
    </row>
  </sheetData>
  <sheetProtection password="CA9C" sheet="1" objects="1" scenarios="1"/>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4"/>
  <sheetViews>
    <sheetView showGridLines="0" showRowColHeaders="0" workbookViewId="0">
      <pane ySplit="5" topLeftCell="A6" activePane="bottomLeft" state="frozen"/>
      <selection pane="bottomLeft"/>
    </sheetView>
  </sheetViews>
  <sheetFormatPr defaultColWidth="0" defaultRowHeight="14.25" customHeight="1" zeroHeight="1" x14ac:dyDescent="0.25"/>
  <cols>
    <col min="1" max="1" width="3.7109375" style="1" customWidth="1"/>
    <col min="2" max="2" width="5.7109375" style="1" customWidth="1"/>
    <col min="3" max="7" width="9.140625" style="1" customWidth="1"/>
    <col min="8" max="8" width="5.7109375" style="1" customWidth="1"/>
    <col min="9" max="9" width="9.140625" style="1" customWidth="1"/>
    <col min="10" max="10" width="5.7109375" style="1" customWidth="1"/>
    <col min="11" max="15" width="9.140625" style="1" customWidth="1"/>
    <col min="16" max="16" width="5.7109375" style="1" customWidth="1"/>
    <col min="17" max="17" width="9.140625" style="1" customWidth="1"/>
    <col min="18" max="18" width="11.85546875" style="1" customWidth="1"/>
    <col min="19" max="19" width="9.140625" style="1" hidden="1" customWidth="1"/>
    <col min="20" max="20" width="12.42578125" style="1" hidden="1" customWidth="1"/>
    <col min="21" max="21" width="12.5703125" style="1" hidden="1" customWidth="1"/>
    <col min="22" max="23" width="9.140625" style="1" hidden="1" customWidth="1"/>
    <col min="24" max="16384" width="9.140625" style="1" hidden="1"/>
  </cols>
  <sheetData>
    <row r="1" spans="1:19" s="49" customFormat="1" ht="5.25" customHeight="1" x14ac:dyDescent="0.25">
      <c r="A1" s="50"/>
      <c r="B1" s="51"/>
      <c r="C1" s="51"/>
      <c r="D1" s="51"/>
      <c r="E1" s="51"/>
      <c r="F1" s="51"/>
      <c r="G1" s="51"/>
      <c r="H1" s="51"/>
      <c r="I1" s="51"/>
      <c r="J1" s="51"/>
      <c r="K1" s="51"/>
      <c r="L1" s="51"/>
      <c r="M1" s="51"/>
      <c r="N1" s="51"/>
      <c r="O1" s="51"/>
      <c r="P1" s="51"/>
      <c r="Q1" s="51"/>
      <c r="R1" s="51"/>
      <c r="S1" s="51"/>
    </row>
    <row r="2" spans="1:19" s="49" customFormat="1" ht="18.75" customHeight="1" x14ac:dyDescent="0.25">
      <c r="A2" s="51"/>
      <c r="B2" s="51"/>
      <c r="C2" s="51"/>
      <c r="D2" s="51"/>
      <c r="E2" s="90" t="s">
        <v>9</v>
      </c>
      <c r="F2" s="90"/>
      <c r="G2" s="90"/>
      <c r="H2" s="90"/>
      <c r="I2" s="90"/>
      <c r="J2" s="90"/>
      <c r="K2" s="90"/>
      <c r="L2" s="90"/>
      <c r="M2" s="90"/>
      <c r="N2" s="66"/>
      <c r="O2" s="52"/>
      <c r="P2" s="51"/>
      <c r="Q2" s="91" t="s">
        <v>227</v>
      </c>
      <c r="R2" s="91"/>
      <c r="S2" s="51"/>
    </row>
    <row r="3" spans="1:19" s="49" customFormat="1" ht="18.75" customHeight="1" x14ac:dyDescent="0.25">
      <c r="A3" s="51"/>
      <c r="B3" s="51"/>
      <c r="C3" s="51"/>
      <c r="D3" s="51"/>
      <c r="E3" s="90"/>
      <c r="F3" s="90"/>
      <c r="G3" s="90"/>
      <c r="H3" s="90"/>
      <c r="I3" s="90"/>
      <c r="J3" s="90"/>
      <c r="K3" s="90"/>
      <c r="L3" s="90"/>
      <c r="M3" s="90"/>
      <c r="N3" s="66"/>
      <c r="O3" s="54"/>
      <c r="P3" s="51"/>
      <c r="Q3" s="51"/>
      <c r="R3" s="51"/>
      <c r="S3" s="51"/>
    </row>
    <row r="4" spans="1:19" s="49" customFormat="1" ht="18.75" customHeight="1" x14ac:dyDescent="0.25">
      <c r="A4" s="51"/>
      <c r="B4" s="51"/>
      <c r="C4" s="51"/>
      <c r="D4" s="51"/>
      <c r="E4" s="90"/>
      <c r="F4" s="90"/>
      <c r="G4" s="90"/>
      <c r="H4" s="90"/>
      <c r="I4" s="90"/>
      <c r="J4" s="90"/>
      <c r="K4" s="90"/>
      <c r="L4" s="90"/>
      <c r="M4" s="90"/>
      <c r="N4" s="66"/>
      <c r="O4" s="51"/>
      <c r="P4" s="51"/>
      <c r="Q4" s="51"/>
      <c r="R4" s="51"/>
      <c r="S4" s="51"/>
    </row>
    <row r="5" spans="1:19" s="49" customFormat="1" ht="9" customHeight="1" x14ac:dyDescent="0.25">
      <c r="A5" s="55"/>
      <c r="B5" s="55"/>
      <c r="C5" s="55"/>
      <c r="D5" s="55"/>
      <c r="E5" s="104"/>
      <c r="F5" s="104"/>
      <c r="G5" s="104"/>
      <c r="H5" s="104"/>
      <c r="I5" s="104"/>
      <c r="J5" s="104"/>
      <c r="K5" s="104"/>
      <c r="L5" s="104"/>
      <c r="M5" s="104"/>
      <c r="N5" s="67"/>
      <c r="O5" s="55"/>
      <c r="P5" s="55"/>
      <c r="Q5" s="55"/>
      <c r="R5" s="55"/>
      <c r="S5" s="55"/>
    </row>
    <row r="6" spans="1:19" ht="8.1" customHeight="1" x14ac:dyDescent="0.25"/>
    <row r="7" spans="1:19" ht="19.5" customHeight="1" x14ac:dyDescent="0.25">
      <c r="B7" s="46"/>
      <c r="C7" s="109" t="s">
        <v>12</v>
      </c>
      <c r="D7" s="109"/>
      <c r="E7" s="109"/>
      <c r="F7" s="109"/>
      <c r="G7" s="109"/>
      <c r="H7" s="109"/>
      <c r="I7" s="109"/>
      <c r="J7" s="109"/>
      <c r="K7" s="109"/>
      <c r="L7" s="109"/>
      <c r="M7" s="109"/>
      <c r="N7" s="109"/>
      <c r="O7" s="109"/>
      <c r="P7" s="3"/>
    </row>
    <row r="8" spans="1:19" ht="14.25" customHeight="1" x14ac:dyDescent="0.25"/>
    <row r="9" spans="1:19" ht="23.25" x14ac:dyDescent="0.25">
      <c r="C9" s="114" t="s">
        <v>66</v>
      </c>
      <c r="D9" s="114"/>
      <c r="E9" s="114"/>
      <c r="F9" s="114"/>
      <c r="G9" s="114"/>
      <c r="H9" s="114"/>
      <c r="I9" s="114"/>
      <c r="J9" s="114"/>
      <c r="K9" s="114"/>
      <c r="L9" s="114"/>
      <c r="M9" s="114"/>
      <c r="N9" s="114"/>
      <c r="O9" s="114"/>
    </row>
    <row r="10" spans="1:19" ht="14.25" customHeight="1" x14ac:dyDescent="0.25">
      <c r="C10" s="6"/>
    </row>
    <row r="11" spans="1:19" ht="23.25" x14ac:dyDescent="0.25">
      <c r="C11" s="114" t="s">
        <v>11</v>
      </c>
      <c r="D11" s="114"/>
      <c r="E11" s="114"/>
      <c r="F11" s="114"/>
      <c r="G11" s="114"/>
      <c r="H11" s="114"/>
      <c r="I11" s="114"/>
      <c r="J11" s="114"/>
      <c r="K11" s="114"/>
      <c r="L11" s="114"/>
      <c r="M11" s="114"/>
      <c r="N11" s="114"/>
      <c r="O11" s="114"/>
    </row>
    <row r="12" spans="1:19" ht="23.25" x14ac:dyDescent="0.25">
      <c r="C12" s="114" t="s">
        <v>250</v>
      </c>
      <c r="D12" s="114"/>
      <c r="E12" s="114"/>
      <c r="F12" s="114"/>
      <c r="G12" s="114"/>
      <c r="H12" s="114"/>
      <c r="I12" s="114"/>
      <c r="J12" s="114"/>
      <c r="K12" s="114"/>
      <c r="L12" s="114"/>
      <c r="M12" s="114"/>
      <c r="N12" s="114"/>
      <c r="O12" s="114"/>
    </row>
    <row r="13" spans="1:19" ht="23.25" x14ac:dyDescent="0.25">
      <c r="C13" s="114" t="s">
        <v>51</v>
      </c>
      <c r="D13" s="114"/>
      <c r="E13" s="114"/>
      <c r="F13" s="114"/>
      <c r="G13" s="114"/>
      <c r="H13" s="114"/>
      <c r="I13" s="114"/>
      <c r="J13" s="114"/>
      <c r="K13" s="114"/>
      <c r="L13" s="114"/>
      <c r="M13" s="114"/>
      <c r="N13" s="114"/>
      <c r="O13" s="114"/>
    </row>
    <row r="14" spans="1:19" ht="23.25" x14ac:dyDescent="0.25">
      <c r="C14" s="6"/>
    </row>
    <row r="15" spans="1:19" ht="23.25" x14ac:dyDescent="0.25">
      <c r="C15" s="114" t="s">
        <v>10</v>
      </c>
      <c r="D15" s="114"/>
      <c r="E15" s="114"/>
      <c r="F15" s="114"/>
      <c r="G15" s="114"/>
      <c r="H15" s="114"/>
      <c r="I15" s="114"/>
      <c r="J15" s="114"/>
      <c r="K15" s="114"/>
      <c r="L15" s="114"/>
      <c r="M15" s="114"/>
      <c r="N15" s="114"/>
      <c r="O15" s="114"/>
    </row>
    <row r="16" spans="1:19" ht="23.25" x14ac:dyDescent="0.25">
      <c r="C16" s="61"/>
      <c r="D16" s="61"/>
      <c r="E16" s="61"/>
      <c r="F16" s="61"/>
      <c r="G16" s="61"/>
      <c r="H16" s="61"/>
      <c r="I16" s="61"/>
      <c r="J16" s="61"/>
      <c r="K16" s="61"/>
      <c r="L16" s="61"/>
      <c r="M16" s="61"/>
      <c r="N16" s="61"/>
      <c r="O16" s="61"/>
    </row>
    <row r="17" spans="1:23" ht="23.25" x14ac:dyDescent="0.25">
      <c r="C17" s="61"/>
      <c r="D17" s="61"/>
      <c r="E17" s="61"/>
      <c r="F17" s="61"/>
      <c r="G17" s="61"/>
      <c r="H17" s="61"/>
      <c r="I17" s="61"/>
      <c r="J17" s="61"/>
      <c r="K17" s="61"/>
      <c r="L17" s="61"/>
      <c r="M17" s="61"/>
      <c r="N17" s="61"/>
      <c r="O17" s="61"/>
    </row>
    <row r="18" spans="1:23" ht="23.25" x14ac:dyDescent="0.25">
      <c r="D18" s="61"/>
      <c r="E18" s="61"/>
      <c r="F18" s="61"/>
      <c r="G18" s="61"/>
      <c r="H18" s="61"/>
      <c r="I18" s="61"/>
      <c r="J18" s="61"/>
      <c r="K18" s="61"/>
      <c r="L18" s="61"/>
      <c r="M18" s="61"/>
      <c r="N18" s="61"/>
      <c r="O18" s="61"/>
      <c r="P18" s="61"/>
    </row>
    <row r="19" spans="1:23" ht="23.25" x14ac:dyDescent="0.25">
      <c r="D19" s="61"/>
      <c r="E19" s="61"/>
      <c r="F19" s="61"/>
      <c r="G19" s="61"/>
      <c r="H19" s="61"/>
      <c r="I19" s="61"/>
      <c r="J19" s="61"/>
      <c r="K19" s="61"/>
      <c r="L19" s="61"/>
      <c r="M19" s="61"/>
      <c r="N19" s="61"/>
      <c r="O19" s="61"/>
      <c r="P19" s="61"/>
    </row>
    <row r="20" spans="1:23" ht="30" customHeight="1" x14ac:dyDescent="0.25">
      <c r="A20" s="105" t="s">
        <v>0</v>
      </c>
      <c r="B20" s="105"/>
      <c r="C20" s="105"/>
      <c r="D20" s="105"/>
      <c r="E20" s="105"/>
      <c r="F20" s="105"/>
      <c r="G20" s="105"/>
      <c r="H20" s="105"/>
      <c r="I20" s="105"/>
      <c r="J20" s="105"/>
      <c r="K20" s="105"/>
      <c r="L20" s="105"/>
      <c r="M20" s="105"/>
      <c r="N20" s="105"/>
      <c r="O20" s="105"/>
      <c r="P20" s="105"/>
      <c r="Q20" s="105"/>
      <c r="R20" s="105"/>
      <c r="S20" s="105"/>
      <c r="T20" s="105"/>
      <c r="U20" s="105"/>
      <c r="V20" s="105"/>
      <c r="W20" s="105"/>
    </row>
    <row r="21" spans="1:23" ht="14.25" hidden="1" customHeight="1" x14ac:dyDescent="0.25"/>
    <row r="22" spans="1:23" ht="14.25" hidden="1" customHeight="1" x14ac:dyDescent="0.25"/>
    <row r="23" spans="1:23" ht="14.25" hidden="1" customHeight="1" x14ac:dyDescent="0.25"/>
    <row r="24" spans="1:23" ht="14.25" hidden="1" customHeight="1" x14ac:dyDescent="0.25"/>
    <row r="25" spans="1:23" ht="14.25" hidden="1" customHeight="1" x14ac:dyDescent="0.25"/>
    <row r="26" spans="1:23" ht="14.25" hidden="1" customHeight="1" x14ac:dyDescent="0.25"/>
    <row r="27" spans="1:23" ht="14.25" hidden="1" customHeight="1" x14ac:dyDescent="0.25"/>
    <row r="28" spans="1:23" ht="14.25" hidden="1" customHeight="1" x14ac:dyDescent="0.25"/>
    <row r="29" spans="1:23" ht="14.25" hidden="1" customHeight="1" x14ac:dyDescent="0.25"/>
    <row r="30" spans="1:23" ht="14.25" hidden="1" customHeight="1" x14ac:dyDescent="0.25"/>
    <row r="31" spans="1:23" ht="14.25" hidden="1" customHeight="1" x14ac:dyDescent="0.25"/>
    <row r="32" spans="1:23" ht="14.25" hidden="1"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row r="61" ht="14.25" hidden="1" customHeight="1" x14ac:dyDescent="0.25"/>
    <row r="62" ht="14.25" hidden="1" customHeight="1" x14ac:dyDescent="0.25"/>
    <row r="63" ht="14.25" hidden="1" customHeight="1" x14ac:dyDescent="0.25"/>
    <row r="64" ht="14.25" hidden="1" customHeight="1" x14ac:dyDescent="0.25"/>
    <row r="65" ht="14.25" hidden="1" customHeight="1" x14ac:dyDescent="0.25"/>
    <row r="66" ht="14.25" hidden="1" customHeight="1" x14ac:dyDescent="0.25"/>
    <row r="67" ht="14.25" hidden="1" customHeight="1" x14ac:dyDescent="0.25"/>
    <row r="68" ht="14.25" hidden="1" customHeight="1" x14ac:dyDescent="0.25"/>
    <row r="69" ht="14.25" hidden="1" customHeight="1" x14ac:dyDescent="0.25"/>
    <row r="70" ht="14.25" hidden="1" customHeight="1" x14ac:dyDescent="0.25"/>
    <row r="71" ht="14.25" hidden="1" customHeight="1" x14ac:dyDescent="0.25"/>
    <row r="72" ht="14.25" hidden="1" customHeight="1" x14ac:dyDescent="0.25"/>
    <row r="73" ht="14.25" hidden="1" customHeight="1" x14ac:dyDescent="0.25"/>
    <row r="74" ht="14.25" hidden="1" customHeight="1" x14ac:dyDescent="0.25"/>
  </sheetData>
  <sheetProtection password="CA9C" sheet="1" objects="1" scenarios="1"/>
  <mergeCells count="9">
    <mergeCell ref="Q2:R2"/>
    <mergeCell ref="E2:M5"/>
    <mergeCell ref="A20:W20"/>
    <mergeCell ref="C7:O7"/>
    <mergeCell ref="C9:O9"/>
    <mergeCell ref="C11:O11"/>
    <mergeCell ref="C12:O12"/>
    <mergeCell ref="C13:O13"/>
    <mergeCell ref="C15:O15"/>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6"/>
  <sheetViews>
    <sheetView showGridLines="0" showRowColHeaders="0" zoomScaleNormal="100" workbookViewId="0">
      <pane ySplit="5" topLeftCell="A6" activePane="bottomLeft" state="frozen"/>
      <selection pane="bottomLeft" activeCell="C9" sqref="C9:E9"/>
    </sheetView>
  </sheetViews>
  <sheetFormatPr defaultColWidth="0" defaultRowHeight="14.25" customHeight="1" zeroHeight="1" x14ac:dyDescent="0.25"/>
  <cols>
    <col min="1" max="1" width="1.85546875" style="1" customWidth="1"/>
    <col min="2" max="2" width="5.7109375" style="1" customWidth="1"/>
    <col min="3" max="3" width="9.140625" style="1" customWidth="1"/>
    <col min="4" max="4" width="12.7109375" style="1" customWidth="1"/>
    <col min="5" max="5" width="9.140625" style="1" customWidth="1"/>
    <col min="6" max="6" width="3.28515625" style="1" customWidth="1"/>
    <col min="7" max="7" width="9.140625" style="1" customWidth="1"/>
    <col min="8" max="8" width="12.7109375" style="1" customWidth="1"/>
    <col min="9" max="9" width="9.140625" style="1" customWidth="1"/>
    <col min="10" max="10" width="3.28515625" style="1" customWidth="1"/>
    <col min="11" max="11" width="9.140625" style="1" customWidth="1"/>
    <col min="12" max="12" width="12.7109375" style="1" customWidth="1"/>
    <col min="13" max="13" width="9.140625" style="1" customWidth="1"/>
    <col min="14" max="14" width="3.28515625" style="1" customWidth="1"/>
    <col min="15" max="15" width="9.140625" style="1" customWidth="1"/>
    <col min="16" max="16" width="12.7109375" style="1" customWidth="1"/>
    <col min="17" max="17" width="9.140625" style="1" customWidth="1"/>
    <col min="18" max="18" width="5.7109375" style="1" customWidth="1"/>
    <col min="19" max="19" width="3.7109375" style="1" customWidth="1"/>
    <col min="20" max="20" width="10" style="1" hidden="1" customWidth="1"/>
    <col min="21" max="21" width="13.7109375" style="1" hidden="1" customWidth="1"/>
    <col min="22" max="22" width="10.7109375" style="1" hidden="1" customWidth="1"/>
    <col min="23" max="33" width="0" style="1" hidden="1" customWidth="1"/>
    <col min="34" max="16384" width="9.140625" style="1" hidden="1"/>
  </cols>
  <sheetData>
    <row r="1" spans="1:19" s="49" customFormat="1" ht="5.25" customHeight="1" x14ac:dyDescent="0.25">
      <c r="A1" s="50"/>
      <c r="B1" s="51"/>
      <c r="C1" s="51"/>
      <c r="D1" s="51"/>
      <c r="E1" s="51"/>
      <c r="F1" s="51"/>
      <c r="G1" s="51"/>
      <c r="H1" s="51"/>
      <c r="I1" s="51"/>
      <c r="J1" s="51"/>
      <c r="K1" s="51"/>
      <c r="L1" s="51"/>
      <c r="M1" s="51"/>
      <c r="N1" s="51"/>
      <c r="O1" s="51"/>
      <c r="P1" s="51"/>
      <c r="Q1" s="51"/>
      <c r="R1" s="51"/>
      <c r="S1" s="51"/>
    </row>
    <row r="2" spans="1:19" s="49" customFormat="1" ht="18.75" customHeight="1" x14ac:dyDescent="0.25">
      <c r="A2" s="51"/>
      <c r="B2" s="51"/>
      <c r="C2" s="51"/>
      <c r="D2" s="51"/>
      <c r="E2" s="90" t="s">
        <v>231</v>
      </c>
      <c r="F2" s="90"/>
      <c r="G2" s="90"/>
      <c r="H2" s="90"/>
      <c r="I2" s="90"/>
      <c r="J2" s="90"/>
      <c r="K2" s="90"/>
      <c r="L2" s="90"/>
      <c r="M2" s="90"/>
      <c r="N2" s="90"/>
      <c r="O2" s="52"/>
      <c r="P2" s="51"/>
      <c r="Q2" s="91" t="s">
        <v>226</v>
      </c>
      <c r="R2" s="91"/>
      <c r="S2" s="51"/>
    </row>
    <row r="3" spans="1:19" s="49" customFormat="1" ht="18.75" customHeight="1" x14ac:dyDescent="0.25">
      <c r="A3" s="51"/>
      <c r="B3" s="51"/>
      <c r="C3" s="51"/>
      <c r="D3" s="51"/>
      <c r="E3" s="92" t="s">
        <v>232</v>
      </c>
      <c r="F3" s="92"/>
      <c r="G3" s="92"/>
      <c r="H3" s="92"/>
      <c r="I3" s="92"/>
      <c r="J3" s="92"/>
      <c r="K3" s="92"/>
      <c r="L3" s="92"/>
      <c r="M3" s="92"/>
      <c r="N3" s="92"/>
      <c r="O3" s="54"/>
      <c r="P3" s="51"/>
      <c r="Q3" s="51"/>
      <c r="R3" s="51"/>
      <c r="S3" s="51"/>
    </row>
    <row r="4" spans="1:19" s="49" customFormat="1" ht="18.75" customHeight="1" x14ac:dyDescent="0.25">
      <c r="A4" s="51"/>
      <c r="B4" s="51"/>
      <c r="C4" s="51"/>
      <c r="D4" s="51"/>
      <c r="E4" s="92"/>
      <c r="F4" s="92"/>
      <c r="G4" s="92"/>
      <c r="H4" s="92"/>
      <c r="I4" s="92"/>
      <c r="J4" s="92"/>
      <c r="K4" s="92"/>
      <c r="L4" s="92"/>
      <c r="M4" s="92"/>
      <c r="N4" s="92"/>
      <c r="O4" s="51"/>
      <c r="P4" s="51"/>
      <c r="Q4" s="51"/>
      <c r="R4" s="51"/>
      <c r="S4" s="51"/>
    </row>
    <row r="5" spans="1:19" s="49" customFormat="1" ht="9" customHeight="1" x14ac:dyDescent="0.25">
      <c r="A5" s="55"/>
      <c r="B5" s="55"/>
      <c r="C5" s="55"/>
      <c r="D5" s="55"/>
      <c r="E5" s="93"/>
      <c r="F5" s="93"/>
      <c r="G5" s="93"/>
      <c r="H5" s="93"/>
      <c r="I5" s="93"/>
      <c r="J5" s="93"/>
      <c r="K5" s="93"/>
      <c r="L5" s="93"/>
      <c r="M5" s="93"/>
      <c r="N5" s="93"/>
      <c r="O5" s="55"/>
      <c r="P5" s="55"/>
      <c r="Q5" s="55"/>
      <c r="R5" s="55"/>
      <c r="S5" s="55"/>
    </row>
    <row r="6" spans="1:19" ht="5.25" customHeight="1" x14ac:dyDescent="0.25"/>
    <row r="7" spans="1:19" ht="16.5" customHeight="1" x14ac:dyDescent="0.25">
      <c r="B7" s="23" t="s">
        <v>58</v>
      </c>
      <c r="C7" s="23"/>
      <c r="D7" s="23"/>
      <c r="E7" s="23"/>
      <c r="F7" s="23"/>
      <c r="G7" s="23"/>
      <c r="H7" s="23"/>
      <c r="I7" s="23"/>
      <c r="J7" s="23"/>
      <c r="K7" s="23"/>
      <c r="L7" s="23"/>
      <c r="M7" s="23"/>
      <c r="N7" s="23"/>
      <c r="O7" s="23"/>
      <c r="P7" s="23"/>
      <c r="Q7" s="23"/>
      <c r="R7" s="23"/>
    </row>
    <row r="8" spans="1:19" ht="9" customHeight="1" x14ac:dyDescent="0.25"/>
    <row r="9" spans="1:19" ht="14.25" customHeight="1" x14ac:dyDescent="0.25">
      <c r="C9" s="94" t="s">
        <v>13</v>
      </c>
      <c r="D9" s="95"/>
      <c r="E9" s="96"/>
      <c r="G9" s="33" t="s">
        <v>14</v>
      </c>
      <c r="H9" s="97" t="s">
        <v>50</v>
      </c>
      <c r="I9" s="97"/>
      <c r="K9" s="33" t="s">
        <v>15</v>
      </c>
      <c r="L9" s="97" t="s">
        <v>50</v>
      </c>
      <c r="M9" s="97"/>
      <c r="O9" s="33" t="s">
        <v>16</v>
      </c>
      <c r="P9" s="97" t="s">
        <v>50</v>
      </c>
      <c r="Q9" s="97"/>
    </row>
    <row r="10" spans="1:19" ht="75" customHeight="1" x14ac:dyDescent="0.25">
      <c r="C10" s="86" t="str">
        <f>Dados!M2</f>
        <v>Não há uma cadeia de valor / arquitetura de processos na organização.</v>
      </c>
      <c r="D10" s="87"/>
      <c r="E10" s="88"/>
      <c r="G10" s="86" t="str">
        <f>Dados!N2</f>
        <v>A cadeia de valor / arquitetura de processos é conhecida pela unidade de processos.</v>
      </c>
      <c r="H10" s="87"/>
      <c r="I10" s="88"/>
      <c r="K10" s="86" t="str">
        <f>Dados!R2</f>
        <v>A cadeia de valor é amplamente difundida na organização.</v>
      </c>
      <c r="L10" s="87"/>
      <c r="M10" s="88"/>
      <c r="O10" s="86" t="str">
        <f>Dados!V2</f>
        <v>A cadeia de valor é amplamente difundida na organização e é utilizada por outras iniciativas de gestão.</v>
      </c>
      <c r="P10" s="87"/>
      <c r="Q10" s="88"/>
    </row>
    <row r="11" spans="1:19" ht="165" customHeight="1" x14ac:dyDescent="0.25">
      <c r="C11" s="30"/>
      <c r="D11" s="31"/>
      <c r="E11" s="32"/>
      <c r="G11" s="34"/>
      <c r="H11" s="35"/>
      <c r="I11" s="36"/>
      <c r="K11" s="34"/>
      <c r="L11" s="35"/>
      <c r="M11" s="36"/>
      <c r="O11" s="34"/>
      <c r="P11" s="35"/>
      <c r="Q11" s="36"/>
    </row>
    <row r="12" spans="1:19" ht="22.5" customHeight="1" x14ac:dyDescent="0.25"/>
    <row r="13" spans="1:19" ht="14.25" customHeight="1" x14ac:dyDescent="0.25">
      <c r="B13" s="29" t="s">
        <v>62</v>
      </c>
      <c r="C13" s="29"/>
      <c r="D13" s="29"/>
      <c r="E13" s="29"/>
      <c r="F13" s="29"/>
      <c r="G13" s="29"/>
      <c r="H13" s="29"/>
      <c r="I13" s="29"/>
      <c r="J13" s="29"/>
      <c r="K13" s="29" t="s">
        <v>64</v>
      </c>
      <c r="L13" s="29"/>
      <c r="M13" s="29"/>
      <c r="N13" s="29"/>
      <c r="O13" s="29"/>
      <c r="P13" s="29"/>
      <c r="Q13" s="29"/>
      <c r="R13" s="29"/>
    </row>
    <row r="14" spans="1:19" ht="14.25" customHeight="1" x14ac:dyDescent="0.25">
      <c r="B14" s="23" t="s">
        <v>63</v>
      </c>
      <c r="C14" s="23"/>
      <c r="D14" s="23"/>
      <c r="E14" s="23"/>
      <c r="F14" s="23"/>
      <c r="G14" s="23"/>
      <c r="H14" s="23"/>
      <c r="I14" s="23"/>
      <c r="J14" s="29"/>
      <c r="K14" s="23" t="s">
        <v>65</v>
      </c>
      <c r="L14" s="23"/>
      <c r="M14" s="23"/>
      <c r="N14" s="23"/>
      <c r="O14" s="23"/>
      <c r="P14" s="23"/>
      <c r="Q14" s="23"/>
      <c r="R14" s="23"/>
    </row>
    <row r="15" spans="1:19" ht="9" customHeight="1" x14ac:dyDescent="0.25">
      <c r="J15" s="29"/>
    </row>
    <row r="16" spans="1:19" ht="225" customHeight="1" x14ac:dyDescent="0.25">
      <c r="B16" s="89"/>
      <c r="C16" s="89"/>
      <c r="D16" s="89"/>
      <c r="E16" s="89"/>
      <c r="F16" s="89"/>
      <c r="G16" s="89"/>
      <c r="H16" s="89"/>
      <c r="I16" s="89"/>
      <c r="J16" s="29"/>
      <c r="K16" s="89"/>
      <c r="L16" s="89"/>
      <c r="M16" s="89"/>
      <c r="N16" s="89"/>
      <c r="O16" s="89"/>
      <c r="P16" s="89"/>
      <c r="Q16" s="89"/>
      <c r="R16" s="89"/>
    </row>
    <row r="17" spans="1:19" ht="14.25" customHeight="1" x14ac:dyDescent="0.25"/>
    <row r="18" spans="1:19" ht="30" customHeight="1" x14ac:dyDescent="0.25">
      <c r="A18" s="26"/>
      <c r="B18" s="24"/>
      <c r="C18" s="24"/>
      <c r="D18" s="24"/>
      <c r="E18" s="24"/>
      <c r="F18" s="24"/>
      <c r="G18" s="24"/>
      <c r="H18" s="24"/>
      <c r="I18" s="24"/>
      <c r="J18" s="24"/>
      <c r="K18" s="24"/>
      <c r="L18" s="24"/>
      <c r="M18" s="24"/>
      <c r="N18" s="24"/>
      <c r="O18" s="25"/>
      <c r="P18" s="25"/>
      <c r="Q18" s="25" t="s">
        <v>60</v>
      </c>
      <c r="R18" s="24"/>
      <c r="S18" s="24"/>
    </row>
    <row r="19" spans="1:19" ht="14.25" hidden="1" customHeight="1" x14ac:dyDescent="0.25"/>
    <row r="20" spans="1:19" ht="14.25" hidden="1" customHeight="1" x14ac:dyDescent="0.25"/>
    <row r="21" spans="1:19" ht="14.25" hidden="1" customHeight="1" x14ac:dyDescent="0.25"/>
    <row r="22" spans="1:19" ht="14.25" hidden="1" customHeight="1" x14ac:dyDescent="0.25"/>
    <row r="23" spans="1:19" ht="14.25" hidden="1" customHeight="1" x14ac:dyDescent="0.25"/>
    <row r="24" spans="1:19" ht="14.25" hidden="1" customHeight="1" x14ac:dyDescent="0.25"/>
    <row r="25" spans="1:19" ht="14.25" hidden="1" customHeight="1" x14ac:dyDescent="0.25"/>
    <row r="26" spans="1:19" ht="14.25" hidden="1" customHeight="1" x14ac:dyDescent="0.25"/>
    <row r="27" spans="1:19" ht="14.25" hidden="1" customHeight="1" x14ac:dyDescent="0.25"/>
    <row r="28" spans="1:19" ht="14.25" hidden="1" customHeight="1" x14ac:dyDescent="0.25"/>
    <row r="29" spans="1:19" ht="14.25" hidden="1" customHeight="1" x14ac:dyDescent="0.25"/>
    <row r="30" spans="1:19" ht="14.25" hidden="1" customHeight="1" x14ac:dyDescent="0.25"/>
    <row r="31" spans="1:19" ht="14.25" hidden="1" customHeight="1" x14ac:dyDescent="0.25"/>
    <row r="32" spans="1:19" ht="14.25" hidden="1"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sheetData>
  <sheetProtection password="CA9C" sheet="1" objects="1" scenarios="1"/>
  <mergeCells count="13">
    <mergeCell ref="E2:N2"/>
    <mergeCell ref="Q2:R2"/>
    <mergeCell ref="E3:N5"/>
    <mergeCell ref="C9:E9"/>
    <mergeCell ref="H9:I9"/>
    <mergeCell ref="L9:M9"/>
    <mergeCell ref="P9:Q9"/>
    <mergeCell ref="C10:E10"/>
    <mergeCell ref="G10:I10"/>
    <mergeCell ref="K10:M10"/>
    <mergeCell ref="O10:Q10"/>
    <mergeCell ref="B16:I16"/>
    <mergeCell ref="K16:R16"/>
  </mergeCells>
  <conditionalFormatting sqref="H9:I9">
    <cfRule type="cellIs" dxfId="49" priority="3" stopIfTrue="1" operator="equal">
      <formula>"SELECIONE AQUI"</formula>
    </cfRule>
  </conditionalFormatting>
  <conditionalFormatting sqref="L9:M9">
    <cfRule type="cellIs" dxfId="48" priority="2" stopIfTrue="1" operator="equal">
      <formula>"SELECIONE AQUI"</formula>
    </cfRule>
  </conditionalFormatting>
  <conditionalFormatting sqref="P9:Q9">
    <cfRule type="cellIs" dxfId="47" priority="1" stopIfTrue="1" operator="equal">
      <formula>"SELECIONE AQUI"</formula>
    </cfRule>
  </conditionalFormatting>
  <dataValidations count="1">
    <dataValidation type="list" allowBlank="1" showInputMessage="1" showErrorMessage="1" sqref="H9:I9 L9:M9 P9:Q9">
      <formula1>"SELECIONE AQUI,Prática Inexistente,Prática Informal,Prática Padronizada,Prática Internalizada"</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56"/>
  <sheetViews>
    <sheetView showGridLines="0" showRowColHeaders="0" zoomScale="120" zoomScaleNormal="120" workbookViewId="0">
      <pane ySplit="5" topLeftCell="A6" activePane="bottomLeft" state="frozen"/>
      <selection pane="bottomLeft" activeCell="S3" sqref="S3"/>
    </sheetView>
  </sheetViews>
  <sheetFormatPr defaultColWidth="0" defaultRowHeight="14.25" customHeight="1" zeroHeight="1" x14ac:dyDescent="0.25"/>
  <cols>
    <col min="1" max="1" width="1.85546875" style="1" customWidth="1"/>
    <col min="2" max="2" width="5.7109375" style="1" customWidth="1"/>
    <col min="3" max="3" width="9.140625" style="1" customWidth="1"/>
    <col min="4" max="4" width="12.7109375" style="1" customWidth="1"/>
    <col min="5" max="5" width="9.140625" style="1" customWidth="1"/>
    <col min="6" max="6" width="3.28515625" style="1" customWidth="1"/>
    <col min="7" max="7" width="9.140625" style="1" customWidth="1"/>
    <col min="8" max="8" width="12.7109375" style="1" customWidth="1"/>
    <col min="9" max="9" width="9.140625" style="1" customWidth="1"/>
    <col min="10" max="10" width="3.28515625" style="1" customWidth="1"/>
    <col min="11" max="11" width="9.140625" style="1" customWidth="1"/>
    <col min="12" max="12" width="12.7109375" style="1" customWidth="1"/>
    <col min="13" max="13" width="9.140625" style="1" customWidth="1"/>
    <col min="14" max="14" width="3.28515625" style="1" customWidth="1"/>
    <col min="15" max="15" width="9.140625" style="1" customWidth="1"/>
    <col min="16" max="16" width="12.7109375" style="1" customWidth="1"/>
    <col min="17" max="17" width="9.140625" style="1" customWidth="1"/>
    <col min="18" max="18" width="5.7109375" style="1" customWidth="1"/>
    <col min="19" max="19" width="3.7109375" style="1" customWidth="1"/>
    <col min="20" max="20" width="10" style="1" hidden="1" customWidth="1"/>
    <col min="21" max="21" width="13.7109375" style="1" hidden="1" customWidth="1"/>
    <col min="22" max="22" width="10.7109375" style="1" hidden="1" customWidth="1"/>
    <col min="23" max="33" width="0" style="1" hidden="1" customWidth="1"/>
    <col min="34" max="16384" width="9.140625" style="1" hidden="1"/>
  </cols>
  <sheetData>
    <row r="1" spans="1:19" s="49" customFormat="1" ht="5.25" customHeight="1" x14ac:dyDescent="0.25">
      <c r="A1" s="50"/>
      <c r="B1" s="51"/>
      <c r="C1" s="51"/>
      <c r="D1" s="51"/>
      <c r="E1" s="51"/>
      <c r="F1" s="51"/>
      <c r="G1" s="51"/>
      <c r="H1" s="51"/>
      <c r="I1" s="51"/>
      <c r="J1" s="51"/>
      <c r="K1" s="51"/>
      <c r="L1" s="51"/>
      <c r="M1" s="51"/>
      <c r="N1" s="51"/>
      <c r="O1" s="51"/>
      <c r="P1" s="51"/>
      <c r="Q1" s="51"/>
      <c r="R1" s="51"/>
      <c r="S1" s="51"/>
    </row>
    <row r="2" spans="1:19" s="49" customFormat="1" ht="18.75" customHeight="1" x14ac:dyDescent="0.25">
      <c r="A2" s="51"/>
      <c r="B2" s="51"/>
      <c r="C2" s="51"/>
      <c r="D2" s="51"/>
      <c r="E2" s="90" t="s">
        <v>196</v>
      </c>
      <c r="F2" s="90"/>
      <c r="G2" s="90"/>
      <c r="H2" s="90"/>
      <c r="I2" s="90"/>
      <c r="J2" s="90"/>
      <c r="K2" s="90"/>
      <c r="L2" s="90"/>
      <c r="M2" s="90"/>
      <c r="N2" s="90"/>
      <c r="O2" s="52"/>
      <c r="P2" s="51"/>
      <c r="Q2" s="91" t="s">
        <v>230</v>
      </c>
      <c r="R2" s="91"/>
      <c r="S2" s="51"/>
    </row>
    <row r="3" spans="1:19" s="49" customFormat="1" ht="18.75" customHeight="1" x14ac:dyDescent="0.25">
      <c r="A3" s="51"/>
      <c r="B3" s="51"/>
      <c r="C3" s="51"/>
      <c r="D3" s="51"/>
      <c r="E3" s="98" t="str">
        <f>(Dados!L2)</f>
        <v>Internalização da cadeia de valor / arquitetura  de processos</v>
      </c>
      <c r="F3" s="98"/>
      <c r="G3" s="98"/>
      <c r="H3" s="98"/>
      <c r="I3" s="98"/>
      <c r="J3" s="98"/>
      <c r="K3" s="98"/>
      <c r="L3" s="98"/>
      <c r="M3" s="98"/>
      <c r="N3" s="98"/>
      <c r="O3" s="54"/>
      <c r="P3" s="51"/>
      <c r="Q3" s="51"/>
      <c r="R3" s="51"/>
      <c r="S3" s="51"/>
    </row>
    <row r="4" spans="1:19" s="49" customFormat="1" ht="18.75" customHeight="1" x14ac:dyDescent="0.25">
      <c r="A4" s="51"/>
      <c r="B4" s="51"/>
      <c r="C4" s="51"/>
      <c r="D4" s="51"/>
      <c r="E4" s="98"/>
      <c r="F4" s="98"/>
      <c r="G4" s="98"/>
      <c r="H4" s="98"/>
      <c r="I4" s="98"/>
      <c r="J4" s="98"/>
      <c r="K4" s="98"/>
      <c r="L4" s="98"/>
      <c r="M4" s="98"/>
      <c r="N4" s="98"/>
      <c r="O4" s="51"/>
      <c r="P4" s="51"/>
      <c r="Q4" s="51"/>
      <c r="R4" s="51"/>
      <c r="S4" s="51"/>
    </row>
    <row r="5" spans="1:19" s="49" customFormat="1" ht="9" customHeight="1" x14ac:dyDescent="0.25">
      <c r="A5" s="55"/>
      <c r="B5" s="55"/>
      <c r="C5" s="55"/>
      <c r="D5" s="55"/>
      <c r="E5" s="99"/>
      <c r="F5" s="99"/>
      <c r="G5" s="99"/>
      <c r="H5" s="99"/>
      <c r="I5" s="99"/>
      <c r="J5" s="99"/>
      <c r="K5" s="99"/>
      <c r="L5" s="99"/>
      <c r="M5" s="99"/>
      <c r="N5" s="99"/>
      <c r="O5" s="55"/>
      <c r="P5" s="55"/>
      <c r="Q5" s="55"/>
      <c r="R5" s="55"/>
      <c r="S5" s="55"/>
    </row>
    <row r="6" spans="1:19" ht="5.25" customHeight="1" x14ac:dyDescent="0.25"/>
    <row r="7" spans="1:19" ht="16.5" customHeight="1" x14ac:dyDescent="0.25">
      <c r="B7" s="23" t="s">
        <v>58</v>
      </c>
      <c r="C7" s="23"/>
      <c r="D7" s="23"/>
      <c r="E7" s="23"/>
      <c r="F7" s="23"/>
      <c r="G7" s="23"/>
      <c r="H7" s="23"/>
      <c r="I7" s="23"/>
      <c r="J7" s="23"/>
      <c r="K7" s="23"/>
      <c r="L7" s="23"/>
      <c r="M7" s="23"/>
      <c r="N7" s="23"/>
      <c r="O7" s="23"/>
      <c r="P7" s="23"/>
      <c r="Q7" s="23"/>
      <c r="R7" s="23"/>
    </row>
    <row r="8" spans="1:19" ht="9" customHeight="1" x14ac:dyDescent="0.25"/>
    <row r="9" spans="1:19" ht="14.25" customHeight="1" x14ac:dyDescent="0.25">
      <c r="C9" s="94" t="s">
        <v>13</v>
      </c>
      <c r="D9" s="95"/>
      <c r="E9" s="96"/>
      <c r="G9" s="33" t="s">
        <v>14</v>
      </c>
      <c r="H9" s="97" t="s">
        <v>50</v>
      </c>
      <c r="I9" s="97"/>
      <c r="K9" s="33" t="s">
        <v>15</v>
      </c>
      <c r="L9" s="97" t="s">
        <v>50</v>
      </c>
      <c r="M9" s="97"/>
      <c r="O9" s="33" t="s">
        <v>16</v>
      </c>
      <c r="P9" s="97" t="s">
        <v>50</v>
      </c>
      <c r="Q9" s="97"/>
    </row>
    <row r="10" spans="1:19" ht="75" customHeight="1" x14ac:dyDescent="0.25">
      <c r="C10" s="86" t="str">
        <f>Dados!M2</f>
        <v>Não há uma cadeia de valor / arquitetura de processos na organização.</v>
      </c>
      <c r="D10" s="87"/>
      <c r="E10" s="88"/>
      <c r="G10" s="86" t="str">
        <f>Dados!N2</f>
        <v>A cadeia de valor / arquitetura de processos é conhecida pela unidade de processos.</v>
      </c>
      <c r="H10" s="87"/>
      <c r="I10" s="88"/>
      <c r="K10" s="86" t="str">
        <f>Dados!R2</f>
        <v>A cadeia de valor é amplamente difundida na organização.</v>
      </c>
      <c r="L10" s="87"/>
      <c r="M10" s="88"/>
      <c r="O10" s="86" t="str">
        <f>Dados!V2</f>
        <v>A cadeia de valor é amplamente difundida na organização e é utilizada por outras iniciativas de gestão.</v>
      </c>
      <c r="P10" s="87"/>
      <c r="Q10" s="88"/>
    </row>
    <row r="11" spans="1:19" ht="165" customHeight="1" x14ac:dyDescent="0.25">
      <c r="C11" s="30"/>
      <c r="D11" s="31"/>
      <c r="E11" s="32"/>
      <c r="G11" s="34"/>
      <c r="H11" s="35"/>
      <c r="I11" s="36"/>
      <c r="K11" s="34"/>
      <c r="L11" s="35"/>
      <c r="M11" s="36"/>
      <c r="O11" s="34"/>
      <c r="P11" s="35"/>
      <c r="Q11" s="36"/>
    </row>
    <row r="12" spans="1:19" ht="22.5" customHeight="1" x14ac:dyDescent="0.25"/>
    <row r="13" spans="1:19" ht="14.25" customHeight="1" x14ac:dyDescent="0.25">
      <c r="B13" s="29" t="s">
        <v>62</v>
      </c>
      <c r="C13" s="29"/>
      <c r="D13" s="29"/>
      <c r="E13" s="29"/>
      <c r="F13" s="29"/>
      <c r="G13" s="29"/>
      <c r="H13" s="29"/>
      <c r="I13" s="29"/>
      <c r="J13" s="29"/>
      <c r="K13" s="29" t="s">
        <v>64</v>
      </c>
      <c r="L13" s="29"/>
      <c r="M13" s="29"/>
      <c r="N13" s="29"/>
      <c r="O13" s="29"/>
      <c r="P13" s="29"/>
      <c r="Q13" s="29"/>
      <c r="R13" s="29"/>
    </row>
    <row r="14" spans="1:19" ht="14.25" customHeight="1" x14ac:dyDescent="0.25">
      <c r="B14" s="23" t="s">
        <v>63</v>
      </c>
      <c r="C14" s="23"/>
      <c r="D14" s="23"/>
      <c r="E14" s="23"/>
      <c r="F14" s="23"/>
      <c r="G14" s="23"/>
      <c r="H14" s="23"/>
      <c r="I14" s="23"/>
      <c r="J14" s="29"/>
      <c r="K14" s="23" t="s">
        <v>65</v>
      </c>
      <c r="L14" s="23"/>
      <c r="M14" s="23"/>
      <c r="N14" s="23"/>
      <c r="O14" s="23"/>
      <c r="P14" s="23"/>
      <c r="Q14" s="23"/>
      <c r="R14" s="23"/>
    </row>
    <row r="15" spans="1:19" ht="9" customHeight="1" x14ac:dyDescent="0.25">
      <c r="J15" s="29"/>
    </row>
    <row r="16" spans="1:19" ht="225" customHeight="1" x14ac:dyDescent="0.25">
      <c r="B16" s="89" t="s">
        <v>254</v>
      </c>
      <c r="C16" s="89"/>
      <c r="D16" s="89"/>
      <c r="E16" s="89"/>
      <c r="F16" s="89"/>
      <c r="G16" s="89"/>
      <c r="H16" s="89"/>
      <c r="I16" s="89"/>
      <c r="J16" s="29"/>
      <c r="K16" s="89" t="s">
        <v>255</v>
      </c>
      <c r="L16" s="89"/>
      <c r="M16" s="89"/>
      <c r="N16" s="89"/>
      <c r="O16" s="89"/>
      <c r="P16" s="89"/>
      <c r="Q16" s="89"/>
      <c r="R16" s="89"/>
    </row>
    <row r="17" spans="1:19" ht="14.25" customHeight="1" x14ac:dyDescent="0.25"/>
    <row r="18" spans="1:19" ht="30" customHeight="1" x14ac:dyDescent="0.25">
      <c r="A18" s="26"/>
      <c r="B18" s="24"/>
      <c r="C18" s="24"/>
      <c r="D18" s="24"/>
      <c r="E18" s="24"/>
      <c r="F18" s="24"/>
      <c r="G18" s="24"/>
      <c r="H18" s="24"/>
      <c r="I18" s="24"/>
      <c r="J18" s="24"/>
      <c r="K18" s="24"/>
      <c r="L18" s="24"/>
      <c r="M18" s="24"/>
      <c r="N18" s="24"/>
      <c r="O18" s="25"/>
      <c r="P18" s="25"/>
      <c r="Q18" s="25" t="s">
        <v>60</v>
      </c>
      <c r="R18" s="24"/>
      <c r="S18" s="24"/>
    </row>
    <row r="19" spans="1:19" ht="14.25" hidden="1" customHeight="1" x14ac:dyDescent="0.25"/>
    <row r="20" spans="1:19" ht="14.25" hidden="1" customHeight="1" x14ac:dyDescent="0.25"/>
    <row r="21" spans="1:19" ht="14.25" hidden="1" customHeight="1" x14ac:dyDescent="0.25"/>
    <row r="22" spans="1:19" ht="14.25" hidden="1" customHeight="1" x14ac:dyDescent="0.25"/>
    <row r="23" spans="1:19" ht="14.25" hidden="1" customHeight="1" x14ac:dyDescent="0.25"/>
    <row r="24" spans="1:19" ht="14.25" hidden="1" customHeight="1" x14ac:dyDescent="0.25"/>
    <row r="25" spans="1:19" ht="14.25" hidden="1" customHeight="1" x14ac:dyDescent="0.25"/>
    <row r="26" spans="1:19" ht="14.25" hidden="1" customHeight="1" x14ac:dyDescent="0.25"/>
    <row r="27" spans="1:19" ht="14.25" hidden="1" customHeight="1" x14ac:dyDescent="0.25"/>
    <row r="28" spans="1:19" ht="14.25" hidden="1" customHeight="1" x14ac:dyDescent="0.25"/>
    <row r="29" spans="1:19" ht="14.25" hidden="1" customHeight="1" x14ac:dyDescent="0.25"/>
    <row r="30" spans="1:19" ht="14.25" hidden="1" customHeight="1" x14ac:dyDescent="0.25"/>
    <row r="31" spans="1:19" ht="14.25" hidden="1" customHeight="1" x14ac:dyDescent="0.25"/>
    <row r="32" spans="1:19" ht="14.25" hidden="1"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sheetData>
  <sheetProtection password="CA9C" sheet="1" objects="1" scenarios="1"/>
  <mergeCells count="13">
    <mergeCell ref="B16:I16"/>
    <mergeCell ref="K16:R16"/>
    <mergeCell ref="C9:E9"/>
    <mergeCell ref="H9:I9"/>
    <mergeCell ref="L9:M9"/>
    <mergeCell ref="P9:Q9"/>
    <mergeCell ref="E2:N2"/>
    <mergeCell ref="Q2:R2"/>
    <mergeCell ref="E3:N5"/>
    <mergeCell ref="C10:E10"/>
    <mergeCell ref="G10:I10"/>
    <mergeCell ref="K10:M10"/>
    <mergeCell ref="O10:Q10"/>
  </mergeCells>
  <conditionalFormatting sqref="H9:I9">
    <cfRule type="cellIs" dxfId="46" priority="15" stopIfTrue="1" operator="equal">
      <formula>"SELECIONE AQUI"</formula>
    </cfRule>
  </conditionalFormatting>
  <conditionalFormatting sqref="L9:M9">
    <cfRule type="cellIs" dxfId="45" priority="4" stopIfTrue="1" operator="equal">
      <formula>"SELECIONE AQUI"</formula>
    </cfRule>
  </conditionalFormatting>
  <conditionalFormatting sqref="P9:Q9">
    <cfRule type="cellIs" dxfId="44" priority="1" stopIfTrue="1" operator="equal">
      <formula>"SELECIONE AQUI"</formula>
    </cfRule>
  </conditionalFormatting>
  <dataValidations count="1">
    <dataValidation type="list" allowBlank="1" showInputMessage="1" showErrorMessage="1" sqref="H9:I9 L9:M9 P9:Q9">
      <formula1>"SELECIONE AQUI,Prática Inexistente,Prática Informal,Prática Padronizada,Prática Internalizada"</formula1>
    </dataValidation>
  </dataValidations>
  <pageMargins left="0.511811024" right="0.511811024" top="0.78740157499999996" bottom="0.78740157499999996" header="0.31496062000000002" footer="0.31496062000000002"/>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6"/>
  <sheetViews>
    <sheetView showGridLines="0" showRowColHeaders="0" zoomScale="130" zoomScaleNormal="130" workbookViewId="0">
      <pane ySplit="5" topLeftCell="A13" activePane="bottomLeft" state="frozen"/>
      <selection pane="bottomLeft"/>
    </sheetView>
  </sheetViews>
  <sheetFormatPr defaultColWidth="0" defaultRowHeight="14.25" customHeight="1" zeroHeight="1" x14ac:dyDescent="0.25"/>
  <cols>
    <col min="1" max="1" width="1.85546875" style="1" customWidth="1"/>
    <col min="2" max="2" width="5.7109375" style="1" customWidth="1"/>
    <col min="3" max="3" width="9.140625" style="1" customWidth="1"/>
    <col min="4" max="4" width="12.7109375" style="1" customWidth="1"/>
    <col min="5" max="5" width="9.140625" style="1" customWidth="1"/>
    <col min="6" max="6" width="3.28515625" style="1" customWidth="1"/>
    <col min="7" max="7" width="9.140625" style="1" customWidth="1"/>
    <col min="8" max="8" width="12.7109375" style="1" customWidth="1"/>
    <col min="9" max="9" width="9.140625" style="1" customWidth="1"/>
    <col min="10" max="10" width="3.28515625" style="1" customWidth="1"/>
    <col min="11" max="11" width="9.140625" style="1" customWidth="1"/>
    <col min="12" max="12" width="12.7109375" style="1" customWidth="1"/>
    <col min="13" max="13" width="9.140625" style="1" customWidth="1"/>
    <col min="14" max="14" width="3.28515625" style="1" customWidth="1"/>
    <col min="15" max="15" width="9.140625" style="1" customWidth="1"/>
    <col min="16" max="16" width="12.7109375" style="1" customWidth="1"/>
    <col min="17" max="17" width="9.140625" style="1" customWidth="1"/>
    <col min="18" max="18" width="5.7109375" style="1" customWidth="1"/>
    <col min="19" max="19" width="3.7109375" style="1" customWidth="1"/>
    <col min="20" max="20" width="21" style="1" hidden="1" customWidth="1"/>
    <col min="21" max="26" width="3.7109375" style="1" hidden="1" customWidth="1"/>
    <col min="27" max="33" width="0" style="1" hidden="1" customWidth="1"/>
    <col min="34" max="16384" width="9.140625" style="1" hidden="1"/>
  </cols>
  <sheetData>
    <row r="1" spans="1:26" s="49" customFormat="1" ht="5.25" customHeight="1" x14ac:dyDescent="0.25">
      <c r="A1" s="50"/>
      <c r="B1" s="51"/>
      <c r="C1" s="51"/>
      <c r="D1" s="51"/>
      <c r="E1" s="51"/>
      <c r="F1" s="51"/>
      <c r="G1" s="51"/>
      <c r="H1" s="51"/>
      <c r="I1" s="51"/>
      <c r="J1" s="51"/>
      <c r="K1" s="51"/>
      <c r="L1" s="51"/>
      <c r="M1" s="51"/>
      <c r="N1" s="51"/>
      <c r="O1" s="51"/>
      <c r="P1" s="51"/>
      <c r="Q1" s="51"/>
      <c r="R1" s="51"/>
      <c r="S1" s="51"/>
    </row>
    <row r="2" spans="1:26" s="49" customFormat="1" ht="18.75" customHeight="1" x14ac:dyDescent="0.25">
      <c r="A2" s="51"/>
      <c r="B2" s="51"/>
      <c r="C2" s="51"/>
      <c r="D2" s="51"/>
      <c r="E2" s="90" t="s">
        <v>201</v>
      </c>
      <c r="F2" s="90"/>
      <c r="G2" s="90"/>
      <c r="H2" s="90"/>
      <c r="I2" s="90"/>
      <c r="J2" s="90"/>
      <c r="K2" s="90"/>
      <c r="L2" s="90"/>
      <c r="M2" s="90"/>
      <c r="N2" s="90"/>
      <c r="O2" s="52"/>
      <c r="P2" s="51"/>
      <c r="Q2" s="91" t="s">
        <v>233</v>
      </c>
      <c r="R2" s="91"/>
      <c r="S2" s="51"/>
    </row>
    <row r="3" spans="1:26" s="49" customFormat="1" ht="18.75" customHeight="1" x14ac:dyDescent="0.25">
      <c r="A3" s="51"/>
      <c r="B3" s="51"/>
      <c r="C3" s="51"/>
      <c r="D3" s="51"/>
      <c r="E3" s="98" t="str">
        <f>(Dados!L3)</f>
        <v>Desdobramento da estratégia para metas funcionais e de processos</v>
      </c>
      <c r="F3" s="98"/>
      <c r="G3" s="98"/>
      <c r="H3" s="98"/>
      <c r="I3" s="98"/>
      <c r="J3" s="98"/>
      <c r="K3" s="98"/>
      <c r="L3" s="98"/>
      <c r="M3" s="98"/>
      <c r="N3" s="98"/>
      <c r="O3" s="54"/>
      <c r="P3" s="51"/>
      <c r="Q3" s="51"/>
      <c r="R3" s="51"/>
      <c r="S3" s="51"/>
    </row>
    <row r="4" spans="1:26" s="49" customFormat="1" ht="18.75" customHeight="1" x14ac:dyDescent="0.25">
      <c r="A4" s="51"/>
      <c r="B4" s="51"/>
      <c r="C4" s="51"/>
      <c r="D4" s="51"/>
      <c r="E4" s="98"/>
      <c r="F4" s="98"/>
      <c r="G4" s="98"/>
      <c r="H4" s="98"/>
      <c r="I4" s="98"/>
      <c r="J4" s="98"/>
      <c r="K4" s="98"/>
      <c r="L4" s="98"/>
      <c r="M4" s="98"/>
      <c r="N4" s="98"/>
      <c r="O4" s="51"/>
      <c r="P4" s="51"/>
      <c r="Q4" s="51"/>
      <c r="R4" s="51"/>
      <c r="S4" s="51"/>
    </row>
    <row r="5" spans="1:26" s="49" customFormat="1" ht="9" customHeight="1" x14ac:dyDescent="0.25">
      <c r="A5" s="55"/>
      <c r="B5" s="55"/>
      <c r="C5" s="55"/>
      <c r="D5" s="55"/>
      <c r="E5" s="99"/>
      <c r="F5" s="99"/>
      <c r="G5" s="99"/>
      <c r="H5" s="99"/>
      <c r="I5" s="99"/>
      <c r="J5" s="99"/>
      <c r="K5" s="99"/>
      <c r="L5" s="99"/>
      <c r="M5" s="99"/>
      <c r="N5" s="99"/>
      <c r="O5" s="55"/>
      <c r="P5" s="55"/>
      <c r="Q5" s="55"/>
      <c r="R5" s="55"/>
      <c r="S5" s="55"/>
    </row>
    <row r="6" spans="1:26" ht="5.25" customHeight="1" x14ac:dyDescent="0.25">
      <c r="T6" s="1" t="s">
        <v>128</v>
      </c>
      <c r="U6" s="1">
        <f>D9</f>
        <v>0</v>
      </c>
      <c r="V6" s="1" t="s">
        <v>67</v>
      </c>
      <c r="W6" s="1">
        <f>IF(U6=V6,10,0)</f>
        <v>0</v>
      </c>
      <c r="Y6" s="1">
        <v>10</v>
      </c>
      <c r="Z6" s="1">
        <f>100/Y6</f>
        <v>10</v>
      </c>
    </row>
    <row r="7" spans="1:26" ht="16.5" customHeight="1" x14ac:dyDescent="0.25">
      <c r="B7" s="23" t="s">
        <v>58</v>
      </c>
      <c r="C7" s="23"/>
      <c r="D7" s="23"/>
      <c r="E7" s="23"/>
      <c r="F7" s="23"/>
      <c r="G7" s="23"/>
      <c r="H7" s="23"/>
      <c r="I7" s="23"/>
      <c r="J7" s="23"/>
      <c r="K7" s="23"/>
      <c r="L7" s="23"/>
      <c r="M7" s="23"/>
      <c r="N7" s="23"/>
      <c r="O7" s="23"/>
      <c r="P7" s="23"/>
      <c r="Q7" s="23"/>
      <c r="R7" s="23"/>
      <c r="T7" s="1" t="s">
        <v>129</v>
      </c>
      <c r="U7" s="1" t="str">
        <f>H9</f>
        <v>Prática Informal</v>
      </c>
      <c r="V7" s="1" t="s">
        <v>184</v>
      </c>
      <c r="W7" s="1">
        <f>IF(U7=V7,2*Z6,IF(U7=V8,3*Z6,IF(U7=V9,4*Z6,0)))</f>
        <v>0</v>
      </c>
    </row>
    <row r="8" spans="1:26" ht="9" customHeight="1" x14ac:dyDescent="0.25">
      <c r="T8" s="1" t="s">
        <v>130</v>
      </c>
      <c r="U8" s="1" t="str">
        <f>L9</f>
        <v>Prática Inexistente</v>
      </c>
      <c r="V8" s="1" t="s">
        <v>73</v>
      </c>
      <c r="W8" s="1">
        <f>IF(U8=V7,5*Z6,IF(U8=V8,6*Z6,IF(U8=V9,7*Z6,0)))</f>
        <v>0</v>
      </c>
    </row>
    <row r="9" spans="1:26" ht="14.25" customHeight="1" x14ac:dyDescent="0.25">
      <c r="C9" s="94" t="s">
        <v>13</v>
      </c>
      <c r="D9" s="95"/>
      <c r="E9" s="96"/>
      <c r="G9" s="33" t="s">
        <v>14</v>
      </c>
      <c r="H9" s="97" t="s">
        <v>188</v>
      </c>
      <c r="I9" s="97"/>
      <c r="K9" s="33" t="s">
        <v>15</v>
      </c>
      <c r="L9" s="97" t="s">
        <v>187</v>
      </c>
      <c r="M9" s="97"/>
      <c r="O9" s="33" t="s">
        <v>16</v>
      </c>
      <c r="P9" s="97" t="s">
        <v>187</v>
      </c>
      <c r="Q9" s="97"/>
      <c r="T9" s="1" t="s">
        <v>131</v>
      </c>
      <c r="U9" s="1" t="str">
        <f>P9</f>
        <v>Prática Inexistente</v>
      </c>
      <c r="V9" s="1" t="s">
        <v>74</v>
      </c>
      <c r="W9" s="1">
        <f>IF(U9=V7,8*Z6,IF(U9=V8,9*Z6,IF(U9=V9,10*Z6,0)))</f>
        <v>0</v>
      </c>
    </row>
    <row r="10" spans="1:26" ht="75" customHeight="1" x14ac:dyDescent="0.25">
      <c r="C10" s="86" t="str">
        <f>Dados!M3</f>
        <v>Não há ligação entre as diretrizes estratégicas e a Gestão por Processos na organização. A priorização da estratégia não considera o impacto em processos.</v>
      </c>
      <c r="D10" s="87"/>
      <c r="E10" s="88"/>
      <c r="G10" s="86" t="str">
        <f>Dados!N3</f>
        <v>Desdobramento da estratégia para
processos é realizado de forma tácita.</v>
      </c>
      <c r="H10" s="87"/>
      <c r="I10" s="88"/>
      <c r="K10" s="86" t="str">
        <f>Dados!R3</f>
        <v>Desdobramento da estratégia é formalizado a partir de metas de processo.</v>
      </c>
      <c r="L10" s="87"/>
      <c r="M10" s="88"/>
      <c r="O10" s="86" t="str">
        <f>Dados!V3</f>
        <v>Desempenho dos processos influenciam a construção da estratégia, ajudando a definir prioridades de atuação a partir do entendimento das necessidades dos clientes.</v>
      </c>
      <c r="P10" s="87"/>
      <c r="Q10" s="88"/>
      <c r="V10" s="1" t="s">
        <v>132</v>
      </c>
      <c r="W10" s="1">
        <f>MAX(W6:W9)</f>
        <v>0</v>
      </c>
    </row>
    <row r="11" spans="1:26" ht="165" customHeight="1" x14ac:dyDescent="0.25">
      <c r="C11" s="30"/>
      <c r="D11" s="31"/>
      <c r="E11" s="32"/>
      <c r="G11" s="34"/>
      <c r="H11" s="35"/>
      <c r="I11" s="36"/>
      <c r="K11" s="34"/>
      <c r="L11" s="35"/>
      <c r="M11" s="36"/>
      <c r="O11" s="34"/>
      <c r="P11" s="35"/>
      <c r="Q11" s="36"/>
    </row>
    <row r="12" spans="1:26" ht="22.5" customHeight="1" x14ac:dyDescent="0.25"/>
    <row r="13" spans="1:26" ht="14.25" customHeight="1" x14ac:dyDescent="0.25">
      <c r="B13" s="29" t="s">
        <v>62</v>
      </c>
      <c r="C13" s="29"/>
      <c r="D13" s="29"/>
      <c r="E13" s="29"/>
      <c r="F13" s="29"/>
      <c r="G13" s="29"/>
      <c r="H13" s="29"/>
      <c r="I13" s="29"/>
      <c r="J13" s="29"/>
      <c r="K13" s="29" t="s">
        <v>64</v>
      </c>
      <c r="L13" s="29"/>
      <c r="M13" s="29"/>
      <c r="N13" s="29"/>
      <c r="O13" s="29"/>
      <c r="P13" s="29"/>
      <c r="Q13" s="29"/>
      <c r="R13" s="29"/>
    </row>
    <row r="14" spans="1:26" ht="14.25" customHeight="1" x14ac:dyDescent="0.25">
      <c r="B14" s="23" t="s">
        <v>63</v>
      </c>
      <c r="C14" s="23"/>
      <c r="D14" s="23"/>
      <c r="E14" s="23"/>
      <c r="F14" s="23"/>
      <c r="G14" s="23"/>
      <c r="H14" s="23"/>
      <c r="I14" s="23"/>
      <c r="J14" s="29"/>
      <c r="K14" s="23" t="s">
        <v>65</v>
      </c>
      <c r="L14" s="23"/>
      <c r="M14" s="23"/>
      <c r="N14" s="23"/>
      <c r="O14" s="23"/>
      <c r="P14" s="23"/>
      <c r="Q14" s="23"/>
      <c r="R14" s="23"/>
    </row>
    <row r="15" spans="1:26" ht="9" customHeight="1" x14ac:dyDescent="0.25">
      <c r="J15" s="29"/>
    </row>
    <row r="16" spans="1:26" ht="225" customHeight="1" x14ac:dyDescent="0.25">
      <c r="B16" s="89"/>
      <c r="C16" s="89"/>
      <c r="D16" s="89"/>
      <c r="E16" s="89"/>
      <c r="F16" s="89"/>
      <c r="G16" s="89"/>
      <c r="H16" s="89"/>
      <c r="I16" s="89"/>
      <c r="J16" s="29"/>
      <c r="K16" s="89"/>
      <c r="L16" s="89"/>
      <c r="M16" s="89"/>
      <c r="N16" s="89"/>
      <c r="O16" s="89"/>
      <c r="P16" s="89"/>
      <c r="Q16" s="89"/>
      <c r="R16" s="89"/>
    </row>
    <row r="17" spans="1:26" ht="14.25" customHeight="1" x14ac:dyDescent="0.25"/>
    <row r="18" spans="1:26" ht="30" customHeight="1" x14ac:dyDescent="0.25">
      <c r="A18" s="26"/>
      <c r="B18" s="24"/>
      <c r="C18" s="24"/>
      <c r="D18" s="24"/>
      <c r="E18" s="24"/>
      <c r="F18" s="24"/>
      <c r="G18" s="24"/>
      <c r="H18" s="24"/>
      <c r="I18" s="24"/>
      <c r="J18" s="24"/>
      <c r="K18" s="24"/>
      <c r="L18" s="24"/>
      <c r="M18" s="24"/>
      <c r="N18" s="24"/>
      <c r="O18" s="25"/>
      <c r="P18" s="25"/>
      <c r="Q18" s="25" t="s">
        <v>60</v>
      </c>
      <c r="R18" s="24"/>
      <c r="S18" s="24"/>
      <c r="T18" s="24"/>
      <c r="U18" s="24"/>
      <c r="V18" s="24"/>
      <c r="W18" s="24"/>
      <c r="X18" s="24"/>
      <c r="Y18" s="24"/>
      <c r="Z18" s="24"/>
    </row>
    <row r="19" spans="1:26" ht="14.25" hidden="1" customHeight="1" x14ac:dyDescent="0.25"/>
    <row r="20" spans="1:26" ht="14.25" hidden="1" customHeight="1" x14ac:dyDescent="0.25"/>
    <row r="21" spans="1:26" ht="14.25" hidden="1" customHeight="1" x14ac:dyDescent="0.25"/>
    <row r="22" spans="1:26" ht="14.25" hidden="1" customHeight="1" x14ac:dyDescent="0.25"/>
    <row r="23" spans="1:26" ht="14.25" hidden="1" customHeight="1" x14ac:dyDescent="0.25"/>
    <row r="24" spans="1:26" ht="14.25" hidden="1" customHeight="1" x14ac:dyDescent="0.25"/>
    <row r="25" spans="1:26" ht="14.25" hidden="1" customHeight="1" x14ac:dyDescent="0.25"/>
    <row r="26" spans="1:26" ht="14.25" hidden="1" customHeight="1" x14ac:dyDescent="0.25"/>
    <row r="27" spans="1:26" ht="14.25" hidden="1" customHeight="1" x14ac:dyDescent="0.25"/>
    <row r="28" spans="1:26" ht="14.25" hidden="1" customHeight="1" x14ac:dyDescent="0.25"/>
    <row r="29" spans="1:26" ht="14.25" hidden="1" customHeight="1" x14ac:dyDescent="0.25"/>
    <row r="30" spans="1:26" ht="14.25" hidden="1" customHeight="1" x14ac:dyDescent="0.25"/>
    <row r="31" spans="1:26" ht="14.25" hidden="1" customHeight="1" x14ac:dyDescent="0.25"/>
    <row r="32" spans="1:26" ht="14.25" hidden="1"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sheetData>
  <sheetProtection password="CA9C" sheet="1" objects="1" scenarios="1"/>
  <mergeCells count="13">
    <mergeCell ref="E2:N2"/>
    <mergeCell ref="Q2:R2"/>
    <mergeCell ref="C9:E9"/>
    <mergeCell ref="E3:N5"/>
    <mergeCell ref="C10:E10"/>
    <mergeCell ref="G10:I10"/>
    <mergeCell ref="K10:M10"/>
    <mergeCell ref="O10:Q10"/>
    <mergeCell ref="B16:I16"/>
    <mergeCell ref="K16:R16"/>
    <mergeCell ref="H9:I9"/>
    <mergeCell ref="L9:M9"/>
    <mergeCell ref="P9:Q9"/>
  </mergeCells>
  <conditionalFormatting sqref="H9:I9">
    <cfRule type="cellIs" dxfId="43" priority="3" stopIfTrue="1" operator="equal">
      <formula>"SELECIONE AQUI"</formula>
    </cfRule>
  </conditionalFormatting>
  <conditionalFormatting sqref="L9:M9">
    <cfRule type="cellIs" dxfId="42" priority="2" stopIfTrue="1" operator="equal">
      <formula>"SELECIONE AQUI"</formula>
    </cfRule>
  </conditionalFormatting>
  <conditionalFormatting sqref="P9:Q9">
    <cfRule type="cellIs" dxfId="41" priority="1" stopIfTrue="1" operator="equal">
      <formula>"SELECIONE AQUI"</formula>
    </cfRule>
  </conditionalFormatting>
  <dataValidations count="1">
    <dataValidation type="list" allowBlank="1" showInputMessage="1" showErrorMessage="1" sqref="L9:M9 H9:I9 P9:Q9">
      <formula1>"SELECIONE AQUI,Prática Inexistente,Prática Informal,Prática Padronizada,Prática Internalizada"</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6"/>
  <sheetViews>
    <sheetView showGridLines="0" showRowColHeaders="0" zoomScale="130" zoomScaleNormal="130" workbookViewId="0">
      <pane ySplit="5" topLeftCell="A15" activePane="bottomLeft" state="frozen"/>
      <selection pane="bottomLeft"/>
    </sheetView>
  </sheetViews>
  <sheetFormatPr defaultColWidth="0" defaultRowHeight="14.25" customHeight="1" zeroHeight="1" x14ac:dyDescent="0.25"/>
  <cols>
    <col min="1" max="1" width="1.85546875" style="1" customWidth="1"/>
    <col min="2" max="2" width="5.7109375" style="1" customWidth="1"/>
    <col min="3" max="3" width="9.140625" style="1" customWidth="1"/>
    <col min="4" max="4" width="12.7109375" style="1" customWidth="1"/>
    <col min="5" max="5" width="9.140625" style="1" customWidth="1"/>
    <col min="6" max="6" width="3.28515625" style="1" customWidth="1"/>
    <col min="7" max="7" width="9.140625" style="1" customWidth="1"/>
    <col min="8" max="8" width="12.7109375" style="1" customWidth="1"/>
    <col min="9" max="9" width="9.140625" style="1" customWidth="1"/>
    <col min="10" max="10" width="3.28515625" style="1" customWidth="1"/>
    <col min="11" max="11" width="9.140625" style="1" customWidth="1"/>
    <col min="12" max="12" width="12.7109375" style="1" customWidth="1"/>
    <col min="13" max="13" width="9.140625" style="1" customWidth="1"/>
    <col min="14" max="14" width="3.28515625" style="1" customWidth="1"/>
    <col min="15" max="15" width="9.140625" style="1" customWidth="1"/>
    <col min="16" max="16" width="12.7109375" style="1" customWidth="1"/>
    <col min="17" max="17" width="9.140625" style="1" customWidth="1"/>
    <col min="18" max="18" width="5.7109375" style="1" customWidth="1"/>
    <col min="19" max="19" width="3.7109375" style="1" customWidth="1"/>
    <col min="20" max="20" width="21" style="1" hidden="1" customWidth="1"/>
    <col min="21" max="26" width="3.7109375" style="1" hidden="1" customWidth="1"/>
    <col min="27" max="33" width="0" style="1" hidden="1" customWidth="1"/>
    <col min="34" max="16384" width="9.140625" style="1" hidden="1"/>
  </cols>
  <sheetData>
    <row r="1" spans="1:26" s="49" customFormat="1" ht="5.25" customHeight="1" x14ac:dyDescent="0.25">
      <c r="A1" s="50"/>
      <c r="B1" s="51"/>
      <c r="C1" s="51"/>
      <c r="D1" s="51"/>
      <c r="E1" s="51"/>
      <c r="F1" s="51"/>
      <c r="G1" s="51"/>
      <c r="H1" s="51"/>
      <c r="I1" s="51"/>
      <c r="J1" s="51"/>
      <c r="K1" s="51"/>
      <c r="L1" s="51"/>
      <c r="M1" s="51"/>
      <c r="N1" s="51"/>
      <c r="O1" s="51"/>
      <c r="P1" s="51"/>
      <c r="Q1" s="51"/>
      <c r="R1" s="51"/>
      <c r="S1" s="51"/>
    </row>
    <row r="2" spans="1:26" s="49" customFormat="1" ht="18.75" customHeight="1" x14ac:dyDescent="0.25">
      <c r="A2" s="51"/>
      <c r="B2" s="51"/>
      <c r="C2" s="51"/>
      <c r="D2" s="51"/>
      <c r="E2" s="90" t="s">
        <v>202</v>
      </c>
      <c r="F2" s="90"/>
      <c r="G2" s="90"/>
      <c r="H2" s="90"/>
      <c r="I2" s="90"/>
      <c r="J2" s="90"/>
      <c r="K2" s="90"/>
      <c r="L2" s="90"/>
      <c r="M2" s="90"/>
      <c r="N2" s="90"/>
      <c r="O2" s="52"/>
      <c r="P2" s="51"/>
      <c r="Q2" s="91" t="s">
        <v>234</v>
      </c>
      <c r="R2" s="91"/>
      <c r="S2" s="51"/>
    </row>
    <row r="3" spans="1:26" s="49" customFormat="1" ht="18.75" customHeight="1" x14ac:dyDescent="0.25">
      <c r="A3" s="51"/>
      <c r="B3" s="51"/>
      <c r="C3" s="51"/>
      <c r="D3" s="51"/>
      <c r="E3" s="98" t="str">
        <f>(Dados!L4)</f>
        <v>Construção de um portfólio de Projetos de Transformação</v>
      </c>
      <c r="F3" s="98"/>
      <c r="G3" s="98"/>
      <c r="H3" s="98"/>
      <c r="I3" s="98"/>
      <c r="J3" s="98"/>
      <c r="K3" s="98"/>
      <c r="L3" s="98"/>
      <c r="M3" s="98"/>
      <c r="N3" s="98"/>
      <c r="O3" s="54"/>
      <c r="P3" s="51"/>
      <c r="Q3" s="51"/>
      <c r="R3" s="51"/>
      <c r="S3" s="51"/>
    </row>
    <row r="4" spans="1:26" s="49" customFormat="1" ht="18.75" customHeight="1" x14ac:dyDescent="0.25">
      <c r="A4" s="51"/>
      <c r="B4" s="51"/>
      <c r="C4" s="51"/>
      <c r="D4" s="51"/>
      <c r="E4" s="98"/>
      <c r="F4" s="98"/>
      <c r="G4" s="98"/>
      <c r="H4" s="98"/>
      <c r="I4" s="98"/>
      <c r="J4" s="98"/>
      <c r="K4" s="98"/>
      <c r="L4" s="98"/>
      <c r="M4" s="98"/>
      <c r="N4" s="98"/>
      <c r="O4" s="51"/>
      <c r="P4" s="51"/>
      <c r="Q4" s="51"/>
      <c r="R4" s="51"/>
      <c r="S4" s="51"/>
    </row>
    <row r="5" spans="1:26" s="49" customFormat="1" ht="9" customHeight="1" x14ac:dyDescent="0.25">
      <c r="A5" s="55"/>
      <c r="B5" s="55"/>
      <c r="C5" s="55"/>
      <c r="D5" s="55"/>
      <c r="E5" s="99"/>
      <c r="F5" s="99"/>
      <c r="G5" s="99"/>
      <c r="H5" s="99"/>
      <c r="I5" s="99"/>
      <c r="J5" s="99"/>
      <c r="K5" s="99"/>
      <c r="L5" s="99"/>
      <c r="M5" s="99"/>
      <c r="N5" s="99"/>
      <c r="O5" s="55"/>
      <c r="P5" s="55"/>
      <c r="Q5" s="55"/>
      <c r="R5" s="55"/>
      <c r="S5" s="55"/>
    </row>
    <row r="6" spans="1:26" ht="5.25" customHeight="1" x14ac:dyDescent="0.25">
      <c r="T6" s="1" t="s">
        <v>128</v>
      </c>
      <c r="U6" s="1">
        <f>D9</f>
        <v>0</v>
      </c>
      <c r="V6" s="1" t="s">
        <v>67</v>
      </c>
      <c r="W6" s="1">
        <f>IF(U6=V6,10,0)</f>
        <v>0</v>
      </c>
      <c r="Y6" s="1">
        <v>10</v>
      </c>
      <c r="Z6" s="1">
        <f>100/Y6</f>
        <v>10</v>
      </c>
    </row>
    <row r="7" spans="1:26" ht="16.5" customHeight="1" x14ac:dyDescent="0.25">
      <c r="B7" s="23" t="s">
        <v>58</v>
      </c>
      <c r="C7" s="23"/>
      <c r="D7" s="23"/>
      <c r="E7" s="23"/>
      <c r="F7" s="23"/>
      <c r="G7" s="23"/>
      <c r="H7" s="23"/>
      <c r="I7" s="23"/>
      <c r="J7" s="23"/>
      <c r="K7" s="23"/>
      <c r="L7" s="23"/>
      <c r="M7" s="23"/>
      <c r="N7" s="23"/>
      <c r="O7" s="23"/>
      <c r="P7" s="23"/>
      <c r="Q7" s="23"/>
      <c r="R7" s="23"/>
      <c r="T7" s="1" t="s">
        <v>129</v>
      </c>
      <c r="U7" s="1" t="str">
        <f>H9</f>
        <v>Prática Informal</v>
      </c>
      <c r="V7" s="1" t="s">
        <v>184</v>
      </c>
      <c r="W7" s="1">
        <f>IF(U7=V7,2*Z6,IF(U7=V8,3*Z6,IF(U7=V9,4*Z6,0)))</f>
        <v>0</v>
      </c>
    </row>
    <row r="8" spans="1:26" ht="9" customHeight="1" x14ac:dyDescent="0.25">
      <c r="T8" s="1" t="s">
        <v>130</v>
      </c>
      <c r="U8" s="1" t="str">
        <f>L9</f>
        <v>Prática Inexistente</v>
      </c>
      <c r="V8" s="1" t="s">
        <v>73</v>
      </c>
      <c r="W8" s="1">
        <f>IF(U8=V7,5*Z6,IF(U8=V8,6*Z6,IF(U8=V9,7*Z6,0)))</f>
        <v>0</v>
      </c>
    </row>
    <row r="9" spans="1:26" ht="14.25" customHeight="1" x14ac:dyDescent="0.25">
      <c r="C9" s="94" t="s">
        <v>13</v>
      </c>
      <c r="D9" s="95"/>
      <c r="E9" s="96"/>
      <c r="G9" s="33" t="s">
        <v>14</v>
      </c>
      <c r="H9" s="97" t="s">
        <v>188</v>
      </c>
      <c r="I9" s="97"/>
      <c r="K9" s="33" t="s">
        <v>15</v>
      </c>
      <c r="L9" s="97" t="s">
        <v>187</v>
      </c>
      <c r="M9" s="97"/>
      <c r="O9" s="33" t="s">
        <v>16</v>
      </c>
      <c r="P9" s="97" t="s">
        <v>187</v>
      </c>
      <c r="Q9" s="97"/>
      <c r="T9" s="1" t="s">
        <v>131</v>
      </c>
      <c r="U9" s="1" t="str">
        <f>P9</f>
        <v>Prática Inexistente</v>
      </c>
      <c r="V9" s="1" t="s">
        <v>74</v>
      </c>
      <c r="W9" s="1">
        <f>IF(U9=V7,8*Z6,IF(U9=V8,9*Z6,IF(U9=V9,10*Z6,0)))</f>
        <v>0</v>
      </c>
    </row>
    <row r="10" spans="1:26" ht="75" customHeight="1" x14ac:dyDescent="0.25">
      <c r="C10" s="86" t="str">
        <f>Dados!M4</f>
        <v>Não existem projetos de transformação na organização, ou existem de maneira informal e pontual.</v>
      </c>
      <c r="D10" s="87"/>
      <c r="E10" s="88"/>
      <c r="G10" s="86" t="str">
        <f>Dados!N4</f>
        <v>Projetos de transformação são solicitados e priorizados de forma desestruturada a qualquer momento, sem que haja alinhamento com o ciclo da estratégia.</v>
      </c>
      <c r="H10" s="87"/>
      <c r="I10" s="88"/>
      <c r="K10" s="86" t="str">
        <f>Dados!R4</f>
        <v>Projetos de transformação são solicitados de forma estruturada e priorizados a partir das metas desdobradas do plano estratégico e da definição do orçamento.</v>
      </c>
      <c r="L10" s="87"/>
      <c r="M10" s="88"/>
      <c r="O10" s="86" t="str">
        <f>Dados!V4</f>
        <v>Projetos de transformação estão integrados com o portfólio corporativo e a abordagem de gestão de projetos.</v>
      </c>
      <c r="P10" s="87"/>
      <c r="Q10" s="88"/>
      <c r="V10" s="1" t="s">
        <v>132</v>
      </c>
      <c r="W10" s="1">
        <f>MAX(W6:W9)</f>
        <v>0</v>
      </c>
    </row>
    <row r="11" spans="1:26" ht="165" customHeight="1" x14ac:dyDescent="0.25">
      <c r="C11" s="30"/>
      <c r="D11" s="31"/>
      <c r="E11" s="32"/>
      <c r="G11" s="34"/>
      <c r="H11" s="35"/>
      <c r="I11" s="36"/>
      <c r="K11" s="34"/>
      <c r="L11" s="35"/>
      <c r="M11" s="36"/>
      <c r="O11" s="34"/>
      <c r="P11" s="35"/>
      <c r="Q11" s="36"/>
    </row>
    <row r="12" spans="1:26" ht="22.5" customHeight="1" x14ac:dyDescent="0.25"/>
    <row r="13" spans="1:26" ht="14.25" customHeight="1" x14ac:dyDescent="0.25">
      <c r="B13" s="29" t="s">
        <v>62</v>
      </c>
      <c r="C13" s="29"/>
      <c r="D13" s="29"/>
      <c r="E13" s="29"/>
      <c r="F13" s="29"/>
      <c r="G13" s="29"/>
      <c r="H13" s="29"/>
      <c r="I13" s="29"/>
      <c r="J13" s="29"/>
      <c r="K13" s="29" t="s">
        <v>64</v>
      </c>
      <c r="L13" s="29"/>
      <c r="M13" s="29"/>
      <c r="N13" s="29"/>
      <c r="O13" s="29"/>
      <c r="P13" s="29"/>
      <c r="Q13" s="29"/>
      <c r="R13" s="29"/>
    </row>
    <row r="14" spans="1:26" ht="14.25" customHeight="1" x14ac:dyDescent="0.25">
      <c r="B14" s="23" t="s">
        <v>63</v>
      </c>
      <c r="C14" s="23"/>
      <c r="D14" s="23"/>
      <c r="E14" s="23"/>
      <c r="F14" s="23"/>
      <c r="G14" s="23"/>
      <c r="H14" s="23"/>
      <c r="I14" s="23"/>
      <c r="J14" s="29"/>
      <c r="K14" s="23" t="s">
        <v>65</v>
      </c>
      <c r="L14" s="23"/>
      <c r="M14" s="23"/>
      <c r="N14" s="23"/>
      <c r="O14" s="23"/>
      <c r="P14" s="23"/>
      <c r="Q14" s="23"/>
      <c r="R14" s="23"/>
    </row>
    <row r="15" spans="1:26" ht="9" customHeight="1" x14ac:dyDescent="0.25">
      <c r="J15" s="29"/>
    </row>
    <row r="16" spans="1:26" ht="225" customHeight="1" x14ac:dyDescent="0.25">
      <c r="B16" s="89"/>
      <c r="C16" s="89"/>
      <c r="D16" s="89"/>
      <c r="E16" s="89"/>
      <c r="F16" s="89"/>
      <c r="G16" s="89"/>
      <c r="H16" s="89"/>
      <c r="I16" s="89"/>
      <c r="J16" s="29"/>
      <c r="K16" s="89"/>
      <c r="L16" s="89"/>
      <c r="M16" s="89"/>
      <c r="N16" s="89"/>
      <c r="O16" s="89"/>
      <c r="P16" s="89"/>
      <c r="Q16" s="89"/>
      <c r="R16" s="89"/>
    </row>
    <row r="17" spans="1:26" ht="14.25" customHeight="1" x14ac:dyDescent="0.25"/>
    <row r="18" spans="1:26" ht="30" customHeight="1" x14ac:dyDescent="0.25">
      <c r="A18" s="26"/>
      <c r="B18" s="24"/>
      <c r="C18" s="24"/>
      <c r="D18" s="24"/>
      <c r="E18" s="24"/>
      <c r="F18" s="24"/>
      <c r="G18" s="24"/>
      <c r="H18" s="24"/>
      <c r="I18" s="24"/>
      <c r="J18" s="24"/>
      <c r="K18" s="24"/>
      <c r="L18" s="24"/>
      <c r="M18" s="24"/>
      <c r="N18" s="24"/>
      <c r="O18" s="25"/>
      <c r="P18" s="25"/>
      <c r="Q18" s="25" t="s">
        <v>60</v>
      </c>
      <c r="R18" s="24"/>
      <c r="S18" s="24"/>
      <c r="T18" s="24"/>
      <c r="U18" s="24"/>
      <c r="V18" s="24"/>
      <c r="W18" s="24"/>
      <c r="X18" s="24"/>
      <c r="Y18" s="24"/>
      <c r="Z18" s="24"/>
    </row>
    <row r="19" spans="1:26" ht="14.25" hidden="1" customHeight="1" x14ac:dyDescent="0.25"/>
    <row r="20" spans="1:26" ht="14.25" hidden="1" customHeight="1" x14ac:dyDescent="0.25"/>
    <row r="21" spans="1:26" ht="14.25" hidden="1" customHeight="1" x14ac:dyDescent="0.25"/>
    <row r="22" spans="1:26" ht="14.25" hidden="1" customHeight="1" x14ac:dyDescent="0.25"/>
    <row r="23" spans="1:26" ht="14.25" hidden="1" customHeight="1" x14ac:dyDescent="0.25"/>
    <row r="24" spans="1:26" ht="14.25" hidden="1" customHeight="1" x14ac:dyDescent="0.25"/>
    <row r="25" spans="1:26" ht="14.25" hidden="1" customHeight="1" x14ac:dyDescent="0.25"/>
    <row r="26" spans="1:26" ht="14.25" hidden="1" customHeight="1" x14ac:dyDescent="0.25"/>
    <row r="27" spans="1:26" ht="14.25" hidden="1" customHeight="1" x14ac:dyDescent="0.25"/>
    <row r="28" spans="1:26" ht="14.25" hidden="1" customHeight="1" x14ac:dyDescent="0.25"/>
    <row r="29" spans="1:26" ht="14.25" hidden="1" customHeight="1" x14ac:dyDescent="0.25"/>
    <row r="30" spans="1:26" ht="14.25" hidden="1" customHeight="1" x14ac:dyDescent="0.25"/>
    <row r="31" spans="1:26" ht="14.25" hidden="1" customHeight="1" x14ac:dyDescent="0.25"/>
    <row r="32" spans="1:26" ht="14.25" hidden="1"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sheetData>
  <sheetProtection password="CA9C" sheet="1" objects="1" scenarios="1"/>
  <mergeCells count="13">
    <mergeCell ref="E2:N2"/>
    <mergeCell ref="Q2:R2"/>
    <mergeCell ref="E3:N5"/>
    <mergeCell ref="C9:E9"/>
    <mergeCell ref="C10:E10"/>
    <mergeCell ref="G10:I10"/>
    <mergeCell ref="K10:M10"/>
    <mergeCell ref="O10:Q10"/>
    <mergeCell ref="B16:I16"/>
    <mergeCell ref="K16:R16"/>
    <mergeCell ref="H9:I9"/>
    <mergeCell ref="L9:M9"/>
    <mergeCell ref="P9:Q9"/>
  </mergeCells>
  <conditionalFormatting sqref="H9:I9">
    <cfRule type="cellIs" dxfId="40" priority="3" stopIfTrue="1" operator="equal">
      <formula>"SELECIONE AQUI"</formula>
    </cfRule>
  </conditionalFormatting>
  <conditionalFormatting sqref="L9:M9">
    <cfRule type="cellIs" dxfId="39" priority="2" stopIfTrue="1" operator="equal">
      <formula>"SELECIONE AQUI"</formula>
    </cfRule>
  </conditionalFormatting>
  <conditionalFormatting sqref="P9:Q9">
    <cfRule type="cellIs" dxfId="38" priority="1" stopIfTrue="1" operator="equal">
      <formula>"SELECIONE AQUI"</formula>
    </cfRule>
  </conditionalFormatting>
  <dataValidations count="1">
    <dataValidation type="list" allowBlank="1" showInputMessage="1" showErrorMessage="1" sqref="H9:I9 L9:M9 P9:Q9">
      <formula1>"SELECIONE AQUI,Prática Inexistente,Prática Informal,Prática Padronizada,Prática Internalizada"</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0"/>
  <sheetViews>
    <sheetView showGridLines="0" showRowColHeaders="0" zoomScale="130" zoomScaleNormal="130" workbookViewId="0">
      <pane ySplit="5" topLeftCell="A16" activePane="bottomLeft" state="frozen"/>
      <selection pane="bottomLeft"/>
    </sheetView>
  </sheetViews>
  <sheetFormatPr defaultColWidth="0" defaultRowHeight="14.25" customHeight="1" zeroHeight="1" x14ac:dyDescent="0.25"/>
  <cols>
    <col min="1" max="1" width="1.85546875" style="1" customWidth="1"/>
    <col min="2" max="2" width="5.7109375" style="1" customWidth="1"/>
    <col min="3" max="3" width="9.140625" style="1" customWidth="1"/>
    <col min="4" max="4" width="12.7109375" style="1" customWidth="1"/>
    <col min="5" max="5" width="9.140625" style="1" customWidth="1"/>
    <col min="6" max="6" width="3.28515625" style="1" customWidth="1"/>
    <col min="7" max="7" width="9.140625" style="1" customWidth="1"/>
    <col min="8" max="8" width="12.7109375" style="1" customWidth="1"/>
    <col min="9" max="9" width="9.140625" style="1" customWidth="1"/>
    <col min="10" max="10" width="3.28515625" style="1" customWidth="1"/>
    <col min="11" max="11" width="9.140625" style="1" customWidth="1"/>
    <col min="12" max="12" width="12.7109375" style="1" customWidth="1"/>
    <col min="13" max="13" width="9.140625" style="1" customWidth="1"/>
    <col min="14" max="14" width="3.28515625" style="1" customWidth="1"/>
    <col min="15" max="15" width="9.140625" style="1" customWidth="1"/>
    <col min="16" max="16" width="12.7109375" style="1" customWidth="1"/>
    <col min="17" max="17" width="9.140625" style="1" customWidth="1"/>
    <col min="18" max="18" width="5.7109375" style="1" customWidth="1"/>
    <col min="19" max="19" width="3.7109375" style="1" customWidth="1"/>
    <col min="20" max="20" width="21" style="1" hidden="1" customWidth="1"/>
    <col min="21" max="26" width="3.7109375" style="1" hidden="1" customWidth="1"/>
    <col min="27" max="33" width="0" style="1" hidden="1" customWidth="1"/>
    <col min="34" max="16384" width="9.140625" style="1" hidden="1"/>
  </cols>
  <sheetData>
    <row r="1" spans="1:26" s="49" customFormat="1" ht="5.25" customHeight="1" x14ac:dyDescent="0.25">
      <c r="A1" s="50"/>
      <c r="B1" s="51"/>
      <c r="C1" s="51"/>
      <c r="D1" s="51"/>
      <c r="E1" s="51"/>
      <c r="F1" s="51"/>
      <c r="G1" s="51"/>
      <c r="H1" s="51"/>
      <c r="I1" s="51"/>
      <c r="J1" s="51"/>
      <c r="K1" s="51"/>
      <c r="L1" s="51"/>
      <c r="M1" s="51"/>
      <c r="N1" s="51"/>
      <c r="O1" s="51"/>
      <c r="P1" s="51"/>
      <c r="Q1" s="51"/>
      <c r="R1" s="51"/>
      <c r="S1" s="51"/>
    </row>
    <row r="2" spans="1:26" s="49" customFormat="1" ht="18.75" customHeight="1" x14ac:dyDescent="0.25">
      <c r="A2" s="51"/>
      <c r="B2" s="51"/>
      <c r="C2" s="51"/>
      <c r="D2" s="51"/>
      <c r="E2" s="90" t="s">
        <v>203</v>
      </c>
      <c r="F2" s="90"/>
      <c r="G2" s="90"/>
      <c r="H2" s="90"/>
      <c r="I2" s="90"/>
      <c r="J2" s="90"/>
      <c r="K2" s="90"/>
      <c r="L2" s="90"/>
      <c r="M2" s="90"/>
      <c r="N2" s="90"/>
      <c r="O2" s="52"/>
      <c r="P2" s="51"/>
      <c r="Q2" s="91" t="s">
        <v>235</v>
      </c>
      <c r="R2" s="91"/>
      <c r="S2" s="51"/>
    </row>
    <row r="3" spans="1:26" s="49" customFormat="1" ht="18.75" customHeight="1" x14ac:dyDescent="0.25">
      <c r="A3" s="51"/>
      <c r="B3" s="51"/>
      <c r="C3" s="51"/>
      <c r="D3" s="51"/>
      <c r="E3" s="98" t="str">
        <f>(Dados!L5)</f>
        <v>Estímulo às pessoas para implantar a estratégia</v>
      </c>
      <c r="F3" s="98"/>
      <c r="G3" s="98"/>
      <c r="H3" s="98"/>
      <c r="I3" s="98"/>
      <c r="J3" s="98"/>
      <c r="K3" s="98"/>
      <c r="L3" s="98"/>
      <c r="M3" s="98"/>
      <c r="N3" s="98"/>
      <c r="O3" s="54"/>
      <c r="P3" s="51"/>
      <c r="Q3" s="51"/>
      <c r="R3" s="51"/>
      <c r="S3" s="51"/>
    </row>
    <row r="4" spans="1:26" s="49" customFormat="1" ht="18.75" customHeight="1" x14ac:dyDescent="0.25">
      <c r="A4" s="51"/>
      <c r="B4" s="51"/>
      <c r="C4" s="51"/>
      <c r="D4" s="51"/>
      <c r="E4" s="98"/>
      <c r="F4" s="98"/>
      <c r="G4" s="98"/>
      <c r="H4" s="98"/>
      <c r="I4" s="98"/>
      <c r="J4" s="98"/>
      <c r="K4" s="98"/>
      <c r="L4" s="98"/>
      <c r="M4" s="98"/>
      <c r="N4" s="98"/>
      <c r="O4" s="51"/>
      <c r="P4" s="51"/>
      <c r="Q4" s="51"/>
      <c r="R4" s="51"/>
      <c r="S4" s="51"/>
    </row>
    <row r="5" spans="1:26" s="49" customFormat="1" ht="9" customHeight="1" x14ac:dyDescent="0.25">
      <c r="A5" s="55"/>
      <c r="B5" s="55"/>
      <c r="C5" s="55"/>
      <c r="D5" s="55"/>
      <c r="E5" s="99"/>
      <c r="F5" s="99"/>
      <c r="G5" s="99"/>
      <c r="H5" s="99"/>
      <c r="I5" s="99"/>
      <c r="J5" s="99"/>
      <c r="K5" s="99"/>
      <c r="L5" s="99"/>
      <c r="M5" s="99"/>
      <c r="N5" s="99"/>
      <c r="O5" s="55"/>
      <c r="P5" s="55"/>
      <c r="Q5" s="55"/>
      <c r="R5" s="55"/>
      <c r="S5" s="55"/>
    </row>
    <row r="6" spans="1:26" ht="5.25" customHeight="1" x14ac:dyDescent="0.25">
      <c r="T6" s="1" t="s">
        <v>128</v>
      </c>
      <c r="U6" s="1">
        <f>D9</f>
        <v>0</v>
      </c>
      <c r="V6" s="1" t="s">
        <v>67</v>
      </c>
      <c r="W6" s="1">
        <f>IF(U6=V6,10,0)</f>
        <v>0</v>
      </c>
      <c r="Y6" s="1">
        <v>10</v>
      </c>
      <c r="Z6" s="1">
        <f>100/Y6</f>
        <v>10</v>
      </c>
    </row>
    <row r="7" spans="1:26" ht="16.5" customHeight="1" x14ac:dyDescent="0.25">
      <c r="B7" s="23" t="s">
        <v>58</v>
      </c>
      <c r="C7" s="23"/>
      <c r="D7" s="23"/>
      <c r="E7" s="23"/>
      <c r="F7" s="23"/>
      <c r="G7" s="23"/>
      <c r="H7" s="23"/>
      <c r="I7" s="23"/>
      <c r="J7" s="23"/>
      <c r="K7" s="23"/>
      <c r="L7" s="23"/>
      <c r="M7" s="23"/>
      <c r="N7" s="23"/>
      <c r="O7" s="23"/>
      <c r="P7" s="23"/>
      <c r="Q7" s="23"/>
      <c r="R7" s="23"/>
      <c r="T7" s="1" t="s">
        <v>129</v>
      </c>
      <c r="U7" s="1" t="str">
        <f>H9</f>
        <v>Prática Informal</v>
      </c>
      <c r="V7" s="1" t="s">
        <v>184</v>
      </c>
      <c r="W7" s="1">
        <f>IF(U7=V7,2*Z6,IF(U7=V8,3*Z6,IF(U7=V9,4*Z6,0)))</f>
        <v>0</v>
      </c>
    </row>
    <row r="8" spans="1:26" ht="9" customHeight="1" x14ac:dyDescent="0.25">
      <c r="T8" s="1" t="s">
        <v>130</v>
      </c>
      <c r="U8" s="1" t="str">
        <f>L9</f>
        <v>Prática Inexistente</v>
      </c>
      <c r="V8" s="1" t="s">
        <v>73</v>
      </c>
      <c r="W8" s="1">
        <f>IF(U8=V7,5*Z6,IF(U8=V8,6*Z6,IF(U8=V9,7*Z6,0)))</f>
        <v>0</v>
      </c>
    </row>
    <row r="9" spans="1:26" ht="14.25" customHeight="1" x14ac:dyDescent="0.25">
      <c r="C9" s="94" t="s">
        <v>13</v>
      </c>
      <c r="D9" s="95"/>
      <c r="E9" s="96"/>
      <c r="G9" s="33" t="s">
        <v>14</v>
      </c>
      <c r="H9" s="97" t="s">
        <v>188</v>
      </c>
      <c r="I9" s="97"/>
      <c r="K9" s="33" t="s">
        <v>15</v>
      </c>
      <c r="L9" s="97" t="s">
        <v>187</v>
      </c>
      <c r="M9" s="97"/>
      <c r="O9" s="33" t="s">
        <v>16</v>
      </c>
      <c r="P9" s="97" t="s">
        <v>187</v>
      </c>
      <c r="Q9" s="97"/>
      <c r="T9" s="1" t="s">
        <v>131</v>
      </c>
      <c r="U9" s="1" t="str">
        <f>P9</f>
        <v>Prática Inexistente</v>
      </c>
      <c r="V9" s="1" t="s">
        <v>74</v>
      </c>
      <c r="W9" s="1">
        <f>IF(U9=V7,8*Z6,IF(U9=V8,9*Z6,IF(U9=V9,10*Z6,0)))</f>
        <v>0</v>
      </c>
    </row>
    <row r="10" spans="1:26" ht="75" customHeight="1" x14ac:dyDescent="0.25">
      <c r="C10" s="86" t="str">
        <f>Dados!M5</f>
        <v>As pessoas não adotam práticas de gestão por processos, pois não são motivadas e nem cobradas por isso.</v>
      </c>
      <c r="D10" s="87"/>
      <c r="E10" s="88"/>
      <c r="G10" s="86" t="str">
        <f>Dados!N5</f>
        <v>Pessoas adotam práticas de gestão por processos por obrigação institucional.</v>
      </c>
      <c r="H10" s="87"/>
      <c r="I10" s="88"/>
      <c r="K10" s="86" t="str">
        <f>Dados!R5</f>
        <v>Mecanismos não financeiros, alinhados à estratégia de RH, são definidos para estimular as pessoas a adotar a Gestão por Processos e atingir as metas desdobradas da estratégia.</v>
      </c>
      <c r="L10" s="87"/>
      <c r="M10" s="88"/>
      <c r="O10" s="86" t="str">
        <f>Dados!V5</f>
        <v>Mecanismo financeiros, alinhados à estratégia de RH, são definidos para estimular as pessoas a adotar a Gestão por Processos e atingir as metas desdobradas da estratégia.</v>
      </c>
      <c r="P10" s="87"/>
      <c r="Q10" s="88"/>
      <c r="V10" s="1" t="s">
        <v>132</v>
      </c>
      <c r="W10" s="1">
        <f>MAX(W6:W9)</f>
        <v>0</v>
      </c>
    </row>
    <row r="11" spans="1:26" ht="165" customHeight="1" x14ac:dyDescent="0.25">
      <c r="C11" s="30"/>
      <c r="D11" s="31"/>
      <c r="E11" s="32"/>
      <c r="G11" s="34"/>
      <c r="H11" s="35"/>
      <c r="I11" s="36"/>
      <c r="K11" s="34"/>
      <c r="L11" s="35"/>
      <c r="M11" s="36"/>
      <c r="O11" s="34"/>
      <c r="P11" s="35"/>
      <c r="Q11" s="36"/>
    </row>
    <row r="12" spans="1:26" ht="22.5" customHeight="1" x14ac:dyDescent="0.25"/>
    <row r="13" spans="1:26" ht="14.25" customHeight="1" x14ac:dyDescent="0.25">
      <c r="B13" s="29" t="s">
        <v>62</v>
      </c>
      <c r="C13" s="29"/>
      <c r="D13" s="29"/>
      <c r="E13" s="29"/>
      <c r="F13" s="29"/>
      <c r="G13" s="29"/>
      <c r="H13" s="29"/>
      <c r="I13" s="29"/>
      <c r="J13" s="29"/>
      <c r="K13" s="29" t="s">
        <v>64</v>
      </c>
      <c r="L13" s="29"/>
      <c r="M13" s="29"/>
      <c r="N13" s="29"/>
      <c r="O13" s="29"/>
      <c r="P13" s="29"/>
      <c r="Q13" s="29"/>
      <c r="R13" s="29"/>
    </row>
    <row r="14" spans="1:26" ht="14.25" customHeight="1" x14ac:dyDescent="0.25">
      <c r="B14" s="23" t="s">
        <v>63</v>
      </c>
      <c r="C14" s="23"/>
      <c r="D14" s="23"/>
      <c r="E14" s="23"/>
      <c r="F14" s="23"/>
      <c r="G14" s="23"/>
      <c r="H14" s="23"/>
      <c r="I14" s="23"/>
      <c r="J14" s="29"/>
      <c r="K14" s="23" t="s">
        <v>65</v>
      </c>
      <c r="L14" s="23"/>
      <c r="M14" s="23"/>
      <c r="N14" s="23"/>
      <c r="O14" s="23"/>
      <c r="P14" s="23"/>
      <c r="Q14" s="23"/>
      <c r="R14" s="23"/>
    </row>
    <row r="15" spans="1:26" ht="9" customHeight="1" x14ac:dyDescent="0.25">
      <c r="J15" s="29"/>
    </row>
    <row r="16" spans="1:26" ht="225" customHeight="1" x14ac:dyDescent="0.25">
      <c r="B16" s="89"/>
      <c r="C16" s="89"/>
      <c r="D16" s="89"/>
      <c r="E16" s="89"/>
      <c r="F16" s="89"/>
      <c r="G16" s="89"/>
      <c r="H16" s="89"/>
      <c r="I16" s="89"/>
      <c r="J16" s="29"/>
      <c r="K16" s="89"/>
      <c r="L16" s="89"/>
      <c r="M16" s="89"/>
      <c r="N16" s="89"/>
      <c r="O16" s="89"/>
      <c r="P16" s="89"/>
      <c r="Q16" s="89"/>
      <c r="R16" s="89"/>
    </row>
    <row r="17" spans="1:26" ht="14.25" customHeight="1" x14ac:dyDescent="0.25"/>
    <row r="18" spans="1:26" ht="30" customHeight="1" x14ac:dyDescent="0.25">
      <c r="A18" s="26"/>
      <c r="B18" s="24"/>
      <c r="C18" s="24"/>
      <c r="D18" s="24"/>
      <c r="E18" s="24"/>
      <c r="F18" s="24"/>
      <c r="G18" s="24"/>
      <c r="H18" s="24"/>
      <c r="I18" s="24"/>
      <c r="J18" s="24"/>
      <c r="K18" s="24"/>
      <c r="L18" s="24"/>
      <c r="M18" s="24"/>
      <c r="N18" s="24"/>
      <c r="O18" s="25"/>
      <c r="P18" s="25"/>
      <c r="Q18" s="25" t="s">
        <v>60</v>
      </c>
      <c r="R18" s="24"/>
      <c r="S18" s="24"/>
      <c r="T18" s="24"/>
      <c r="U18" s="24"/>
      <c r="V18" s="24"/>
      <c r="W18" s="24"/>
      <c r="X18" s="24"/>
      <c r="Y18" s="24"/>
      <c r="Z18" s="24"/>
    </row>
    <row r="19" spans="1:26" ht="14.25" hidden="1" customHeight="1" x14ac:dyDescent="0.25"/>
    <row r="20" spans="1:26" ht="14.25" hidden="1" customHeight="1" x14ac:dyDescent="0.25"/>
    <row r="21" spans="1:26" ht="14.25" hidden="1" customHeight="1" x14ac:dyDescent="0.25"/>
    <row r="22" spans="1:26" ht="14.25" hidden="1" customHeight="1" x14ac:dyDescent="0.25"/>
    <row r="23" spans="1:26" ht="14.25" hidden="1" customHeight="1" x14ac:dyDescent="0.25"/>
    <row r="24" spans="1:26" ht="14.25" hidden="1" customHeight="1" x14ac:dyDescent="0.25"/>
    <row r="25" spans="1:26" ht="14.25" hidden="1" customHeight="1" x14ac:dyDescent="0.25"/>
    <row r="26" spans="1:26" ht="14.25" hidden="1" customHeight="1" x14ac:dyDescent="0.25"/>
    <row r="27" spans="1:26" ht="14.25" hidden="1" customHeight="1" x14ac:dyDescent="0.25"/>
    <row r="28" spans="1:26" ht="14.25" hidden="1" customHeight="1" x14ac:dyDescent="0.25"/>
    <row r="29" spans="1:26" ht="14.25" hidden="1" customHeight="1" x14ac:dyDescent="0.25"/>
    <row r="30" spans="1:26" ht="14.25" hidden="1" customHeight="1" x14ac:dyDescent="0.25"/>
    <row r="31" spans="1:26" ht="14.25" hidden="1" customHeight="1" x14ac:dyDescent="0.25"/>
    <row r="32" spans="1:26" ht="14.25" hidden="1"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sheetData>
  <sheetProtection password="CA9C" sheet="1" objects="1" scenarios="1"/>
  <mergeCells count="13">
    <mergeCell ref="E2:N2"/>
    <mergeCell ref="Q2:R2"/>
    <mergeCell ref="E3:N5"/>
    <mergeCell ref="C9:E9"/>
    <mergeCell ref="C10:E10"/>
    <mergeCell ref="G10:I10"/>
    <mergeCell ref="K10:M10"/>
    <mergeCell ref="O10:Q10"/>
    <mergeCell ref="B16:I16"/>
    <mergeCell ref="K16:R16"/>
    <mergeCell ref="H9:I9"/>
    <mergeCell ref="L9:M9"/>
    <mergeCell ref="P9:Q9"/>
  </mergeCells>
  <conditionalFormatting sqref="H9:I9">
    <cfRule type="cellIs" dxfId="37" priority="3" stopIfTrue="1" operator="equal">
      <formula>"SELECIONE AQUI"</formula>
    </cfRule>
  </conditionalFormatting>
  <conditionalFormatting sqref="L9:M9">
    <cfRule type="cellIs" dxfId="36" priority="2" stopIfTrue="1" operator="equal">
      <formula>"SELECIONE AQUI"</formula>
    </cfRule>
  </conditionalFormatting>
  <conditionalFormatting sqref="P9:Q9">
    <cfRule type="cellIs" dxfId="35" priority="1" stopIfTrue="1" operator="equal">
      <formula>"SELECIONE AQUI"</formula>
    </cfRule>
  </conditionalFormatting>
  <dataValidations count="1">
    <dataValidation type="list" allowBlank="1" showInputMessage="1" showErrorMessage="1" sqref="H9:I9 L9:M9 P9:Q9">
      <formula1>"SELECIONE AQUI,Prática Inexistente,Prática Informal,Prática Padronizada,Prática Internalizada"</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0"/>
  <sheetViews>
    <sheetView showGridLines="0" showRowColHeaders="0" zoomScale="130" zoomScaleNormal="130" workbookViewId="0">
      <pane ySplit="5" topLeftCell="A8" activePane="bottomLeft" state="frozen"/>
      <selection pane="bottomLeft"/>
    </sheetView>
  </sheetViews>
  <sheetFormatPr defaultColWidth="0" defaultRowHeight="14.25" customHeight="1" zeroHeight="1" x14ac:dyDescent="0.25"/>
  <cols>
    <col min="1" max="1" width="1.85546875" style="1" customWidth="1"/>
    <col min="2" max="2" width="5.7109375" style="1" customWidth="1"/>
    <col min="3" max="3" width="9.140625" style="1" customWidth="1"/>
    <col min="4" max="4" width="12.7109375" style="1" customWidth="1"/>
    <col min="5" max="5" width="9.140625" style="1" customWidth="1"/>
    <col min="6" max="6" width="3.28515625" style="1" customWidth="1"/>
    <col min="7" max="7" width="9.140625" style="1" customWidth="1"/>
    <col min="8" max="8" width="12.7109375" style="1" customWidth="1"/>
    <col min="9" max="9" width="9.140625" style="1" customWidth="1"/>
    <col min="10" max="10" width="3.28515625" style="1" customWidth="1"/>
    <col min="11" max="11" width="9.140625" style="1" customWidth="1"/>
    <col min="12" max="12" width="12.7109375" style="1" customWidth="1"/>
    <col min="13" max="13" width="9.140625" style="1" customWidth="1"/>
    <col min="14" max="14" width="3.28515625" style="1" customWidth="1"/>
    <col min="15" max="15" width="9.140625" style="1" customWidth="1"/>
    <col min="16" max="16" width="12.7109375" style="1" customWidth="1"/>
    <col min="17" max="17" width="9.140625" style="1" customWidth="1"/>
    <col min="18" max="18" width="5.7109375" style="1" customWidth="1"/>
    <col min="19" max="19" width="3.7109375" style="1" customWidth="1"/>
    <col min="20" max="20" width="21" style="1" hidden="1" customWidth="1"/>
    <col min="21" max="26" width="3.7109375" style="1" hidden="1" customWidth="1"/>
    <col min="27" max="33" width="0" style="1" hidden="1" customWidth="1"/>
    <col min="34" max="16384" width="9.140625" style="1" hidden="1"/>
  </cols>
  <sheetData>
    <row r="1" spans="1:26" s="49" customFormat="1" ht="5.25" customHeight="1" x14ac:dyDescent="0.25">
      <c r="A1" s="50"/>
      <c r="B1" s="51"/>
      <c r="C1" s="51"/>
      <c r="D1" s="51"/>
      <c r="E1" s="51"/>
      <c r="F1" s="51"/>
      <c r="G1" s="51"/>
      <c r="H1" s="51"/>
      <c r="I1" s="51"/>
      <c r="J1" s="51"/>
      <c r="K1" s="51"/>
      <c r="L1" s="51"/>
      <c r="M1" s="51"/>
      <c r="N1" s="51"/>
      <c r="O1" s="51"/>
      <c r="P1" s="51"/>
      <c r="Q1" s="51"/>
      <c r="R1" s="51"/>
      <c r="S1" s="51"/>
    </row>
    <row r="2" spans="1:26" s="49" customFormat="1" ht="18.75" customHeight="1" x14ac:dyDescent="0.25">
      <c r="A2" s="51"/>
      <c r="B2" s="51"/>
      <c r="C2" s="51"/>
      <c r="D2" s="51"/>
      <c r="E2" s="90" t="s">
        <v>204</v>
      </c>
      <c r="F2" s="90"/>
      <c r="G2" s="90"/>
      <c r="H2" s="90"/>
      <c r="I2" s="90"/>
      <c r="J2" s="90"/>
      <c r="K2" s="90"/>
      <c r="L2" s="90"/>
      <c r="M2" s="90"/>
      <c r="N2" s="90"/>
      <c r="O2" s="52"/>
      <c r="P2" s="51"/>
      <c r="Q2" s="91" t="s">
        <v>236</v>
      </c>
      <c r="R2" s="91"/>
      <c r="S2" s="51"/>
    </row>
    <row r="3" spans="1:26" s="49" customFormat="1" ht="18.75" customHeight="1" x14ac:dyDescent="0.25">
      <c r="A3" s="51"/>
      <c r="B3" s="51"/>
      <c r="C3" s="51"/>
      <c r="D3" s="51"/>
      <c r="E3" s="98" t="str">
        <f>(Dados!L6)</f>
        <v>Definição do escopo do projeto</v>
      </c>
      <c r="F3" s="98"/>
      <c r="G3" s="98"/>
      <c r="H3" s="98"/>
      <c r="I3" s="98"/>
      <c r="J3" s="98"/>
      <c r="K3" s="98"/>
      <c r="L3" s="98"/>
      <c r="M3" s="98"/>
      <c r="N3" s="98"/>
      <c r="O3" s="54"/>
      <c r="P3" s="51"/>
      <c r="Q3" s="51"/>
      <c r="R3" s="51"/>
      <c r="S3" s="51"/>
    </row>
    <row r="4" spans="1:26" s="49" customFormat="1" ht="18.75" customHeight="1" x14ac:dyDescent="0.25">
      <c r="A4" s="51"/>
      <c r="B4" s="51"/>
      <c r="C4" s="51"/>
      <c r="D4" s="51"/>
      <c r="E4" s="98"/>
      <c r="F4" s="98"/>
      <c r="G4" s="98"/>
      <c r="H4" s="98"/>
      <c r="I4" s="98"/>
      <c r="J4" s="98"/>
      <c r="K4" s="98"/>
      <c r="L4" s="98"/>
      <c r="M4" s="98"/>
      <c r="N4" s="98"/>
      <c r="O4" s="51"/>
      <c r="P4" s="51"/>
      <c r="Q4" s="51"/>
      <c r="R4" s="51"/>
      <c r="S4" s="51"/>
    </row>
    <row r="5" spans="1:26" s="49" customFormat="1" ht="9" customHeight="1" x14ac:dyDescent="0.25">
      <c r="A5" s="55"/>
      <c r="B5" s="55"/>
      <c r="C5" s="55"/>
      <c r="D5" s="55"/>
      <c r="E5" s="99"/>
      <c r="F5" s="99"/>
      <c r="G5" s="99"/>
      <c r="H5" s="99"/>
      <c r="I5" s="99"/>
      <c r="J5" s="99"/>
      <c r="K5" s="99"/>
      <c r="L5" s="99"/>
      <c r="M5" s="99"/>
      <c r="N5" s="99"/>
      <c r="O5" s="55"/>
      <c r="P5" s="55"/>
      <c r="Q5" s="55"/>
      <c r="R5" s="55"/>
      <c r="S5" s="55"/>
    </row>
    <row r="6" spans="1:26" ht="5.25" customHeight="1" x14ac:dyDescent="0.25">
      <c r="T6" s="1" t="s">
        <v>128</v>
      </c>
      <c r="U6" s="1">
        <f>D9</f>
        <v>0</v>
      </c>
      <c r="V6" s="1" t="s">
        <v>67</v>
      </c>
      <c r="W6" s="1">
        <f>IF(U6=V6,10,0)</f>
        <v>0</v>
      </c>
      <c r="Y6" s="1">
        <v>10</v>
      </c>
      <c r="Z6" s="1">
        <f>100/Y6</f>
        <v>10</v>
      </c>
    </row>
    <row r="7" spans="1:26" ht="16.5" customHeight="1" x14ac:dyDescent="0.25">
      <c r="B7" s="23" t="s">
        <v>58</v>
      </c>
      <c r="C7" s="23"/>
      <c r="D7" s="23"/>
      <c r="E7" s="23"/>
      <c r="F7" s="23"/>
      <c r="G7" s="23"/>
      <c r="H7" s="23"/>
      <c r="I7" s="23"/>
      <c r="J7" s="23"/>
      <c r="K7" s="23"/>
      <c r="L7" s="23"/>
      <c r="M7" s="23"/>
      <c r="N7" s="23"/>
      <c r="O7" s="23"/>
      <c r="P7" s="23"/>
      <c r="Q7" s="23"/>
      <c r="R7" s="23"/>
      <c r="T7" s="1" t="s">
        <v>129</v>
      </c>
      <c r="U7" s="1" t="str">
        <f>H9</f>
        <v>SELECIONE AQUI</v>
      </c>
      <c r="V7" s="1" t="s">
        <v>184</v>
      </c>
      <c r="W7" s="1">
        <f>IF(U7=V7,2*Z6,IF(U7=V8,3*Z6,IF(U7=V9,4*Z6,0)))</f>
        <v>0</v>
      </c>
    </row>
    <row r="8" spans="1:26" ht="9" customHeight="1" x14ac:dyDescent="0.25">
      <c r="T8" s="1" t="s">
        <v>130</v>
      </c>
      <c r="U8" s="1" t="str">
        <f>L9</f>
        <v>SELECIONE AQUI</v>
      </c>
      <c r="V8" s="1" t="s">
        <v>73</v>
      </c>
      <c r="W8" s="1">
        <f>IF(U8=V7,5*Z6,IF(U8=V8,6*Z6,IF(U8=V9,7*Z6,0)))</f>
        <v>0</v>
      </c>
    </row>
    <row r="9" spans="1:26" ht="14.25" customHeight="1" x14ac:dyDescent="0.25">
      <c r="C9" s="94" t="s">
        <v>13</v>
      </c>
      <c r="D9" s="95"/>
      <c r="E9" s="96"/>
      <c r="G9" s="33" t="s">
        <v>14</v>
      </c>
      <c r="H9" s="97" t="s">
        <v>50</v>
      </c>
      <c r="I9" s="97"/>
      <c r="K9" s="33" t="s">
        <v>15</v>
      </c>
      <c r="L9" s="97" t="s">
        <v>50</v>
      </c>
      <c r="M9" s="97"/>
      <c r="O9" s="33" t="s">
        <v>16</v>
      </c>
      <c r="P9" s="97" t="s">
        <v>50</v>
      </c>
      <c r="Q9" s="97"/>
      <c r="T9" s="1" t="s">
        <v>131</v>
      </c>
      <c r="U9" s="1" t="str">
        <f>P9</f>
        <v>SELECIONE AQUI</v>
      </c>
      <c r="V9" s="1" t="s">
        <v>74</v>
      </c>
      <c r="W9" s="1">
        <f>IF(U9=V7,8*Z6,IF(U9=V8,9*Z6,IF(U9=V9,10*Z6,0)))</f>
        <v>0</v>
      </c>
    </row>
    <row r="10" spans="1:26" ht="75" customHeight="1" x14ac:dyDescent="0.25">
      <c r="C10" s="86" t="str">
        <f>Dados!M6</f>
        <v>Não há definição de escopo para os projetos de transformação.</v>
      </c>
      <c r="D10" s="87"/>
      <c r="E10" s="88"/>
      <c r="G10" s="86" t="str">
        <f>Dados!N6</f>
        <v>O escopo do projeto de transformação é uma unidade organizacional ou sistema de informação.</v>
      </c>
      <c r="H10" s="87"/>
      <c r="I10" s="88"/>
      <c r="K10" s="86" t="str">
        <f>Dados!R6</f>
        <v>O escopo do projeto de transformação é um processo ponta a ponta da organização.</v>
      </c>
      <c r="L10" s="87"/>
      <c r="M10" s="88"/>
      <c r="O10" s="86" t="str">
        <f>Dados!V6</f>
        <v>O escopo do projeto de transformação inclui o processo do cliente.</v>
      </c>
      <c r="P10" s="87"/>
      <c r="Q10" s="88"/>
      <c r="V10" s="1" t="s">
        <v>132</v>
      </c>
      <c r="W10" s="1">
        <f>MAX(W6:W9)</f>
        <v>0</v>
      </c>
    </row>
    <row r="11" spans="1:26" ht="165" customHeight="1" x14ac:dyDescent="0.25">
      <c r="C11" s="30"/>
      <c r="D11" s="31"/>
      <c r="E11" s="32"/>
      <c r="G11" s="34"/>
      <c r="H11" s="35"/>
      <c r="I11" s="36"/>
      <c r="K11" s="34"/>
      <c r="L11" s="35"/>
      <c r="M11" s="36"/>
      <c r="O11" s="34"/>
      <c r="P11" s="35"/>
      <c r="Q11" s="36"/>
    </row>
    <row r="12" spans="1:26" ht="22.5" customHeight="1" x14ac:dyDescent="0.25"/>
    <row r="13" spans="1:26" ht="14.25" customHeight="1" x14ac:dyDescent="0.25">
      <c r="B13" s="29" t="s">
        <v>62</v>
      </c>
      <c r="C13" s="29"/>
      <c r="D13" s="29"/>
      <c r="E13" s="29"/>
      <c r="F13" s="29"/>
      <c r="G13" s="29"/>
      <c r="H13" s="29"/>
      <c r="I13" s="29"/>
      <c r="J13" s="29"/>
      <c r="K13" s="29" t="s">
        <v>64</v>
      </c>
      <c r="L13" s="29"/>
      <c r="M13" s="29"/>
      <c r="N13" s="29"/>
      <c r="O13" s="29"/>
      <c r="P13" s="29"/>
      <c r="Q13" s="29"/>
      <c r="R13" s="29"/>
    </row>
    <row r="14" spans="1:26" ht="14.25" customHeight="1" x14ac:dyDescent="0.25">
      <c r="B14" s="23" t="s">
        <v>63</v>
      </c>
      <c r="C14" s="23"/>
      <c r="D14" s="23"/>
      <c r="E14" s="23"/>
      <c r="F14" s="23"/>
      <c r="G14" s="23"/>
      <c r="H14" s="23"/>
      <c r="I14" s="23"/>
      <c r="J14" s="29"/>
      <c r="K14" s="23" t="s">
        <v>65</v>
      </c>
      <c r="L14" s="23"/>
      <c r="M14" s="23"/>
      <c r="N14" s="23"/>
      <c r="O14" s="23"/>
      <c r="P14" s="23"/>
      <c r="Q14" s="23"/>
      <c r="R14" s="23"/>
    </row>
    <row r="15" spans="1:26" ht="9" customHeight="1" x14ac:dyDescent="0.25">
      <c r="J15" s="29"/>
    </row>
    <row r="16" spans="1:26" ht="225" customHeight="1" x14ac:dyDescent="0.25">
      <c r="B16" s="89"/>
      <c r="C16" s="89"/>
      <c r="D16" s="89"/>
      <c r="E16" s="89"/>
      <c r="F16" s="89"/>
      <c r="G16" s="89"/>
      <c r="H16" s="89"/>
      <c r="I16" s="89"/>
      <c r="J16" s="29"/>
      <c r="K16" s="89"/>
      <c r="L16" s="89"/>
      <c r="M16" s="89"/>
      <c r="N16" s="89"/>
      <c r="O16" s="89"/>
      <c r="P16" s="89"/>
      <c r="Q16" s="89"/>
      <c r="R16" s="89"/>
    </row>
    <row r="17" spans="1:26" ht="14.25" customHeight="1" x14ac:dyDescent="0.25"/>
    <row r="18" spans="1:26" ht="30" customHeight="1" x14ac:dyDescent="0.25">
      <c r="A18" s="26"/>
      <c r="B18" s="24"/>
      <c r="C18" s="24"/>
      <c r="D18" s="24"/>
      <c r="E18" s="24"/>
      <c r="F18" s="24"/>
      <c r="G18" s="24"/>
      <c r="H18" s="24"/>
      <c r="I18" s="24"/>
      <c r="J18" s="24"/>
      <c r="K18" s="24"/>
      <c r="L18" s="24"/>
      <c r="M18" s="24"/>
      <c r="N18" s="24"/>
      <c r="O18" s="25"/>
      <c r="P18" s="25"/>
      <c r="Q18" s="25" t="s">
        <v>60</v>
      </c>
      <c r="R18" s="24"/>
      <c r="S18" s="24"/>
      <c r="T18" s="24"/>
      <c r="U18" s="24"/>
      <c r="V18" s="24"/>
      <c r="W18" s="24"/>
      <c r="X18" s="24"/>
      <c r="Y18" s="24"/>
      <c r="Z18" s="24"/>
    </row>
    <row r="19" spans="1:26" ht="14.25" hidden="1" customHeight="1" x14ac:dyDescent="0.25"/>
    <row r="20" spans="1:26" ht="14.25" hidden="1" customHeight="1" x14ac:dyDescent="0.25"/>
    <row r="21" spans="1:26" ht="14.25" hidden="1" customHeight="1" x14ac:dyDescent="0.25"/>
    <row r="22" spans="1:26" ht="14.25" hidden="1" customHeight="1" x14ac:dyDescent="0.25"/>
    <row r="23" spans="1:26" ht="14.25" hidden="1" customHeight="1" x14ac:dyDescent="0.25"/>
    <row r="24" spans="1:26" ht="14.25" hidden="1" customHeight="1" x14ac:dyDescent="0.25"/>
    <row r="25" spans="1:26" ht="14.25" hidden="1" customHeight="1" x14ac:dyDescent="0.25"/>
    <row r="26" spans="1:26" ht="14.25" hidden="1" customHeight="1" x14ac:dyDescent="0.25"/>
    <row r="27" spans="1:26" ht="14.25" hidden="1" customHeight="1" x14ac:dyDescent="0.25"/>
    <row r="28" spans="1:26" ht="14.25" hidden="1" customHeight="1" x14ac:dyDescent="0.25"/>
    <row r="29" spans="1:26" ht="14.25" hidden="1" customHeight="1" x14ac:dyDescent="0.25"/>
    <row r="30" spans="1:26" ht="14.25" hidden="1" customHeight="1" x14ac:dyDescent="0.25"/>
    <row r="31" spans="1:26" ht="14.25" hidden="1" customHeight="1" x14ac:dyDescent="0.25"/>
    <row r="32" spans="1:26" ht="14.25" hidden="1"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sheetData>
  <sheetProtection password="CA9C" sheet="1" objects="1" scenarios="1"/>
  <mergeCells count="13">
    <mergeCell ref="E2:N2"/>
    <mergeCell ref="Q2:R2"/>
    <mergeCell ref="E3:N5"/>
    <mergeCell ref="C9:E9"/>
    <mergeCell ref="C10:E10"/>
    <mergeCell ref="G10:I10"/>
    <mergeCell ref="K10:M10"/>
    <mergeCell ref="O10:Q10"/>
    <mergeCell ref="B16:I16"/>
    <mergeCell ref="K16:R16"/>
    <mergeCell ref="H9:I9"/>
    <mergeCell ref="L9:M9"/>
    <mergeCell ref="P9:Q9"/>
  </mergeCells>
  <conditionalFormatting sqref="H9:I9">
    <cfRule type="cellIs" dxfId="34" priority="3" stopIfTrue="1" operator="equal">
      <formula>"SELECIONE AQUI"</formula>
    </cfRule>
  </conditionalFormatting>
  <conditionalFormatting sqref="L9:M9">
    <cfRule type="cellIs" dxfId="33" priority="2" stopIfTrue="1" operator="equal">
      <formula>"SELECIONE AQUI"</formula>
    </cfRule>
  </conditionalFormatting>
  <conditionalFormatting sqref="P9:Q9">
    <cfRule type="cellIs" dxfId="32" priority="1" stopIfTrue="1" operator="equal">
      <formula>"SELECIONE AQUI"</formula>
    </cfRule>
  </conditionalFormatting>
  <dataValidations count="1">
    <dataValidation type="list" allowBlank="1" showInputMessage="1" showErrorMessage="1" sqref="H9:I9 L9:M9 P9:Q9">
      <formula1>"SELECIONE AQUI,Prática Inexistente,Prática Informal,Prática Padronizada,Prática Internalizada"</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0"/>
  <sheetViews>
    <sheetView showGridLines="0" showRowColHeaders="0" zoomScale="130" zoomScaleNormal="130" workbookViewId="0">
      <pane ySplit="5" topLeftCell="A8" activePane="bottomLeft" state="frozen"/>
      <selection pane="bottomLeft"/>
    </sheetView>
  </sheetViews>
  <sheetFormatPr defaultColWidth="0" defaultRowHeight="14.25" customHeight="1" zeroHeight="1" x14ac:dyDescent="0.25"/>
  <cols>
    <col min="1" max="1" width="1.85546875" style="1" customWidth="1"/>
    <col min="2" max="2" width="5.7109375" style="1" customWidth="1"/>
    <col min="3" max="3" width="9.140625" style="1" customWidth="1"/>
    <col min="4" max="4" width="12.7109375" style="1" customWidth="1"/>
    <col min="5" max="5" width="9.140625" style="1" customWidth="1"/>
    <col min="6" max="6" width="3.28515625" style="1" customWidth="1"/>
    <col min="7" max="7" width="9.140625" style="1" customWidth="1"/>
    <col min="8" max="8" width="12.7109375" style="1" customWidth="1"/>
    <col min="9" max="9" width="9.140625" style="1" customWidth="1"/>
    <col min="10" max="10" width="3.28515625" style="1" customWidth="1"/>
    <col min="11" max="11" width="9.140625" style="1" customWidth="1"/>
    <col min="12" max="12" width="12.7109375" style="1" customWidth="1"/>
    <col min="13" max="13" width="9.140625" style="1" customWidth="1"/>
    <col min="14" max="14" width="3.28515625" style="1" customWidth="1"/>
    <col min="15" max="15" width="9.140625" style="1" customWidth="1"/>
    <col min="16" max="16" width="12.7109375" style="1" customWidth="1"/>
    <col min="17" max="17" width="9.140625" style="1" customWidth="1"/>
    <col min="18" max="18" width="5.7109375" style="1" customWidth="1"/>
    <col min="19" max="19" width="3.7109375" style="1" customWidth="1"/>
    <col min="20" max="20" width="21" style="1" hidden="1" customWidth="1"/>
    <col min="21" max="26" width="3.7109375" style="1" hidden="1" customWidth="1"/>
    <col min="27" max="33" width="0" style="1" hidden="1" customWidth="1"/>
    <col min="34" max="16384" width="9.140625" style="1" hidden="1"/>
  </cols>
  <sheetData>
    <row r="1" spans="1:26" s="49" customFormat="1" ht="5.25" customHeight="1" x14ac:dyDescent="0.25">
      <c r="A1" s="50"/>
      <c r="B1" s="51"/>
      <c r="C1" s="51"/>
      <c r="D1" s="51"/>
      <c r="E1" s="51"/>
      <c r="F1" s="51"/>
      <c r="G1" s="51"/>
      <c r="H1" s="51"/>
      <c r="I1" s="51"/>
      <c r="J1" s="51"/>
      <c r="K1" s="51"/>
      <c r="L1" s="51"/>
      <c r="M1" s="51"/>
      <c r="N1" s="51"/>
      <c r="O1" s="51"/>
      <c r="P1" s="51"/>
      <c r="Q1" s="51"/>
      <c r="R1" s="51"/>
      <c r="S1" s="51"/>
    </row>
    <row r="2" spans="1:26" s="49" customFormat="1" ht="18.75" customHeight="1" x14ac:dyDescent="0.25">
      <c r="A2" s="51"/>
      <c r="B2" s="51"/>
      <c r="C2" s="51"/>
      <c r="D2" s="51"/>
      <c r="E2" s="90" t="s">
        <v>205</v>
      </c>
      <c r="F2" s="90"/>
      <c r="G2" s="90"/>
      <c r="H2" s="90"/>
      <c r="I2" s="90"/>
      <c r="J2" s="90"/>
      <c r="K2" s="90"/>
      <c r="L2" s="90"/>
      <c r="M2" s="90"/>
      <c r="N2" s="90"/>
      <c r="O2" s="52"/>
      <c r="P2" s="51"/>
      <c r="Q2" s="91" t="s">
        <v>237</v>
      </c>
      <c r="R2" s="91"/>
      <c r="S2" s="51"/>
    </row>
    <row r="3" spans="1:26" s="49" customFormat="1" ht="18.75" customHeight="1" x14ac:dyDescent="0.25">
      <c r="A3" s="51"/>
      <c r="B3" s="51"/>
      <c r="C3" s="51"/>
      <c r="D3" s="51"/>
      <c r="E3" s="98" t="str">
        <f>(Dados!L7)</f>
        <v>Estimativa e apuração de ganhos</v>
      </c>
      <c r="F3" s="98"/>
      <c r="G3" s="98"/>
      <c r="H3" s="98"/>
      <c r="I3" s="98"/>
      <c r="J3" s="98"/>
      <c r="K3" s="98"/>
      <c r="L3" s="98"/>
      <c r="M3" s="98"/>
      <c r="N3" s="98"/>
      <c r="O3" s="54"/>
      <c r="P3" s="51"/>
      <c r="Q3" s="51"/>
      <c r="R3" s="51"/>
      <c r="S3" s="51"/>
    </row>
    <row r="4" spans="1:26" s="49" customFormat="1" ht="18.75" customHeight="1" x14ac:dyDescent="0.25">
      <c r="A4" s="51"/>
      <c r="B4" s="51"/>
      <c r="C4" s="51"/>
      <c r="D4" s="51"/>
      <c r="E4" s="98"/>
      <c r="F4" s="98"/>
      <c r="G4" s="98"/>
      <c r="H4" s="98"/>
      <c r="I4" s="98"/>
      <c r="J4" s="98"/>
      <c r="K4" s="98"/>
      <c r="L4" s="98"/>
      <c r="M4" s="98"/>
      <c r="N4" s="98"/>
      <c r="O4" s="51"/>
      <c r="P4" s="51"/>
      <c r="Q4" s="51"/>
      <c r="R4" s="51"/>
      <c r="S4" s="51"/>
    </row>
    <row r="5" spans="1:26" s="49" customFormat="1" ht="9" customHeight="1" x14ac:dyDescent="0.25">
      <c r="A5" s="55"/>
      <c r="B5" s="55"/>
      <c r="C5" s="55"/>
      <c r="D5" s="55"/>
      <c r="E5" s="99"/>
      <c r="F5" s="99"/>
      <c r="G5" s="99"/>
      <c r="H5" s="99"/>
      <c r="I5" s="99"/>
      <c r="J5" s="99"/>
      <c r="K5" s="99"/>
      <c r="L5" s="99"/>
      <c r="M5" s="99"/>
      <c r="N5" s="99"/>
      <c r="O5" s="55"/>
      <c r="P5" s="55"/>
      <c r="Q5" s="55"/>
      <c r="R5" s="55"/>
      <c r="S5" s="55"/>
    </row>
    <row r="6" spans="1:26" ht="5.25" customHeight="1" x14ac:dyDescent="0.25">
      <c r="T6" s="1" t="s">
        <v>128</v>
      </c>
      <c r="U6" s="1">
        <f>D9</f>
        <v>0</v>
      </c>
      <c r="V6" s="1" t="s">
        <v>67</v>
      </c>
      <c r="W6" s="1">
        <f>IF(U6=V6,10,0)</f>
        <v>0</v>
      </c>
      <c r="Y6" s="1">
        <v>10</v>
      </c>
      <c r="Z6" s="1">
        <f>100/Y6</f>
        <v>10</v>
      </c>
    </row>
    <row r="7" spans="1:26" ht="16.5" customHeight="1" x14ac:dyDescent="0.25">
      <c r="B7" s="23" t="s">
        <v>58</v>
      </c>
      <c r="C7" s="23"/>
      <c r="D7" s="23"/>
      <c r="E7" s="23"/>
      <c r="F7" s="23"/>
      <c r="G7" s="23"/>
      <c r="H7" s="23"/>
      <c r="I7" s="23"/>
      <c r="J7" s="23"/>
      <c r="K7" s="23"/>
      <c r="L7" s="23"/>
      <c r="M7" s="23"/>
      <c r="N7" s="23"/>
      <c r="O7" s="23"/>
      <c r="P7" s="23"/>
      <c r="Q7" s="23"/>
      <c r="R7" s="23"/>
      <c r="T7" s="1" t="s">
        <v>129</v>
      </c>
      <c r="U7" s="1" t="str">
        <f>H9</f>
        <v>SELECIONE AQUI</v>
      </c>
      <c r="V7" s="1" t="s">
        <v>184</v>
      </c>
      <c r="W7" s="1">
        <f>IF(U7=V7,2*Z6,IF(U7=V8,3*Z6,IF(U7=V9,4*Z6,0)))</f>
        <v>0</v>
      </c>
    </row>
    <row r="8" spans="1:26" ht="9" customHeight="1" x14ac:dyDescent="0.25">
      <c r="T8" s="1" t="s">
        <v>130</v>
      </c>
      <c r="U8" s="1" t="str">
        <f>L9</f>
        <v>SELECIONE AQUI</v>
      </c>
      <c r="V8" s="1" t="s">
        <v>73</v>
      </c>
      <c r="W8" s="1">
        <f>IF(U8=V7,5*Z6,IF(U8=V8,6*Z6,IF(U8=V9,7*Z6,0)))</f>
        <v>0</v>
      </c>
    </row>
    <row r="9" spans="1:26" ht="14.25" customHeight="1" x14ac:dyDescent="0.25">
      <c r="C9" s="94" t="s">
        <v>13</v>
      </c>
      <c r="D9" s="95"/>
      <c r="E9" s="96"/>
      <c r="G9" s="33" t="s">
        <v>14</v>
      </c>
      <c r="H9" s="97" t="s">
        <v>50</v>
      </c>
      <c r="I9" s="97"/>
      <c r="K9" s="33" t="s">
        <v>15</v>
      </c>
      <c r="L9" s="97" t="s">
        <v>50</v>
      </c>
      <c r="M9" s="97"/>
      <c r="O9" s="33" t="s">
        <v>16</v>
      </c>
      <c r="P9" s="97" t="s">
        <v>50</v>
      </c>
      <c r="Q9" s="97"/>
      <c r="T9" s="1" t="s">
        <v>131</v>
      </c>
      <c r="U9" s="1" t="str">
        <f>P9</f>
        <v>SELECIONE AQUI</v>
      </c>
      <c r="V9" s="1" t="s">
        <v>74</v>
      </c>
      <c r="W9" s="1">
        <f>IF(U9=V7,8*Z6,IF(U9=V8,9*Z6,IF(U9=V9,10*Z6,0)))</f>
        <v>0</v>
      </c>
    </row>
    <row r="10" spans="1:26" ht="75" customHeight="1" x14ac:dyDescent="0.25">
      <c r="C10" s="86" t="str">
        <f>Dados!M7</f>
        <v>Ganhos não são calculados e demonstrados no projeto.</v>
      </c>
      <c r="D10" s="87"/>
      <c r="E10" s="88"/>
      <c r="G10" s="86" t="str">
        <f>Dados!N7</f>
        <v>Ganhos são identificados qualitativamente como consequência do projeto.</v>
      </c>
      <c r="H10" s="87"/>
      <c r="I10" s="88"/>
      <c r="K10" s="86" t="str">
        <f>Dados!R7</f>
        <v>Ganhos são estimados a priori e definidos como o propósito do projeto.</v>
      </c>
      <c r="L10" s="87"/>
      <c r="M10" s="88"/>
      <c r="O10" s="86" t="str">
        <f>Dados!V7</f>
        <v>Ganhos são apurados e disseminados como evidência do sucesso do projeto.</v>
      </c>
      <c r="P10" s="87"/>
      <c r="Q10" s="88"/>
      <c r="V10" s="1" t="s">
        <v>132</v>
      </c>
      <c r="W10" s="1">
        <f>MAX(W6:W9)</f>
        <v>0</v>
      </c>
    </row>
    <row r="11" spans="1:26" ht="165" customHeight="1" x14ac:dyDescent="0.25">
      <c r="C11" s="30"/>
      <c r="D11" s="31"/>
      <c r="E11" s="32"/>
      <c r="G11" s="34"/>
      <c r="H11" s="35"/>
      <c r="I11" s="36"/>
      <c r="K11" s="34"/>
      <c r="L11" s="35"/>
      <c r="M11" s="36"/>
      <c r="O11" s="34"/>
      <c r="P11" s="35"/>
      <c r="Q11" s="36"/>
    </row>
    <row r="12" spans="1:26" ht="22.5" customHeight="1" x14ac:dyDescent="0.25"/>
    <row r="13" spans="1:26" ht="14.25" customHeight="1" x14ac:dyDescent="0.25">
      <c r="B13" s="29" t="s">
        <v>62</v>
      </c>
      <c r="C13" s="29"/>
      <c r="D13" s="29"/>
      <c r="E13" s="29"/>
      <c r="F13" s="29"/>
      <c r="G13" s="29"/>
      <c r="H13" s="29"/>
      <c r="I13" s="29"/>
      <c r="J13" s="29"/>
      <c r="K13" s="29" t="s">
        <v>64</v>
      </c>
      <c r="L13" s="29"/>
      <c r="M13" s="29"/>
      <c r="N13" s="29"/>
      <c r="O13" s="29"/>
      <c r="P13" s="29"/>
      <c r="Q13" s="29"/>
      <c r="R13" s="29"/>
    </row>
    <row r="14" spans="1:26" ht="14.25" customHeight="1" x14ac:dyDescent="0.25">
      <c r="B14" s="23" t="s">
        <v>63</v>
      </c>
      <c r="C14" s="23"/>
      <c r="D14" s="23"/>
      <c r="E14" s="23"/>
      <c r="F14" s="23"/>
      <c r="G14" s="23"/>
      <c r="H14" s="23"/>
      <c r="I14" s="23"/>
      <c r="J14" s="29"/>
      <c r="K14" s="23" t="s">
        <v>65</v>
      </c>
      <c r="L14" s="23"/>
      <c r="M14" s="23"/>
      <c r="N14" s="23"/>
      <c r="O14" s="23"/>
      <c r="P14" s="23"/>
      <c r="Q14" s="23"/>
      <c r="R14" s="23"/>
    </row>
    <row r="15" spans="1:26" ht="9" customHeight="1" x14ac:dyDescent="0.25">
      <c r="J15" s="29"/>
    </row>
    <row r="16" spans="1:26" ht="225" customHeight="1" x14ac:dyDescent="0.25">
      <c r="B16" s="89"/>
      <c r="C16" s="89"/>
      <c r="D16" s="89"/>
      <c r="E16" s="89"/>
      <c r="F16" s="89"/>
      <c r="G16" s="89"/>
      <c r="H16" s="89"/>
      <c r="I16" s="89"/>
      <c r="J16" s="29"/>
      <c r="K16" s="89"/>
      <c r="L16" s="89"/>
      <c r="M16" s="89"/>
      <c r="N16" s="89"/>
      <c r="O16" s="89"/>
      <c r="P16" s="89"/>
      <c r="Q16" s="89"/>
      <c r="R16" s="89"/>
    </row>
    <row r="17" spans="1:26" ht="14.25" customHeight="1" x14ac:dyDescent="0.25"/>
    <row r="18" spans="1:26" ht="30" customHeight="1" x14ac:dyDescent="0.25">
      <c r="A18" s="26"/>
      <c r="B18" s="24"/>
      <c r="C18" s="24"/>
      <c r="D18" s="24"/>
      <c r="E18" s="24"/>
      <c r="F18" s="24"/>
      <c r="G18" s="24"/>
      <c r="H18" s="24"/>
      <c r="I18" s="24"/>
      <c r="J18" s="24"/>
      <c r="K18" s="24"/>
      <c r="L18" s="24"/>
      <c r="M18" s="24"/>
      <c r="N18" s="24"/>
      <c r="O18" s="25"/>
      <c r="P18" s="25"/>
      <c r="Q18" s="25" t="s">
        <v>60</v>
      </c>
      <c r="R18" s="24"/>
      <c r="S18" s="24"/>
      <c r="T18" s="24"/>
      <c r="U18" s="24"/>
      <c r="V18" s="24"/>
      <c r="W18" s="24"/>
      <c r="X18" s="24"/>
      <c r="Y18" s="24"/>
      <c r="Z18" s="24"/>
    </row>
    <row r="19" spans="1:26" ht="14.25" hidden="1" customHeight="1" x14ac:dyDescent="0.25"/>
    <row r="20" spans="1:26" ht="14.25" hidden="1" customHeight="1" x14ac:dyDescent="0.25"/>
    <row r="21" spans="1:26" ht="14.25" hidden="1" customHeight="1" x14ac:dyDescent="0.25"/>
    <row r="22" spans="1:26" ht="14.25" hidden="1" customHeight="1" x14ac:dyDescent="0.25"/>
    <row r="23" spans="1:26" ht="14.25" hidden="1" customHeight="1" x14ac:dyDescent="0.25"/>
    <row r="24" spans="1:26" ht="14.25" hidden="1" customHeight="1" x14ac:dyDescent="0.25"/>
    <row r="25" spans="1:26" ht="14.25" hidden="1" customHeight="1" x14ac:dyDescent="0.25"/>
    <row r="26" spans="1:26" ht="14.25" hidden="1" customHeight="1" x14ac:dyDescent="0.25"/>
    <row r="27" spans="1:26" ht="14.25" hidden="1" customHeight="1" x14ac:dyDescent="0.25"/>
    <row r="28" spans="1:26" ht="14.25" hidden="1" customHeight="1" x14ac:dyDescent="0.25"/>
    <row r="29" spans="1:26" ht="14.25" hidden="1" customHeight="1" x14ac:dyDescent="0.25"/>
    <row r="30" spans="1:26" ht="14.25" hidden="1" customHeight="1" x14ac:dyDescent="0.25"/>
    <row r="31" spans="1:26" ht="14.25" hidden="1" customHeight="1" x14ac:dyDescent="0.25"/>
    <row r="32" spans="1:26" ht="14.25" hidden="1" customHeight="1" x14ac:dyDescent="0.25"/>
    <row r="33" ht="14.25" hidden="1" customHeight="1" x14ac:dyDescent="0.25"/>
    <row r="34" ht="14.25" hidden="1" customHeight="1" x14ac:dyDescent="0.25"/>
    <row r="35" ht="14.25" hidden="1" customHeight="1" x14ac:dyDescent="0.25"/>
    <row r="36" ht="14.25" hidden="1" customHeight="1" x14ac:dyDescent="0.25"/>
    <row r="37" ht="14.25" hidden="1" customHeight="1" x14ac:dyDescent="0.25"/>
    <row r="38" ht="14.25" hidden="1" customHeight="1" x14ac:dyDescent="0.25"/>
    <row r="39" ht="14.25" hidden="1" customHeight="1" x14ac:dyDescent="0.25"/>
    <row r="40" ht="14.25" hidden="1" customHeight="1" x14ac:dyDescent="0.25"/>
    <row r="41" ht="14.25" hidden="1" customHeight="1" x14ac:dyDescent="0.25"/>
    <row r="42" ht="14.25" hidden="1" customHeight="1" x14ac:dyDescent="0.25"/>
    <row r="43" ht="14.25" hidden="1" customHeight="1" x14ac:dyDescent="0.25"/>
    <row r="44" ht="14.25" hidden="1" customHeight="1" x14ac:dyDescent="0.25"/>
    <row r="45" ht="14.25" hidden="1" customHeight="1" x14ac:dyDescent="0.25"/>
    <row r="46" ht="14.25" hidden="1" customHeight="1" x14ac:dyDescent="0.25"/>
    <row r="47" ht="14.25" hidden="1" customHeight="1" x14ac:dyDescent="0.25"/>
    <row r="48" ht="14.25" hidden="1" customHeight="1" x14ac:dyDescent="0.25"/>
    <row r="49" ht="14.25" hidden="1" customHeight="1" x14ac:dyDescent="0.25"/>
    <row r="50" ht="14.25" hidden="1" customHeight="1" x14ac:dyDescent="0.25"/>
    <row r="51" ht="14.25" hidden="1" customHeight="1" x14ac:dyDescent="0.25"/>
    <row r="52" ht="14.25" hidden="1" customHeight="1" x14ac:dyDescent="0.25"/>
    <row r="53" ht="14.25" hidden="1" customHeight="1" x14ac:dyDescent="0.25"/>
    <row r="54" ht="14.25" hidden="1" customHeight="1" x14ac:dyDescent="0.25"/>
    <row r="55" ht="14.25" hidden="1" customHeight="1" x14ac:dyDescent="0.25"/>
    <row r="56" ht="14.25" hidden="1" customHeight="1" x14ac:dyDescent="0.25"/>
    <row r="57" ht="14.25" hidden="1" customHeight="1" x14ac:dyDescent="0.25"/>
    <row r="58" ht="14.25" hidden="1" customHeight="1" x14ac:dyDescent="0.25"/>
    <row r="59" ht="14.25" hidden="1" customHeight="1" x14ac:dyDescent="0.25"/>
    <row r="60" ht="14.25" hidden="1" customHeight="1" x14ac:dyDescent="0.25"/>
  </sheetData>
  <sheetProtection password="CA9C" sheet="1" objects="1" scenarios="1"/>
  <mergeCells count="13">
    <mergeCell ref="E2:N2"/>
    <mergeCell ref="Q2:R2"/>
    <mergeCell ref="E3:N5"/>
    <mergeCell ref="C9:E9"/>
    <mergeCell ref="C10:E10"/>
    <mergeCell ref="G10:I10"/>
    <mergeCell ref="K10:M10"/>
    <mergeCell ref="O10:Q10"/>
    <mergeCell ref="B16:I16"/>
    <mergeCell ref="K16:R16"/>
    <mergeCell ref="H9:I9"/>
    <mergeCell ref="L9:M9"/>
    <mergeCell ref="P9:Q9"/>
  </mergeCells>
  <conditionalFormatting sqref="H9:I9">
    <cfRule type="cellIs" dxfId="31" priority="3" stopIfTrue="1" operator="equal">
      <formula>"SELECIONE AQUI"</formula>
    </cfRule>
  </conditionalFormatting>
  <conditionalFormatting sqref="L9:M9">
    <cfRule type="cellIs" dxfId="30" priority="2" stopIfTrue="1" operator="equal">
      <formula>"SELECIONE AQUI"</formula>
    </cfRule>
  </conditionalFormatting>
  <conditionalFormatting sqref="P9:Q9">
    <cfRule type="cellIs" dxfId="29" priority="1" stopIfTrue="1" operator="equal">
      <formula>"SELECIONE AQUI"</formula>
    </cfRule>
  </conditionalFormatting>
  <dataValidations count="1">
    <dataValidation type="list" allowBlank="1" showInputMessage="1" showErrorMessage="1" sqref="H9:I9 L9:M9 P9:Q9">
      <formula1>"SELECIONE AQUI,Prática Inexistente,Prática Informal,Prática Padronizada,Prática Internalizada"</formula1>
    </dataValidation>
  </dataValidation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24</vt:i4>
      </vt:variant>
    </vt:vector>
  </HeadingPairs>
  <TitlesOfParts>
    <vt:vector size="24" baseType="lpstr">
      <vt:lpstr>Capa</vt:lpstr>
      <vt:lpstr>1</vt:lpstr>
      <vt:lpstr>Exemplo</vt:lpstr>
      <vt:lpstr>2.1</vt:lpstr>
      <vt:lpstr>2.2</vt:lpstr>
      <vt:lpstr>2.3</vt:lpstr>
      <vt:lpstr>2.4</vt:lpstr>
      <vt:lpstr>3.1</vt:lpstr>
      <vt:lpstr>3.2</vt:lpstr>
      <vt:lpstr>3.3</vt:lpstr>
      <vt:lpstr>3.4</vt:lpstr>
      <vt:lpstr>4.1</vt:lpstr>
      <vt:lpstr>4.2</vt:lpstr>
      <vt:lpstr>4.3</vt:lpstr>
      <vt:lpstr>4.4</vt:lpstr>
      <vt:lpstr>5.1</vt:lpstr>
      <vt:lpstr>5.2</vt:lpstr>
      <vt:lpstr>5.3</vt:lpstr>
      <vt:lpstr>5.4</vt:lpstr>
      <vt:lpstr>Respostas</vt:lpstr>
      <vt:lpstr>Consolidado</vt:lpstr>
      <vt:lpstr>Dimensão</vt:lpstr>
      <vt:lpstr>Dados</vt:lpstr>
      <vt:lpstr>Conclusão</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Ornellas</dc:creator>
  <cp:lastModifiedBy>ENIVALDO SOARES BIGÃO</cp:lastModifiedBy>
  <cp:lastPrinted>2015-05-20T12:33:29Z</cp:lastPrinted>
  <dcterms:created xsi:type="dcterms:W3CDTF">2013-03-15T13:10:52Z</dcterms:created>
  <dcterms:modified xsi:type="dcterms:W3CDTF">2015-08-14T12:39:24Z</dcterms:modified>
</cp:coreProperties>
</file>