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fv-my.sharepoint.com/personal/7900780_alumnos_ufv_es/Documents/3 Curso/2 Cuatri/Data Mining/"/>
    </mc:Choice>
  </mc:AlternateContent>
  <xr:revisionPtr revIDLastSave="144" documentId="8_{BC7C3B7A-CE91-1140-B1F4-52F87EEEE55C}" xr6:coauthVersionLast="47" xr6:coauthVersionMax="47" xr10:uidLastSave="{DE2BE723-F824-3446-8789-B1B7C12B4795}"/>
  <bookViews>
    <workbookView xWindow="380" yWindow="500" windowWidth="28040" windowHeight="16180" activeTab="2" xr2:uid="{4D3669E6-1DDA-F642-987D-F05A1E0860DA}"/>
  </bookViews>
  <sheets>
    <sheet name="Regresion Lineal Simple" sheetId="1" r:id="rId1"/>
    <sheet name="Regresion Lineal Multiple" sheetId="2" r:id="rId2"/>
    <sheet name="Intervalos de Confianz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7" i="1"/>
  <c r="F8" i="1"/>
  <c r="F9" i="1"/>
  <c r="F10" i="1"/>
  <c r="F6" i="1"/>
  <c r="E11" i="1"/>
  <c r="I10" i="1" s="1"/>
  <c r="E7" i="1"/>
  <c r="E8" i="1"/>
  <c r="E9" i="1"/>
  <c r="E10" i="1"/>
  <c r="E6" i="1"/>
  <c r="D11" i="1"/>
  <c r="I9" i="1" s="1"/>
  <c r="D7" i="1"/>
  <c r="D8" i="1"/>
  <c r="D9" i="1"/>
  <c r="D10" i="1"/>
  <c r="D6" i="1"/>
  <c r="C11" i="1"/>
  <c r="I7" i="1" s="1"/>
  <c r="B11" i="1"/>
  <c r="I6" i="1" s="1"/>
  <c r="I12" i="1" l="1"/>
  <c r="I14" i="1" s="1"/>
</calcChain>
</file>

<file path=xl/sharedStrings.xml><?xml version="1.0" encoding="utf-8"?>
<sst xmlns="http://schemas.openxmlformats.org/spreadsheetml/2006/main" count="36" uniqueCount="31">
  <si>
    <t>xi^2</t>
  </si>
  <si>
    <t>y^2</t>
  </si>
  <si>
    <t>x*y</t>
  </si>
  <si>
    <t>Media X</t>
  </si>
  <si>
    <t>Media Y</t>
  </si>
  <si>
    <t>Sx^2</t>
  </si>
  <si>
    <t>Sy^2</t>
  </si>
  <si>
    <t>Sxy</t>
  </si>
  <si>
    <t>r</t>
  </si>
  <si>
    <t>Sumatorios</t>
  </si>
  <si>
    <t>Nº Clientes (x)</t>
  </si>
  <si>
    <t>Distancia (y)</t>
  </si>
  <si>
    <t>el profesor no sabe lo que tiene que dar</t>
  </si>
  <si>
    <t>1625,5  = 5*B0+14*B1*193*B3</t>
  </si>
  <si>
    <t>4862,9 = B0*14 + B1*7477 + B2*549</t>
  </si>
  <si>
    <t>63196,6 = B0*193 + B1*549 + B2*7477</t>
  </si>
  <si>
    <t>Y</t>
  </si>
  <si>
    <t>B0</t>
  </si>
  <si>
    <t>B1</t>
  </si>
  <si>
    <t>B2</t>
  </si>
  <si>
    <t>ecuaciones</t>
  </si>
  <si>
    <t xml:space="preserve">B0 = </t>
  </si>
  <si>
    <t xml:space="preserve">B1 = </t>
  </si>
  <si>
    <t xml:space="preserve">B2 = </t>
  </si>
  <si>
    <t>*</t>
  </si>
  <si>
    <t>B0 = 75,07885</t>
  </si>
  <si>
    <t>B1 = 36,98525</t>
  </si>
  <si>
    <t>Y = 0,5895 + 0,936*X1 + 0,1866*X2</t>
  </si>
  <si>
    <t>Ecuacion</t>
  </si>
  <si>
    <t>95% de una poblacion de 10 individuos</t>
  </si>
  <si>
    <t>Varianzas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</si>
</sst>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ont="1"/>
    <xf numFmtId="0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512-589D-0C44-8D33-EE3056DADAA4}">
  <dimension ref="A5:J14"/>
  <sheetViews>
    <sheetView zoomScale="150" workbookViewId="0">
      <selection activeCell="I9" sqref="I9"/>
    </sheetView>
  </sheetViews>
  <sheetFormatPr baseColWidth="10" defaultRowHeight="16" x14ac:dyDescent="0.2"/>
  <cols>
    <col min="2" max="2" width="12.83203125" bestFit="1" customWidth="1"/>
    <col min="3" max="3" width="11.33203125" bestFit="1" customWidth="1"/>
    <col min="4" max="4" width="5.1640625" bestFit="1" customWidth="1"/>
    <col min="5" max="6" width="4.1640625" bestFit="1" customWidth="1"/>
    <col min="8" max="8" width="7.83203125" bestFit="1" customWidth="1"/>
    <col min="9" max="9" width="12.83203125" bestFit="1" customWidth="1"/>
    <col min="10" max="10" width="34.6640625" bestFit="1" customWidth="1"/>
  </cols>
  <sheetData>
    <row r="5" spans="1:10" x14ac:dyDescent="0.2">
      <c r="A5" s="1"/>
      <c r="B5" s="3" t="s">
        <v>10</v>
      </c>
      <c r="C5" s="3" t="s">
        <v>11</v>
      </c>
      <c r="D5" s="3" t="s">
        <v>0</v>
      </c>
      <c r="E5" s="3" t="s">
        <v>1</v>
      </c>
      <c r="F5" s="3" t="s">
        <v>2</v>
      </c>
      <c r="G5" s="1"/>
      <c r="H5" s="1"/>
      <c r="I5" s="1"/>
    </row>
    <row r="6" spans="1:10" x14ac:dyDescent="0.2">
      <c r="A6" s="1"/>
      <c r="B6" s="3">
        <v>15</v>
      </c>
      <c r="C6" s="3">
        <v>8</v>
      </c>
      <c r="D6" s="3">
        <f>(B6^2)</f>
        <v>225</v>
      </c>
      <c r="E6" s="3">
        <f>(C6^2)</f>
        <v>64</v>
      </c>
      <c r="F6" s="3">
        <f>(B6*C6)</f>
        <v>120</v>
      </c>
      <c r="G6" s="1"/>
      <c r="H6" s="3" t="s">
        <v>3</v>
      </c>
      <c r="I6" s="5">
        <f>(B11/5)</f>
        <v>23.2</v>
      </c>
    </row>
    <row r="7" spans="1:10" x14ac:dyDescent="0.2">
      <c r="A7" s="1"/>
      <c r="B7" s="3">
        <v>19</v>
      </c>
      <c r="C7" s="3">
        <v>7</v>
      </c>
      <c r="D7" s="3">
        <f t="shared" ref="D7:D10" si="0">(B7^2)</f>
        <v>361</v>
      </c>
      <c r="E7" s="3">
        <f t="shared" ref="E7:E10" si="1">(C7^2)</f>
        <v>49</v>
      </c>
      <c r="F7" s="3">
        <f t="shared" ref="F7:F10" si="2">(B7*C7)</f>
        <v>133</v>
      </c>
      <c r="G7" s="1"/>
      <c r="H7" s="3" t="s">
        <v>4</v>
      </c>
      <c r="I7" s="5">
        <f>(C11/5)</f>
        <v>5.4</v>
      </c>
    </row>
    <row r="8" spans="1:10" x14ac:dyDescent="0.2">
      <c r="A8" s="1"/>
      <c r="B8" s="3">
        <v>25</v>
      </c>
      <c r="C8" s="3">
        <v>6</v>
      </c>
      <c r="D8" s="3">
        <f t="shared" si="0"/>
        <v>625</v>
      </c>
      <c r="E8" s="3">
        <f t="shared" si="1"/>
        <v>36</v>
      </c>
      <c r="F8" s="3">
        <f t="shared" si="2"/>
        <v>150</v>
      </c>
      <c r="G8" s="1"/>
      <c r="H8" s="1"/>
      <c r="I8" s="1"/>
    </row>
    <row r="9" spans="1:10" x14ac:dyDescent="0.2">
      <c r="A9" s="1"/>
      <c r="B9" s="3">
        <v>23</v>
      </c>
      <c r="C9" s="3">
        <v>4</v>
      </c>
      <c r="D9" s="3">
        <f t="shared" si="0"/>
        <v>529</v>
      </c>
      <c r="E9" s="3">
        <f t="shared" si="1"/>
        <v>16</v>
      </c>
      <c r="F9" s="3">
        <f t="shared" si="2"/>
        <v>92</v>
      </c>
      <c r="G9" s="2"/>
      <c r="H9" s="3" t="s">
        <v>5</v>
      </c>
      <c r="I9" s="6">
        <f>(D11/5 - I6^2)</f>
        <v>40.960000000000036</v>
      </c>
      <c r="J9" t="s">
        <v>12</v>
      </c>
    </row>
    <row r="10" spans="1:10" x14ac:dyDescent="0.2">
      <c r="A10" s="1"/>
      <c r="B10" s="3">
        <v>34</v>
      </c>
      <c r="C10" s="3">
        <v>2</v>
      </c>
      <c r="D10" s="3">
        <f t="shared" si="0"/>
        <v>1156</v>
      </c>
      <c r="E10" s="3">
        <f t="shared" si="1"/>
        <v>4</v>
      </c>
      <c r="F10" s="3">
        <f t="shared" si="2"/>
        <v>68</v>
      </c>
      <c r="G10" s="1"/>
      <c r="H10" s="3" t="s">
        <v>6</v>
      </c>
      <c r="I10" s="6">
        <f>(E11/5-I7^2)</f>
        <v>4.6399999999999935</v>
      </c>
      <c r="J10" t="s">
        <v>12</v>
      </c>
    </row>
    <row r="11" spans="1:10" x14ac:dyDescent="0.2">
      <c r="A11" s="1" t="s">
        <v>9</v>
      </c>
      <c r="B11" s="4">
        <f>SUM(B6:B10)</f>
        <v>116</v>
      </c>
      <c r="C11" s="4">
        <f>SUM(C6:C10)</f>
        <v>27</v>
      </c>
      <c r="D11" s="4">
        <f>SUM(D6:D10)</f>
        <v>2896</v>
      </c>
      <c r="E11" s="4">
        <f>SUM(E6:E10)</f>
        <v>169</v>
      </c>
      <c r="F11" s="4">
        <f>SUM(F6:F10)</f>
        <v>563</v>
      </c>
      <c r="G11" s="1"/>
      <c r="H11" s="1"/>
      <c r="I11" s="1"/>
    </row>
    <row r="12" spans="1:10" x14ac:dyDescent="0.2">
      <c r="A12" s="1"/>
      <c r="B12" s="1"/>
      <c r="C12" s="1"/>
      <c r="D12" s="1"/>
      <c r="E12" s="1"/>
      <c r="F12" s="1"/>
      <c r="G12" s="1"/>
      <c r="H12" s="3" t="s">
        <v>7</v>
      </c>
      <c r="I12" s="6">
        <f>(F11/5- (I6*I7))</f>
        <v>-12.680000000000007</v>
      </c>
      <c r="J12" t="s">
        <v>12</v>
      </c>
    </row>
    <row r="13" spans="1:10" x14ac:dyDescent="0.2">
      <c r="A13" s="1"/>
      <c r="B13" s="1"/>
      <c r="C13" s="1"/>
      <c r="D13" s="1"/>
      <c r="E13" s="1"/>
      <c r="F13" s="1"/>
      <c r="G13" s="1"/>
      <c r="H13" s="1"/>
      <c r="I13" s="1"/>
    </row>
    <row r="14" spans="1:10" x14ac:dyDescent="0.2">
      <c r="A14" s="1"/>
      <c r="B14" s="1"/>
      <c r="C14" s="1"/>
      <c r="D14" s="1"/>
      <c r="E14" s="1"/>
      <c r="F14" s="1"/>
      <c r="G14" s="1"/>
      <c r="H14" s="3" t="s">
        <v>8</v>
      </c>
      <c r="I14" s="6">
        <f>(I12/(SQRT(I9)*SQRT(I10)))</f>
        <v>-0.91977222190821073</v>
      </c>
      <c r="J1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CF65-05AD-934E-B0AA-24FC36A2EBD2}">
  <dimension ref="C5:K14"/>
  <sheetViews>
    <sheetView workbookViewId="0">
      <selection activeCell="K17" sqref="K17"/>
    </sheetView>
  </sheetViews>
  <sheetFormatPr baseColWidth="10" defaultRowHeight="16" x14ac:dyDescent="0.2"/>
  <cols>
    <col min="3" max="3" width="33.83203125" bestFit="1" customWidth="1"/>
  </cols>
  <sheetData>
    <row r="5" spans="3:11" x14ac:dyDescent="0.2">
      <c r="E5" t="s">
        <v>16</v>
      </c>
      <c r="F5" t="s">
        <v>17</v>
      </c>
      <c r="G5" t="s">
        <v>18</v>
      </c>
      <c r="H5" t="s">
        <v>19</v>
      </c>
    </row>
    <row r="6" spans="3:11" x14ac:dyDescent="0.2">
      <c r="C6" s="7" t="s">
        <v>13</v>
      </c>
      <c r="E6">
        <v>1625.5</v>
      </c>
      <c r="F6">
        <v>5</v>
      </c>
      <c r="G6">
        <v>14</v>
      </c>
      <c r="H6">
        <v>193</v>
      </c>
    </row>
    <row r="7" spans="3:11" x14ac:dyDescent="0.2">
      <c r="C7" t="s">
        <v>14</v>
      </c>
      <c r="E7">
        <v>4862.8999999999996</v>
      </c>
      <c r="F7">
        <v>14</v>
      </c>
      <c r="G7">
        <v>46</v>
      </c>
      <c r="H7">
        <v>549</v>
      </c>
    </row>
    <row r="8" spans="3:11" x14ac:dyDescent="0.2">
      <c r="C8" t="s">
        <v>15</v>
      </c>
      <c r="E8">
        <v>63196.6</v>
      </c>
      <c r="F8">
        <v>193</v>
      </c>
      <c r="G8">
        <v>549</v>
      </c>
      <c r="H8">
        <v>7477</v>
      </c>
    </row>
    <row r="11" spans="3:11" x14ac:dyDescent="0.2">
      <c r="E11" t="s">
        <v>20</v>
      </c>
    </row>
    <row r="12" spans="3:11" x14ac:dyDescent="0.2">
      <c r="D12" t="s">
        <v>21</v>
      </c>
      <c r="E12">
        <v>1625.5</v>
      </c>
      <c r="F12" t="s">
        <v>24</v>
      </c>
      <c r="G12" s="8">
        <v>76.650000000000006</v>
      </c>
      <c r="H12">
        <v>2.3045</v>
      </c>
      <c r="I12">
        <v>-2.1476999999999999</v>
      </c>
      <c r="K12" t="s">
        <v>25</v>
      </c>
    </row>
    <row r="13" spans="3:11" x14ac:dyDescent="0.2">
      <c r="D13" t="s">
        <v>22</v>
      </c>
      <c r="E13">
        <v>4862.8999999999996</v>
      </c>
      <c r="F13" t="s">
        <v>24</v>
      </c>
      <c r="G13">
        <v>2.0345</v>
      </c>
      <c r="H13">
        <v>0.245</v>
      </c>
      <c r="I13">
        <v>-7.7499999999999999E-2</v>
      </c>
      <c r="K13" t="s">
        <v>26</v>
      </c>
    </row>
    <row r="14" spans="3:11" x14ac:dyDescent="0.2">
      <c r="D14" t="s">
        <v>23</v>
      </c>
      <c r="E14">
        <v>63196.6</v>
      </c>
      <c r="F14" t="s">
        <v>24</v>
      </c>
      <c r="G14">
        <v>-2.1476999999999999</v>
      </c>
      <c r="H14">
        <v>-7.7499999999999999E-2</v>
      </c>
      <c r="I14">
        <v>6.13E-2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D767-E8CE-F544-ADFD-4AA2A7F90824}">
  <dimension ref="B5:C8"/>
  <sheetViews>
    <sheetView tabSelected="1" workbookViewId="0">
      <selection activeCell="D10" sqref="D10"/>
    </sheetView>
  </sheetViews>
  <sheetFormatPr baseColWidth="10" defaultRowHeight="16" x14ac:dyDescent="0.2"/>
  <cols>
    <col min="2" max="2" width="9.1640625" bestFit="1" customWidth="1"/>
    <col min="3" max="3" width="33.33203125" bestFit="1" customWidth="1"/>
  </cols>
  <sheetData>
    <row r="5" spans="2:3" x14ac:dyDescent="0.2">
      <c r="B5" t="s">
        <v>28</v>
      </c>
      <c r="C5" t="s">
        <v>27</v>
      </c>
    </row>
    <row r="6" spans="2:3" x14ac:dyDescent="0.2">
      <c r="C6" t="s">
        <v>29</v>
      </c>
    </row>
    <row r="7" spans="2:3" x14ac:dyDescent="0.2">
      <c r="B7" t="s">
        <v>30</v>
      </c>
      <c r="C7" s="9">
        <v>0.34539999999999998</v>
      </c>
    </row>
    <row r="8" spans="2:3" x14ac:dyDescent="0.2">
      <c r="C8" s="10">
        <v>2.3167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Regresion Lineal Simple</vt:lpstr>
      <vt:lpstr>Regresion Lineal Multiple</vt:lpstr>
      <vt:lpstr>Intervalos de Confianza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Diego Viñals Lage</cp:lastModifiedBy>
  <dcterms:created xsi:type="dcterms:W3CDTF">2022-03-23T17:52:20Z</dcterms:created>
  <dcterms:modified xsi:type="dcterms:W3CDTF">2022-03-30T16:41:02Z</dcterms:modified>
</cp:coreProperties>
</file>