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dfs\APPS\CDI\rm-sgtpy\sgtpy\sgtpy\database\"/>
    </mc:Choice>
  </mc:AlternateContent>
  <xr:revisionPtr revIDLastSave="0" documentId="13_ncr:1_{7E96F6B1-694F-4735-A30B-14CED77E25BD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groups" sheetId="1" r:id="rId1"/>
    <sheet name="unlikemie_kl" sheetId="2" r:id="rId2"/>
    <sheet name="unlikeasso_kl" sheetId="3" r:id="rId3"/>
    <sheet name="secondmie" sheetId="4" r:id="rId4"/>
    <sheet name="secondasso" sheetId="5" r:id="rId5"/>
    <sheet name="au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8" i="6" l="1"/>
  <c r="B27" i="6"/>
  <c r="B23" i="6"/>
  <c r="B17" i="6"/>
  <c r="G14" i="6"/>
  <c r="F14" i="6"/>
  <c r="N13" i="6"/>
  <c r="N12" i="6"/>
  <c r="G12" i="6"/>
  <c r="F12" i="6"/>
  <c r="C12" i="6"/>
  <c r="C17" i="6" s="1"/>
  <c r="C23" i="6" s="1"/>
  <c r="B12" i="6"/>
  <c r="N11" i="6"/>
  <c r="N10" i="6"/>
  <c r="N9" i="6"/>
  <c r="E9" i="6"/>
  <c r="E13" i="6" s="1"/>
  <c r="N8" i="6"/>
  <c r="G8" i="6"/>
  <c r="F8" i="6"/>
  <c r="C8" i="6"/>
  <c r="B8" i="6"/>
  <c r="D5" i="6"/>
  <c r="C5" i="6"/>
  <c r="B5" i="6"/>
  <c r="D4" i="6"/>
  <c r="C4" i="6"/>
  <c r="B4" i="6"/>
  <c r="F9" i="6" s="1"/>
  <c r="A4" i="6"/>
  <c r="D3" i="6"/>
  <c r="C3" i="6"/>
  <c r="B3" i="6"/>
  <c r="G9" i="6" s="1"/>
  <c r="D2" i="6"/>
  <c r="C2" i="6"/>
  <c r="B2" i="6"/>
  <c r="F13" i="6" l="1"/>
  <c r="F16" i="6" s="1"/>
  <c r="B9" i="6"/>
  <c r="B13" i="6" s="1"/>
  <c r="C9" i="6"/>
  <c r="C13" i="6" s="1"/>
  <c r="G13" i="6"/>
  <c r="G16" i="6" s="1"/>
  <c r="F18" i="6" l="1"/>
  <c r="C18" i="6"/>
  <c r="C24" i="6" s="1"/>
  <c r="C28" i="6"/>
  <c r="E18" i="6"/>
  <c r="C27" i="6"/>
  <c r="B18" i="6"/>
  <c r="B24" i="6" s="1"/>
</calcChain>
</file>

<file path=xl/sharedStrings.xml><?xml version="1.0" encoding="utf-8"?>
<sst xmlns="http://schemas.openxmlformats.org/spreadsheetml/2006/main" count="1732" uniqueCount="98">
  <si>
    <t>groups</t>
  </si>
  <si>
    <t>vk*</t>
  </si>
  <si>
    <t>Sk</t>
  </si>
  <si>
    <t>sigma_kk</t>
  </si>
  <si>
    <t>eps_kk</t>
  </si>
  <si>
    <t>lr_kk</t>
  </si>
  <si>
    <t>la_kk</t>
  </si>
  <si>
    <t>Nst_kk</t>
  </si>
  <si>
    <t>nH_kk</t>
  </si>
  <si>
    <t>ne1_kk</t>
  </si>
  <si>
    <t>ne2_kk</t>
  </si>
  <si>
    <t>charge_kk</t>
  </si>
  <si>
    <t>sigma_born_kk</t>
  </si>
  <si>
    <t>mw_kk</t>
  </si>
  <si>
    <t>CH3</t>
  </si>
  <si>
    <t>CH2</t>
  </si>
  <si>
    <t>CH</t>
  </si>
  <si>
    <t>C</t>
  </si>
  <si>
    <t>aCH</t>
  </si>
  <si>
    <t>aCCH2</t>
  </si>
  <si>
    <t>aCCH</t>
  </si>
  <si>
    <t>CH2=</t>
  </si>
  <si>
    <t>CH=</t>
  </si>
  <si>
    <t>cCH2</t>
  </si>
  <si>
    <t>COOH</t>
  </si>
  <si>
    <t>CH3COCH3</t>
  </si>
  <si>
    <t>COO</t>
  </si>
  <si>
    <t>H2O</t>
  </si>
  <si>
    <t>CH3OH</t>
  </si>
  <si>
    <t>CH4</t>
  </si>
  <si>
    <t>CO2</t>
  </si>
  <si>
    <t>OH</t>
  </si>
  <si>
    <t>CH2OH</t>
  </si>
  <si>
    <t>CHOH</t>
  </si>
  <si>
    <t>NH2</t>
  </si>
  <si>
    <t>NH</t>
  </si>
  <si>
    <t>N</t>
  </si>
  <si>
    <t>cNH</t>
  </si>
  <si>
    <t>cN</t>
  </si>
  <si>
    <t>C=</t>
  </si>
  <si>
    <t>aCCH3</t>
  </si>
  <si>
    <t>aCOH</t>
  </si>
  <si>
    <t>cCH</t>
  </si>
  <si>
    <t>cCHNH</t>
  </si>
  <si>
    <t>cCHN</t>
  </si>
  <si>
    <t>H3O+</t>
  </si>
  <si>
    <t>Li+</t>
  </si>
  <si>
    <t>Na+</t>
  </si>
  <si>
    <t>K+</t>
  </si>
  <si>
    <t>Rb+</t>
  </si>
  <si>
    <t>Mg2+</t>
  </si>
  <si>
    <t>Ca2+</t>
  </si>
  <si>
    <t>Sr2+</t>
  </si>
  <si>
    <t>Ba2+</t>
  </si>
  <si>
    <t>N+</t>
  </si>
  <si>
    <t>OH-</t>
  </si>
  <si>
    <t>F-</t>
  </si>
  <si>
    <t>Cl-</t>
  </si>
  <si>
    <t>Br-</t>
  </si>
  <si>
    <t>I-</t>
  </si>
  <si>
    <t>COO-</t>
  </si>
  <si>
    <t>HSO4-</t>
  </si>
  <si>
    <t>SO42-</t>
  </si>
  <si>
    <t>HNO3</t>
  </si>
  <si>
    <t>NO3-</t>
  </si>
  <si>
    <t>HCO3-</t>
  </si>
  <si>
    <t>aCCOaC</t>
  </si>
  <si>
    <t>aCCOOH</t>
  </si>
  <si>
    <t>aCNHaC</t>
  </si>
  <si>
    <t>CH3CO</t>
  </si>
  <si>
    <t>[CH3][OCH2]</t>
  </si>
  <si>
    <t>[CH2][OCH2]</t>
  </si>
  <si>
    <t>aC</t>
  </si>
  <si>
    <t>group_k</t>
  </si>
  <si>
    <t>group_l</t>
  </si>
  <si>
    <t>eps_kl</t>
  </si>
  <si>
    <t>lr_kl</t>
  </si>
  <si>
    <t>CR</t>
  </si>
  <si>
    <t>site a of group k</t>
  </si>
  <si>
    <t>site b of group l</t>
  </si>
  <si>
    <t>epsAB_kl</t>
  </si>
  <si>
    <t>KAB_kl</t>
  </si>
  <si>
    <t>e1</t>
  </si>
  <si>
    <t>H</t>
  </si>
  <si>
    <t>e2</t>
  </si>
  <si>
    <t>environment</t>
  </si>
  <si>
    <t>CH3[COO-]</t>
  </si>
  <si>
    <t>[CH3]CH2[COO-]</t>
  </si>
  <si>
    <t>[R(CH2)n]CH2OH; n = 0, 1, 2 (excluding butanol)</t>
  </si>
  <si>
    <t>NH2[(CH2)nCH2OH]; n = 1, 2</t>
  </si>
  <si>
    <t>[NHCH2 CH2OH]2</t>
  </si>
  <si>
    <t>R1CH3N[CH2 CH2OH]</t>
  </si>
  <si>
    <t>rendimento extrato</t>
  </si>
  <si>
    <t>fator</t>
  </si>
  <si>
    <t>sigma_kl</t>
  </si>
  <si>
    <t>desejado</t>
  </si>
  <si>
    <t>invertido</t>
  </si>
  <si>
    <t>TRANSFERE PARA O CÁLCULO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</si>
</sst>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AA61A"/>
        <bgColor rgb="FFFF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166" fontId="0" fillId="2" borderId="0" xfId="0" applyNumberFormat="1" applyFill="1"/>
    <xf numFmtId="0" fontId="0" fillId="3" borderId="0" xfId="0" applyFill="1"/>
    <xf numFmtId="0" fontId="0" fillId="2" borderId="0" xfId="0" applyFill="1"/>
    <xf numFmtId="4" fontId="0" fillId="2" borderId="0" xfId="0" applyNumberFormat="1" applyFill="1"/>
    <xf numFmtId="2" fontId="0" fillId="0" borderId="0" xfId="0" applyNumberFormat="1"/>
    <xf numFmtId="165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opLeftCell="A46" zoomScaleNormal="100" workbookViewId="0">
      <selection activeCell="F60" sqref="F60"/>
    </sheetView>
  </sheetViews>
  <sheetFormatPr defaultRowHeight="14.4" x14ac:dyDescent="0.3"/>
  <cols>
    <col min="1" max="1025" width="8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1</v>
      </c>
      <c r="C2">
        <v>0.57255</v>
      </c>
      <c r="D2">
        <v>4.0772000000000004</v>
      </c>
      <c r="E2">
        <v>256.77</v>
      </c>
      <c r="F2">
        <v>15.05</v>
      </c>
      <c r="G2">
        <v>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15.034219999999999</v>
      </c>
    </row>
    <row r="3" spans="1:14" x14ac:dyDescent="0.3">
      <c r="A3" s="1" t="s">
        <v>15</v>
      </c>
      <c r="B3">
        <v>1</v>
      </c>
      <c r="C3">
        <v>0.22932</v>
      </c>
      <c r="D3">
        <v>4.8800999999999997</v>
      </c>
      <c r="E3">
        <v>473.39</v>
      </c>
      <c r="F3">
        <v>19.870999999999999</v>
      </c>
      <c r="G3">
        <v>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14.02638</v>
      </c>
    </row>
    <row r="4" spans="1:14" x14ac:dyDescent="0.3">
      <c r="A4" s="1" t="s">
        <v>16</v>
      </c>
      <c r="B4">
        <v>1</v>
      </c>
      <c r="C4">
        <v>7.2099999999999997E-2</v>
      </c>
      <c r="D4">
        <v>5.2949999999999999</v>
      </c>
      <c r="E4">
        <v>95.620999999999995</v>
      </c>
      <c r="F4">
        <v>8</v>
      </c>
      <c r="G4">
        <v>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13.01854</v>
      </c>
    </row>
    <row r="5" spans="1:14" x14ac:dyDescent="0.3">
      <c r="A5" s="1" t="s">
        <v>17</v>
      </c>
      <c r="B5">
        <v>1</v>
      </c>
      <c r="C5">
        <v>4.0719999999999999E-2</v>
      </c>
      <c r="D5">
        <v>5.6570999999999998</v>
      </c>
      <c r="E5">
        <v>50.02</v>
      </c>
      <c r="F5">
        <v>8</v>
      </c>
      <c r="G5">
        <v>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12.0107</v>
      </c>
    </row>
    <row r="6" spans="1:14" x14ac:dyDescent="0.3">
      <c r="A6" s="1" t="s">
        <v>18</v>
      </c>
      <c r="B6">
        <v>1</v>
      </c>
      <c r="C6">
        <v>0.32184000000000001</v>
      </c>
      <c r="D6">
        <v>4.0578000000000003</v>
      </c>
      <c r="E6">
        <v>371.53</v>
      </c>
      <c r="F6">
        <v>14.756</v>
      </c>
      <c r="G6">
        <v>6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13.01854</v>
      </c>
    </row>
    <row r="7" spans="1:14" x14ac:dyDescent="0.3">
      <c r="A7" s="1" t="s">
        <v>19</v>
      </c>
      <c r="B7">
        <v>1</v>
      </c>
      <c r="C7">
        <v>0.20859</v>
      </c>
      <c r="D7">
        <v>5.2648000000000001</v>
      </c>
      <c r="E7">
        <v>591.55999999999995</v>
      </c>
      <c r="F7">
        <v>8.5433000000000003</v>
      </c>
      <c r="G7">
        <v>6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26.03708</v>
      </c>
    </row>
    <row r="8" spans="1:14" x14ac:dyDescent="0.3">
      <c r="A8" s="1" t="s">
        <v>20</v>
      </c>
      <c r="B8">
        <v>1</v>
      </c>
      <c r="C8">
        <v>0.20649999999999999</v>
      </c>
      <c r="D8">
        <v>4.3128000000000002</v>
      </c>
      <c r="E8">
        <v>61.325000000000003</v>
      </c>
      <c r="F8">
        <v>8</v>
      </c>
      <c r="G8">
        <v>6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25.029240000000001</v>
      </c>
    </row>
    <row r="9" spans="1:14" x14ac:dyDescent="0.3">
      <c r="A9" s="1" t="s">
        <v>21</v>
      </c>
      <c r="B9">
        <v>1</v>
      </c>
      <c r="C9">
        <v>0.44890000000000002</v>
      </c>
      <c r="D9">
        <v>4.3174999999999999</v>
      </c>
      <c r="E9">
        <v>300.89999999999998</v>
      </c>
      <c r="F9">
        <v>20.271000000000001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14.02638</v>
      </c>
    </row>
    <row r="10" spans="1:14" x14ac:dyDescent="0.3">
      <c r="A10" s="1" t="s">
        <v>22</v>
      </c>
      <c r="B10">
        <v>1</v>
      </c>
      <c r="C10">
        <v>0.20036999999999999</v>
      </c>
      <c r="D10">
        <v>4.7488000000000001</v>
      </c>
      <c r="E10">
        <v>952.54</v>
      </c>
      <c r="F10">
        <v>15.974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13.01854</v>
      </c>
    </row>
    <row r="11" spans="1:14" x14ac:dyDescent="0.3">
      <c r="A11" s="1" t="s">
        <v>23</v>
      </c>
      <c r="B11">
        <v>1</v>
      </c>
      <c r="C11">
        <v>0.24751000000000001</v>
      </c>
      <c r="D11">
        <v>4.7851999999999997</v>
      </c>
      <c r="E11">
        <v>477.36</v>
      </c>
      <c r="F11">
        <v>20.385999999999999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14.02638</v>
      </c>
    </row>
    <row r="12" spans="1:14" x14ac:dyDescent="0.3">
      <c r="A12" s="1" t="s">
        <v>24</v>
      </c>
      <c r="B12">
        <v>1</v>
      </c>
      <c r="C12">
        <v>0.55593000000000004</v>
      </c>
      <c r="D12">
        <v>4.3331</v>
      </c>
      <c r="E12">
        <v>405.78</v>
      </c>
      <c r="F12">
        <v>8</v>
      </c>
      <c r="G12">
        <v>6</v>
      </c>
      <c r="H12">
        <v>3</v>
      </c>
      <c r="I12">
        <v>1</v>
      </c>
      <c r="J12">
        <v>2</v>
      </c>
      <c r="K12">
        <v>2</v>
      </c>
      <c r="L12">
        <v>0</v>
      </c>
      <c r="M12">
        <v>0</v>
      </c>
      <c r="N12">
        <v>45.016539999999999</v>
      </c>
    </row>
    <row r="13" spans="1:14" x14ac:dyDescent="0.3">
      <c r="A13" s="1" t="s">
        <v>25</v>
      </c>
      <c r="B13">
        <v>3</v>
      </c>
      <c r="C13">
        <v>0.72135000000000005</v>
      </c>
      <c r="D13">
        <v>3.5981000000000001</v>
      </c>
      <c r="E13">
        <v>286.02</v>
      </c>
      <c r="F13">
        <v>17.433</v>
      </c>
      <c r="G13">
        <v>6</v>
      </c>
      <c r="H13">
        <v>3</v>
      </c>
      <c r="I13">
        <v>1</v>
      </c>
      <c r="J13">
        <v>1</v>
      </c>
      <c r="K13">
        <v>1</v>
      </c>
      <c r="L13">
        <v>0</v>
      </c>
      <c r="M13">
        <v>0</v>
      </c>
      <c r="N13">
        <v>58.078139999999998</v>
      </c>
    </row>
    <row r="14" spans="1:14" x14ac:dyDescent="0.3">
      <c r="A14" s="1" t="s">
        <v>26</v>
      </c>
      <c r="B14">
        <v>1</v>
      </c>
      <c r="C14">
        <v>0.65264</v>
      </c>
      <c r="D14">
        <v>3.9939</v>
      </c>
      <c r="E14">
        <v>868.92</v>
      </c>
      <c r="F14">
        <v>31.189</v>
      </c>
      <c r="G14">
        <v>6</v>
      </c>
      <c r="H14">
        <v>1</v>
      </c>
      <c r="I14">
        <v>0</v>
      </c>
      <c r="J14">
        <v>2</v>
      </c>
      <c r="K14">
        <v>0</v>
      </c>
      <c r="L14">
        <v>0</v>
      </c>
      <c r="M14">
        <v>0</v>
      </c>
      <c r="N14">
        <v>44.008699999999997</v>
      </c>
    </row>
    <row r="15" spans="1:14" x14ac:dyDescent="0.3">
      <c r="A15" s="1" t="s">
        <v>27</v>
      </c>
      <c r="B15">
        <v>1</v>
      </c>
      <c r="C15">
        <v>1</v>
      </c>
      <c r="D15">
        <v>3.0063</v>
      </c>
      <c r="E15">
        <v>266.68</v>
      </c>
      <c r="F15">
        <v>17.02</v>
      </c>
      <c r="G15">
        <v>6</v>
      </c>
      <c r="H15">
        <v>2</v>
      </c>
      <c r="I15">
        <v>2</v>
      </c>
      <c r="J15">
        <v>2</v>
      </c>
      <c r="K15">
        <v>0</v>
      </c>
      <c r="L15">
        <v>0</v>
      </c>
      <c r="M15">
        <v>0</v>
      </c>
      <c r="N15">
        <v>18.014679999999998</v>
      </c>
    </row>
    <row r="16" spans="1:14" x14ac:dyDescent="0.3">
      <c r="A16" s="1" t="s">
        <v>28</v>
      </c>
      <c r="B16">
        <v>2</v>
      </c>
      <c r="C16">
        <v>0.83516999999999997</v>
      </c>
      <c r="D16">
        <v>3.2462</v>
      </c>
      <c r="E16">
        <v>307.69</v>
      </c>
      <c r="F16">
        <v>19.234999999999999</v>
      </c>
      <c r="G16">
        <v>6</v>
      </c>
      <c r="H16">
        <v>2</v>
      </c>
      <c r="I16">
        <v>1</v>
      </c>
      <c r="J16">
        <v>2</v>
      </c>
      <c r="K16">
        <v>0</v>
      </c>
      <c r="L16">
        <v>0</v>
      </c>
      <c r="M16">
        <v>0</v>
      </c>
      <c r="N16">
        <v>32.041060000000002</v>
      </c>
    </row>
    <row r="17" spans="1:14" x14ac:dyDescent="0.3">
      <c r="A17" s="1" t="s">
        <v>29</v>
      </c>
      <c r="B17">
        <v>1</v>
      </c>
      <c r="C17">
        <v>1</v>
      </c>
      <c r="D17">
        <v>3.7370000000000001</v>
      </c>
      <c r="E17">
        <v>152.58000000000001</v>
      </c>
      <c r="F17">
        <v>12.504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16.042059999999999</v>
      </c>
    </row>
    <row r="18" spans="1:14" x14ac:dyDescent="0.3">
      <c r="A18" s="1" t="s">
        <v>30</v>
      </c>
      <c r="B18">
        <v>2</v>
      </c>
      <c r="C18">
        <v>0.8468</v>
      </c>
      <c r="D18">
        <v>3.05</v>
      </c>
      <c r="E18">
        <v>207.89</v>
      </c>
      <c r="F18">
        <v>26.408000000000001</v>
      </c>
      <c r="G18">
        <v>5.0549999999999997</v>
      </c>
      <c r="H18">
        <v>2</v>
      </c>
      <c r="I18">
        <v>0</v>
      </c>
      <c r="J18">
        <v>1</v>
      </c>
      <c r="K18">
        <v>1</v>
      </c>
      <c r="L18">
        <v>0</v>
      </c>
      <c r="M18">
        <v>0</v>
      </c>
      <c r="N18">
        <v>44.008699999999997</v>
      </c>
    </row>
    <row r="19" spans="1:14" x14ac:dyDescent="0.3">
      <c r="A19" s="1" t="s">
        <v>31</v>
      </c>
      <c r="B19">
        <v>1</v>
      </c>
      <c r="C19">
        <v>0.96340000000000003</v>
      </c>
      <c r="D19">
        <v>2.7989999999999999</v>
      </c>
      <c r="E19">
        <v>410.31</v>
      </c>
      <c r="F19">
        <v>20.702000000000002</v>
      </c>
      <c r="G19">
        <v>6</v>
      </c>
      <c r="H19">
        <v>2</v>
      </c>
      <c r="I19">
        <v>1</v>
      </c>
      <c r="J19">
        <v>2</v>
      </c>
      <c r="K19">
        <v>0</v>
      </c>
      <c r="L19">
        <v>0</v>
      </c>
      <c r="M19">
        <v>0</v>
      </c>
      <c r="N19">
        <v>17.00684</v>
      </c>
    </row>
    <row r="20" spans="1:14" x14ac:dyDescent="0.3">
      <c r="A20" s="1" t="s">
        <v>32</v>
      </c>
      <c r="B20">
        <v>2</v>
      </c>
      <c r="C20">
        <v>0.58538000000000001</v>
      </c>
      <c r="D20">
        <v>3.4054000000000002</v>
      </c>
      <c r="E20">
        <v>407.22</v>
      </c>
      <c r="F20">
        <v>22.699000000000002</v>
      </c>
      <c r="G20">
        <v>6</v>
      </c>
      <c r="H20">
        <v>2</v>
      </c>
      <c r="I20">
        <v>1</v>
      </c>
      <c r="J20">
        <v>2</v>
      </c>
      <c r="K20">
        <v>0</v>
      </c>
      <c r="L20">
        <v>0</v>
      </c>
      <c r="M20">
        <v>0</v>
      </c>
      <c r="N20">
        <v>31.03322</v>
      </c>
    </row>
    <row r="21" spans="1:14" x14ac:dyDescent="0.3">
      <c r="A21" s="1" t="s">
        <v>33</v>
      </c>
      <c r="B21">
        <v>2</v>
      </c>
      <c r="C21">
        <v>0.18962999999999999</v>
      </c>
      <c r="D21">
        <v>4.5381</v>
      </c>
      <c r="E21">
        <v>599.66</v>
      </c>
      <c r="F21">
        <v>18.184999999999999</v>
      </c>
      <c r="G21">
        <v>6</v>
      </c>
      <c r="H21">
        <v>2</v>
      </c>
      <c r="I21">
        <v>1</v>
      </c>
      <c r="J21">
        <v>2</v>
      </c>
      <c r="K21">
        <v>0</v>
      </c>
      <c r="L21">
        <v>0</v>
      </c>
      <c r="M21">
        <v>0</v>
      </c>
      <c r="N21">
        <v>30.025379999999998</v>
      </c>
    </row>
    <row r="22" spans="1:14" x14ac:dyDescent="0.3">
      <c r="A22" s="1" t="s">
        <v>34</v>
      </c>
      <c r="B22">
        <v>1</v>
      </c>
      <c r="C22">
        <v>0.79674999999999996</v>
      </c>
      <c r="D22">
        <v>3.2477</v>
      </c>
      <c r="E22">
        <v>284.77999999999997</v>
      </c>
      <c r="F22">
        <v>10.254</v>
      </c>
      <c r="G22">
        <v>6</v>
      </c>
      <c r="H22">
        <v>2</v>
      </c>
      <c r="I22">
        <v>2</v>
      </c>
      <c r="J22">
        <v>1</v>
      </c>
      <c r="K22">
        <v>0</v>
      </c>
      <c r="L22">
        <v>0</v>
      </c>
      <c r="M22">
        <v>0</v>
      </c>
      <c r="N22">
        <v>16.022379999999998</v>
      </c>
    </row>
    <row r="23" spans="1:14" x14ac:dyDescent="0.3">
      <c r="A23" s="1" t="s">
        <v>35</v>
      </c>
      <c r="B23">
        <v>1</v>
      </c>
      <c r="C23">
        <v>0.36588999999999999</v>
      </c>
      <c r="D23">
        <v>3.2568000000000001</v>
      </c>
      <c r="E23">
        <v>100</v>
      </c>
      <c r="F23">
        <v>19.998999999999999</v>
      </c>
      <c r="G23">
        <v>6</v>
      </c>
      <c r="H23">
        <v>2</v>
      </c>
      <c r="I23">
        <v>1</v>
      </c>
      <c r="J23">
        <v>1</v>
      </c>
      <c r="K23">
        <v>0</v>
      </c>
      <c r="L23">
        <v>0</v>
      </c>
      <c r="M23">
        <v>0</v>
      </c>
      <c r="N23">
        <v>15.01454</v>
      </c>
    </row>
    <row r="24" spans="1:14" x14ac:dyDescent="0.3">
      <c r="A24" s="1" t="s">
        <v>36</v>
      </c>
      <c r="B24">
        <v>1</v>
      </c>
      <c r="C24">
        <v>0.15068999999999999</v>
      </c>
      <c r="D24">
        <v>3.0754999999999999</v>
      </c>
      <c r="E24">
        <v>62.970999999999997</v>
      </c>
      <c r="F24">
        <v>8.8971</v>
      </c>
      <c r="G24">
        <v>6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14.0067</v>
      </c>
    </row>
    <row r="25" spans="1:14" x14ac:dyDescent="0.3">
      <c r="A25" s="1" t="s">
        <v>37</v>
      </c>
      <c r="B25">
        <v>1</v>
      </c>
      <c r="C25">
        <v>0.16528999999999999</v>
      </c>
      <c r="D25">
        <v>4.9809999999999999</v>
      </c>
      <c r="E25">
        <v>631.91999999999996</v>
      </c>
      <c r="F25">
        <v>19.491</v>
      </c>
      <c r="G25">
        <v>6</v>
      </c>
      <c r="H25">
        <v>2</v>
      </c>
      <c r="I25">
        <v>1</v>
      </c>
      <c r="J25">
        <v>1</v>
      </c>
      <c r="K25">
        <v>0</v>
      </c>
      <c r="L25">
        <v>0</v>
      </c>
      <c r="M25">
        <v>0</v>
      </c>
      <c r="N25">
        <v>15.01454</v>
      </c>
    </row>
    <row r="26" spans="1:14" x14ac:dyDescent="0.3">
      <c r="A26" s="1" t="s">
        <v>38</v>
      </c>
      <c r="B26">
        <v>1</v>
      </c>
      <c r="C26">
        <v>7.1900000000000006E-2</v>
      </c>
      <c r="D26">
        <v>4.6120000000000001</v>
      </c>
      <c r="E26">
        <v>174.04</v>
      </c>
      <c r="F26">
        <v>7.0023999999999997</v>
      </c>
      <c r="G26">
        <v>6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14.0067</v>
      </c>
    </row>
    <row r="27" spans="1:14" x14ac:dyDescent="0.3">
      <c r="A27" s="1" t="s">
        <v>39</v>
      </c>
      <c r="B27">
        <v>1</v>
      </c>
      <c r="C27">
        <v>0.15329999999999999</v>
      </c>
      <c r="D27">
        <v>4.0330000000000004</v>
      </c>
      <c r="E27">
        <v>1500</v>
      </c>
      <c r="F27">
        <v>8</v>
      </c>
      <c r="G27">
        <v>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12.0107</v>
      </c>
    </row>
    <row r="28" spans="1:14" x14ac:dyDescent="0.3">
      <c r="A28" s="1" t="s">
        <v>40</v>
      </c>
      <c r="B28">
        <v>1</v>
      </c>
      <c r="C28">
        <v>0.31655</v>
      </c>
      <c r="D28">
        <v>5.4874000000000001</v>
      </c>
      <c r="E28">
        <v>651.41</v>
      </c>
      <c r="F28">
        <v>23.626999999999999</v>
      </c>
      <c r="G28">
        <v>6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27.044920000000001</v>
      </c>
    </row>
    <row r="29" spans="1:14" x14ac:dyDescent="0.3">
      <c r="A29" s="1" t="s">
        <v>41</v>
      </c>
      <c r="B29">
        <v>1</v>
      </c>
      <c r="C29">
        <v>0.74543999999999999</v>
      </c>
      <c r="D29">
        <v>3.3521000000000001</v>
      </c>
      <c r="E29">
        <v>431.1</v>
      </c>
      <c r="F29">
        <v>19.204999999999998</v>
      </c>
      <c r="G29">
        <v>6</v>
      </c>
      <c r="H29">
        <v>3</v>
      </c>
      <c r="I29">
        <v>1</v>
      </c>
      <c r="J29">
        <v>2</v>
      </c>
      <c r="K29">
        <v>1</v>
      </c>
      <c r="L29">
        <v>0</v>
      </c>
      <c r="M29">
        <v>0</v>
      </c>
      <c r="N29">
        <v>29.01754</v>
      </c>
    </row>
    <row r="30" spans="1:14" x14ac:dyDescent="0.3">
      <c r="A30" s="1" t="s">
        <v>42</v>
      </c>
      <c r="B30">
        <v>1</v>
      </c>
      <c r="C30">
        <v>9.6100000000000005E-2</v>
      </c>
      <c r="D30">
        <v>5.4116</v>
      </c>
      <c r="E30">
        <v>699.92</v>
      </c>
      <c r="F30">
        <v>8</v>
      </c>
      <c r="G30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13.01854</v>
      </c>
    </row>
    <row r="31" spans="1:14" x14ac:dyDescent="0.3">
      <c r="A31" s="1" t="s">
        <v>43</v>
      </c>
      <c r="B31">
        <v>1</v>
      </c>
      <c r="C31">
        <v>0.15346000000000001</v>
      </c>
      <c r="D31">
        <v>5.5</v>
      </c>
      <c r="E31">
        <v>691.56</v>
      </c>
      <c r="F31">
        <v>9.2373999999999992</v>
      </c>
      <c r="G31">
        <v>6</v>
      </c>
      <c r="H31">
        <v>2</v>
      </c>
      <c r="I31">
        <v>1</v>
      </c>
      <c r="J31">
        <v>1</v>
      </c>
      <c r="K31">
        <v>0</v>
      </c>
      <c r="L31">
        <v>0</v>
      </c>
      <c r="M31">
        <v>0</v>
      </c>
      <c r="N31">
        <v>28.033080000000002</v>
      </c>
    </row>
    <row r="32" spans="1:14" x14ac:dyDescent="0.3">
      <c r="A32" s="1" t="s">
        <v>44</v>
      </c>
      <c r="B32">
        <v>1</v>
      </c>
      <c r="C32">
        <v>0.10264</v>
      </c>
      <c r="D32">
        <v>4.4450000000000003</v>
      </c>
      <c r="E32">
        <v>709.99</v>
      </c>
      <c r="F32">
        <v>8.0015999999999998</v>
      </c>
      <c r="G32">
        <v>6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27.02524</v>
      </c>
    </row>
    <row r="33" spans="1:14" x14ac:dyDescent="0.3">
      <c r="A33" s="1" t="s">
        <v>45</v>
      </c>
      <c r="B33">
        <v>1</v>
      </c>
      <c r="C33">
        <v>1</v>
      </c>
      <c r="D33">
        <v>3.0063</v>
      </c>
      <c r="E33">
        <v>68.180999999999997</v>
      </c>
      <c r="F33">
        <v>17.02</v>
      </c>
      <c r="G33">
        <v>6</v>
      </c>
      <c r="H33">
        <v>1</v>
      </c>
      <c r="I33">
        <v>3</v>
      </c>
      <c r="J33">
        <v>0</v>
      </c>
      <c r="K33">
        <v>0</v>
      </c>
      <c r="L33">
        <v>1</v>
      </c>
      <c r="M33">
        <v>3.0063</v>
      </c>
      <c r="N33">
        <v>19.02252</v>
      </c>
    </row>
    <row r="34" spans="1:14" x14ac:dyDescent="0.3">
      <c r="A34" s="1" t="s">
        <v>46</v>
      </c>
      <c r="B34">
        <v>1</v>
      </c>
      <c r="C34">
        <v>1</v>
      </c>
      <c r="D34">
        <v>1.8</v>
      </c>
      <c r="E34">
        <v>6.1036000000000001</v>
      </c>
      <c r="F34">
        <v>12</v>
      </c>
      <c r="G34">
        <v>6</v>
      </c>
      <c r="H34">
        <v>0</v>
      </c>
      <c r="I34">
        <v>0</v>
      </c>
      <c r="J34">
        <v>0</v>
      </c>
      <c r="K34">
        <v>0</v>
      </c>
      <c r="L34">
        <v>1</v>
      </c>
      <c r="M34">
        <v>2.6320000000000001</v>
      </c>
      <c r="N34">
        <v>6.9390000000000001</v>
      </c>
    </row>
    <row r="35" spans="1:14" x14ac:dyDescent="0.3">
      <c r="A35" s="1" t="s">
        <v>47</v>
      </c>
      <c r="B35">
        <v>1</v>
      </c>
      <c r="C35">
        <v>1</v>
      </c>
      <c r="D35">
        <v>2.3199999999999998</v>
      </c>
      <c r="E35">
        <v>31.709</v>
      </c>
      <c r="F35">
        <v>12</v>
      </c>
      <c r="G35">
        <v>6</v>
      </c>
      <c r="H35">
        <v>0</v>
      </c>
      <c r="I35">
        <v>0</v>
      </c>
      <c r="J35">
        <v>0</v>
      </c>
      <c r="K35">
        <v>0</v>
      </c>
      <c r="L35">
        <v>1</v>
      </c>
      <c r="M35">
        <v>3.36</v>
      </c>
      <c r="N35">
        <v>22.989699999999999</v>
      </c>
    </row>
    <row r="36" spans="1:14" x14ac:dyDescent="0.3">
      <c r="A36" s="1" t="s">
        <v>48</v>
      </c>
      <c r="B36">
        <v>1</v>
      </c>
      <c r="C36">
        <v>1</v>
      </c>
      <c r="D36">
        <v>3.04</v>
      </c>
      <c r="E36">
        <v>90.091999999999999</v>
      </c>
      <c r="F36">
        <v>12</v>
      </c>
      <c r="G36">
        <v>6</v>
      </c>
      <c r="H36">
        <v>0</v>
      </c>
      <c r="I36">
        <v>0</v>
      </c>
      <c r="J36">
        <v>0</v>
      </c>
      <c r="K36">
        <v>0</v>
      </c>
      <c r="L36">
        <v>1</v>
      </c>
      <c r="M36">
        <v>4.3440000000000003</v>
      </c>
      <c r="N36">
        <v>39.101999999999997</v>
      </c>
    </row>
    <row r="37" spans="1:14" x14ac:dyDescent="0.3">
      <c r="A37" s="1" t="s">
        <v>49</v>
      </c>
      <c r="B37">
        <v>1</v>
      </c>
      <c r="C37">
        <v>1</v>
      </c>
      <c r="D37">
        <v>3.32</v>
      </c>
      <c r="E37">
        <v>130.35</v>
      </c>
      <c r="F37">
        <v>12</v>
      </c>
      <c r="G37">
        <v>6</v>
      </c>
      <c r="H37">
        <v>0</v>
      </c>
      <c r="I37">
        <v>0</v>
      </c>
      <c r="J37">
        <v>0</v>
      </c>
      <c r="K37">
        <v>0</v>
      </c>
      <c r="L37">
        <v>1</v>
      </c>
      <c r="M37">
        <v>4.6219999999999999</v>
      </c>
      <c r="N37">
        <v>85.47</v>
      </c>
    </row>
    <row r="38" spans="1:14" x14ac:dyDescent="0.3">
      <c r="A38" s="1" t="s">
        <v>50</v>
      </c>
      <c r="B38">
        <v>1</v>
      </c>
      <c r="C38">
        <v>1</v>
      </c>
      <c r="D38">
        <v>1.72</v>
      </c>
      <c r="E38">
        <v>89.259</v>
      </c>
      <c r="F38">
        <v>12</v>
      </c>
      <c r="G38">
        <v>6</v>
      </c>
      <c r="H38">
        <v>0</v>
      </c>
      <c r="I38">
        <v>0</v>
      </c>
      <c r="J38">
        <v>0</v>
      </c>
      <c r="K38">
        <v>0</v>
      </c>
      <c r="L38">
        <v>2</v>
      </c>
      <c r="M38">
        <v>2.91</v>
      </c>
      <c r="N38">
        <v>24.312000000000001</v>
      </c>
    </row>
    <row r="39" spans="1:14" x14ac:dyDescent="0.3">
      <c r="A39" s="1" t="s">
        <v>51</v>
      </c>
      <c r="B39">
        <v>1</v>
      </c>
      <c r="C39">
        <v>1</v>
      </c>
      <c r="D39">
        <v>2.2799999999999998</v>
      </c>
      <c r="E39">
        <v>261.27</v>
      </c>
      <c r="F39">
        <v>12</v>
      </c>
      <c r="G39">
        <v>6</v>
      </c>
      <c r="H39">
        <v>0</v>
      </c>
      <c r="I39">
        <v>0</v>
      </c>
      <c r="J39">
        <v>0</v>
      </c>
      <c r="K39">
        <v>0</v>
      </c>
      <c r="L39">
        <v>2</v>
      </c>
      <c r="M39">
        <v>3.7240000000000002</v>
      </c>
      <c r="N39">
        <v>40.08</v>
      </c>
    </row>
    <row r="40" spans="1:14" x14ac:dyDescent="0.3">
      <c r="A40" s="1" t="s">
        <v>52</v>
      </c>
      <c r="B40">
        <v>1</v>
      </c>
      <c r="C40">
        <v>1</v>
      </c>
      <c r="D40">
        <v>2.64</v>
      </c>
      <c r="E40">
        <v>305.77</v>
      </c>
      <c r="F40">
        <v>12</v>
      </c>
      <c r="G40">
        <v>6</v>
      </c>
      <c r="H40">
        <v>0</v>
      </c>
      <c r="I40">
        <v>0</v>
      </c>
      <c r="J40">
        <v>0</v>
      </c>
      <c r="K40">
        <v>0</v>
      </c>
      <c r="L40">
        <v>2</v>
      </c>
      <c r="M40">
        <v>4.1079999999999997</v>
      </c>
      <c r="N40">
        <v>87.62</v>
      </c>
    </row>
    <row r="41" spans="1:14" x14ac:dyDescent="0.3">
      <c r="A41" s="1" t="s">
        <v>53</v>
      </c>
      <c r="B41">
        <v>1</v>
      </c>
      <c r="C41">
        <v>1</v>
      </c>
      <c r="D41">
        <v>2.98</v>
      </c>
      <c r="E41">
        <v>401.24</v>
      </c>
      <c r="F41">
        <v>12</v>
      </c>
      <c r="G41">
        <v>6</v>
      </c>
      <c r="H41">
        <v>0</v>
      </c>
      <c r="I41">
        <v>0</v>
      </c>
      <c r="J41">
        <v>0</v>
      </c>
      <c r="K41">
        <v>0</v>
      </c>
      <c r="L41">
        <v>2</v>
      </c>
      <c r="M41">
        <v>4.2380000000000004</v>
      </c>
      <c r="N41">
        <v>137.33000000000001</v>
      </c>
    </row>
    <row r="42" spans="1:14" x14ac:dyDescent="0.3">
      <c r="A42" s="1" t="s">
        <v>54</v>
      </c>
      <c r="B42">
        <v>1</v>
      </c>
      <c r="C42">
        <v>0.15068999999999999</v>
      </c>
      <c r="D42">
        <v>3.0754999999999999</v>
      </c>
      <c r="E42">
        <v>62.970999999999997</v>
      </c>
      <c r="F42">
        <v>8.8971</v>
      </c>
      <c r="G42">
        <v>6</v>
      </c>
      <c r="H42">
        <v>1</v>
      </c>
      <c r="I42">
        <v>1</v>
      </c>
      <c r="J42">
        <v>0</v>
      </c>
      <c r="K42">
        <v>0</v>
      </c>
      <c r="L42">
        <v>1</v>
      </c>
      <c r="M42">
        <v>3.2907999999999999</v>
      </c>
      <c r="N42">
        <v>14.0069</v>
      </c>
    </row>
    <row r="43" spans="1:14" x14ac:dyDescent="0.3">
      <c r="A43" s="1" t="s">
        <v>55</v>
      </c>
      <c r="B43">
        <v>1</v>
      </c>
      <c r="C43">
        <v>1</v>
      </c>
      <c r="D43">
        <v>2.46</v>
      </c>
      <c r="E43">
        <v>170.16</v>
      </c>
      <c r="F43">
        <v>17.02</v>
      </c>
      <c r="G43">
        <v>6</v>
      </c>
      <c r="H43">
        <v>1</v>
      </c>
      <c r="I43">
        <v>0</v>
      </c>
      <c r="J43">
        <v>3</v>
      </c>
      <c r="K43">
        <v>0</v>
      </c>
      <c r="L43">
        <v>-1</v>
      </c>
      <c r="M43">
        <v>3.0063</v>
      </c>
      <c r="N43">
        <v>17.00684</v>
      </c>
    </row>
    <row r="44" spans="1:14" x14ac:dyDescent="0.3">
      <c r="A44" s="1" t="s">
        <v>56</v>
      </c>
      <c r="B44">
        <v>1</v>
      </c>
      <c r="C44">
        <v>1</v>
      </c>
      <c r="D44">
        <v>2.38</v>
      </c>
      <c r="E44">
        <v>66.055000000000007</v>
      </c>
      <c r="F44">
        <v>12</v>
      </c>
      <c r="G44">
        <v>6</v>
      </c>
      <c r="H44">
        <v>0</v>
      </c>
      <c r="I44">
        <v>0</v>
      </c>
      <c r="J44">
        <v>0</v>
      </c>
      <c r="K44">
        <v>0</v>
      </c>
      <c r="L44">
        <v>-1</v>
      </c>
      <c r="M44">
        <v>2.8460000000000001</v>
      </c>
      <c r="N44">
        <v>18.9984</v>
      </c>
    </row>
    <row r="45" spans="1:14" x14ac:dyDescent="0.3">
      <c r="A45" s="1" t="s">
        <v>57</v>
      </c>
      <c r="B45">
        <v>1</v>
      </c>
      <c r="C45">
        <v>1</v>
      </c>
      <c r="D45">
        <v>3.34</v>
      </c>
      <c r="E45">
        <v>113.76</v>
      </c>
      <c r="F45">
        <v>12</v>
      </c>
      <c r="G45">
        <v>6</v>
      </c>
      <c r="H45">
        <v>0</v>
      </c>
      <c r="I45">
        <v>0</v>
      </c>
      <c r="J45">
        <v>0</v>
      </c>
      <c r="K45">
        <v>0</v>
      </c>
      <c r="L45">
        <v>-1</v>
      </c>
      <c r="M45">
        <v>3.8740000000000001</v>
      </c>
      <c r="N45">
        <v>35.453000000000003</v>
      </c>
    </row>
    <row r="46" spans="1:14" x14ac:dyDescent="0.3">
      <c r="A46" s="1" t="s">
        <v>58</v>
      </c>
      <c r="B46">
        <v>1</v>
      </c>
      <c r="C46">
        <v>1</v>
      </c>
      <c r="D46">
        <v>3.64</v>
      </c>
      <c r="E46">
        <v>107.38</v>
      </c>
      <c r="F46">
        <v>12</v>
      </c>
      <c r="G46">
        <v>6</v>
      </c>
      <c r="H46">
        <v>0</v>
      </c>
      <c r="I46">
        <v>0</v>
      </c>
      <c r="J46">
        <v>0</v>
      </c>
      <c r="K46">
        <v>0</v>
      </c>
      <c r="L46">
        <v>-1</v>
      </c>
      <c r="M46">
        <v>4.1740000000000004</v>
      </c>
      <c r="N46">
        <v>79.909000000000006</v>
      </c>
    </row>
    <row r="47" spans="1:14" x14ac:dyDescent="0.3">
      <c r="A47" s="1" t="s">
        <v>59</v>
      </c>
      <c r="B47">
        <v>1</v>
      </c>
      <c r="C47">
        <v>1</v>
      </c>
      <c r="D47">
        <v>4.12</v>
      </c>
      <c r="E47">
        <v>102.89</v>
      </c>
      <c r="F47">
        <v>12</v>
      </c>
      <c r="G47">
        <v>6</v>
      </c>
      <c r="H47">
        <v>0</v>
      </c>
      <c r="I47">
        <v>0</v>
      </c>
      <c r="J47">
        <v>0</v>
      </c>
      <c r="K47">
        <v>0</v>
      </c>
      <c r="L47">
        <v>-1</v>
      </c>
      <c r="M47">
        <v>4.6859999999999999</v>
      </c>
      <c r="N47">
        <v>126.904</v>
      </c>
    </row>
    <row r="48" spans="1:14" x14ac:dyDescent="0.3">
      <c r="A48" s="1" t="s">
        <v>60</v>
      </c>
      <c r="B48">
        <v>1</v>
      </c>
      <c r="C48">
        <v>0.55593000000000004</v>
      </c>
      <c r="D48">
        <v>4.3331</v>
      </c>
      <c r="E48">
        <v>21.262</v>
      </c>
      <c r="F48">
        <v>8</v>
      </c>
      <c r="G48">
        <v>6</v>
      </c>
      <c r="H48">
        <v>1</v>
      </c>
      <c r="I48">
        <v>0</v>
      </c>
      <c r="J48">
        <v>4</v>
      </c>
      <c r="K48">
        <v>0</v>
      </c>
      <c r="L48">
        <v>-1</v>
      </c>
      <c r="M48">
        <v>4.6364000000000001</v>
      </c>
      <c r="N48">
        <v>44.008699999999997</v>
      </c>
    </row>
    <row r="49" spans="1:14" x14ac:dyDescent="0.3">
      <c r="A49" s="1" t="s">
        <v>61</v>
      </c>
      <c r="B49">
        <v>1</v>
      </c>
      <c r="C49">
        <v>1</v>
      </c>
      <c r="D49">
        <v>4.12</v>
      </c>
      <c r="E49">
        <v>82.081999999999994</v>
      </c>
      <c r="F49">
        <v>12</v>
      </c>
      <c r="G49">
        <v>6</v>
      </c>
      <c r="H49">
        <v>0</v>
      </c>
      <c r="I49">
        <v>0</v>
      </c>
      <c r="J49">
        <v>0</v>
      </c>
      <c r="K49">
        <v>0</v>
      </c>
      <c r="L49">
        <v>-1</v>
      </c>
      <c r="M49">
        <v>4.4084000000000003</v>
      </c>
      <c r="N49">
        <v>97.068839999999994</v>
      </c>
    </row>
    <row r="50" spans="1:14" x14ac:dyDescent="0.3">
      <c r="A50" s="1" t="s">
        <v>62</v>
      </c>
      <c r="B50">
        <v>1</v>
      </c>
      <c r="C50">
        <v>1</v>
      </c>
      <c r="D50">
        <v>4.5999999999999996</v>
      </c>
      <c r="E50">
        <v>70.322000000000003</v>
      </c>
      <c r="F50">
        <v>12</v>
      </c>
      <c r="G50">
        <v>6</v>
      </c>
      <c r="H50">
        <v>1</v>
      </c>
      <c r="I50">
        <v>0</v>
      </c>
      <c r="J50">
        <v>4</v>
      </c>
      <c r="K50">
        <v>0</v>
      </c>
      <c r="L50">
        <v>-2</v>
      </c>
      <c r="M50">
        <v>5.16</v>
      </c>
      <c r="N50">
        <v>96.061000000000007</v>
      </c>
    </row>
    <row r="51" spans="1:14" x14ac:dyDescent="0.3">
      <c r="A51" s="1" t="s">
        <v>63</v>
      </c>
      <c r="B51">
        <v>1</v>
      </c>
      <c r="C51">
        <v>1.3452</v>
      </c>
      <c r="D51">
        <v>3.6190000000000002</v>
      </c>
      <c r="E51">
        <v>496.33</v>
      </c>
      <c r="F51">
        <v>16.347000000000001</v>
      </c>
      <c r="G51">
        <v>6</v>
      </c>
      <c r="H51">
        <v>2</v>
      </c>
      <c r="I51">
        <v>1</v>
      </c>
      <c r="J51">
        <v>3</v>
      </c>
      <c r="K51">
        <v>0</v>
      </c>
      <c r="L51">
        <v>0</v>
      </c>
      <c r="M51">
        <v>0</v>
      </c>
      <c r="N51">
        <v>63.011539999999997</v>
      </c>
    </row>
    <row r="52" spans="1:14" x14ac:dyDescent="0.3">
      <c r="A52" s="1" t="s">
        <v>64</v>
      </c>
      <c r="B52">
        <v>1</v>
      </c>
      <c r="C52">
        <v>1</v>
      </c>
      <c r="D52">
        <v>3.58</v>
      </c>
      <c r="E52">
        <v>97.847999999999999</v>
      </c>
      <c r="F52">
        <v>12</v>
      </c>
      <c r="G52">
        <v>6</v>
      </c>
      <c r="H52">
        <v>1</v>
      </c>
      <c r="I52">
        <v>0</v>
      </c>
      <c r="J52">
        <v>3</v>
      </c>
      <c r="K52">
        <v>0</v>
      </c>
      <c r="L52">
        <v>-1</v>
      </c>
      <c r="M52">
        <v>4</v>
      </c>
      <c r="N52">
        <v>62.003700000000002</v>
      </c>
    </row>
    <row r="53" spans="1:14" x14ac:dyDescent="0.3">
      <c r="A53" s="1" t="s">
        <v>65</v>
      </c>
      <c r="B53">
        <v>1</v>
      </c>
      <c r="C53">
        <v>1</v>
      </c>
      <c r="D53">
        <v>3.12</v>
      </c>
      <c r="E53">
        <v>378.24</v>
      </c>
      <c r="F53">
        <v>12</v>
      </c>
      <c r="G53">
        <v>6</v>
      </c>
      <c r="H53">
        <v>1</v>
      </c>
      <c r="I53">
        <v>0</v>
      </c>
      <c r="J53">
        <v>4</v>
      </c>
      <c r="K53">
        <v>0</v>
      </c>
      <c r="L53">
        <v>-1</v>
      </c>
      <c r="M53">
        <v>4.3</v>
      </c>
      <c r="N53">
        <v>29.01754</v>
      </c>
    </row>
    <row r="54" spans="1:14" x14ac:dyDescent="0.3">
      <c r="A54" s="1" t="s">
        <v>66</v>
      </c>
      <c r="B54">
        <v>3</v>
      </c>
      <c r="C54">
        <v>0.18085999999999999</v>
      </c>
      <c r="D54">
        <v>4.0670000000000002</v>
      </c>
      <c r="E54">
        <v>656.71</v>
      </c>
      <c r="F54">
        <v>9.8316999999999997</v>
      </c>
      <c r="G54">
        <v>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52.031100000000002</v>
      </c>
    </row>
    <row r="55" spans="1:14" x14ac:dyDescent="0.3">
      <c r="A55" s="1" t="s">
        <v>67</v>
      </c>
      <c r="B55">
        <v>2</v>
      </c>
      <c r="C55">
        <v>0.65529999999999999</v>
      </c>
      <c r="D55">
        <v>3.3942000000000001</v>
      </c>
      <c r="E55">
        <v>313.35000000000002</v>
      </c>
      <c r="F55">
        <v>8</v>
      </c>
      <c r="G55">
        <v>6</v>
      </c>
      <c r="H55">
        <v>3</v>
      </c>
      <c r="I55">
        <v>1</v>
      </c>
      <c r="J55">
        <v>2</v>
      </c>
      <c r="K55">
        <v>2</v>
      </c>
      <c r="L55">
        <v>0</v>
      </c>
      <c r="M55">
        <v>0</v>
      </c>
      <c r="N55">
        <v>57.027239999999999</v>
      </c>
    </row>
    <row r="56" spans="1:14" x14ac:dyDescent="0.3">
      <c r="A56" s="1" t="s">
        <v>68</v>
      </c>
      <c r="B56">
        <v>1</v>
      </c>
      <c r="C56">
        <v>0.54262999999999995</v>
      </c>
      <c r="D56">
        <v>3.3218000000000001</v>
      </c>
      <c r="E56">
        <v>303.35000000000002</v>
      </c>
      <c r="F56">
        <v>8.2760999999999996</v>
      </c>
      <c r="G56">
        <v>6</v>
      </c>
      <c r="H56">
        <v>2</v>
      </c>
      <c r="I56">
        <v>1</v>
      </c>
      <c r="J56">
        <v>1</v>
      </c>
      <c r="K56">
        <v>0</v>
      </c>
      <c r="L56">
        <v>0</v>
      </c>
      <c r="M56">
        <v>0</v>
      </c>
      <c r="N56">
        <v>39.035939999999997</v>
      </c>
    </row>
    <row r="57" spans="1:14" x14ac:dyDescent="0.3">
      <c r="A57" s="1" t="s">
        <v>69</v>
      </c>
      <c r="B57">
        <v>2</v>
      </c>
      <c r="C57">
        <v>0.54684999999999995</v>
      </c>
      <c r="D57">
        <v>3.9112</v>
      </c>
      <c r="E57">
        <v>525.22</v>
      </c>
      <c r="F57">
        <v>19.05</v>
      </c>
      <c r="G57">
        <v>6</v>
      </c>
      <c r="H57">
        <v>1</v>
      </c>
      <c r="I57">
        <v>0</v>
      </c>
      <c r="J57">
        <v>2</v>
      </c>
      <c r="K57">
        <v>0</v>
      </c>
      <c r="L57">
        <v>0</v>
      </c>
      <c r="M57">
        <v>0</v>
      </c>
      <c r="N57">
        <v>43.04392</v>
      </c>
    </row>
    <row r="58" spans="1:14" x14ac:dyDescent="0.3">
      <c r="A58" s="1" t="s">
        <v>70</v>
      </c>
      <c r="B58">
        <v>1</v>
      </c>
      <c r="C58">
        <v>0.40981000000000001</v>
      </c>
      <c r="D58">
        <v>2.8565999999999998</v>
      </c>
      <c r="E58">
        <v>330.18</v>
      </c>
      <c r="F58">
        <v>10.127000000000001</v>
      </c>
      <c r="G58">
        <v>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45.059600000000003</v>
      </c>
    </row>
    <row r="59" spans="1:14" x14ac:dyDescent="0.3">
      <c r="A59" s="1" t="s">
        <v>71</v>
      </c>
      <c r="B59">
        <v>1</v>
      </c>
      <c r="C59">
        <v>0.40981000000000001</v>
      </c>
      <c r="D59">
        <v>2.8565999999999998</v>
      </c>
      <c r="E59">
        <v>248.2</v>
      </c>
      <c r="F59">
        <v>10.127000000000001</v>
      </c>
      <c r="G59">
        <v>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44.051760000000002</v>
      </c>
    </row>
    <row r="60" spans="1:14" x14ac:dyDescent="0.3">
      <c r="A60" s="1" t="s">
        <v>72</v>
      </c>
      <c r="B60">
        <v>1</v>
      </c>
      <c r="C60" s="2">
        <v>0.259171293992072</v>
      </c>
      <c r="D60" s="3">
        <v>3.4372507486439399</v>
      </c>
      <c r="E60" s="4">
        <v>451.46596028607598</v>
      </c>
      <c r="F60" s="5">
        <v>26.633456750374101</v>
      </c>
      <c r="G60" s="6">
        <v>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12.0107</v>
      </c>
    </row>
  </sheetData>
  <pageMargins left="0.7" right="0.7" top="0.75" bottom="0.75" header="0.51180555555555496" footer="0.3"/>
  <pageSetup paperSize="9" firstPageNumber="0" orientation="portrait" horizontalDpi="300" verticalDpi="300" r:id="rId1"/>
  <headerFooter>
    <oddFooter>&amp;C&amp;"Calibri"&amp;11&amp;K000000&amp;"Arial Black,Regular"PÚBLICA_x000D_&amp;1#&amp;"Arial Black"&amp;11&amp;K737373PÚBLICA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6"/>
  <sheetViews>
    <sheetView tabSelected="1" topLeftCell="A88" zoomScaleNormal="100" workbookViewId="0">
      <selection activeCell="C118" sqref="C118"/>
    </sheetView>
  </sheetViews>
  <sheetFormatPr defaultRowHeight="14.4" x14ac:dyDescent="0.3"/>
  <cols>
    <col min="1" max="1022" width="8.6640625" customWidth="1"/>
    <col min="1023" max="1025" width="11.5546875"/>
  </cols>
  <sheetData>
    <row r="1" spans="1:4" x14ac:dyDescent="0.3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3">
      <c r="A2" t="s">
        <v>14</v>
      </c>
      <c r="B2" t="s">
        <v>15</v>
      </c>
      <c r="C2">
        <v>350.77</v>
      </c>
      <c r="D2" t="s">
        <v>77</v>
      </c>
    </row>
    <row r="3" spans="1:4" x14ac:dyDescent="0.3">
      <c r="A3" t="s">
        <v>14</v>
      </c>
      <c r="B3" t="s">
        <v>16</v>
      </c>
      <c r="C3">
        <v>387.48</v>
      </c>
      <c r="D3" t="s">
        <v>77</v>
      </c>
    </row>
    <row r="4" spans="1:4" x14ac:dyDescent="0.3">
      <c r="A4" t="s">
        <v>14</v>
      </c>
      <c r="B4" t="s">
        <v>17</v>
      </c>
      <c r="C4">
        <v>339.91</v>
      </c>
      <c r="D4" t="s">
        <v>77</v>
      </c>
    </row>
    <row r="5" spans="1:4" x14ac:dyDescent="0.3">
      <c r="A5" t="s">
        <v>14</v>
      </c>
      <c r="B5" t="s">
        <v>18</v>
      </c>
      <c r="C5">
        <v>305.81</v>
      </c>
      <c r="D5" t="s">
        <v>77</v>
      </c>
    </row>
    <row r="6" spans="1:4" x14ac:dyDescent="0.3">
      <c r="A6" t="s">
        <v>14</v>
      </c>
      <c r="B6" s="7" t="s">
        <v>72</v>
      </c>
      <c r="C6" s="8">
        <v>1061.70154513339</v>
      </c>
      <c r="D6" t="s">
        <v>77</v>
      </c>
    </row>
    <row r="7" spans="1:4" x14ac:dyDescent="0.3">
      <c r="A7" t="s">
        <v>14</v>
      </c>
      <c r="B7" t="s">
        <v>19</v>
      </c>
      <c r="C7">
        <v>396.91</v>
      </c>
      <c r="D7" t="s">
        <v>77</v>
      </c>
    </row>
    <row r="8" spans="1:4" x14ac:dyDescent="0.3">
      <c r="A8" t="s">
        <v>14</v>
      </c>
      <c r="B8" t="s">
        <v>20</v>
      </c>
      <c r="C8">
        <v>455.85</v>
      </c>
      <c r="D8" t="s">
        <v>77</v>
      </c>
    </row>
    <row r="9" spans="1:4" x14ac:dyDescent="0.3">
      <c r="A9" t="s">
        <v>14</v>
      </c>
      <c r="B9" t="s">
        <v>21</v>
      </c>
      <c r="C9">
        <v>333.48</v>
      </c>
      <c r="D9" t="s">
        <v>77</v>
      </c>
    </row>
    <row r="10" spans="1:4" x14ac:dyDescent="0.3">
      <c r="A10" t="s">
        <v>14</v>
      </c>
      <c r="B10" t="s">
        <v>22</v>
      </c>
      <c r="C10">
        <v>252.41</v>
      </c>
      <c r="D10" t="s">
        <v>77</v>
      </c>
    </row>
    <row r="11" spans="1:4" x14ac:dyDescent="0.3">
      <c r="A11" t="s">
        <v>14</v>
      </c>
      <c r="B11" t="s">
        <v>23</v>
      </c>
      <c r="C11">
        <v>355.95</v>
      </c>
      <c r="D11" t="s">
        <v>77</v>
      </c>
    </row>
    <row r="12" spans="1:4" x14ac:dyDescent="0.3">
      <c r="A12" t="s">
        <v>14</v>
      </c>
      <c r="B12" t="s">
        <v>24</v>
      </c>
      <c r="C12">
        <v>255.99</v>
      </c>
      <c r="D12" t="s">
        <v>77</v>
      </c>
    </row>
    <row r="13" spans="1:4" x14ac:dyDescent="0.3">
      <c r="A13" t="s">
        <v>14</v>
      </c>
      <c r="B13" t="s">
        <v>25</v>
      </c>
      <c r="C13">
        <v>233.48</v>
      </c>
      <c r="D13">
        <v>14.449</v>
      </c>
    </row>
    <row r="14" spans="1:4" x14ac:dyDescent="0.3">
      <c r="A14" t="s">
        <v>14</v>
      </c>
      <c r="B14" t="s">
        <v>26</v>
      </c>
      <c r="C14">
        <v>402.75</v>
      </c>
      <c r="D14" t="s">
        <v>77</v>
      </c>
    </row>
    <row r="15" spans="1:4" x14ac:dyDescent="0.3">
      <c r="A15" t="s">
        <v>14</v>
      </c>
      <c r="B15" t="s">
        <v>27</v>
      </c>
      <c r="C15">
        <v>358.18</v>
      </c>
      <c r="D15">
        <v>100</v>
      </c>
    </row>
    <row r="16" spans="1:4" x14ac:dyDescent="0.3">
      <c r="A16" t="s">
        <v>14</v>
      </c>
      <c r="B16" t="s">
        <v>28</v>
      </c>
      <c r="C16">
        <v>275.76</v>
      </c>
      <c r="D16">
        <v>15.537000000000001</v>
      </c>
    </row>
    <row r="17" spans="1:4" x14ac:dyDescent="0.3">
      <c r="A17" t="s">
        <v>14</v>
      </c>
      <c r="B17" t="s">
        <v>29</v>
      </c>
      <c r="C17">
        <v>193.97</v>
      </c>
      <c r="D17">
        <v>12.628</v>
      </c>
    </row>
    <row r="18" spans="1:4" x14ac:dyDescent="0.3">
      <c r="A18" t="s">
        <v>14</v>
      </c>
      <c r="B18" t="s">
        <v>30</v>
      </c>
      <c r="C18">
        <v>205.7</v>
      </c>
      <c r="D18" t="s">
        <v>77</v>
      </c>
    </row>
    <row r="19" spans="1:4" x14ac:dyDescent="0.3">
      <c r="A19" t="s">
        <v>14</v>
      </c>
      <c r="B19" t="s">
        <v>31</v>
      </c>
      <c r="C19">
        <v>314.67</v>
      </c>
      <c r="D19" t="s">
        <v>77</v>
      </c>
    </row>
    <row r="20" spans="1:4" x14ac:dyDescent="0.3">
      <c r="A20" t="s">
        <v>14</v>
      </c>
      <c r="B20" t="s">
        <v>32</v>
      </c>
      <c r="C20">
        <v>333.2</v>
      </c>
      <c r="D20" t="s">
        <v>77</v>
      </c>
    </row>
    <row r="21" spans="1:4" x14ac:dyDescent="0.3">
      <c r="A21" t="s">
        <v>14</v>
      </c>
      <c r="B21" t="s">
        <v>33</v>
      </c>
      <c r="C21">
        <v>479.38</v>
      </c>
      <c r="D21" t="s">
        <v>77</v>
      </c>
    </row>
    <row r="22" spans="1:4" x14ac:dyDescent="0.3">
      <c r="A22" t="s">
        <v>14</v>
      </c>
      <c r="B22" t="s">
        <v>34</v>
      </c>
      <c r="C22">
        <v>244.15</v>
      </c>
      <c r="D22" t="s">
        <v>77</v>
      </c>
    </row>
    <row r="23" spans="1:4" x14ac:dyDescent="0.3">
      <c r="A23" t="s">
        <v>14</v>
      </c>
      <c r="B23" t="s">
        <v>35</v>
      </c>
      <c r="C23">
        <v>530.87</v>
      </c>
      <c r="D23" t="s">
        <v>77</v>
      </c>
    </row>
    <row r="24" spans="1:4" x14ac:dyDescent="0.3">
      <c r="A24" t="s">
        <v>14</v>
      </c>
      <c r="B24" t="s">
        <v>36</v>
      </c>
      <c r="C24">
        <v>462.18</v>
      </c>
      <c r="D24" t="s">
        <v>77</v>
      </c>
    </row>
    <row r="25" spans="1:4" x14ac:dyDescent="0.3">
      <c r="A25" t="s">
        <v>14</v>
      </c>
      <c r="B25" t="s">
        <v>37</v>
      </c>
      <c r="C25">
        <v>583.72</v>
      </c>
      <c r="D25" t="s">
        <v>77</v>
      </c>
    </row>
    <row r="26" spans="1:4" x14ac:dyDescent="0.3">
      <c r="A26" t="s">
        <v>14</v>
      </c>
      <c r="B26" t="s">
        <v>38</v>
      </c>
      <c r="C26">
        <v>710</v>
      </c>
      <c r="D26" t="s">
        <v>77</v>
      </c>
    </row>
    <row r="27" spans="1:4" x14ac:dyDescent="0.3">
      <c r="A27" t="s">
        <v>14</v>
      </c>
      <c r="B27" t="s">
        <v>39</v>
      </c>
      <c r="C27">
        <v>281.39999999999998</v>
      </c>
      <c r="D27" t="s">
        <v>77</v>
      </c>
    </row>
    <row r="28" spans="1:4" x14ac:dyDescent="0.3">
      <c r="A28" t="s">
        <v>14</v>
      </c>
      <c r="B28" t="s">
        <v>40</v>
      </c>
      <c r="C28">
        <v>358.58</v>
      </c>
      <c r="D28" t="s">
        <v>77</v>
      </c>
    </row>
    <row r="29" spans="1:4" x14ac:dyDescent="0.3">
      <c r="A29" t="s">
        <v>14</v>
      </c>
      <c r="B29" t="s">
        <v>41</v>
      </c>
      <c r="C29">
        <v>413.25</v>
      </c>
      <c r="D29" t="s">
        <v>77</v>
      </c>
    </row>
    <row r="30" spans="1:4" x14ac:dyDescent="0.3">
      <c r="A30" t="s">
        <v>14</v>
      </c>
      <c r="B30" t="s">
        <v>42</v>
      </c>
      <c r="C30">
        <v>690.17</v>
      </c>
      <c r="D30" t="s">
        <v>77</v>
      </c>
    </row>
    <row r="31" spans="1:4" x14ac:dyDescent="0.3">
      <c r="A31" t="s">
        <v>14</v>
      </c>
      <c r="B31" t="s">
        <v>43</v>
      </c>
      <c r="C31">
        <v>406.97</v>
      </c>
      <c r="D31" t="s">
        <v>77</v>
      </c>
    </row>
    <row r="32" spans="1:4" x14ac:dyDescent="0.3">
      <c r="A32" t="s">
        <v>14</v>
      </c>
      <c r="B32" t="s">
        <v>44</v>
      </c>
      <c r="C32">
        <v>761.79</v>
      </c>
      <c r="D32" t="s">
        <v>77</v>
      </c>
    </row>
    <row r="33" spans="1:6" x14ac:dyDescent="0.3">
      <c r="A33" t="s">
        <v>14</v>
      </c>
      <c r="B33" t="s">
        <v>54</v>
      </c>
      <c r="C33">
        <v>462.18</v>
      </c>
      <c r="D33" t="s">
        <v>77</v>
      </c>
    </row>
    <row r="34" spans="1:6" x14ac:dyDescent="0.3">
      <c r="A34" t="s">
        <v>14</v>
      </c>
      <c r="B34" t="s">
        <v>60</v>
      </c>
      <c r="C34">
        <v>255.99</v>
      </c>
      <c r="D34" t="s">
        <v>77</v>
      </c>
    </row>
    <row r="35" spans="1:6" x14ac:dyDescent="0.3">
      <c r="A35" t="s">
        <v>14</v>
      </c>
      <c r="B35" t="s">
        <v>67</v>
      </c>
      <c r="C35">
        <v>370.75</v>
      </c>
      <c r="D35" t="s">
        <v>77</v>
      </c>
    </row>
    <row r="36" spans="1:6" x14ac:dyDescent="0.3">
      <c r="A36" t="s">
        <v>14</v>
      </c>
      <c r="B36" t="s">
        <v>68</v>
      </c>
      <c r="C36">
        <v>647.64</v>
      </c>
      <c r="D36" t="s">
        <v>77</v>
      </c>
    </row>
    <row r="37" spans="1:6" x14ac:dyDescent="0.3">
      <c r="A37" t="s">
        <v>14</v>
      </c>
      <c r="B37" t="s">
        <v>69</v>
      </c>
      <c r="C37">
        <v>344.57</v>
      </c>
      <c r="D37" t="s">
        <v>77</v>
      </c>
    </row>
    <row r="38" spans="1:6" x14ac:dyDescent="0.3">
      <c r="A38" t="s">
        <v>14</v>
      </c>
      <c r="B38" t="s">
        <v>70</v>
      </c>
      <c r="C38">
        <v>301.77</v>
      </c>
      <c r="D38" t="s">
        <v>77</v>
      </c>
    </row>
    <row r="39" spans="1:6" x14ac:dyDescent="0.3">
      <c r="A39" t="s">
        <v>14</v>
      </c>
      <c r="B39" t="s">
        <v>71</v>
      </c>
      <c r="C39">
        <v>261.63</v>
      </c>
      <c r="D39" t="s">
        <v>77</v>
      </c>
    </row>
    <row r="40" spans="1:6" x14ac:dyDescent="0.3">
      <c r="A40" t="s">
        <v>15</v>
      </c>
      <c r="B40" t="s">
        <v>16</v>
      </c>
      <c r="C40">
        <v>506.21</v>
      </c>
      <c r="D40" t="s">
        <v>77</v>
      </c>
    </row>
    <row r="41" spans="1:6" x14ac:dyDescent="0.3">
      <c r="A41" t="s">
        <v>15</v>
      </c>
      <c r="B41" t="s">
        <v>17</v>
      </c>
      <c r="C41">
        <v>300.07</v>
      </c>
      <c r="D41" t="s">
        <v>77</v>
      </c>
    </row>
    <row r="42" spans="1:6" x14ac:dyDescent="0.3">
      <c r="A42" t="s">
        <v>15</v>
      </c>
      <c r="B42" t="s">
        <v>18</v>
      </c>
      <c r="C42">
        <v>415.64</v>
      </c>
      <c r="D42" t="s">
        <v>77</v>
      </c>
      <c r="F42" s="14"/>
    </row>
    <row r="43" spans="1:6" x14ac:dyDescent="0.3">
      <c r="A43" t="s">
        <v>15</v>
      </c>
      <c r="B43" s="7" t="s">
        <v>72</v>
      </c>
      <c r="C43" s="8">
        <v>611.50841401420996</v>
      </c>
      <c r="D43" s="7" t="s">
        <v>77</v>
      </c>
    </row>
    <row r="44" spans="1:6" x14ac:dyDescent="0.3">
      <c r="A44" t="s">
        <v>15</v>
      </c>
      <c r="B44" t="s">
        <v>19</v>
      </c>
      <c r="C44">
        <v>454.16</v>
      </c>
      <c r="D44" t="s">
        <v>77</v>
      </c>
    </row>
    <row r="45" spans="1:6" x14ac:dyDescent="0.3">
      <c r="A45" t="s">
        <v>15</v>
      </c>
      <c r="B45" t="s">
        <v>20</v>
      </c>
      <c r="C45">
        <v>345.8</v>
      </c>
      <c r="D45" t="s">
        <v>77</v>
      </c>
    </row>
    <row r="46" spans="1:6" x14ac:dyDescent="0.3">
      <c r="A46" t="s">
        <v>15</v>
      </c>
      <c r="B46" t="s">
        <v>21</v>
      </c>
      <c r="C46">
        <v>386.8</v>
      </c>
      <c r="D46" t="s">
        <v>77</v>
      </c>
    </row>
    <row r="47" spans="1:6" x14ac:dyDescent="0.3">
      <c r="A47" t="s">
        <v>15</v>
      </c>
      <c r="B47" t="s">
        <v>22</v>
      </c>
      <c r="C47">
        <v>459.4</v>
      </c>
      <c r="D47" t="s">
        <v>77</v>
      </c>
    </row>
    <row r="48" spans="1:6" x14ac:dyDescent="0.3">
      <c r="A48" t="s">
        <v>15</v>
      </c>
      <c r="B48" t="s">
        <v>23</v>
      </c>
      <c r="C48">
        <v>469.67</v>
      </c>
      <c r="D48" t="s">
        <v>77</v>
      </c>
    </row>
    <row r="49" spans="1:4" x14ac:dyDescent="0.3">
      <c r="A49" t="s">
        <v>15</v>
      </c>
      <c r="B49" t="s">
        <v>24</v>
      </c>
      <c r="C49">
        <v>413.74</v>
      </c>
      <c r="D49" t="s">
        <v>77</v>
      </c>
    </row>
    <row r="50" spans="1:4" x14ac:dyDescent="0.3">
      <c r="A50" t="s">
        <v>15</v>
      </c>
      <c r="B50" t="s">
        <v>25</v>
      </c>
      <c r="C50">
        <v>299.48</v>
      </c>
      <c r="D50">
        <v>11.593999999999999</v>
      </c>
    </row>
    <row r="51" spans="1:4" x14ac:dyDescent="0.3">
      <c r="A51" t="s">
        <v>15</v>
      </c>
      <c r="B51" t="s">
        <v>26</v>
      </c>
      <c r="C51">
        <v>498.86</v>
      </c>
      <c r="D51" t="s">
        <v>77</v>
      </c>
    </row>
    <row r="52" spans="1:4" x14ac:dyDescent="0.3">
      <c r="A52" t="s">
        <v>15</v>
      </c>
      <c r="B52" t="s">
        <v>27</v>
      </c>
      <c r="C52">
        <v>423.63</v>
      </c>
      <c r="D52">
        <v>100</v>
      </c>
    </row>
    <row r="53" spans="1:4" x14ac:dyDescent="0.3">
      <c r="A53" t="s">
        <v>15</v>
      </c>
      <c r="B53" t="s">
        <v>28</v>
      </c>
      <c r="C53">
        <v>341.41</v>
      </c>
      <c r="D53">
        <v>17.05</v>
      </c>
    </row>
    <row r="54" spans="1:4" x14ac:dyDescent="0.3">
      <c r="A54" t="s">
        <v>15</v>
      </c>
      <c r="B54" t="s">
        <v>29</v>
      </c>
      <c r="C54">
        <v>243.13</v>
      </c>
      <c r="D54">
        <v>12.641999999999999</v>
      </c>
    </row>
    <row r="55" spans="1:4" x14ac:dyDescent="0.3">
      <c r="A55" t="s">
        <v>15</v>
      </c>
      <c r="B55" t="s">
        <v>30</v>
      </c>
      <c r="C55">
        <v>276.45</v>
      </c>
      <c r="D55" t="s">
        <v>77</v>
      </c>
    </row>
    <row r="56" spans="1:4" x14ac:dyDescent="0.3">
      <c r="A56" t="s">
        <v>15</v>
      </c>
      <c r="B56" t="s">
        <v>31</v>
      </c>
      <c r="C56">
        <v>396.27</v>
      </c>
      <c r="D56" t="s">
        <v>77</v>
      </c>
    </row>
    <row r="57" spans="1:4" x14ac:dyDescent="0.3">
      <c r="A57" t="s">
        <v>15</v>
      </c>
      <c r="B57" t="s">
        <v>32</v>
      </c>
      <c r="C57">
        <v>423.17</v>
      </c>
      <c r="D57" t="s">
        <v>77</v>
      </c>
    </row>
    <row r="58" spans="1:4" x14ac:dyDescent="0.3">
      <c r="A58" t="s">
        <v>15</v>
      </c>
      <c r="B58" t="s">
        <v>33</v>
      </c>
      <c r="C58">
        <v>517.64</v>
      </c>
      <c r="D58" t="s">
        <v>77</v>
      </c>
    </row>
    <row r="59" spans="1:4" x14ac:dyDescent="0.3">
      <c r="A59" t="s">
        <v>15</v>
      </c>
      <c r="B59" t="s">
        <v>34</v>
      </c>
      <c r="C59">
        <v>348.39</v>
      </c>
      <c r="D59" t="s">
        <v>77</v>
      </c>
    </row>
    <row r="60" spans="1:4" x14ac:dyDescent="0.3">
      <c r="A60" t="s">
        <v>15</v>
      </c>
      <c r="B60" t="s">
        <v>35</v>
      </c>
      <c r="C60">
        <v>394.58</v>
      </c>
      <c r="D60" t="s">
        <v>77</v>
      </c>
    </row>
    <row r="61" spans="1:4" x14ac:dyDescent="0.3">
      <c r="A61" t="s">
        <v>15</v>
      </c>
      <c r="B61" t="s">
        <v>36</v>
      </c>
      <c r="C61">
        <v>348.3</v>
      </c>
      <c r="D61" t="s">
        <v>77</v>
      </c>
    </row>
    <row r="62" spans="1:4" x14ac:dyDescent="0.3">
      <c r="A62" t="s">
        <v>15</v>
      </c>
      <c r="B62" t="s">
        <v>37</v>
      </c>
      <c r="C62">
        <v>429.49</v>
      </c>
      <c r="D62" t="s">
        <v>77</v>
      </c>
    </row>
    <row r="63" spans="1:4" x14ac:dyDescent="0.3">
      <c r="A63" t="s">
        <v>15</v>
      </c>
      <c r="B63" t="s">
        <v>38</v>
      </c>
      <c r="C63">
        <v>508.54</v>
      </c>
      <c r="D63" t="s">
        <v>77</v>
      </c>
    </row>
    <row r="64" spans="1:4" x14ac:dyDescent="0.3">
      <c r="A64" t="s">
        <v>15</v>
      </c>
      <c r="B64" t="s">
        <v>39</v>
      </c>
      <c r="C64">
        <v>286.58</v>
      </c>
      <c r="D64" t="s">
        <v>77</v>
      </c>
    </row>
    <row r="65" spans="1:4" x14ac:dyDescent="0.3">
      <c r="A65" t="s">
        <v>15</v>
      </c>
      <c r="B65" t="s">
        <v>40</v>
      </c>
      <c r="C65">
        <v>569.17999999999995</v>
      </c>
      <c r="D65" t="s">
        <v>77</v>
      </c>
    </row>
    <row r="66" spans="1:4" x14ac:dyDescent="0.3">
      <c r="A66" t="s">
        <v>15</v>
      </c>
      <c r="B66" t="s">
        <v>41</v>
      </c>
      <c r="C66">
        <v>484.02</v>
      </c>
      <c r="D66" t="s">
        <v>77</v>
      </c>
    </row>
    <row r="67" spans="1:4" x14ac:dyDescent="0.3">
      <c r="A67" t="s">
        <v>15</v>
      </c>
      <c r="B67" t="s">
        <v>42</v>
      </c>
      <c r="C67">
        <v>522.57000000000005</v>
      </c>
      <c r="D67" t="s">
        <v>77</v>
      </c>
    </row>
    <row r="68" spans="1:4" x14ac:dyDescent="0.3">
      <c r="A68" t="s">
        <v>15</v>
      </c>
      <c r="B68" t="s">
        <v>43</v>
      </c>
      <c r="C68">
        <v>309.95</v>
      </c>
      <c r="D68" t="s">
        <v>77</v>
      </c>
    </row>
    <row r="69" spans="1:4" x14ac:dyDescent="0.3">
      <c r="A69" t="s">
        <v>15</v>
      </c>
      <c r="B69" t="s">
        <v>44</v>
      </c>
      <c r="C69">
        <v>893.5</v>
      </c>
      <c r="D69" t="s">
        <v>77</v>
      </c>
    </row>
    <row r="70" spans="1:4" x14ac:dyDescent="0.3">
      <c r="A70" t="s">
        <v>15</v>
      </c>
      <c r="B70" t="s">
        <v>54</v>
      </c>
      <c r="C70">
        <v>348.3</v>
      </c>
      <c r="D70" t="s">
        <v>77</v>
      </c>
    </row>
    <row r="71" spans="1:4" x14ac:dyDescent="0.3">
      <c r="A71" t="s">
        <v>15</v>
      </c>
      <c r="B71" t="s">
        <v>60</v>
      </c>
      <c r="C71">
        <v>413.74</v>
      </c>
      <c r="D71" t="s">
        <v>77</v>
      </c>
    </row>
    <row r="72" spans="1:4" x14ac:dyDescent="0.3">
      <c r="A72" t="s">
        <v>15</v>
      </c>
      <c r="B72" t="s">
        <v>67</v>
      </c>
      <c r="C72">
        <v>323.72000000000003</v>
      </c>
      <c r="D72" t="s">
        <v>77</v>
      </c>
    </row>
    <row r="73" spans="1:4" x14ac:dyDescent="0.3">
      <c r="A73" t="s">
        <v>15</v>
      </c>
      <c r="B73" t="s">
        <v>68</v>
      </c>
      <c r="C73">
        <v>347.75</v>
      </c>
      <c r="D73" t="s">
        <v>77</v>
      </c>
    </row>
    <row r="74" spans="1:4" x14ac:dyDescent="0.3">
      <c r="A74" t="s">
        <v>15</v>
      </c>
      <c r="B74" t="s">
        <v>69</v>
      </c>
      <c r="C74">
        <v>431.49</v>
      </c>
      <c r="D74" t="s">
        <v>77</v>
      </c>
    </row>
    <row r="75" spans="1:4" x14ac:dyDescent="0.3">
      <c r="A75" t="s">
        <v>15</v>
      </c>
      <c r="B75" t="s">
        <v>70</v>
      </c>
      <c r="C75">
        <v>408.05</v>
      </c>
      <c r="D75" t="s">
        <v>77</v>
      </c>
    </row>
    <row r="76" spans="1:4" x14ac:dyDescent="0.3">
      <c r="A76" t="s">
        <v>15</v>
      </c>
      <c r="B76" t="s">
        <v>71</v>
      </c>
      <c r="C76">
        <v>353.78</v>
      </c>
      <c r="D76" t="s">
        <v>77</v>
      </c>
    </row>
    <row r="77" spans="1:4" x14ac:dyDescent="0.3">
      <c r="A77" t="s">
        <v>16</v>
      </c>
      <c r="B77" t="s">
        <v>17</v>
      </c>
      <c r="C77">
        <v>2</v>
      </c>
      <c r="D77" t="s">
        <v>77</v>
      </c>
    </row>
    <row r="78" spans="1:4" x14ac:dyDescent="0.3">
      <c r="A78" t="s">
        <v>16</v>
      </c>
      <c r="B78" t="s">
        <v>18</v>
      </c>
      <c r="C78">
        <v>441.43</v>
      </c>
      <c r="D78" t="s">
        <v>77</v>
      </c>
    </row>
    <row r="79" spans="1:4" x14ac:dyDescent="0.3">
      <c r="A79" t="s">
        <v>16</v>
      </c>
      <c r="B79" t="s">
        <v>72</v>
      </c>
      <c r="C79" t="s">
        <v>77</v>
      </c>
      <c r="D79" t="s">
        <v>77</v>
      </c>
    </row>
    <row r="80" spans="1:4" x14ac:dyDescent="0.3">
      <c r="A80" t="s">
        <v>16</v>
      </c>
      <c r="B80" t="s">
        <v>19</v>
      </c>
      <c r="C80">
        <v>65.41</v>
      </c>
      <c r="D80" t="s">
        <v>77</v>
      </c>
    </row>
    <row r="81" spans="1:4" x14ac:dyDescent="0.3">
      <c r="A81" t="s">
        <v>16</v>
      </c>
      <c r="B81" t="s">
        <v>20</v>
      </c>
      <c r="C81">
        <v>67.510000000000005</v>
      </c>
      <c r="D81" t="s">
        <v>77</v>
      </c>
    </row>
    <row r="82" spans="1:4" x14ac:dyDescent="0.3">
      <c r="A82" t="s">
        <v>16</v>
      </c>
      <c r="B82" t="s">
        <v>21</v>
      </c>
      <c r="C82">
        <v>426.76</v>
      </c>
      <c r="D82" t="s">
        <v>77</v>
      </c>
    </row>
    <row r="83" spans="1:4" x14ac:dyDescent="0.3">
      <c r="A83" t="s">
        <v>16</v>
      </c>
      <c r="B83" t="s">
        <v>22</v>
      </c>
      <c r="C83">
        <v>502.99</v>
      </c>
      <c r="D83" t="s">
        <v>77</v>
      </c>
    </row>
    <row r="84" spans="1:4" x14ac:dyDescent="0.3">
      <c r="A84" t="s">
        <v>16</v>
      </c>
      <c r="B84" t="s">
        <v>23</v>
      </c>
      <c r="C84">
        <v>570.45000000000005</v>
      </c>
      <c r="D84" t="s">
        <v>77</v>
      </c>
    </row>
    <row r="85" spans="1:4" x14ac:dyDescent="0.3">
      <c r="A85" t="s">
        <v>16</v>
      </c>
      <c r="B85" t="s">
        <v>24</v>
      </c>
      <c r="C85">
        <v>504.99</v>
      </c>
      <c r="D85" t="s">
        <v>77</v>
      </c>
    </row>
    <row r="86" spans="1:4" x14ac:dyDescent="0.3">
      <c r="A86" t="s">
        <v>16</v>
      </c>
      <c r="B86" t="s">
        <v>25</v>
      </c>
      <c r="C86">
        <v>637.29</v>
      </c>
      <c r="D86" t="s">
        <v>77</v>
      </c>
    </row>
    <row r="87" spans="1:4" x14ac:dyDescent="0.3">
      <c r="A87" t="s">
        <v>16</v>
      </c>
      <c r="B87" t="s">
        <v>26</v>
      </c>
      <c r="C87">
        <v>353.65</v>
      </c>
      <c r="D87" t="s">
        <v>77</v>
      </c>
    </row>
    <row r="88" spans="1:4" x14ac:dyDescent="0.3">
      <c r="A88" t="s">
        <v>16</v>
      </c>
      <c r="B88" t="s">
        <v>27</v>
      </c>
      <c r="C88">
        <v>275.75</v>
      </c>
      <c r="D88" t="s">
        <v>77</v>
      </c>
    </row>
    <row r="89" spans="1:4" x14ac:dyDescent="0.3">
      <c r="A89" t="s">
        <v>16</v>
      </c>
      <c r="B89" t="s">
        <v>31</v>
      </c>
      <c r="C89">
        <v>198.08</v>
      </c>
      <c r="D89" t="s">
        <v>77</v>
      </c>
    </row>
    <row r="90" spans="1:4" x14ac:dyDescent="0.3">
      <c r="A90" t="s">
        <v>16</v>
      </c>
      <c r="B90" t="s">
        <v>32</v>
      </c>
      <c r="C90">
        <v>329.22</v>
      </c>
      <c r="D90" t="s">
        <v>77</v>
      </c>
    </row>
    <row r="91" spans="1:4" x14ac:dyDescent="0.3">
      <c r="A91" t="s">
        <v>16</v>
      </c>
      <c r="B91" t="s">
        <v>33</v>
      </c>
      <c r="C91">
        <v>0</v>
      </c>
      <c r="D91" t="s">
        <v>77</v>
      </c>
    </row>
    <row r="92" spans="1:4" x14ac:dyDescent="0.3">
      <c r="A92" t="s">
        <v>16</v>
      </c>
      <c r="B92" t="s">
        <v>39</v>
      </c>
      <c r="C92">
        <v>378.72</v>
      </c>
      <c r="D92" t="s">
        <v>77</v>
      </c>
    </row>
    <row r="93" spans="1:4" x14ac:dyDescent="0.3">
      <c r="A93" t="s">
        <v>16</v>
      </c>
      <c r="B93" t="s">
        <v>60</v>
      </c>
      <c r="C93">
        <v>504.99</v>
      </c>
      <c r="D93" t="s">
        <v>77</v>
      </c>
    </row>
    <row r="94" spans="1:4" x14ac:dyDescent="0.3">
      <c r="A94" t="s">
        <v>16</v>
      </c>
      <c r="B94" t="s">
        <v>67</v>
      </c>
      <c r="C94">
        <v>0</v>
      </c>
      <c r="D94" t="s">
        <v>77</v>
      </c>
    </row>
    <row r="95" spans="1:4" x14ac:dyDescent="0.3">
      <c r="A95" t="s">
        <v>16</v>
      </c>
      <c r="B95" t="s">
        <v>68</v>
      </c>
      <c r="C95">
        <v>878.88</v>
      </c>
      <c r="D95" t="s">
        <v>77</v>
      </c>
    </row>
    <row r="96" spans="1:4" x14ac:dyDescent="0.3">
      <c r="A96" t="s">
        <v>16</v>
      </c>
      <c r="B96" t="s">
        <v>69</v>
      </c>
      <c r="C96">
        <v>321.91000000000003</v>
      </c>
      <c r="D96" t="s">
        <v>77</v>
      </c>
    </row>
    <row r="97" spans="1:4" x14ac:dyDescent="0.3">
      <c r="A97" t="s">
        <v>17</v>
      </c>
      <c r="B97" t="s">
        <v>23</v>
      </c>
      <c r="C97">
        <v>0</v>
      </c>
      <c r="D97" t="s">
        <v>77</v>
      </c>
    </row>
    <row r="98" spans="1:4" x14ac:dyDescent="0.3">
      <c r="A98" t="s">
        <v>17</v>
      </c>
      <c r="B98" t="s">
        <v>26</v>
      </c>
      <c r="C98">
        <v>0</v>
      </c>
      <c r="D98" t="s">
        <v>77</v>
      </c>
    </row>
    <row r="99" spans="1:4" x14ac:dyDescent="0.3">
      <c r="A99" t="s">
        <v>17</v>
      </c>
      <c r="B99" t="s">
        <v>27</v>
      </c>
      <c r="C99">
        <v>420.82</v>
      </c>
      <c r="D99" t="s">
        <v>77</v>
      </c>
    </row>
    <row r="100" spans="1:4" x14ac:dyDescent="0.3">
      <c r="A100" t="s">
        <v>17</v>
      </c>
      <c r="B100" t="s">
        <v>31</v>
      </c>
      <c r="C100">
        <v>0</v>
      </c>
      <c r="D100" t="s">
        <v>77</v>
      </c>
    </row>
    <row r="101" spans="1:4" x14ac:dyDescent="0.3">
      <c r="A101" t="s">
        <v>17</v>
      </c>
      <c r="B101" t="s">
        <v>32</v>
      </c>
      <c r="C101">
        <v>0</v>
      </c>
      <c r="D101" t="s">
        <v>77</v>
      </c>
    </row>
    <row r="102" spans="1:4" x14ac:dyDescent="0.3">
      <c r="A102" t="s">
        <v>17</v>
      </c>
      <c r="B102" t="s">
        <v>33</v>
      </c>
      <c r="C102">
        <v>0</v>
      </c>
      <c r="D102" t="s">
        <v>77</v>
      </c>
    </row>
    <row r="103" spans="1:4" x14ac:dyDescent="0.3">
      <c r="A103" t="s">
        <v>18</v>
      </c>
      <c r="B103" t="s">
        <v>72</v>
      </c>
      <c r="C103" s="8">
        <v>751.41534778724497</v>
      </c>
      <c r="D103" t="s">
        <v>77</v>
      </c>
    </row>
    <row r="104" spans="1:4" x14ac:dyDescent="0.3">
      <c r="A104" t="s">
        <v>18</v>
      </c>
      <c r="B104" t="s">
        <v>19</v>
      </c>
      <c r="C104">
        <v>416.69</v>
      </c>
      <c r="D104" t="s">
        <v>77</v>
      </c>
    </row>
    <row r="105" spans="1:4" x14ac:dyDescent="0.3">
      <c r="A105" t="s">
        <v>18</v>
      </c>
      <c r="B105" t="s">
        <v>20</v>
      </c>
      <c r="C105">
        <v>429.16</v>
      </c>
      <c r="D105" t="s">
        <v>77</v>
      </c>
    </row>
    <row r="106" spans="1:4" x14ac:dyDescent="0.3">
      <c r="A106" t="s">
        <v>18</v>
      </c>
      <c r="B106" t="s">
        <v>24</v>
      </c>
      <c r="C106">
        <v>331.61</v>
      </c>
      <c r="D106">
        <v>9.0686999999999998</v>
      </c>
    </row>
    <row r="107" spans="1:4" x14ac:dyDescent="0.3">
      <c r="A107" t="s">
        <v>18</v>
      </c>
      <c r="B107" t="s">
        <v>25</v>
      </c>
      <c r="C107">
        <v>333.11</v>
      </c>
      <c r="D107" t="s">
        <v>77</v>
      </c>
    </row>
    <row r="108" spans="1:4" x14ac:dyDescent="0.3">
      <c r="A108" t="s">
        <v>18</v>
      </c>
      <c r="B108" t="s">
        <v>27</v>
      </c>
      <c r="C108">
        <v>357.78</v>
      </c>
      <c r="D108">
        <v>38.64</v>
      </c>
    </row>
    <row r="109" spans="1:4" x14ac:dyDescent="0.3">
      <c r="A109" t="s">
        <v>18</v>
      </c>
      <c r="B109" t="s">
        <v>32</v>
      </c>
      <c r="C109">
        <v>386.05</v>
      </c>
      <c r="D109" t="s">
        <v>77</v>
      </c>
    </row>
    <row r="110" spans="1:4" x14ac:dyDescent="0.3">
      <c r="A110" t="s">
        <v>18</v>
      </c>
      <c r="B110" t="s">
        <v>33</v>
      </c>
      <c r="C110">
        <v>512.16</v>
      </c>
      <c r="D110" t="s">
        <v>77</v>
      </c>
    </row>
    <row r="111" spans="1:4" x14ac:dyDescent="0.3">
      <c r="A111" t="s">
        <v>18</v>
      </c>
      <c r="B111" t="s">
        <v>40</v>
      </c>
      <c r="C111">
        <v>471.23</v>
      </c>
      <c r="D111" t="s">
        <v>77</v>
      </c>
    </row>
    <row r="112" spans="1:4" x14ac:dyDescent="0.3">
      <c r="A112" t="s">
        <v>18</v>
      </c>
      <c r="B112" t="s">
        <v>41</v>
      </c>
      <c r="C112">
        <v>448.75</v>
      </c>
      <c r="D112" t="s">
        <v>77</v>
      </c>
    </row>
    <row r="113" spans="1:4" x14ac:dyDescent="0.3">
      <c r="A113" t="s">
        <v>18</v>
      </c>
      <c r="B113" t="s">
        <v>45</v>
      </c>
      <c r="C113" t="s">
        <v>77</v>
      </c>
      <c r="D113" t="s">
        <v>77</v>
      </c>
    </row>
    <row r="114" spans="1:4" x14ac:dyDescent="0.3">
      <c r="A114" t="s">
        <v>18</v>
      </c>
      <c r="B114" t="s">
        <v>60</v>
      </c>
      <c r="C114">
        <v>331.61</v>
      </c>
      <c r="D114">
        <v>9.0686999999999998</v>
      </c>
    </row>
    <row r="115" spans="1:4" x14ac:dyDescent="0.3">
      <c r="A115" t="s">
        <v>18</v>
      </c>
      <c r="B115" t="s">
        <v>67</v>
      </c>
      <c r="C115">
        <v>340.7</v>
      </c>
      <c r="D115" t="s">
        <v>77</v>
      </c>
    </row>
    <row r="116" spans="1:4" x14ac:dyDescent="0.3">
      <c r="A116" t="s">
        <v>18</v>
      </c>
      <c r="B116" t="s">
        <v>68</v>
      </c>
      <c r="C116">
        <v>549.72</v>
      </c>
      <c r="D116" t="s">
        <v>77</v>
      </c>
    </row>
    <row r="117" spans="1:4" x14ac:dyDescent="0.3">
      <c r="A117" t="s">
        <v>18</v>
      </c>
      <c r="B117" t="s">
        <v>69</v>
      </c>
      <c r="C117">
        <v>426.72</v>
      </c>
      <c r="D117">
        <v>18.03</v>
      </c>
    </row>
    <row r="118" spans="1:4" x14ac:dyDescent="0.3">
      <c r="A118" t="s">
        <v>19</v>
      </c>
      <c r="B118" t="s">
        <v>72</v>
      </c>
      <c r="C118" s="8">
        <v>1876.0004567584999</v>
      </c>
      <c r="D118" t="s">
        <v>77</v>
      </c>
    </row>
    <row r="119" spans="1:4" x14ac:dyDescent="0.3">
      <c r="A119" t="s">
        <v>19</v>
      </c>
      <c r="B119" t="s">
        <v>20</v>
      </c>
      <c r="C119">
        <v>462.04</v>
      </c>
      <c r="D119" t="s">
        <v>77</v>
      </c>
    </row>
    <row r="120" spans="1:4" x14ac:dyDescent="0.3">
      <c r="A120" t="s">
        <v>19</v>
      </c>
      <c r="B120" t="s">
        <v>24</v>
      </c>
      <c r="C120">
        <v>473.66</v>
      </c>
      <c r="D120" t="s">
        <v>77</v>
      </c>
    </row>
    <row r="121" spans="1:4" x14ac:dyDescent="0.3">
      <c r="A121" t="s">
        <v>19</v>
      </c>
      <c r="B121" t="s">
        <v>25</v>
      </c>
      <c r="C121">
        <v>394.83</v>
      </c>
      <c r="D121" t="s">
        <v>77</v>
      </c>
    </row>
    <row r="122" spans="1:4" x14ac:dyDescent="0.3">
      <c r="A122" t="s">
        <v>19</v>
      </c>
      <c r="B122" t="s">
        <v>27</v>
      </c>
      <c r="C122">
        <v>329.03</v>
      </c>
      <c r="D122" t="s">
        <v>77</v>
      </c>
    </row>
    <row r="123" spans="1:4" x14ac:dyDescent="0.3">
      <c r="A123" t="s">
        <v>19</v>
      </c>
      <c r="B123" t="s">
        <v>32</v>
      </c>
      <c r="C123">
        <v>434.37</v>
      </c>
      <c r="D123" t="s">
        <v>77</v>
      </c>
    </row>
    <row r="124" spans="1:4" x14ac:dyDescent="0.3">
      <c r="A124" t="s">
        <v>19</v>
      </c>
      <c r="B124" t="s">
        <v>33</v>
      </c>
      <c r="C124">
        <v>357.91</v>
      </c>
      <c r="D124" t="s">
        <v>77</v>
      </c>
    </row>
    <row r="125" spans="1:4" x14ac:dyDescent="0.3">
      <c r="A125" t="s">
        <v>19</v>
      </c>
      <c r="B125" t="s">
        <v>45</v>
      </c>
      <c r="C125" t="s">
        <v>77</v>
      </c>
      <c r="D125" t="s">
        <v>77</v>
      </c>
    </row>
    <row r="126" spans="1:4" x14ac:dyDescent="0.3">
      <c r="A126" t="s">
        <v>19</v>
      </c>
      <c r="B126" t="s">
        <v>60</v>
      </c>
      <c r="C126">
        <v>473.66</v>
      </c>
      <c r="D126" t="s">
        <v>77</v>
      </c>
    </row>
    <row r="127" spans="1:4" x14ac:dyDescent="0.3">
      <c r="A127" t="s">
        <v>19</v>
      </c>
      <c r="B127" t="s">
        <v>67</v>
      </c>
      <c r="C127">
        <v>168.69</v>
      </c>
      <c r="D127" t="s">
        <v>77</v>
      </c>
    </row>
    <row r="128" spans="1:4" x14ac:dyDescent="0.3">
      <c r="A128" t="s">
        <v>19</v>
      </c>
      <c r="B128" t="s">
        <v>69</v>
      </c>
      <c r="C128">
        <v>663.71</v>
      </c>
      <c r="D128">
        <v>30.712</v>
      </c>
    </row>
    <row r="129" spans="1:4" x14ac:dyDescent="0.3">
      <c r="A129" t="s">
        <v>20</v>
      </c>
      <c r="B129" t="s">
        <v>72</v>
      </c>
      <c r="C129" t="s">
        <v>77</v>
      </c>
      <c r="D129" t="s">
        <v>77</v>
      </c>
    </row>
    <row r="130" spans="1:4" x14ac:dyDescent="0.3">
      <c r="A130" t="s">
        <v>20</v>
      </c>
      <c r="B130" t="s">
        <v>24</v>
      </c>
      <c r="C130">
        <v>599.28</v>
      </c>
      <c r="D130" t="s">
        <v>77</v>
      </c>
    </row>
    <row r="131" spans="1:4" x14ac:dyDescent="0.3">
      <c r="A131" t="s">
        <v>20</v>
      </c>
      <c r="B131" t="s">
        <v>25</v>
      </c>
      <c r="C131">
        <v>459.22</v>
      </c>
      <c r="D131" t="s">
        <v>77</v>
      </c>
    </row>
    <row r="132" spans="1:4" x14ac:dyDescent="0.3">
      <c r="A132" t="s">
        <v>20</v>
      </c>
      <c r="B132" t="s">
        <v>27</v>
      </c>
      <c r="C132">
        <v>314.02999999999997</v>
      </c>
      <c r="D132" t="s">
        <v>77</v>
      </c>
    </row>
    <row r="133" spans="1:4" x14ac:dyDescent="0.3">
      <c r="A133" t="s">
        <v>20</v>
      </c>
      <c r="B133" t="s">
        <v>32</v>
      </c>
      <c r="C133">
        <v>436.14</v>
      </c>
      <c r="D133" t="s">
        <v>77</v>
      </c>
    </row>
    <row r="134" spans="1:4" x14ac:dyDescent="0.3">
      <c r="A134" t="s">
        <v>20</v>
      </c>
      <c r="B134" t="s">
        <v>33</v>
      </c>
      <c r="C134">
        <v>138.38999999999999</v>
      </c>
      <c r="D134" t="s">
        <v>77</v>
      </c>
    </row>
    <row r="135" spans="1:4" x14ac:dyDescent="0.3">
      <c r="A135" t="s">
        <v>20</v>
      </c>
      <c r="B135" t="s">
        <v>60</v>
      </c>
      <c r="C135">
        <v>599.28</v>
      </c>
      <c r="D135" t="s">
        <v>77</v>
      </c>
    </row>
    <row r="136" spans="1:4" x14ac:dyDescent="0.3">
      <c r="A136" t="s">
        <v>21</v>
      </c>
      <c r="B136" t="s">
        <v>22</v>
      </c>
      <c r="C136">
        <v>275.75</v>
      </c>
      <c r="D136" t="s">
        <v>77</v>
      </c>
    </row>
    <row r="137" spans="1:4" x14ac:dyDescent="0.3">
      <c r="A137" t="s">
        <v>21</v>
      </c>
      <c r="B137" t="s">
        <v>25</v>
      </c>
      <c r="C137">
        <v>288.2</v>
      </c>
      <c r="D137" t="s">
        <v>77</v>
      </c>
    </row>
    <row r="138" spans="1:4" x14ac:dyDescent="0.3">
      <c r="A138" t="s">
        <v>21</v>
      </c>
      <c r="B138" t="s">
        <v>27</v>
      </c>
      <c r="C138">
        <v>387.25</v>
      </c>
      <c r="D138">
        <v>94.462999999999994</v>
      </c>
    </row>
    <row r="139" spans="1:4" x14ac:dyDescent="0.3">
      <c r="A139" t="s">
        <v>21</v>
      </c>
      <c r="B139" t="s">
        <v>32</v>
      </c>
      <c r="C139">
        <v>375.51</v>
      </c>
      <c r="D139" t="s">
        <v>77</v>
      </c>
    </row>
    <row r="140" spans="1:4" x14ac:dyDescent="0.3">
      <c r="A140" t="s">
        <v>21</v>
      </c>
      <c r="B140" t="s">
        <v>33</v>
      </c>
      <c r="C140">
        <v>449.83</v>
      </c>
      <c r="D140" t="s">
        <v>77</v>
      </c>
    </row>
    <row r="141" spans="1:4" x14ac:dyDescent="0.3">
      <c r="A141" t="s">
        <v>21</v>
      </c>
      <c r="B141" t="s">
        <v>39</v>
      </c>
      <c r="C141">
        <v>203.76</v>
      </c>
      <c r="D141" t="s">
        <v>77</v>
      </c>
    </row>
    <row r="142" spans="1:4" x14ac:dyDescent="0.3">
      <c r="A142" t="s">
        <v>22</v>
      </c>
      <c r="B142" t="s">
        <v>23</v>
      </c>
      <c r="C142">
        <v>398.35</v>
      </c>
      <c r="D142" t="s">
        <v>77</v>
      </c>
    </row>
    <row r="143" spans="1:4" x14ac:dyDescent="0.3">
      <c r="A143" t="s">
        <v>22</v>
      </c>
      <c r="B143" t="s">
        <v>24</v>
      </c>
      <c r="C143">
        <v>453.13</v>
      </c>
      <c r="D143" t="s">
        <v>77</v>
      </c>
    </row>
    <row r="144" spans="1:4" x14ac:dyDescent="0.3">
      <c r="A144" t="s">
        <v>22</v>
      </c>
      <c r="B144" t="s">
        <v>25</v>
      </c>
      <c r="C144">
        <v>437.75</v>
      </c>
      <c r="D144" t="s">
        <v>77</v>
      </c>
    </row>
    <row r="145" spans="1:4" x14ac:dyDescent="0.3">
      <c r="A145" t="s">
        <v>22</v>
      </c>
      <c r="B145" t="s">
        <v>26</v>
      </c>
      <c r="C145">
        <v>818.79</v>
      </c>
      <c r="D145" t="s">
        <v>77</v>
      </c>
    </row>
    <row r="146" spans="1:4" x14ac:dyDescent="0.3">
      <c r="A146" t="s">
        <v>22</v>
      </c>
      <c r="B146" t="s">
        <v>27</v>
      </c>
      <c r="C146">
        <v>332.21</v>
      </c>
      <c r="D146">
        <v>17.309000000000001</v>
      </c>
    </row>
    <row r="147" spans="1:4" x14ac:dyDescent="0.3">
      <c r="A147" t="s">
        <v>22</v>
      </c>
      <c r="B147" t="s">
        <v>31</v>
      </c>
      <c r="C147">
        <v>625.16999999999996</v>
      </c>
      <c r="D147" t="s">
        <v>77</v>
      </c>
    </row>
    <row r="148" spans="1:4" x14ac:dyDescent="0.3">
      <c r="A148" t="s">
        <v>22</v>
      </c>
      <c r="B148" t="s">
        <v>32</v>
      </c>
      <c r="C148">
        <v>414.91</v>
      </c>
      <c r="D148" t="s">
        <v>77</v>
      </c>
    </row>
    <row r="149" spans="1:4" x14ac:dyDescent="0.3">
      <c r="A149" t="s">
        <v>22</v>
      </c>
      <c r="B149" t="s">
        <v>33</v>
      </c>
      <c r="C149">
        <v>540.83000000000004</v>
      </c>
      <c r="D149" t="s">
        <v>77</v>
      </c>
    </row>
    <row r="150" spans="1:4" x14ac:dyDescent="0.3">
      <c r="A150" t="s">
        <v>22</v>
      </c>
      <c r="B150" t="s">
        <v>39</v>
      </c>
      <c r="C150">
        <v>1195.3</v>
      </c>
      <c r="D150" t="s">
        <v>77</v>
      </c>
    </row>
    <row r="151" spans="1:4" x14ac:dyDescent="0.3">
      <c r="A151" t="s">
        <v>22</v>
      </c>
      <c r="B151" t="s">
        <v>60</v>
      </c>
      <c r="C151">
        <v>453.13</v>
      </c>
      <c r="D151" t="s">
        <v>77</v>
      </c>
    </row>
    <row r="152" spans="1:4" x14ac:dyDescent="0.3">
      <c r="A152" t="s">
        <v>23</v>
      </c>
      <c r="B152" t="s">
        <v>25</v>
      </c>
      <c r="C152">
        <v>352.19</v>
      </c>
      <c r="D152" t="s">
        <v>77</v>
      </c>
    </row>
    <row r="153" spans="1:4" x14ac:dyDescent="0.3">
      <c r="A153" t="s">
        <v>23</v>
      </c>
      <c r="B153" t="s">
        <v>26</v>
      </c>
      <c r="C153">
        <v>498.6</v>
      </c>
      <c r="D153" t="s">
        <v>77</v>
      </c>
    </row>
    <row r="154" spans="1:4" x14ac:dyDescent="0.3">
      <c r="A154" t="s">
        <v>23</v>
      </c>
      <c r="B154" t="s">
        <v>27</v>
      </c>
      <c r="C154">
        <v>350.99</v>
      </c>
      <c r="D154">
        <v>28</v>
      </c>
    </row>
    <row r="155" spans="1:4" x14ac:dyDescent="0.3">
      <c r="A155" t="s">
        <v>23</v>
      </c>
      <c r="B155" t="s">
        <v>30</v>
      </c>
      <c r="C155">
        <v>269.68</v>
      </c>
      <c r="D155" t="s">
        <v>77</v>
      </c>
    </row>
    <row r="156" spans="1:4" x14ac:dyDescent="0.3">
      <c r="A156" t="s">
        <v>23</v>
      </c>
      <c r="B156" t="s">
        <v>31</v>
      </c>
      <c r="C156">
        <v>376.57</v>
      </c>
      <c r="D156" t="s">
        <v>77</v>
      </c>
    </row>
    <row r="157" spans="1:4" x14ac:dyDescent="0.3">
      <c r="A157" t="s">
        <v>23</v>
      </c>
      <c r="B157" t="s">
        <v>33</v>
      </c>
      <c r="C157">
        <v>554.5</v>
      </c>
      <c r="D157" t="s">
        <v>77</v>
      </c>
    </row>
    <row r="158" spans="1:4" x14ac:dyDescent="0.3">
      <c r="A158" t="s">
        <v>23</v>
      </c>
      <c r="B158" t="s">
        <v>34</v>
      </c>
      <c r="C158">
        <v>332.15</v>
      </c>
      <c r="D158" t="s">
        <v>77</v>
      </c>
    </row>
    <row r="159" spans="1:4" x14ac:dyDescent="0.3">
      <c r="A159" t="s">
        <v>23</v>
      </c>
      <c r="B159" t="s">
        <v>35</v>
      </c>
      <c r="C159">
        <v>549.42999999999995</v>
      </c>
      <c r="D159" t="s">
        <v>77</v>
      </c>
    </row>
    <row r="160" spans="1:4" x14ac:dyDescent="0.3">
      <c r="A160" t="s">
        <v>23</v>
      </c>
      <c r="B160" t="s">
        <v>36</v>
      </c>
      <c r="C160">
        <v>650.24</v>
      </c>
      <c r="D160" t="s">
        <v>77</v>
      </c>
    </row>
    <row r="161" spans="1:4" x14ac:dyDescent="0.3">
      <c r="A161" t="s">
        <v>23</v>
      </c>
      <c r="B161" t="s">
        <v>37</v>
      </c>
      <c r="C161">
        <v>605.45000000000005</v>
      </c>
      <c r="D161" t="s">
        <v>77</v>
      </c>
    </row>
    <row r="162" spans="1:4" x14ac:dyDescent="0.3">
      <c r="A162" t="s">
        <v>23</v>
      </c>
      <c r="B162" t="s">
        <v>38</v>
      </c>
      <c r="C162">
        <v>536.66</v>
      </c>
      <c r="D162" t="s">
        <v>77</v>
      </c>
    </row>
    <row r="163" spans="1:4" x14ac:dyDescent="0.3">
      <c r="A163" t="s">
        <v>23</v>
      </c>
      <c r="B163" t="s">
        <v>39</v>
      </c>
      <c r="C163">
        <v>846.19</v>
      </c>
      <c r="D163" t="s">
        <v>77</v>
      </c>
    </row>
    <row r="164" spans="1:4" x14ac:dyDescent="0.3">
      <c r="A164" t="s">
        <v>23</v>
      </c>
      <c r="B164" t="s">
        <v>42</v>
      </c>
      <c r="C164">
        <v>321.70999999999998</v>
      </c>
      <c r="D164" t="s">
        <v>77</v>
      </c>
    </row>
    <row r="165" spans="1:4" x14ac:dyDescent="0.3">
      <c r="A165" t="s">
        <v>23</v>
      </c>
      <c r="B165" t="s">
        <v>43</v>
      </c>
      <c r="C165">
        <v>486.88</v>
      </c>
      <c r="D165" t="s">
        <v>77</v>
      </c>
    </row>
    <row r="166" spans="1:4" x14ac:dyDescent="0.3">
      <c r="A166" t="s">
        <v>23</v>
      </c>
      <c r="B166" t="s">
        <v>44</v>
      </c>
      <c r="C166">
        <v>750.06</v>
      </c>
      <c r="D166" t="s">
        <v>77</v>
      </c>
    </row>
    <row r="167" spans="1:4" x14ac:dyDescent="0.3">
      <c r="A167" t="s">
        <v>23</v>
      </c>
      <c r="B167" t="s">
        <v>67</v>
      </c>
      <c r="C167">
        <v>389.9</v>
      </c>
      <c r="D167" t="s">
        <v>77</v>
      </c>
    </row>
    <row r="168" spans="1:4" x14ac:dyDescent="0.3">
      <c r="A168" t="s">
        <v>23</v>
      </c>
      <c r="B168" t="s">
        <v>68</v>
      </c>
      <c r="C168">
        <v>564.85</v>
      </c>
      <c r="D168" t="s">
        <v>77</v>
      </c>
    </row>
    <row r="169" spans="1:4" x14ac:dyDescent="0.3">
      <c r="A169" t="s">
        <v>24</v>
      </c>
      <c r="B169" t="s">
        <v>72</v>
      </c>
      <c r="C169" t="s">
        <v>77</v>
      </c>
      <c r="D169" t="s">
        <v>77</v>
      </c>
    </row>
    <row r="170" spans="1:4" x14ac:dyDescent="0.3">
      <c r="A170" t="s">
        <v>24</v>
      </c>
      <c r="B170" t="s">
        <v>25</v>
      </c>
      <c r="C170">
        <v>393.71</v>
      </c>
      <c r="D170" t="s">
        <v>77</v>
      </c>
    </row>
    <row r="171" spans="1:4" x14ac:dyDescent="0.3">
      <c r="A171" t="s">
        <v>24</v>
      </c>
      <c r="B171" t="s">
        <v>27</v>
      </c>
      <c r="C171">
        <v>289.76</v>
      </c>
      <c r="D171" t="s">
        <v>77</v>
      </c>
    </row>
    <row r="172" spans="1:4" x14ac:dyDescent="0.3">
      <c r="A172" t="s">
        <v>24</v>
      </c>
      <c r="B172" t="s">
        <v>32</v>
      </c>
      <c r="C172">
        <v>488.18</v>
      </c>
      <c r="D172" t="s">
        <v>77</v>
      </c>
    </row>
    <row r="173" spans="1:4" x14ac:dyDescent="0.3">
      <c r="A173" t="s">
        <v>24</v>
      </c>
      <c r="B173" t="s">
        <v>39</v>
      </c>
      <c r="C173">
        <v>609.87</v>
      </c>
      <c r="D173" t="s">
        <v>77</v>
      </c>
    </row>
    <row r="174" spans="1:4" x14ac:dyDescent="0.3">
      <c r="A174" t="s">
        <v>24</v>
      </c>
      <c r="B174" t="s">
        <v>45</v>
      </c>
      <c r="C174" t="s">
        <v>77</v>
      </c>
      <c r="D174" t="s">
        <v>77</v>
      </c>
    </row>
    <row r="175" spans="1:4" x14ac:dyDescent="0.3">
      <c r="A175" t="s">
        <v>24</v>
      </c>
      <c r="B175" t="s">
        <v>55</v>
      </c>
      <c r="C175" t="s">
        <v>77</v>
      </c>
      <c r="D175" t="s">
        <v>77</v>
      </c>
    </row>
    <row r="176" spans="1:4" x14ac:dyDescent="0.3">
      <c r="A176" t="s">
        <v>24</v>
      </c>
      <c r="B176" t="s">
        <v>60</v>
      </c>
      <c r="C176">
        <v>405.78</v>
      </c>
      <c r="D176">
        <v>8</v>
      </c>
    </row>
    <row r="177" spans="1:4" x14ac:dyDescent="0.3">
      <c r="A177" t="s">
        <v>25</v>
      </c>
      <c r="B177" t="s">
        <v>72</v>
      </c>
      <c r="C177" t="s">
        <v>77</v>
      </c>
      <c r="D177" t="s">
        <v>77</v>
      </c>
    </row>
    <row r="178" spans="1:4" x14ac:dyDescent="0.3">
      <c r="A178" t="s">
        <v>25</v>
      </c>
      <c r="B178" t="s">
        <v>26</v>
      </c>
      <c r="C178">
        <v>547.44000000000005</v>
      </c>
      <c r="D178" t="s">
        <v>77</v>
      </c>
    </row>
    <row r="179" spans="1:4" x14ac:dyDescent="0.3">
      <c r="A179" t="s">
        <v>25</v>
      </c>
      <c r="B179" t="s">
        <v>27</v>
      </c>
      <c r="C179">
        <v>287.26</v>
      </c>
      <c r="D179" t="s">
        <v>77</v>
      </c>
    </row>
    <row r="180" spans="1:4" x14ac:dyDescent="0.3">
      <c r="A180" t="s">
        <v>25</v>
      </c>
      <c r="B180" t="s">
        <v>31</v>
      </c>
      <c r="C180">
        <v>340.81</v>
      </c>
      <c r="D180" t="s">
        <v>77</v>
      </c>
    </row>
    <row r="181" spans="1:4" x14ac:dyDescent="0.3">
      <c r="A181" t="s">
        <v>25</v>
      </c>
      <c r="B181" t="s">
        <v>32</v>
      </c>
      <c r="C181">
        <v>338.47</v>
      </c>
      <c r="D181" t="s">
        <v>77</v>
      </c>
    </row>
    <row r="182" spans="1:4" x14ac:dyDescent="0.3">
      <c r="A182" t="s">
        <v>25</v>
      </c>
      <c r="B182" t="s">
        <v>33</v>
      </c>
      <c r="C182">
        <v>340.81</v>
      </c>
      <c r="D182" t="s">
        <v>77</v>
      </c>
    </row>
    <row r="183" spans="1:4" x14ac:dyDescent="0.3">
      <c r="A183" t="s">
        <v>25</v>
      </c>
      <c r="B183" t="s">
        <v>39</v>
      </c>
      <c r="C183">
        <v>516.30999999999995</v>
      </c>
      <c r="D183" t="s">
        <v>77</v>
      </c>
    </row>
    <row r="184" spans="1:4" x14ac:dyDescent="0.3">
      <c r="A184" t="s">
        <v>25</v>
      </c>
      <c r="B184" t="s">
        <v>41</v>
      </c>
      <c r="C184">
        <v>389.74</v>
      </c>
      <c r="D184" t="s">
        <v>77</v>
      </c>
    </row>
    <row r="185" spans="1:4" x14ac:dyDescent="0.3">
      <c r="A185" t="s">
        <v>25</v>
      </c>
      <c r="B185" t="s">
        <v>67</v>
      </c>
      <c r="C185">
        <v>316.60000000000002</v>
      </c>
      <c r="D185" t="s">
        <v>77</v>
      </c>
    </row>
    <row r="186" spans="1:4" x14ac:dyDescent="0.3">
      <c r="A186" t="s">
        <v>25</v>
      </c>
      <c r="B186" t="s">
        <v>68</v>
      </c>
      <c r="C186">
        <v>261.23</v>
      </c>
      <c r="D186">
        <v>8</v>
      </c>
    </row>
    <row r="187" spans="1:4" x14ac:dyDescent="0.3">
      <c r="A187" t="s">
        <v>26</v>
      </c>
      <c r="B187" t="s">
        <v>27</v>
      </c>
      <c r="C187">
        <v>396.81</v>
      </c>
      <c r="D187">
        <v>15.14</v>
      </c>
    </row>
    <row r="188" spans="1:4" x14ac:dyDescent="0.3">
      <c r="A188" t="s">
        <v>26</v>
      </c>
      <c r="B188" t="s">
        <v>31</v>
      </c>
      <c r="C188">
        <v>490.95</v>
      </c>
      <c r="D188" t="s">
        <v>77</v>
      </c>
    </row>
    <row r="189" spans="1:4" x14ac:dyDescent="0.3">
      <c r="A189" t="s">
        <v>26</v>
      </c>
      <c r="B189" t="s">
        <v>39</v>
      </c>
      <c r="C189">
        <v>868.11</v>
      </c>
      <c r="D189" t="s">
        <v>77</v>
      </c>
    </row>
    <row r="190" spans="1:4" x14ac:dyDescent="0.3">
      <c r="A190" t="s">
        <v>26</v>
      </c>
      <c r="B190" t="s">
        <v>67</v>
      </c>
      <c r="C190">
        <v>331.78</v>
      </c>
      <c r="D190" t="s">
        <v>77</v>
      </c>
    </row>
    <row r="191" spans="1:4" x14ac:dyDescent="0.3">
      <c r="A191" t="s">
        <v>26</v>
      </c>
      <c r="B191" t="s">
        <v>68</v>
      </c>
      <c r="C191">
        <v>809.96</v>
      </c>
      <c r="D191" t="s">
        <v>77</v>
      </c>
    </row>
    <row r="192" spans="1:4" x14ac:dyDescent="0.3">
      <c r="A192" t="s">
        <v>27</v>
      </c>
      <c r="B192" t="s">
        <v>72</v>
      </c>
      <c r="C192" t="s">
        <v>77</v>
      </c>
      <c r="D192" t="s">
        <v>77</v>
      </c>
    </row>
    <row r="193" spans="1:4" x14ac:dyDescent="0.3">
      <c r="A193" t="s">
        <v>27</v>
      </c>
      <c r="B193" t="s">
        <v>28</v>
      </c>
      <c r="C193">
        <v>278.45</v>
      </c>
      <c r="D193" t="s">
        <v>77</v>
      </c>
    </row>
    <row r="194" spans="1:4" x14ac:dyDescent="0.3">
      <c r="A194" t="s">
        <v>27</v>
      </c>
      <c r="B194" t="s">
        <v>29</v>
      </c>
      <c r="C194">
        <v>175.41</v>
      </c>
      <c r="D194" t="s">
        <v>77</v>
      </c>
    </row>
    <row r="195" spans="1:4" x14ac:dyDescent="0.3">
      <c r="A195" t="s">
        <v>27</v>
      </c>
      <c r="B195" t="s">
        <v>30</v>
      </c>
      <c r="C195">
        <v>226.38</v>
      </c>
      <c r="D195" t="s">
        <v>77</v>
      </c>
    </row>
    <row r="196" spans="1:4" x14ac:dyDescent="0.3">
      <c r="A196" t="s">
        <v>27</v>
      </c>
      <c r="B196" t="s">
        <v>31</v>
      </c>
      <c r="C196">
        <v>375.92</v>
      </c>
      <c r="D196" t="s">
        <v>77</v>
      </c>
    </row>
    <row r="197" spans="1:4" x14ac:dyDescent="0.3">
      <c r="A197" t="s">
        <v>27</v>
      </c>
      <c r="B197" t="s">
        <v>32</v>
      </c>
      <c r="C197">
        <v>353.37</v>
      </c>
      <c r="D197" t="s">
        <v>77</v>
      </c>
    </row>
    <row r="198" spans="1:4" x14ac:dyDescent="0.3">
      <c r="A198" t="s">
        <v>27</v>
      </c>
      <c r="B198" t="s">
        <v>33</v>
      </c>
      <c r="C198">
        <v>479.16</v>
      </c>
      <c r="D198" t="s">
        <v>77</v>
      </c>
    </row>
    <row r="199" spans="1:4" x14ac:dyDescent="0.3">
      <c r="A199" t="s">
        <v>27</v>
      </c>
      <c r="B199" t="s">
        <v>34</v>
      </c>
      <c r="C199">
        <v>358.55</v>
      </c>
      <c r="D199" t="s">
        <v>77</v>
      </c>
    </row>
    <row r="200" spans="1:4" x14ac:dyDescent="0.3">
      <c r="A200" t="s">
        <v>27</v>
      </c>
      <c r="B200" t="s">
        <v>35</v>
      </c>
      <c r="C200">
        <v>646.1</v>
      </c>
      <c r="D200">
        <v>13.195</v>
      </c>
    </row>
    <row r="201" spans="1:4" x14ac:dyDescent="0.3">
      <c r="A201" t="s">
        <v>27</v>
      </c>
      <c r="B201" t="s">
        <v>36</v>
      </c>
      <c r="C201">
        <v>1481.3</v>
      </c>
      <c r="D201">
        <v>21.216999999999999</v>
      </c>
    </row>
    <row r="202" spans="1:4" x14ac:dyDescent="0.3">
      <c r="A202" t="s">
        <v>27</v>
      </c>
      <c r="B202" t="s">
        <v>37</v>
      </c>
      <c r="C202">
        <v>523.83000000000004</v>
      </c>
      <c r="D202">
        <v>8.4243000000000006</v>
      </c>
    </row>
    <row r="203" spans="1:4" x14ac:dyDescent="0.3">
      <c r="A203" t="s">
        <v>27</v>
      </c>
      <c r="B203" t="s">
        <v>38</v>
      </c>
      <c r="C203">
        <v>2990</v>
      </c>
      <c r="D203">
        <v>66.108999999999995</v>
      </c>
    </row>
    <row r="204" spans="1:4" x14ac:dyDescent="0.3">
      <c r="A204" t="s">
        <v>27</v>
      </c>
      <c r="B204" t="s">
        <v>39</v>
      </c>
      <c r="C204">
        <v>310.91000000000003</v>
      </c>
      <c r="D204">
        <v>8</v>
      </c>
    </row>
    <row r="205" spans="1:4" x14ac:dyDescent="0.3">
      <c r="A205" t="s">
        <v>27</v>
      </c>
      <c r="B205" t="s">
        <v>40</v>
      </c>
      <c r="C205">
        <v>360.7</v>
      </c>
      <c r="D205" t="s">
        <v>77</v>
      </c>
    </row>
    <row r="206" spans="1:4" x14ac:dyDescent="0.3">
      <c r="A206" t="s">
        <v>27</v>
      </c>
      <c r="B206" t="s">
        <v>41</v>
      </c>
      <c r="C206">
        <v>238.77</v>
      </c>
      <c r="D206">
        <v>8</v>
      </c>
    </row>
    <row r="207" spans="1:4" x14ac:dyDescent="0.3">
      <c r="A207" t="s">
        <v>27</v>
      </c>
      <c r="B207" t="s">
        <v>42</v>
      </c>
      <c r="C207">
        <v>377.16</v>
      </c>
      <c r="D207">
        <v>22.265000000000001</v>
      </c>
    </row>
    <row r="208" spans="1:4" x14ac:dyDescent="0.3">
      <c r="A208" t="s">
        <v>27</v>
      </c>
      <c r="B208" t="s">
        <v>43</v>
      </c>
      <c r="C208">
        <v>855.01</v>
      </c>
      <c r="D208">
        <v>32.131999999999998</v>
      </c>
    </row>
    <row r="209" spans="1:4" x14ac:dyDescent="0.3">
      <c r="A209" t="s">
        <v>27</v>
      </c>
      <c r="B209" t="s">
        <v>44</v>
      </c>
      <c r="C209">
        <v>1067.9000000000001</v>
      </c>
      <c r="D209">
        <v>8.0009999999999994</v>
      </c>
    </row>
    <row r="210" spans="1:4" x14ac:dyDescent="0.3">
      <c r="A210" t="s">
        <v>27</v>
      </c>
      <c r="B210" t="s">
        <v>45</v>
      </c>
      <c r="C210">
        <v>391.04</v>
      </c>
      <c r="D210" t="s">
        <v>77</v>
      </c>
    </row>
    <row r="211" spans="1:4" x14ac:dyDescent="0.3">
      <c r="A211" t="s">
        <v>27</v>
      </c>
      <c r="B211" t="s">
        <v>46</v>
      </c>
      <c r="C211">
        <v>1023.1</v>
      </c>
      <c r="D211" t="s">
        <v>77</v>
      </c>
    </row>
    <row r="212" spans="1:4" x14ac:dyDescent="0.3">
      <c r="A212" t="s">
        <v>27</v>
      </c>
      <c r="B212" t="s">
        <v>47</v>
      </c>
      <c r="C212">
        <v>539.67999999999995</v>
      </c>
      <c r="D212" t="s">
        <v>77</v>
      </c>
    </row>
    <row r="213" spans="1:4" x14ac:dyDescent="0.3">
      <c r="A213" t="s">
        <v>27</v>
      </c>
      <c r="B213" t="s">
        <v>48</v>
      </c>
      <c r="C213">
        <v>376.25</v>
      </c>
      <c r="D213" t="s">
        <v>77</v>
      </c>
    </row>
    <row r="214" spans="1:4" x14ac:dyDescent="0.3">
      <c r="A214" t="s">
        <v>27</v>
      </c>
      <c r="B214" t="s">
        <v>49</v>
      </c>
      <c r="C214">
        <v>354.23</v>
      </c>
      <c r="D214" t="s">
        <v>77</v>
      </c>
    </row>
    <row r="215" spans="1:4" x14ac:dyDescent="0.3">
      <c r="A215" t="s">
        <v>27</v>
      </c>
      <c r="B215" t="s">
        <v>50</v>
      </c>
      <c r="C215">
        <v>2235.1</v>
      </c>
      <c r="D215" t="s">
        <v>77</v>
      </c>
    </row>
    <row r="216" spans="1:4" x14ac:dyDescent="0.3">
      <c r="A216" t="s">
        <v>27</v>
      </c>
      <c r="B216" t="s">
        <v>51</v>
      </c>
      <c r="C216">
        <v>1460.8</v>
      </c>
      <c r="D216" t="s">
        <v>77</v>
      </c>
    </row>
    <row r="217" spans="1:4" x14ac:dyDescent="0.3">
      <c r="A217" t="s">
        <v>27</v>
      </c>
      <c r="B217" t="s">
        <v>52</v>
      </c>
      <c r="C217">
        <v>1047</v>
      </c>
      <c r="D217" t="s">
        <v>77</v>
      </c>
    </row>
    <row r="218" spans="1:4" x14ac:dyDescent="0.3">
      <c r="A218" t="s">
        <v>27</v>
      </c>
      <c r="B218" t="s">
        <v>53</v>
      </c>
      <c r="C218">
        <v>840.44</v>
      </c>
      <c r="D218" t="s">
        <v>77</v>
      </c>
    </row>
    <row r="219" spans="1:4" x14ac:dyDescent="0.3">
      <c r="A219" t="s">
        <v>27</v>
      </c>
      <c r="B219" t="s">
        <v>54</v>
      </c>
      <c r="C219">
        <v>1481.3</v>
      </c>
      <c r="D219">
        <v>21.216999999999999</v>
      </c>
    </row>
    <row r="220" spans="1:4" x14ac:dyDescent="0.3">
      <c r="A220" t="s">
        <v>27</v>
      </c>
      <c r="B220" t="s">
        <v>55</v>
      </c>
      <c r="C220">
        <v>134.41</v>
      </c>
      <c r="D220" t="s">
        <v>77</v>
      </c>
    </row>
    <row r="221" spans="1:4" x14ac:dyDescent="0.3">
      <c r="A221" t="s">
        <v>27</v>
      </c>
      <c r="B221" t="s">
        <v>56</v>
      </c>
      <c r="C221">
        <v>30.571000000000002</v>
      </c>
      <c r="D221" t="s">
        <v>77</v>
      </c>
    </row>
    <row r="222" spans="1:4" x14ac:dyDescent="0.3">
      <c r="A222" t="s">
        <v>27</v>
      </c>
      <c r="B222" t="s">
        <v>57</v>
      </c>
      <c r="C222">
        <v>95.406000000000006</v>
      </c>
      <c r="D222" t="s">
        <v>77</v>
      </c>
    </row>
    <row r="223" spans="1:4" x14ac:dyDescent="0.3">
      <c r="A223" t="s">
        <v>27</v>
      </c>
      <c r="B223" t="s">
        <v>58</v>
      </c>
      <c r="C223">
        <v>112.01</v>
      </c>
      <c r="D223" t="s">
        <v>77</v>
      </c>
    </row>
    <row r="224" spans="1:4" x14ac:dyDescent="0.3">
      <c r="A224" t="s">
        <v>27</v>
      </c>
      <c r="B224" t="s">
        <v>59</v>
      </c>
      <c r="C224">
        <v>142.66</v>
      </c>
      <c r="D224" t="s">
        <v>77</v>
      </c>
    </row>
    <row r="225" spans="1:4" x14ac:dyDescent="0.3">
      <c r="A225" t="s">
        <v>27</v>
      </c>
      <c r="B225" t="s">
        <v>60</v>
      </c>
      <c r="C225">
        <v>171.61</v>
      </c>
      <c r="D225" t="s">
        <v>77</v>
      </c>
    </row>
    <row r="226" spans="1:4" x14ac:dyDescent="0.3">
      <c r="A226" t="s">
        <v>27</v>
      </c>
      <c r="B226" t="s">
        <v>61</v>
      </c>
      <c r="C226">
        <v>142.57</v>
      </c>
      <c r="D226" t="s">
        <v>77</v>
      </c>
    </row>
    <row r="227" spans="1:4" x14ac:dyDescent="0.3">
      <c r="A227" t="s">
        <v>27</v>
      </c>
      <c r="B227" t="s">
        <v>62</v>
      </c>
      <c r="C227">
        <v>128.03</v>
      </c>
      <c r="D227" t="s">
        <v>77</v>
      </c>
    </row>
    <row r="228" spans="1:4" x14ac:dyDescent="0.3">
      <c r="A228" t="s">
        <v>27</v>
      </c>
      <c r="B228" t="s">
        <v>63</v>
      </c>
      <c r="C228">
        <v>270</v>
      </c>
      <c r="D228" t="s">
        <v>77</v>
      </c>
    </row>
    <row r="229" spans="1:4" x14ac:dyDescent="0.3">
      <c r="A229" t="s">
        <v>27</v>
      </c>
      <c r="B229" t="s">
        <v>64</v>
      </c>
      <c r="C229">
        <v>161.55000000000001</v>
      </c>
      <c r="D229" t="s">
        <v>77</v>
      </c>
    </row>
    <row r="230" spans="1:4" x14ac:dyDescent="0.3">
      <c r="A230" t="s">
        <v>27</v>
      </c>
      <c r="B230" t="s">
        <v>65</v>
      </c>
      <c r="C230">
        <v>317.43</v>
      </c>
      <c r="D230" t="s">
        <v>77</v>
      </c>
    </row>
    <row r="231" spans="1:4" x14ac:dyDescent="0.3">
      <c r="A231" t="s">
        <v>27</v>
      </c>
      <c r="B231" t="s">
        <v>67</v>
      </c>
      <c r="C231">
        <v>228.58</v>
      </c>
      <c r="D231">
        <v>9.5614000000000008</v>
      </c>
    </row>
    <row r="232" spans="1:4" x14ac:dyDescent="0.3">
      <c r="A232" t="s">
        <v>28</v>
      </c>
      <c r="B232" t="s">
        <v>29</v>
      </c>
      <c r="C232">
        <v>233.21</v>
      </c>
      <c r="D232" t="s">
        <v>77</v>
      </c>
    </row>
    <row r="233" spans="1:4" x14ac:dyDescent="0.3">
      <c r="A233" t="s">
        <v>28</v>
      </c>
      <c r="B233" t="s">
        <v>30</v>
      </c>
      <c r="C233">
        <v>157.83000000000001</v>
      </c>
      <c r="D233">
        <v>8.3461999999999996</v>
      </c>
    </row>
    <row r="234" spans="1:4" x14ac:dyDescent="0.3">
      <c r="A234" t="s">
        <v>28</v>
      </c>
      <c r="B234" t="s">
        <v>67</v>
      </c>
      <c r="C234">
        <v>290.16000000000003</v>
      </c>
      <c r="D234">
        <v>8</v>
      </c>
    </row>
    <row r="235" spans="1:4" x14ac:dyDescent="0.3">
      <c r="A235" t="s">
        <v>28</v>
      </c>
      <c r="B235" t="s">
        <v>68</v>
      </c>
      <c r="C235">
        <v>398.1</v>
      </c>
      <c r="D235" t="s">
        <v>77</v>
      </c>
    </row>
    <row r="236" spans="1:4" x14ac:dyDescent="0.3">
      <c r="A236" t="s">
        <v>29</v>
      </c>
      <c r="B236" t="s">
        <v>30</v>
      </c>
      <c r="C236">
        <v>144.72</v>
      </c>
      <c r="D236">
        <v>11.95</v>
      </c>
    </row>
    <row r="237" spans="1:4" x14ac:dyDescent="0.3">
      <c r="A237" t="s">
        <v>29</v>
      </c>
      <c r="B237" t="s">
        <v>70</v>
      </c>
      <c r="C237">
        <v>210.13</v>
      </c>
      <c r="D237" t="s">
        <v>77</v>
      </c>
    </row>
    <row r="238" spans="1:4" x14ac:dyDescent="0.3">
      <c r="A238" t="s">
        <v>29</v>
      </c>
      <c r="B238" t="s">
        <v>71</v>
      </c>
      <c r="C238">
        <v>182.18</v>
      </c>
      <c r="D238" t="s">
        <v>77</v>
      </c>
    </row>
    <row r="239" spans="1:4" x14ac:dyDescent="0.3">
      <c r="A239" t="s">
        <v>30</v>
      </c>
      <c r="B239" t="s">
        <v>34</v>
      </c>
      <c r="C239">
        <v>200.62</v>
      </c>
      <c r="D239">
        <v>49.975000000000001</v>
      </c>
    </row>
    <row r="240" spans="1:4" x14ac:dyDescent="0.3">
      <c r="A240" t="s">
        <v>30</v>
      </c>
      <c r="B240" t="s">
        <v>35</v>
      </c>
      <c r="C240">
        <v>100.01</v>
      </c>
      <c r="D240">
        <v>49.529000000000003</v>
      </c>
    </row>
    <row r="241" spans="1:4" x14ac:dyDescent="0.3">
      <c r="A241" t="s">
        <v>30</v>
      </c>
      <c r="B241" t="s">
        <v>36</v>
      </c>
      <c r="C241">
        <v>100.58</v>
      </c>
      <c r="D241">
        <v>49.999000000000002</v>
      </c>
    </row>
    <row r="242" spans="1:4" x14ac:dyDescent="0.3">
      <c r="A242" t="s">
        <v>30</v>
      </c>
      <c r="B242" t="s">
        <v>37</v>
      </c>
      <c r="C242">
        <v>80.100999999999999</v>
      </c>
      <c r="D242">
        <v>39.706000000000003</v>
      </c>
    </row>
    <row r="243" spans="1:4" x14ac:dyDescent="0.3">
      <c r="A243" t="s">
        <v>30</v>
      </c>
      <c r="B243" t="s">
        <v>38</v>
      </c>
      <c r="C243">
        <v>90.102000000000004</v>
      </c>
      <c r="D243">
        <v>35.343000000000004</v>
      </c>
    </row>
    <row r="244" spans="1:4" x14ac:dyDescent="0.3">
      <c r="A244" t="s">
        <v>30</v>
      </c>
      <c r="B244" t="s">
        <v>42</v>
      </c>
      <c r="C244">
        <v>294.99</v>
      </c>
      <c r="D244" t="s">
        <v>77</v>
      </c>
    </row>
    <row r="245" spans="1:4" x14ac:dyDescent="0.3">
      <c r="A245" t="s">
        <v>30</v>
      </c>
      <c r="B245" t="s">
        <v>43</v>
      </c>
      <c r="C245">
        <v>100.53</v>
      </c>
      <c r="D245">
        <v>31.234000000000002</v>
      </c>
    </row>
    <row r="246" spans="1:4" x14ac:dyDescent="0.3">
      <c r="A246" t="s">
        <v>30</v>
      </c>
      <c r="B246" t="s">
        <v>45</v>
      </c>
      <c r="C246">
        <v>189.86</v>
      </c>
      <c r="D246" t="s">
        <v>77</v>
      </c>
    </row>
    <row r="247" spans="1:4" x14ac:dyDescent="0.3">
      <c r="A247" t="s">
        <v>30</v>
      </c>
      <c r="B247" t="s">
        <v>65</v>
      </c>
      <c r="C247">
        <v>371.59</v>
      </c>
      <c r="D247" t="s">
        <v>77</v>
      </c>
    </row>
    <row r="248" spans="1:4" x14ac:dyDescent="0.3">
      <c r="A248" t="s">
        <v>30</v>
      </c>
      <c r="B248" t="s">
        <v>70</v>
      </c>
      <c r="C248">
        <v>327.31</v>
      </c>
      <c r="D248" t="s">
        <v>77</v>
      </c>
    </row>
    <row r="249" spans="1:4" x14ac:dyDescent="0.3">
      <c r="A249" t="s">
        <v>30</v>
      </c>
      <c r="B249" t="s">
        <v>71</v>
      </c>
      <c r="C249">
        <v>283.77999999999997</v>
      </c>
      <c r="D249" t="s">
        <v>77</v>
      </c>
    </row>
    <row r="250" spans="1:4" x14ac:dyDescent="0.3">
      <c r="A250" t="s">
        <v>31</v>
      </c>
      <c r="B250" t="s">
        <v>34</v>
      </c>
      <c r="C250">
        <v>241.94</v>
      </c>
      <c r="D250" t="s">
        <v>77</v>
      </c>
    </row>
    <row r="251" spans="1:4" x14ac:dyDescent="0.3">
      <c r="A251" t="s">
        <v>31</v>
      </c>
      <c r="B251" t="s">
        <v>35</v>
      </c>
      <c r="C251">
        <v>188.61</v>
      </c>
      <c r="D251" t="s">
        <v>77</v>
      </c>
    </row>
    <row r="252" spans="1:4" x14ac:dyDescent="0.3">
      <c r="A252" t="s">
        <v>31</v>
      </c>
      <c r="B252" t="s">
        <v>36</v>
      </c>
      <c r="C252">
        <v>260.99</v>
      </c>
      <c r="D252" t="s">
        <v>77</v>
      </c>
    </row>
    <row r="253" spans="1:4" x14ac:dyDescent="0.3">
      <c r="A253" t="s">
        <v>31</v>
      </c>
      <c r="B253" t="s">
        <v>39</v>
      </c>
      <c r="C253">
        <v>784.51</v>
      </c>
      <c r="D253" t="s">
        <v>77</v>
      </c>
    </row>
    <row r="254" spans="1:4" x14ac:dyDescent="0.3">
      <c r="A254" t="s">
        <v>32</v>
      </c>
      <c r="B254" t="s">
        <v>72</v>
      </c>
      <c r="C254" t="s">
        <v>77</v>
      </c>
      <c r="D254" t="s">
        <v>77</v>
      </c>
    </row>
    <row r="255" spans="1:4" x14ac:dyDescent="0.3">
      <c r="A255" t="s">
        <v>32</v>
      </c>
      <c r="B255" t="s">
        <v>33</v>
      </c>
      <c r="C255">
        <v>389.23</v>
      </c>
      <c r="D255" t="s">
        <v>77</v>
      </c>
    </row>
    <row r="256" spans="1:4" x14ac:dyDescent="0.3">
      <c r="A256" t="s">
        <v>32</v>
      </c>
      <c r="B256" t="s">
        <v>34</v>
      </c>
      <c r="C256">
        <v>528.21</v>
      </c>
      <c r="D256">
        <v>52.305</v>
      </c>
    </row>
    <row r="257" spans="1:4" x14ac:dyDescent="0.3">
      <c r="A257" t="s">
        <v>32</v>
      </c>
      <c r="B257" t="s">
        <v>35</v>
      </c>
      <c r="C257">
        <v>313.25</v>
      </c>
      <c r="D257" t="s">
        <v>77</v>
      </c>
    </row>
    <row r="258" spans="1:4" x14ac:dyDescent="0.3">
      <c r="A258" t="s">
        <v>32</v>
      </c>
      <c r="B258" t="s">
        <v>36</v>
      </c>
      <c r="C258">
        <v>440.99</v>
      </c>
      <c r="D258" t="s">
        <v>77</v>
      </c>
    </row>
    <row r="259" spans="1:4" x14ac:dyDescent="0.3">
      <c r="A259" t="s">
        <v>32</v>
      </c>
      <c r="B259" t="s">
        <v>39</v>
      </c>
      <c r="C259">
        <v>799.66</v>
      </c>
      <c r="D259" t="s">
        <v>77</v>
      </c>
    </row>
    <row r="260" spans="1:4" x14ac:dyDescent="0.3">
      <c r="A260" t="s">
        <v>32</v>
      </c>
      <c r="B260" t="s">
        <v>40</v>
      </c>
      <c r="C260">
        <v>486.62</v>
      </c>
      <c r="D260" t="s">
        <v>77</v>
      </c>
    </row>
    <row r="261" spans="1:4" x14ac:dyDescent="0.3">
      <c r="A261" t="s">
        <v>32</v>
      </c>
      <c r="B261" t="s">
        <v>41</v>
      </c>
      <c r="C261">
        <v>307.89</v>
      </c>
      <c r="D261">
        <v>41.331000000000003</v>
      </c>
    </row>
    <row r="262" spans="1:4" x14ac:dyDescent="0.3">
      <c r="A262" t="s">
        <v>32</v>
      </c>
      <c r="B262" t="s">
        <v>54</v>
      </c>
      <c r="C262">
        <v>440.99</v>
      </c>
      <c r="D262" t="s">
        <v>77</v>
      </c>
    </row>
    <row r="263" spans="1:4" x14ac:dyDescent="0.3">
      <c r="A263" t="s">
        <v>32</v>
      </c>
      <c r="B263" t="s">
        <v>60</v>
      </c>
      <c r="C263">
        <v>656.8</v>
      </c>
      <c r="D263" t="s">
        <v>77</v>
      </c>
    </row>
    <row r="264" spans="1:4" x14ac:dyDescent="0.3">
      <c r="A264" t="s">
        <v>32</v>
      </c>
      <c r="B264" t="s">
        <v>67</v>
      </c>
      <c r="C264">
        <v>172.57</v>
      </c>
      <c r="D264">
        <v>9.2665000000000006</v>
      </c>
    </row>
    <row r="265" spans="1:4" x14ac:dyDescent="0.3">
      <c r="A265" t="s">
        <v>32</v>
      </c>
      <c r="B265" t="s">
        <v>68</v>
      </c>
      <c r="C265">
        <v>485.03</v>
      </c>
      <c r="D265">
        <v>8.0012000000000008</v>
      </c>
    </row>
    <row r="266" spans="1:4" x14ac:dyDescent="0.3">
      <c r="A266" t="s">
        <v>33</v>
      </c>
      <c r="B266" t="s">
        <v>72</v>
      </c>
      <c r="C266" t="s">
        <v>77</v>
      </c>
      <c r="D266" t="s">
        <v>77</v>
      </c>
    </row>
    <row r="267" spans="1:4" x14ac:dyDescent="0.3">
      <c r="A267" t="s">
        <v>33</v>
      </c>
      <c r="B267" t="s">
        <v>39</v>
      </c>
      <c r="C267">
        <v>245.07</v>
      </c>
      <c r="D267" t="s">
        <v>77</v>
      </c>
    </row>
    <row r="268" spans="1:4" x14ac:dyDescent="0.3">
      <c r="A268" t="s">
        <v>33</v>
      </c>
      <c r="B268" t="s">
        <v>40</v>
      </c>
      <c r="C268">
        <v>762.86</v>
      </c>
      <c r="D268" t="s">
        <v>77</v>
      </c>
    </row>
    <row r="269" spans="1:4" x14ac:dyDescent="0.3">
      <c r="A269" t="s">
        <v>33</v>
      </c>
      <c r="B269" t="s">
        <v>67</v>
      </c>
      <c r="C269">
        <v>81.542000000000002</v>
      </c>
      <c r="D269">
        <v>79.266000000000005</v>
      </c>
    </row>
    <row r="270" spans="1:4" x14ac:dyDescent="0.3">
      <c r="A270" t="s">
        <v>33</v>
      </c>
      <c r="B270" t="s">
        <v>68</v>
      </c>
      <c r="C270">
        <v>451.48</v>
      </c>
      <c r="D270">
        <v>8.1809999999999992</v>
      </c>
    </row>
    <row r="271" spans="1:4" x14ac:dyDescent="0.3">
      <c r="A271" t="s">
        <v>34</v>
      </c>
      <c r="B271" t="s">
        <v>35</v>
      </c>
      <c r="C271">
        <v>381.98</v>
      </c>
      <c r="D271" t="s">
        <v>77</v>
      </c>
    </row>
    <row r="272" spans="1:4" x14ac:dyDescent="0.3">
      <c r="A272" t="s">
        <v>34</v>
      </c>
      <c r="B272" t="s">
        <v>43</v>
      </c>
      <c r="C272">
        <v>101.61</v>
      </c>
      <c r="D272" t="s">
        <v>77</v>
      </c>
    </row>
    <row r="273" spans="1:4" x14ac:dyDescent="0.3">
      <c r="A273" t="s">
        <v>37</v>
      </c>
      <c r="B273" t="s">
        <v>38</v>
      </c>
      <c r="C273">
        <v>812.26</v>
      </c>
      <c r="D273" t="s">
        <v>77</v>
      </c>
    </row>
    <row r="274" spans="1:4" x14ac:dyDescent="0.3">
      <c r="A274" t="s">
        <v>39</v>
      </c>
      <c r="B274" t="s">
        <v>60</v>
      </c>
      <c r="C274">
        <v>609.87</v>
      </c>
      <c r="D274" t="s">
        <v>77</v>
      </c>
    </row>
    <row r="275" spans="1:4" x14ac:dyDescent="0.3">
      <c r="A275" t="s">
        <v>40</v>
      </c>
      <c r="B275" t="s">
        <v>72</v>
      </c>
      <c r="C275" s="8">
        <v>280.77781507997901</v>
      </c>
      <c r="D275" t="s">
        <v>77</v>
      </c>
    </row>
    <row r="276" spans="1:4" x14ac:dyDescent="0.3">
      <c r="A276" t="s">
        <v>40</v>
      </c>
      <c r="B276" t="s">
        <v>67</v>
      </c>
      <c r="C276">
        <v>455.68</v>
      </c>
      <c r="D276" t="s">
        <v>77</v>
      </c>
    </row>
    <row r="277" spans="1:4" x14ac:dyDescent="0.3">
      <c r="A277" t="s">
        <v>40</v>
      </c>
      <c r="B277" t="s">
        <v>68</v>
      </c>
      <c r="C277">
        <v>941.03</v>
      </c>
      <c r="D277" t="s">
        <v>77</v>
      </c>
    </row>
    <row r="278" spans="1:4" x14ac:dyDescent="0.3">
      <c r="A278" t="s">
        <v>40</v>
      </c>
      <c r="B278" t="s">
        <v>69</v>
      </c>
      <c r="C278">
        <v>552.62</v>
      </c>
      <c r="D278">
        <v>36.429000000000002</v>
      </c>
    </row>
    <row r="279" spans="1:4" x14ac:dyDescent="0.3">
      <c r="A279" t="s">
        <v>42</v>
      </c>
      <c r="B279" t="s">
        <v>67</v>
      </c>
      <c r="C279">
        <v>246.61</v>
      </c>
      <c r="D279" t="s">
        <v>77</v>
      </c>
    </row>
    <row r="280" spans="1:4" x14ac:dyDescent="0.3">
      <c r="A280" t="s">
        <v>45</v>
      </c>
      <c r="B280" t="s">
        <v>47</v>
      </c>
      <c r="C280">
        <v>37.478999999999999</v>
      </c>
      <c r="D280" t="s">
        <v>77</v>
      </c>
    </row>
    <row r="281" spans="1:4" x14ac:dyDescent="0.3">
      <c r="A281" t="s">
        <v>45</v>
      </c>
      <c r="B281" t="s">
        <v>55</v>
      </c>
      <c r="C281">
        <v>66.42</v>
      </c>
      <c r="D281" t="s">
        <v>77</v>
      </c>
    </row>
    <row r="282" spans="1:4" x14ac:dyDescent="0.3">
      <c r="A282" t="s">
        <v>45</v>
      </c>
      <c r="B282" t="s">
        <v>56</v>
      </c>
      <c r="C282">
        <v>51.094999999999999</v>
      </c>
      <c r="D282" t="s">
        <v>77</v>
      </c>
    </row>
    <row r="283" spans="1:4" x14ac:dyDescent="0.3">
      <c r="A283" t="s">
        <v>45</v>
      </c>
      <c r="B283" t="s">
        <v>57</v>
      </c>
      <c r="C283">
        <v>70.545000000000002</v>
      </c>
      <c r="D283" t="s">
        <v>77</v>
      </c>
    </row>
    <row r="284" spans="1:4" x14ac:dyDescent="0.3">
      <c r="A284" t="s">
        <v>45</v>
      </c>
      <c r="B284" t="s">
        <v>58</v>
      </c>
      <c r="C284">
        <v>65.8</v>
      </c>
      <c r="D284" t="s">
        <v>77</v>
      </c>
    </row>
    <row r="285" spans="1:4" x14ac:dyDescent="0.3">
      <c r="A285" t="s">
        <v>45</v>
      </c>
      <c r="B285" t="s">
        <v>59</v>
      </c>
      <c r="C285">
        <v>59.652000000000001</v>
      </c>
      <c r="D285" t="s">
        <v>77</v>
      </c>
    </row>
    <row r="286" spans="1:4" x14ac:dyDescent="0.3">
      <c r="A286" t="s">
        <v>45</v>
      </c>
      <c r="B286" t="s">
        <v>60</v>
      </c>
      <c r="C286">
        <v>28.111000000000001</v>
      </c>
      <c r="D286" t="s">
        <v>77</v>
      </c>
    </row>
    <row r="287" spans="1:4" x14ac:dyDescent="0.3">
      <c r="A287" t="s">
        <v>45</v>
      </c>
      <c r="B287" t="s">
        <v>61</v>
      </c>
      <c r="C287">
        <v>60.475999999999999</v>
      </c>
      <c r="D287" t="s">
        <v>77</v>
      </c>
    </row>
    <row r="288" spans="1:4" x14ac:dyDescent="0.3">
      <c r="A288" t="s">
        <v>45</v>
      </c>
      <c r="B288" t="s">
        <v>62</v>
      </c>
      <c r="C288">
        <v>53.609000000000002</v>
      </c>
      <c r="D288" t="s">
        <v>77</v>
      </c>
    </row>
    <row r="289" spans="1:4" x14ac:dyDescent="0.3">
      <c r="A289" t="s">
        <v>45</v>
      </c>
      <c r="B289" t="s">
        <v>63</v>
      </c>
      <c r="C289">
        <v>181.61</v>
      </c>
      <c r="D289" t="s">
        <v>77</v>
      </c>
    </row>
    <row r="290" spans="1:4" x14ac:dyDescent="0.3">
      <c r="A290" t="s">
        <v>45</v>
      </c>
      <c r="B290" t="s">
        <v>64</v>
      </c>
      <c r="C290">
        <v>61.781999999999996</v>
      </c>
      <c r="D290" t="s">
        <v>77</v>
      </c>
    </row>
    <row r="291" spans="1:4" x14ac:dyDescent="0.3">
      <c r="A291" t="s">
        <v>45</v>
      </c>
      <c r="B291" t="s">
        <v>65</v>
      </c>
      <c r="C291">
        <v>130.28</v>
      </c>
      <c r="D291" t="s">
        <v>77</v>
      </c>
    </row>
    <row r="292" spans="1:4" x14ac:dyDescent="0.3">
      <c r="A292" t="s">
        <v>46</v>
      </c>
      <c r="B292" t="s">
        <v>55</v>
      </c>
      <c r="C292">
        <v>9.1460000000000008</v>
      </c>
      <c r="D292" t="s">
        <v>77</v>
      </c>
    </row>
    <row r="293" spans="1:4" x14ac:dyDescent="0.3">
      <c r="A293" t="s">
        <v>46</v>
      </c>
      <c r="B293" t="s">
        <v>56</v>
      </c>
      <c r="C293">
        <v>7.6875</v>
      </c>
      <c r="D293" t="s">
        <v>77</v>
      </c>
    </row>
    <row r="294" spans="1:4" x14ac:dyDescent="0.3">
      <c r="A294" t="s">
        <v>46</v>
      </c>
      <c r="B294" t="s">
        <v>57</v>
      </c>
      <c r="C294">
        <v>8.2898999999999994</v>
      </c>
      <c r="D294" t="s">
        <v>77</v>
      </c>
    </row>
    <row r="295" spans="1:4" x14ac:dyDescent="0.3">
      <c r="A295" t="s">
        <v>46</v>
      </c>
      <c r="B295" t="s">
        <v>58</v>
      </c>
      <c r="C295">
        <v>7.1798000000000002</v>
      </c>
      <c r="D295" t="s">
        <v>77</v>
      </c>
    </row>
    <row r="296" spans="1:4" x14ac:dyDescent="0.3">
      <c r="A296" t="s">
        <v>46</v>
      </c>
      <c r="B296" t="s">
        <v>59</v>
      </c>
      <c r="C296">
        <v>5.8745000000000003</v>
      </c>
      <c r="D296" t="s">
        <v>77</v>
      </c>
    </row>
    <row r="297" spans="1:4" x14ac:dyDescent="0.3">
      <c r="A297" t="s">
        <v>47</v>
      </c>
      <c r="B297" t="s">
        <v>55</v>
      </c>
      <c r="C297">
        <v>27.890999999999998</v>
      </c>
      <c r="D297" t="s">
        <v>77</v>
      </c>
    </row>
    <row r="298" spans="1:4" x14ac:dyDescent="0.3">
      <c r="A298" t="s">
        <v>47</v>
      </c>
      <c r="B298" t="s">
        <v>56</v>
      </c>
      <c r="C298">
        <v>22.89</v>
      </c>
      <c r="D298" t="s">
        <v>77</v>
      </c>
    </row>
    <row r="299" spans="1:4" x14ac:dyDescent="0.3">
      <c r="A299" t="s">
        <v>47</v>
      </c>
      <c r="B299" t="s">
        <v>57</v>
      </c>
      <c r="C299">
        <v>27.937000000000001</v>
      </c>
      <c r="D299" t="s">
        <v>77</v>
      </c>
    </row>
    <row r="300" spans="1:4" x14ac:dyDescent="0.3">
      <c r="A300" t="s">
        <v>47</v>
      </c>
      <c r="B300" t="s">
        <v>58</v>
      </c>
      <c r="C300">
        <v>24.988</v>
      </c>
      <c r="D300" t="s">
        <v>77</v>
      </c>
    </row>
    <row r="301" spans="1:4" x14ac:dyDescent="0.3">
      <c r="A301" t="s">
        <v>47</v>
      </c>
      <c r="B301" t="s">
        <v>59</v>
      </c>
      <c r="C301">
        <v>21.381</v>
      </c>
      <c r="D301" t="s">
        <v>77</v>
      </c>
    </row>
    <row r="302" spans="1:4" x14ac:dyDescent="0.3">
      <c r="A302" t="s">
        <v>47</v>
      </c>
      <c r="B302" t="s">
        <v>60</v>
      </c>
      <c r="C302">
        <v>9.9114000000000004</v>
      </c>
      <c r="D302" t="s">
        <v>77</v>
      </c>
    </row>
    <row r="303" spans="1:4" x14ac:dyDescent="0.3">
      <c r="A303" t="s">
        <v>48</v>
      </c>
      <c r="B303" t="s">
        <v>55</v>
      </c>
      <c r="C303">
        <v>54.72</v>
      </c>
      <c r="D303" t="s">
        <v>77</v>
      </c>
    </row>
    <row r="304" spans="1:4" x14ac:dyDescent="0.3">
      <c r="A304" t="s">
        <v>48</v>
      </c>
      <c r="B304" t="s">
        <v>56</v>
      </c>
      <c r="C304">
        <v>43.679000000000002</v>
      </c>
      <c r="D304" t="s">
        <v>77</v>
      </c>
    </row>
    <row r="305" spans="1:4" x14ac:dyDescent="0.3">
      <c r="A305" t="s">
        <v>48</v>
      </c>
      <c r="B305" t="s">
        <v>57</v>
      </c>
      <c r="C305">
        <v>61.006999999999998</v>
      </c>
      <c r="D305" t="s">
        <v>77</v>
      </c>
    </row>
    <row r="306" spans="1:4" x14ac:dyDescent="0.3">
      <c r="A306" t="s">
        <v>48</v>
      </c>
      <c r="B306" t="s">
        <v>58</v>
      </c>
      <c r="C306">
        <v>56.588999999999999</v>
      </c>
      <c r="D306" t="s">
        <v>77</v>
      </c>
    </row>
    <row r="307" spans="1:4" x14ac:dyDescent="0.3">
      <c r="A307" t="s">
        <v>48</v>
      </c>
      <c r="B307" t="s">
        <v>59</v>
      </c>
      <c r="C307">
        <v>50.96</v>
      </c>
      <c r="D307" t="s">
        <v>77</v>
      </c>
    </row>
    <row r="308" spans="1:4" x14ac:dyDescent="0.3">
      <c r="A308" t="s">
        <v>48</v>
      </c>
      <c r="B308" t="s">
        <v>60</v>
      </c>
      <c r="C308">
        <v>24.044</v>
      </c>
      <c r="D308" t="s">
        <v>77</v>
      </c>
    </row>
    <row r="309" spans="1:4" x14ac:dyDescent="0.3">
      <c r="A309" t="s">
        <v>49</v>
      </c>
      <c r="B309" t="s">
        <v>55</v>
      </c>
      <c r="C309">
        <v>67.927000000000007</v>
      </c>
      <c r="D309" t="s">
        <v>77</v>
      </c>
    </row>
    <row r="310" spans="1:4" x14ac:dyDescent="0.3">
      <c r="A310" t="s">
        <v>49</v>
      </c>
      <c r="B310" t="s">
        <v>56</v>
      </c>
      <c r="C310">
        <v>53.631</v>
      </c>
      <c r="D310" t="s">
        <v>77</v>
      </c>
    </row>
    <row r="311" spans="1:4" x14ac:dyDescent="0.3">
      <c r="A311" t="s">
        <v>49</v>
      </c>
      <c r="B311" t="s">
        <v>57</v>
      </c>
      <c r="C311">
        <v>78.25</v>
      </c>
      <c r="D311" t="s">
        <v>77</v>
      </c>
    </row>
    <row r="312" spans="1:4" x14ac:dyDescent="0.3">
      <c r="A312" t="s">
        <v>49</v>
      </c>
      <c r="B312" t="s">
        <v>58</v>
      </c>
      <c r="C312">
        <v>73.484999999999999</v>
      </c>
      <c r="D312" t="s">
        <v>77</v>
      </c>
    </row>
    <row r="313" spans="1:4" x14ac:dyDescent="0.3">
      <c r="A313" t="s">
        <v>49</v>
      </c>
      <c r="B313" t="s">
        <v>59</v>
      </c>
      <c r="C313">
        <v>67.338999999999999</v>
      </c>
      <c r="D313" t="s">
        <v>77</v>
      </c>
    </row>
    <row r="314" spans="1:4" x14ac:dyDescent="0.3">
      <c r="A314" t="s">
        <v>50</v>
      </c>
      <c r="B314" t="s">
        <v>55</v>
      </c>
      <c r="C314">
        <v>33.261000000000003</v>
      </c>
      <c r="D314" t="s">
        <v>77</v>
      </c>
    </row>
    <row r="315" spans="1:4" x14ac:dyDescent="0.3">
      <c r="A315" t="s">
        <v>50</v>
      </c>
      <c r="B315" t="s">
        <v>56</v>
      </c>
      <c r="C315">
        <v>28.048999999999999</v>
      </c>
      <c r="D315" t="s">
        <v>77</v>
      </c>
    </row>
    <row r="316" spans="1:4" x14ac:dyDescent="0.3">
      <c r="A316" t="s">
        <v>50</v>
      </c>
      <c r="B316" t="s">
        <v>57</v>
      </c>
      <c r="C316">
        <v>29.599</v>
      </c>
      <c r="D316" t="s">
        <v>77</v>
      </c>
    </row>
    <row r="317" spans="1:4" x14ac:dyDescent="0.3">
      <c r="A317" t="s">
        <v>50</v>
      </c>
      <c r="B317" t="s">
        <v>58</v>
      </c>
      <c r="C317">
        <v>25.497</v>
      </c>
      <c r="D317" t="s">
        <v>77</v>
      </c>
    </row>
    <row r="318" spans="1:4" x14ac:dyDescent="0.3">
      <c r="A318" t="s">
        <v>50</v>
      </c>
      <c r="B318" t="s">
        <v>59</v>
      </c>
      <c r="C318">
        <v>20.706</v>
      </c>
      <c r="D318" t="s">
        <v>77</v>
      </c>
    </row>
    <row r="319" spans="1:4" x14ac:dyDescent="0.3">
      <c r="A319" t="s">
        <v>51</v>
      </c>
      <c r="B319" t="s">
        <v>55</v>
      </c>
      <c r="C319">
        <v>77.225999999999999</v>
      </c>
      <c r="D319" t="s">
        <v>77</v>
      </c>
    </row>
    <row r="320" spans="1:4" x14ac:dyDescent="0.3">
      <c r="A320" t="s">
        <v>51</v>
      </c>
      <c r="B320" t="s">
        <v>56</v>
      </c>
      <c r="C320">
        <v>63.569000000000003</v>
      </c>
      <c r="D320" t="s">
        <v>77</v>
      </c>
    </row>
    <row r="321" spans="1:4" x14ac:dyDescent="0.3">
      <c r="A321" t="s">
        <v>51</v>
      </c>
      <c r="B321" t="s">
        <v>57</v>
      </c>
      <c r="C321">
        <v>76.930999999999997</v>
      </c>
      <c r="D321" t="s">
        <v>77</v>
      </c>
    </row>
    <row r="322" spans="1:4" x14ac:dyDescent="0.3">
      <c r="A322" t="s">
        <v>51</v>
      </c>
      <c r="B322" t="s">
        <v>58</v>
      </c>
      <c r="C322">
        <v>68.641999999999996</v>
      </c>
      <c r="D322" t="s">
        <v>77</v>
      </c>
    </row>
    <row r="323" spans="1:4" x14ac:dyDescent="0.3">
      <c r="A323" t="s">
        <v>51</v>
      </c>
      <c r="B323" t="s">
        <v>59</v>
      </c>
      <c r="C323">
        <v>58.533000000000001</v>
      </c>
      <c r="D323" t="s">
        <v>77</v>
      </c>
    </row>
    <row r="324" spans="1:4" x14ac:dyDescent="0.3">
      <c r="A324" t="s">
        <v>52</v>
      </c>
      <c r="B324" t="s">
        <v>55</v>
      </c>
      <c r="C324">
        <v>90.491</v>
      </c>
      <c r="D324" t="s">
        <v>77</v>
      </c>
    </row>
    <row r="325" spans="1:4" x14ac:dyDescent="0.3">
      <c r="A325" t="s">
        <v>52</v>
      </c>
      <c r="B325" t="s">
        <v>56</v>
      </c>
      <c r="C325">
        <v>73.566999999999993</v>
      </c>
      <c r="D325" t="s">
        <v>77</v>
      </c>
    </row>
    <row r="326" spans="1:4" x14ac:dyDescent="0.3">
      <c r="A326" t="s">
        <v>52</v>
      </c>
      <c r="B326" t="s">
        <v>57</v>
      </c>
      <c r="C326">
        <v>95.8</v>
      </c>
      <c r="D326" t="s">
        <v>77</v>
      </c>
    </row>
    <row r="327" spans="1:4" x14ac:dyDescent="0.3">
      <c r="A327" t="s">
        <v>52</v>
      </c>
      <c r="B327" t="s">
        <v>58</v>
      </c>
      <c r="C327">
        <v>87.128</v>
      </c>
      <c r="D327" t="s">
        <v>77</v>
      </c>
    </row>
    <row r="328" spans="1:4" x14ac:dyDescent="0.3">
      <c r="A328" t="s">
        <v>52</v>
      </c>
      <c r="B328" t="s">
        <v>59</v>
      </c>
      <c r="C328">
        <v>76.316000000000003</v>
      </c>
      <c r="D328" t="s">
        <v>77</v>
      </c>
    </row>
    <row r="329" spans="1:4" x14ac:dyDescent="0.3">
      <c r="A329" t="s">
        <v>53</v>
      </c>
      <c r="B329" t="s">
        <v>55</v>
      </c>
      <c r="C329">
        <v>109.85</v>
      </c>
      <c r="D329" t="s">
        <v>77</v>
      </c>
    </row>
    <row r="330" spans="1:4" x14ac:dyDescent="0.3">
      <c r="A330" t="s">
        <v>53</v>
      </c>
      <c r="B330" t="s">
        <v>56</v>
      </c>
      <c r="C330">
        <v>88.21</v>
      </c>
      <c r="D330" t="s">
        <v>77</v>
      </c>
    </row>
    <row r="331" spans="1:4" x14ac:dyDescent="0.3">
      <c r="A331" t="s">
        <v>53</v>
      </c>
      <c r="B331" t="s">
        <v>57</v>
      </c>
      <c r="C331">
        <v>122.04</v>
      </c>
      <c r="D331" t="s">
        <v>77</v>
      </c>
    </row>
    <row r="332" spans="1:4" x14ac:dyDescent="0.3">
      <c r="A332" t="s">
        <v>53</v>
      </c>
      <c r="B332" t="s">
        <v>58</v>
      </c>
      <c r="C332">
        <v>112.83</v>
      </c>
      <c r="D332" t="s">
        <v>77</v>
      </c>
    </row>
    <row r="333" spans="1:4" x14ac:dyDescent="0.3">
      <c r="A333" t="s">
        <v>53</v>
      </c>
      <c r="B333" t="s">
        <v>59</v>
      </c>
      <c r="C333">
        <v>101.14</v>
      </c>
      <c r="D333" t="s">
        <v>77</v>
      </c>
    </row>
    <row r="334" spans="1:4" x14ac:dyDescent="0.3">
      <c r="A334" t="s">
        <v>54</v>
      </c>
      <c r="B334" t="s">
        <v>57</v>
      </c>
      <c r="C334">
        <v>61.981999999999999</v>
      </c>
      <c r="D334" t="s">
        <v>77</v>
      </c>
    </row>
    <row r="335" spans="1:4" x14ac:dyDescent="0.3">
      <c r="A335" t="s">
        <v>54</v>
      </c>
      <c r="B335" t="s">
        <v>60</v>
      </c>
      <c r="C335">
        <v>24.277000000000001</v>
      </c>
      <c r="D335" t="s">
        <v>77</v>
      </c>
    </row>
    <row r="336" spans="1:4" x14ac:dyDescent="0.3">
      <c r="A336" t="s">
        <v>55</v>
      </c>
      <c r="B336" t="s">
        <v>57</v>
      </c>
      <c r="C336">
        <v>123.21</v>
      </c>
      <c r="D336" t="s">
        <v>77</v>
      </c>
    </row>
    <row r="337" spans="1:4" x14ac:dyDescent="0.3">
      <c r="A337" t="s">
        <v>55</v>
      </c>
      <c r="B337" t="s">
        <v>60</v>
      </c>
      <c r="C337">
        <v>44.52</v>
      </c>
      <c r="D337" t="s">
        <v>77</v>
      </c>
    </row>
    <row r="338" spans="1:4" x14ac:dyDescent="0.3">
      <c r="A338" t="s">
        <v>57</v>
      </c>
      <c r="B338" t="s">
        <v>60</v>
      </c>
      <c r="C338">
        <v>21.265000000000001</v>
      </c>
      <c r="D338" t="s">
        <v>77</v>
      </c>
    </row>
    <row r="339" spans="1:4" x14ac:dyDescent="0.3">
      <c r="A339" t="s">
        <v>61</v>
      </c>
      <c r="B339" t="s">
        <v>62</v>
      </c>
      <c r="C339">
        <v>75.239000000000004</v>
      </c>
      <c r="D339" t="s">
        <v>77</v>
      </c>
    </row>
    <row r="340" spans="1:4" x14ac:dyDescent="0.3">
      <c r="A340" t="s">
        <v>63</v>
      </c>
      <c r="B340" t="s">
        <v>64</v>
      </c>
      <c r="C340">
        <v>220.37</v>
      </c>
      <c r="D340" t="s">
        <v>77</v>
      </c>
    </row>
    <row r="341" spans="1:4" x14ac:dyDescent="0.3">
      <c r="A341" t="s">
        <v>67</v>
      </c>
      <c r="B341" t="s">
        <v>72</v>
      </c>
      <c r="C341" t="s">
        <v>77</v>
      </c>
      <c r="D341" t="s">
        <v>77</v>
      </c>
    </row>
    <row r="342" spans="1:4" x14ac:dyDescent="0.3">
      <c r="A342" t="s">
        <v>67</v>
      </c>
      <c r="B342" t="s">
        <v>68</v>
      </c>
      <c r="C342">
        <v>102.98</v>
      </c>
      <c r="D342" t="s">
        <v>77</v>
      </c>
    </row>
    <row r="343" spans="1:4" x14ac:dyDescent="0.3">
      <c r="A343" t="s">
        <v>67</v>
      </c>
      <c r="B343" t="s">
        <v>69</v>
      </c>
      <c r="C343">
        <v>568.75</v>
      </c>
      <c r="D343">
        <v>85</v>
      </c>
    </row>
    <row r="344" spans="1:4" x14ac:dyDescent="0.3">
      <c r="A344" t="s">
        <v>68</v>
      </c>
      <c r="B344" t="s">
        <v>69</v>
      </c>
      <c r="C344">
        <v>710.53</v>
      </c>
      <c r="D344">
        <v>8</v>
      </c>
    </row>
    <row r="345" spans="1:4" x14ac:dyDescent="0.3">
      <c r="A345" t="s">
        <v>68</v>
      </c>
      <c r="B345" t="s">
        <v>72</v>
      </c>
      <c r="C345" t="s">
        <v>77</v>
      </c>
      <c r="D345" t="s">
        <v>77</v>
      </c>
    </row>
    <row r="346" spans="1:4" x14ac:dyDescent="0.3">
      <c r="A346" t="s">
        <v>69</v>
      </c>
      <c r="B346" t="s">
        <v>72</v>
      </c>
      <c r="C346" t="s">
        <v>77</v>
      </c>
      <c r="D346" t="s">
        <v>77</v>
      </c>
    </row>
  </sheetData>
  <pageMargins left="0.7" right="0.7" top="0.75" bottom="0.75" header="0.51180555555555496" footer="0.3"/>
  <pageSetup paperSize="9" firstPageNumber="0" orientation="portrait" horizontalDpi="300" verticalDpi="300" r:id="rId1"/>
  <headerFooter>
    <oddFooter>&amp;C&amp;"Calibri"&amp;11&amp;K000000&amp;"Arial Black,Regular"PÚBLICA_x000D_&amp;1#&amp;"Arial Black"&amp;11&amp;K737373PÚBLICA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topLeftCell="A106" zoomScaleNormal="100" workbookViewId="0">
      <selection activeCellId="1" sqref="C1:C1048576 A1"/>
    </sheetView>
  </sheetViews>
  <sheetFormatPr defaultRowHeight="14.4" x14ac:dyDescent="0.3"/>
  <cols>
    <col min="1" max="1025" width="8.6640625" customWidth="1"/>
  </cols>
  <sheetData>
    <row r="1" spans="1:6" x14ac:dyDescent="0.3">
      <c r="A1" s="1" t="s">
        <v>73</v>
      </c>
      <c r="B1" s="1" t="s">
        <v>78</v>
      </c>
      <c r="C1" s="1" t="s">
        <v>74</v>
      </c>
      <c r="D1" s="1" t="s">
        <v>79</v>
      </c>
      <c r="E1" s="1" t="s">
        <v>80</v>
      </c>
      <c r="F1" s="1" t="s">
        <v>81</v>
      </c>
    </row>
    <row r="2" spans="1:6" x14ac:dyDescent="0.3">
      <c r="A2" t="s">
        <v>18</v>
      </c>
      <c r="B2" t="s">
        <v>82</v>
      </c>
      <c r="C2" t="s">
        <v>27</v>
      </c>
      <c r="D2" t="s">
        <v>83</v>
      </c>
      <c r="E2">
        <v>563.55999999999995</v>
      </c>
      <c r="F2">
        <v>339.61</v>
      </c>
    </row>
    <row r="3" spans="1:6" x14ac:dyDescent="0.3">
      <c r="A3" t="s">
        <v>18</v>
      </c>
      <c r="B3" t="s">
        <v>82</v>
      </c>
      <c r="C3" t="s">
        <v>45</v>
      </c>
      <c r="D3" t="s">
        <v>83</v>
      </c>
      <c r="E3">
        <v>563.55999999999995</v>
      </c>
      <c r="F3">
        <v>339.61</v>
      </c>
    </row>
    <row r="4" spans="1:6" x14ac:dyDescent="0.3">
      <c r="A4" t="s">
        <v>18</v>
      </c>
      <c r="B4" t="s">
        <v>82</v>
      </c>
      <c r="C4" t="s">
        <v>67</v>
      </c>
      <c r="D4" t="s">
        <v>83</v>
      </c>
      <c r="E4">
        <v>3961.5</v>
      </c>
      <c r="F4">
        <v>2.3401000000000002E-2</v>
      </c>
    </row>
    <row r="5" spans="1:6" x14ac:dyDescent="0.3">
      <c r="A5" t="s">
        <v>19</v>
      </c>
      <c r="B5" t="s">
        <v>82</v>
      </c>
      <c r="C5" t="s">
        <v>27</v>
      </c>
      <c r="D5" t="s">
        <v>83</v>
      </c>
      <c r="E5">
        <v>563.55999999999995</v>
      </c>
      <c r="F5">
        <v>339.61</v>
      </c>
    </row>
    <row r="6" spans="1:6" x14ac:dyDescent="0.3">
      <c r="A6" t="s">
        <v>19</v>
      </c>
      <c r="B6" t="s">
        <v>82</v>
      </c>
      <c r="C6" t="s">
        <v>45</v>
      </c>
      <c r="D6" t="s">
        <v>83</v>
      </c>
      <c r="E6">
        <v>563.55999999999995</v>
      </c>
      <c r="F6">
        <v>339.61</v>
      </c>
    </row>
    <row r="7" spans="1:6" x14ac:dyDescent="0.3">
      <c r="A7" t="s">
        <v>19</v>
      </c>
      <c r="B7" t="s">
        <v>82</v>
      </c>
      <c r="C7" t="s">
        <v>67</v>
      </c>
      <c r="D7" t="s">
        <v>83</v>
      </c>
      <c r="E7">
        <v>3961.5</v>
      </c>
      <c r="F7">
        <v>2.3401000000000002E-2</v>
      </c>
    </row>
    <row r="8" spans="1:6" x14ac:dyDescent="0.3">
      <c r="A8" t="s">
        <v>20</v>
      </c>
      <c r="B8" t="s">
        <v>82</v>
      </c>
      <c r="C8" t="s">
        <v>27</v>
      </c>
      <c r="D8" t="s">
        <v>83</v>
      </c>
      <c r="E8">
        <v>563.55999999999995</v>
      </c>
      <c r="F8">
        <v>339.61</v>
      </c>
    </row>
    <row r="9" spans="1:6" x14ac:dyDescent="0.3">
      <c r="A9" t="s">
        <v>20</v>
      </c>
      <c r="B9" t="s">
        <v>82</v>
      </c>
      <c r="C9" t="s">
        <v>45</v>
      </c>
      <c r="D9" t="s">
        <v>83</v>
      </c>
      <c r="E9">
        <v>563.55999999999995</v>
      </c>
      <c r="F9">
        <v>339.61</v>
      </c>
    </row>
    <row r="10" spans="1:6" x14ac:dyDescent="0.3">
      <c r="A10" t="s">
        <v>24</v>
      </c>
      <c r="B10" t="s">
        <v>83</v>
      </c>
      <c r="C10" t="s">
        <v>24</v>
      </c>
      <c r="D10" t="s">
        <v>83</v>
      </c>
      <c r="E10">
        <v>6427.9</v>
      </c>
      <c r="F10">
        <v>0.80620000000000003</v>
      </c>
    </row>
    <row r="11" spans="1:6" x14ac:dyDescent="0.3">
      <c r="A11" t="s">
        <v>24</v>
      </c>
      <c r="B11" t="s">
        <v>82</v>
      </c>
      <c r="C11" t="s">
        <v>27</v>
      </c>
      <c r="D11" t="s">
        <v>83</v>
      </c>
      <c r="E11">
        <v>1451.8</v>
      </c>
      <c r="F11">
        <v>280.89</v>
      </c>
    </row>
    <row r="12" spans="1:6" x14ac:dyDescent="0.3">
      <c r="A12" t="s">
        <v>24</v>
      </c>
      <c r="B12" t="s">
        <v>84</v>
      </c>
      <c r="C12" t="s">
        <v>27</v>
      </c>
      <c r="D12" t="s">
        <v>83</v>
      </c>
      <c r="E12">
        <v>1252.5999999999999</v>
      </c>
      <c r="F12">
        <v>150.97999999999999</v>
      </c>
    </row>
    <row r="13" spans="1:6" x14ac:dyDescent="0.3">
      <c r="A13" t="s">
        <v>24</v>
      </c>
      <c r="B13" t="s">
        <v>83</v>
      </c>
      <c r="C13" t="s">
        <v>27</v>
      </c>
      <c r="D13" t="s">
        <v>82</v>
      </c>
      <c r="E13">
        <v>2567.6999999999998</v>
      </c>
      <c r="F13">
        <v>270.08999999999997</v>
      </c>
    </row>
    <row r="14" spans="1:6" x14ac:dyDescent="0.3">
      <c r="A14" t="s">
        <v>24</v>
      </c>
      <c r="B14" t="s">
        <v>82</v>
      </c>
      <c r="C14" t="s">
        <v>32</v>
      </c>
      <c r="D14" t="s">
        <v>83</v>
      </c>
      <c r="E14">
        <v>1062.0999999999999</v>
      </c>
      <c r="F14">
        <v>210.67</v>
      </c>
    </row>
    <row r="15" spans="1:6" x14ac:dyDescent="0.3">
      <c r="A15" t="s">
        <v>24</v>
      </c>
      <c r="B15" t="s">
        <v>84</v>
      </c>
      <c r="C15" t="s">
        <v>32</v>
      </c>
      <c r="D15" t="s">
        <v>83</v>
      </c>
      <c r="E15">
        <v>997.89</v>
      </c>
      <c r="F15">
        <v>227.07</v>
      </c>
    </row>
    <row r="16" spans="1:6" x14ac:dyDescent="0.3">
      <c r="A16" t="s">
        <v>24</v>
      </c>
      <c r="B16" t="s">
        <v>83</v>
      </c>
      <c r="C16" t="s">
        <v>32</v>
      </c>
      <c r="D16" t="s">
        <v>82</v>
      </c>
      <c r="E16">
        <v>3238.4</v>
      </c>
      <c r="F16">
        <v>36.049999999999997</v>
      </c>
    </row>
    <row r="17" spans="1:6" x14ac:dyDescent="0.3">
      <c r="A17" t="s">
        <v>24</v>
      </c>
      <c r="B17" t="s">
        <v>82</v>
      </c>
      <c r="C17" t="s">
        <v>45</v>
      </c>
      <c r="D17" t="s">
        <v>83</v>
      </c>
      <c r="E17">
        <v>1451.8</v>
      </c>
      <c r="F17">
        <v>280.89</v>
      </c>
    </row>
    <row r="18" spans="1:6" x14ac:dyDescent="0.3">
      <c r="A18" t="s">
        <v>24</v>
      </c>
      <c r="B18" t="s">
        <v>84</v>
      </c>
      <c r="C18" t="s">
        <v>45</v>
      </c>
      <c r="D18" t="s">
        <v>83</v>
      </c>
      <c r="E18">
        <v>1252.5999999999999</v>
      </c>
      <c r="F18">
        <v>150.97999999999999</v>
      </c>
    </row>
    <row r="19" spans="1:6" x14ac:dyDescent="0.3">
      <c r="A19" t="s">
        <v>24</v>
      </c>
      <c r="B19" t="s">
        <v>83</v>
      </c>
      <c r="C19" t="s">
        <v>55</v>
      </c>
      <c r="D19" t="s">
        <v>82</v>
      </c>
      <c r="E19">
        <v>2036</v>
      </c>
      <c r="F19">
        <v>214.16</v>
      </c>
    </row>
    <row r="20" spans="1:6" x14ac:dyDescent="0.3">
      <c r="A20" t="s">
        <v>25</v>
      </c>
      <c r="B20" t="s">
        <v>83</v>
      </c>
      <c r="C20" t="s">
        <v>25</v>
      </c>
      <c r="D20" t="s">
        <v>82</v>
      </c>
      <c r="E20">
        <v>980.2</v>
      </c>
      <c r="F20">
        <v>2865.2</v>
      </c>
    </row>
    <row r="21" spans="1:6" x14ac:dyDescent="0.3">
      <c r="A21" t="s">
        <v>25</v>
      </c>
      <c r="B21" t="s">
        <v>82</v>
      </c>
      <c r="C21" t="s">
        <v>27</v>
      </c>
      <c r="D21" t="s">
        <v>83</v>
      </c>
      <c r="E21">
        <v>1588.7</v>
      </c>
      <c r="F21">
        <v>772.77</v>
      </c>
    </row>
    <row r="22" spans="1:6" x14ac:dyDescent="0.3">
      <c r="A22" t="s">
        <v>25</v>
      </c>
      <c r="B22" t="s">
        <v>84</v>
      </c>
      <c r="C22" t="s">
        <v>27</v>
      </c>
      <c r="D22" t="s">
        <v>83</v>
      </c>
      <c r="E22">
        <v>417.24</v>
      </c>
      <c r="F22">
        <v>1304.3</v>
      </c>
    </row>
    <row r="23" spans="1:6" x14ac:dyDescent="0.3">
      <c r="A23" t="s">
        <v>25</v>
      </c>
      <c r="B23" t="s">
        <v>83</v>
      </c>
      <c r="C23" t="s">
        <v>27</v>
      </c>
      <c r="D23" t="s">
        <v>82</v>
      </c>
      <c r="E23">
        <v>1386.8</v>
      </c>
      <c r="F23">
        <v>188.83</v>
      </c>
    </row>
    <row r="24" spans="1:6" x14ac:dyDescent="0.3">
      <c r="A24" t="s">
        <v>25</v>
      </c>
      <c r="B24" t="s">
        <v>82</v>
      </c>
      <c r="C24" t="s">
        <v>31</v>
      </c>
      <c r="D24" t="s">
        <v>83</v>
      </c>
      <c r="E24">
        <v>1492.9</v>
      </c>
      <c r="F24">
        <v>986.39</v>
      </c>
    </row>
    <row r="25" spans="1:6" x14ac:dyDescent="0.3">
      <c r="A25" t="s">
        <v>25</v>
      </c>
      <c r="B25" t="s">
        <v>83</v>
      </c>
      <c r="C25" t="s">
        <v>31</v>
      </c>
      <c r="D25" t="s">
        <v>82</v>
      </c>
      <c r="E25">
        <v>1177.4000000000001</v>
      </c>
      <c r="F25">
        <v>323.75</v>
      </c>
    </row>
    <row r="26" spans="1:6" x14ac:dyDescent="0.3">
      <c r="A26" t="s">
        <v>25</v>
      </c>
      <c r="B26" t="s">
        <v>82</v>
      </c>
      <c r="C26" t="s">
        <v>32</v>
      </c>
      <c r="D26" t="s">
        <v>83</v>
      </c>
      <c r="E26">
        <v>1844.8</v>
      </c>
      <c r="F26">
        <v>991.95</v>
      </c>
    </row>
    <row r="27" spans="1:6" x14ac:dyDescent="0.3">
      <c r="A27" t="s">
        <v>25</v>
      </c>
      <c r="B27" t="s">
        <v>83</v>
      </c>
      <c r="C27" t="s">
        <v>32</v>
      </c>
      <c r="D27" t="s">
        <v>82</v>
      </c>
      <c r="E27">
        <v>686.93</v>
      </c>
      <c r="F27">
        <v>585.99</v>
      </c>
    </row>
    <row r="28" spans="1:6" x14ac:dyDescent="0.3">
      <c r="A28" t="s">
        <v>25</v>
      </c>
      <c r="B28" t="s">
        <v>82</v>
      </c>
      <c r="C28" t="s">
        <v>33</v>
      </c>
      <c r="D28" t="s">
        <v>83</v>
      </c>
      <c r="E28">
        <v>1323.1</v>
      </c>
      <c r="F28">
        <v>635.37</v>
      </c>
    </row>
    <row r="29" spans="1:6" x14ac:dyDescent="0.3">
      <c r="A29" t="s">
        <v>25</v>
      </c>
      <c r="B29" t="s">
        <v>83</v>
      </c>
      <c r="C29" t="s">
        <v>33</v>
      </c>
      <c r="D29" t="s">
        <v>82</v>
      </c>
      <c r="E29">
        <v>1186.9000000000001</v>
      </c>
      <c r="F29">
        <v>731.08</v>
      </c>
    </row>
    <row r="30" spans="1:6" x14ac:dyDescent="0.3">
      <c r="A30" t="s">
        <v>25</v>
      </c>
      <c r="B30" t="s">
        <v>82</v>
      </c>
      <c r="C30" t="s">
        <v>41</v>
      </c>
      <c r="D30" t="s">
        <v>83</v>
      </c>
      <c r="E30">
        <v>2162.1999999999998</v>
      </c>
      <c r="F30">
        <v>935.51</v>
      </c>
    </row>
    <row r="31" spans="1:6" x14ac:dyDescent="0.3">
      <c r="A31" t="s">
        <v>25</v>
      </c>
      <c r="B31" t="s">
        <v>83</v>
      </c>
      <c r="C31" t="s">
        <v>41</v>
      </c>
      <c r="D31" t="s">
        <v>82</v>
      </c>
      <c r="E31">
        <v>1053.0999999999999</v>
      </c>
      <c r="F31">
        <v>500</v>
      </c>
    </row>
    <row r="32" spans="1:6" x14ac:dyDescent="0.3">
      <c r="A32" t="s">
        <v>25</v>
      </c>
      <c r="B32" t="s">
        <v>82</v>
      </c>
      <c r="C32" t="s">
        <v>67</v>
      </c>
      <c r="D32" t="s">
        <v>83</v>
      </c>
      <c r="E32">
        <v>2732.9</v>
      </c>
      <c r="F32">
        <v>478.38</v>
      </c>
    </row>
    <row r="33" spans="1:6" x14ac:dyDescent="0.3">
      <c r="A33" t="s">
        <v>25</v>
      </c>
      <c r="B33" t="s">
        <v>82</v>
      </c>
      <c r="C33" t="s">
        <v>68</v>
      </c>
      <c r="D33" t="s">
        <v>83</v>
      </c>
      <c r="E33">
        <v>2208.9</v>
      </c>
      <c r="F33">
        <v>750.72</v>
      </c>
    </row>
    <row r="34" spans="1:6" x14ac:dyDescent="0.3">
      <c r="A34" t="s">
        <v>26</v>
      </c>
      <c r="B34" t="s">
        <v>82</v>
      </c>
      <c r="C34" t="s">
        <v>27</v>
      </c>
      <c r="D34" t="s">
        <v>83</v>
      </c>
      <c r="E34">
        <v>1245.8</v>
      </c>
      <c r="F34">
        <v>454.98</v>
      </c>
    </row>
    <row r="35" spans="1:6" x14ac:dyDescent="0.3">
      <c r="A35" t="s">
        <v>26</v>
      </c>
      <c r="B35" t="s">
        <v>82</v>
      </c>
      <c r="C35" t="s">
        <v>31</v>
      </c>
      <c r="D35" t="s">
        <v>83</v>
      </c>
      <c r="E35">
        <v>1920.1</v>
      </c>
      <c r="F35">
        <v>114.85</v>
      </c>
    </row>
    <row r="36" spans="1:6" x14ac:dyDescent="0.3">
      <c r="A36" t="s">
        <v>26</v>
      </c>
      <c r="B36" t="s">
        <v>82</v>
      </c>
      <c r="C36" t="s">
        <v>67</v>
      </c>
      <c r="D36" t="s">
        <v>83</v>
      </c>
      <c r="E36">
        <v>1772.3</v>
      </c>
      <c r="F36">
        <v>945.09</v>
      </c>
    </row>
    <row r="37" spans="1:6" x14ac:dyDescent="0.3">
      <c r="A37" t="s">
        <v>27</v>
      </c>
      <c r="B37" t="s">
        <v>83</v>
      </c>
      <c r="C37" t="s">
        <v>27</v>
      </c>
      <c r="D37" t="s">
        <v>82</v>
      </c>
      <c r="E37">
        <v>1985.4</v>
      </c>
      <c r="F37">
        <v>101.69</v>
      </c>
    </row>
    <row r="38" spans="1:6" x14ac:dyDescent="0.3">
      <c r="A38" t="s">
        <v>27</v>
      </c>
      <c r="B38" t="s">
        <v>82</v>
      </c>
      <c r="C38" t="s">
        <v>28</v>
      </c>
      <c r="D38" t="s">
        <v>83</v>
      </c>
      <c r="E38">
        <v>1993.5</v>
      </c>
      <c r="F38">
        <v>104.11</v>
      </c>
    </row>
    <row r="39" spans="1:6" x14ac:dyDescent="0.3">
      <c r="A39" t="s">
        <v>27</v>
      </c>
      <c r="B39" t="s">
        <v>83</v>
      </c>
      <c r="C39" t="s">
        <v>28</v>
      </c>
      <c r="D39" t="s">
        <v>82</v>
      </c>
      <c r="E39">
        <v>1993.5</v>
      </c>
      <c r="F39">
        <v>104.11</v>
      </c>
    </row>
    <row r="40" spans="1:6" x14ac:dyDescent="0.3">
      <c r="A40" t="s">
        <v>27</v>
      </c>
      <c r="B40" t="s">
        <v>82</v>
      </c>
      <c r="C40" t="s">
        <v>30</v>
      </c>
      <c r="D40" t="s">
        <v>82</v>
      </c>
      <c r="E40">
        <v>1398.1</v>
      </c>
      <c r="F40">
        <v>91.418999999999997</v>
      </c>
    </row>
    <row r="41" spans="1:6" x14ac:dyDescent="0.3">
      <c r="A41" t="s">
        <v>27</v>
      </c>
      <c r="B41" t="s">
        <v>82</v>
      </c>
      <c r="C41" t="s">
        <v>31</v>
      </c>
      <c r="D41" t="s">
        <v>83</v>
      </c>
      <c r="E41">
        <v>500</v>
      </c>
      <c r="F41">
        <v>1383.1</v>
      </c>
    </row>
    <row r="42" spans="1:6" x14ac:dyDescent="0.3">
      <c r="A42" t="s">
        <v>27</v>
      </c>
      <c r="B42" t="s">
        <v>83</v>
      </c>
      <c r="C42" t="s">
        <v>31</v>
      </c>
      <c r="D42" t="s">
        <v>82</v>
      </c>
      <c r="E42">
        <v>2225.6</v>
      </c>
      <c r="F42">
        <v>114.53</v>
      </c>
    </row>
    <row r="43" spans="1:6" x14ac:dyDescent="0.3">
      <c r="A43" t="s">
        <v>27</v>
      </c>
      <c r="B43" t="s">
        <v>82</v>
      </c>
      <c r="C43" t="s">
        <v>32</v>
      </c>
      <c r="D43" t="s">
        <v>83</v>
      </c>
      <c r="E43">
        <v>621.67999999999995</v>
      </c>
      <c r="F43">
        <v>425</v>
      </c>
    </row>
    <row r="44" spans="1:6" x14ac:dyDescent="0.3">
      <c r="A44" t="s">
        <v>27</v>
      </c>
      <c r="B44" t="s">
        <v>83</v>
      </c>
      <c r="C44" t="s">
        <v>32</v>
      </c>
      <c r="D44" t="s">
        <v>82</v>
      </c>
      <c r="E44">
        <v>2153.1999999999998</v>
      </c>
      <c r="F44">
        <v>147.4</v>
      </c>
    </row>
    <row r="45" spans="1:6" x14ac:dyDescent="0.3">
      <c r="A45" t="s">
        <v>27</v>
      </c>
      <c r="B45" t="s">
        <v>82</v>
      </c>
      <c r="C45" t="s">
        <v>33</v>
      </c>
      <c r="D45" t="s">
        <v>83</v>
      </c>
      <c r="E45">
        <v>2289.1</v>
      </c>
      <c r="F45">
        <v>63.813000000000002</v>
      </c>
    </row>
    <row r="46" spans="1:6" x14ac:dyDescent="0.3">
      <c r="A46" t="s">
        <v>27</v>
      </c>
      <c r="B46" t="s">
        <v>83</v>
      </c>
      <c r="C46" t="s">
        <v>33</v>
      </c>
      <c r="D46" t="s">
        <v>82</v>
      </c>
      <c r="E46">
        <v>2140.9</v>
      </c>
      <c r="F46">
        <v>19.478000000000002</v>
      </c>
    </row>
    <row r="47" spans="1:6" x14ac:dyDescent="0.3">
      <c r="A47" t="s">
        <v>27</v>
      </c>
      <c r="B47" t="s">
        <v>82</v>
      </c>
      <c r="C47" t="s">
        <v>34</v>
      </c>
      <c r="D47" t="s">
        <v>83</v>
      </c>
      <c r="E47">
        <v>1988.3</v>
      </c>
      <c r="F47">
        <v>55.823999999999998</v>
      </c>
    </row>
    <row r="48" spans="1:6" x14ac:dyDescent="0.3">
      <c r="A48" t="s">
        <v>27</v>
      </c>
      <c r="B48" t="s">
        <v>83</v>
      </c>
      <c r="C48" t="s">
        <v>34</v>
      </c>
      <c r="D48" t="s">
        <v>82</v>
      </c>
      <c r="E48">
        <v>1460</v>
      </c>
      <c r="F48">
        <v>179.6</v>
      </c>
    </row>
    <row r="49" spans="1:6" x14ac:dyDescent="0.3">
      <c r="A49" t="s">
        <v>27</v>
      </c>
      <c r="B49" t="s">
        <v>82</v>
      </c>
      <c r="C49" t="s">
        <v>35</v>
      </c>
      <c r="D49" t="s">
        <v>83</v>
      </c>
      <c r="E49">
        <v>1064.5</v>
      </c>
      <c r="F49">
        <v>400.82</v>
      </c>
    </row>
    <row r="50" spans="1:6" x14ac:dyDescent="0.3">
      <c r="A50" t="s">
        <v>27</v>
      </c>
      <c r="B50" t="s">
        <v>83</v>
      </c>
      <c r="C50" t="s">
        <v>35</v>
      </c>
      <c r="D50" t="s">
        <v>82</v>
      </c>
      <c r="E50">
        <v>3890.4</v>
      </c>
      <c r="F50">
        <v>928</v>
      </c>
    </row>
    <row r="51" spans="1:6" x14ac:dyDescent="0.3">
      <c r="A51" t="s">
        <v>27</v>
      </c>
      <c r="B51" t="s">
        <v>83</v>
      </c>
      <c r="C51" t="s">
        <v>36</v>
      </c>
      <c r="D51" t="s">
        <v>82</v>
      </c>
      <c r="E51">
        <v>2783.7</v>
      </c>
      <c r="F51">
        <v>15.536</v>
      </c>
    </row>
    <row r="52" spans="1:6" x14ac:dyDescent="0.3">
      <c r="A52" t="s">
        <v>27</v>
      </c>
      <c r="B52" t="s">
        <v>82</v>
      </c>
      <c r="C52" t="s">
        <v>37</v>
      </c>
      <c r="D52" t="s">
        <v>83</v>
      </c>
      <c r="E52">
        <v>1701</v>
      </c>
      <c r="F52">
        <v>1.6176999999999999</v>
      </c>
    </row>
    <row r="53" spans="1:6" x14ac:dyDescent="0.3">
      <c r="A53" t="s">
        <v>27</v>
      </c>
      <c r="B53" t="s">
        <v>83</v>
      </c>
      <c r="C53" t="s">
        <v>37</v>
      </c>
      <c r="D53" t="s">
        <v>82</v>
      </c>
      <c r="E53">
        <v>2838.4</v>
      </c>
      <c r="F53">
        <v>37.395000000000003</v>
      </c>
    </row>
    <row r="54" spans="1:6" x14ac:dyDescent="0.3">
      <c r="A54" t="s">
        <v>27</v>
      </c>
      <c r="B54" t="s">
        <v>83</v>
      </c>
      <c r="C54" t="s">
        <v>38</v>
      </c>
      <c r="D54" t="s">
        <v>82</v>
      </c>
      <c r="E54">
        <v>5203.7</v>
      </c>
      <c r="F54">
        <v>3.7400000000000003E-2</v>
      </c>
    </row>
    <row r="55" spans="1:6" x14ac:dyDescent="0.3">
      <c r="A55" t="s">
        <v>27</v>
      </c>
      <c r="B55" t="s">
        <v>83</v>
      </c>
      <c r="C55" t="s">
        <v>40</v>
      </c>
      <c r="D55" t="s">
        <v>82</v>
      </c>
      <c r="E55">
        <v>563.55999999999995</v>
      </c>
      <c r="F55">
        <v>339.61</v>
      </c>
    </row>
    <row r="56" spans="1:6" x14ac:dyDescent="0.3">
      <c r="A56" t="s">
        <v>27</v>
      </c>
      <c r="B56" t="s">
        <v>82</v>
      </c>
      <c r="C56" t="s">
        <v>41</v>
      </c>
      <c r="D56" t="s">
        <v>83</v>
      </c>
      <c r="E56">
        <v>2500</v>
      </c>
      <c r="F56">
        <v>52.47</v>
      </c>
    </row>
    <row r="57" spans="1:6" x14ac:dyDescent="0.3">
      <c r="A57" t="s">
        <v>27</v>
      </c>
      <c r="B57" t="s">
        <v>83</v>
      </c>
      <c r="C57" t="s">
        <v>41</v>
      </c>
      <c r="D57" t="s">
        <v>82</v>
      </c>
      <c r="E57">
        <v>1798.2</v>
      </c>
      <c r="F57">
        <v>103.92</v>
      </c>
    </row>
    <row r="58" spans="1:6" x14ac:dyDescent="0.3">
      <c r="A58" t="s">
        <v>27</v>
      </c>
      <c r="B58" t="s">
        <v>83</v>
      </c>
      <c r="C58" t="s">
        <v>41</v>
      </c>
      <c r="D58" t="s">
        <v>84</v>
      </c>
      <c r="E58">
        <v>563.55999999999995</v>
      </c>
      <c r="F58">
        <v>339.61</v>
      </c>
    </row>
    <row r="59" spans="1:6" x14ac:dyDescent="0.3">
      <c r="A59" t="s">
        <v>27</v>
      </c>
      <c r="B59" t="s">
        <v>83</v>
      </c>
      <c r="C59" t="s">
        <v>43</v>
      </c>
      <c r="D59" t="s">
        <v>82</v>
      </c>
      <c r="E59">
        <v>5903.8</v>
      </c>
      <c r="F59">
        <v>2.075E-3</v>
      </c>
    </row>
    <row r="60" spans="1:6" x14ac:dyDescent="0.3">
      <c r="A60" t="s">
        <v>27</v>
      </c>
      <c r="B60" t="s">
        <v>82</v>
      </c>
      <c r="C60" t="s">
        <v>43</v>
      </c>
      <c r="D60" t="s">
        <v>83</v>
      </c>
      <c r="E60">
        <v>5477.7</v>
      </c>
      <c r="F60">
        <v>9.5820000000000002E-3</v>
      </c>
    </row>
    <row r="61" spans="1:6" x14ac:dyDescent="0.3">
      <c r="A61" t="s">
        <v>27</v>
      </c>
      <c r="B61" t="s">
        <v>83</v>
      </c>
      <c r="C61" t="s">
        <v>44</v>
      </c>
      <c r="D61" t="s">
        <v>82</v>
      </c>
      <c r="E61">
        <v>4115.3999999999996</v>
      </c>
      <c r="F61">
        <v>0.23069999999999999</v>
      </c>
    </row>
    <row r="62" spans="1:6" x14ac:dyDescent="0.3">
      <c r="A62" t="s">
        <v>27</v>
      </c>
      <c r="B62" t="s">
        <v>82</v>
      </c>
      <c r="C62" t="s">
        <v>45</v>
      </c>
      <c r="D62" t="s">
        <v>83</v>
      </c>
      <c r="E62">
        <v>1985.4</v>
      </c>
      <c r="F62">
        <v>101.69</v>
      </c>
    </row>
    <row r="63" spans="1:6" x14ac:dyDescent="0.3">
      <c r="A63" t="s">
        <v>27</v>
      </c>
      <c r="B63" t="s">
        <v>82</v>
      </c>
      <c r="C63" t="s">
        <v>54</v>
      </c>
      <c r="D63" t="s">
        <v>83</v>
      </c>
      <c r="E63">
        <v>2783.7</v>
      </c>
      <c r="F63">
        <v>15.536</v>
      </c>
    </row>
    <row r="64" spans="1:6" x14ac:dyDescent="0.3">
      <c r="A64" t="s">
        <v>27</v>
      </c>
      <c r="B64" t="s">
        <v>83</v>
      </c>
      <c r="C64" t="s">
        <v>55</v>
      </c>
      <c r="D64" t="s">
        <v>82</v>
      </c>
      <c r="E64">
        <v>1492</v>
      </c>
      <c r="F64">
        <v>76.411000000000001</v>
      </c>
    </row>
    <row r="65" spans="1:6" x14ac:dyDescent="0.3">
      <c r="A65" t="s">
        <v>27</v>
      </c>
      <c r="B65" t="s">
        <v>83</v>
      </c>
      <c r="C65" t="s">
        <v>60</v>
      </c>
      <c r="D65" t="s">
        <v>82</v>
      </c>
      <c r="E65">
        <v>802.21</v>
      </c>
      <c r="F65">
        <v>52.555</v>
      </c>
    </row>
    <row r="66" spans="1:6" x14ac:dyDescent="0.3">
      <c r="A66" t="s">
        <v>27</v>
      </c>
      <c r="B66" t="s">
        <v>83</v>
      </c>
      <c r="C66" t="s">
        <v>63</v>
      </c>
      <c r="D66" t="s">
        <v>82</v>
      </c>
      <c r="E66">
        <v>2900</v>
      </c>
      <c r="F66">
        <v>38.401000000000003</v>
      </c>
    </row>
    <row r="67" spans="1:6" x14ac:dyDescent="0.3">
      <c r="A67" t="s">
        <v>27</v>
      </c>
      <c r="B67" t="s">
        <v>82</v>
      </c>
      <c r="C67" t="s">
        <v>63</v>
      </c>
      <c r="D67" t="s">
        <v>83</v>
      </c>
      <c r="E67">
        <v>1606.6</v>
      </c>
      <c r="F67">
        <v>38.401000000000003</v>
      </c>
    </row>
    <row r="68" spans="1:6" x14ac:dyDescent="0.3">
      <c r="A68" t="s">
        <v>27</v>
      </c>
      <c r="B68" t="s">
        <v>83</v>
      </c>
      <c r="C68" t="s">
        <v>64</v>
      </c>
      <c r="D68" t="s">
        <v>82</v>
      </c>
      <c r="E68">
        <v>2350</v>
      </c>
      <c r="F68">
        <v>97.013999999999996</v>
      </c>
    </row>
    <row r="69" spans="1:6" x14ac:dyDescent="0.3">
      <c r="A69" t="s">
        <v>27</v>
      </c>
      <c r="B69" t="s">
        <v>83</v>
      </c>
      <c r="C69" t="s">
        <v>65</v>
      </c>
      <c r="D69" t="s">
        <v>82</v>
      </c>
      <c r="E69">
        <v>1398.1</v>
      </c>
      <c r="F69">
        <v>91.418999999999997</v>
      </c>
    </row>
    <row r="70" spans="1:6" x14ac:dyDescent="0.3">
      <c r="A70" t="s">
        <v>27</v>
      </c>
      <c r="B70" t="s">
        <v>83</v>
      </c>
      <c r="C70" t="s">
        <v>67</v>
      </c>
      <c r="D70" t="s">
        <v>82</v>
      </c>
      <c r="E70">
        <v>882.05</v>
      </c>
      <c r="F70">
        <v>984.34</v>
      </c>
    </row>
    <row r="71" spans="1:6" x14ac:dyDescent="0.3">
      <c r="A71" t="s">
        <v>27</v>
      </c>
      <c r="B71" t="s">
        <v>83</v>
      </c>
      <c r="C71" t="s">
        <v>67</v>
      </c>
      <c r="D71" t="s">
        <v>84</v>
      </c>
      <c r="E71">
        <v>882.05</v>
      </c>
      <c r="F71">
        <v>984.34</v>
      </c>
    </row>
    <row r="72" spans="1:6" x14ac:dyDescent="0.3">
      <c r="A72" t="s">
        <v>27</v>
      </c>
      <c r="B72" t="s">
        <v>82</v>
      </c>
      <c r="C72" t="s">
        <v>67</v>
      </c>
      <c r="D72" t="s">
        <v>83</v>
      </c>
      <c r="E72">
        <v>5192.5</v>
      </c>
      <c r="F72">
        <v>1.1186E-2</v>
      </c>
    </row>
    <row r="73" spans="1:6" x14ac:dyDescent="0.3">
      <c r="A73" t="s">
        <v>28</v>
      </c>
      <c r="B73" t="s">
        <v>83</v>
      </c>
      <c r="C73" t="s">
        <v>28</v>
      </c>
      <c r="D73" t="s">
        <v>82</v>
      </c>
      <c r="E73">
        <v>2062.1</v>
      </c>
      <c r="F73">
        <v>106.57</v>
      </c>
    </row>
    <row r="74" spans="1:6" x14ac:dyDescent="0.3">
      <c r="A74" t="s">
        <v>28</v>
      </c>
      <c r="B74" t="s">
        <v>83</v>
      </c>
      <c r="C74" t="s">
        <v>67</v>
      </c>
      <c r="D74" t="s">
        <v>82</v>
      </c>
      <c r="E74">
        <v>1400.7</v>
      </c>
      <c r="F74">
        <v>495.32</v>
      </c>
    </row>
    <row r="75" spans="1:6" x14ac:dyDescent="0.3">
      <c r="A75" t="s">
        <v>28</v>
      </c>
      <c r="B75" t="s">
        <v>82</v>
      </c>
      <c r="C75" t="s">
        <v>67</v>
      </c>
      <c r="D75" t="s">
        <v>83</v>
      </c>
      <c r="E75">
        <v>871.46</v>
      </c>
      <c r="F75">
        <v>0.25605</v>
      </c>
    </row>
    <row r="76" spans="1:6" x14ac:dyDescent="0.3">
      <c r="A76" t="s">
        <v>28</v>
      </c>
      <c r="B76" t="s">
        <v>83</v>
      </c>
      <c r="C76" t="s">
        <v>68</v>
      </c>
      <c r="D76" t="s">
        <v>82</v>
      </c>
      <c r="E76">
        <v>2346</v>
      </c>
      <c r="F76">
        <v>3.1536</v>
      </c>
    </row>
    <row r="77" spans="1:6" x14ac:dyDescent="0.3">
      <c r="A77" t="s">
        <v>28</v>
      </c>
      <c r="B77" t="s">
        <v>82</v>
      </c>
      <c r="C77" t="s">
        <v>68</v>
      </c>
      <c r="D77" t="s">
        <v>83</v>
      </c>
      <c r="E77">
        <v>2346</v>
      </c>
      <c r="F77">
        <v>3.1536</v>
      </c>
    </row>
    <row r="78" spans="1:6" x14ac:dyDescent="0.3">
      <c r="A78" t="s">
        <v>30</v>
      </c>
      <c r="B78" t="s">
        <v>82</v>
      </c>
      <c r="C78" t="s">
        <v>34</v>
      </c>
      <c r="D78" t="s">
        <v>82</v>
      </c>
      <c r="E78">
        <v>4023.9</v>
      </c>
      <c r="F78">
        <v>120.35</v>
      </c>
    </row>
    <row r="79" spans="1:6" x14ac:dyDescent="0.3">
      <c r="A79" t="s">
        <v>30</v>
      </c>
      <c r="B79" t="s">
        <v>84</v>
      </c>
      <c r="C79" t="s">
        <v>34</v>
      </c>
      <c r="D79" t="s">
        <v>82</v>
      </c>
      <c r="E79">
        <v>5981.4</v>
      </c>
      <c r="F79">
        <v>1.0036</v>
      </c>
    </row>
    <row r="80" spans="1:6" x14ac:dyDescent="0.3">
      <c r="A80" t="s">
        <v>30</v>
      </c>
      <c r="B80" t="s">
        <v>82</v>
      </c>
      <c r="C80" t="s">
        <v>35</v>
      </c>
      <c r="D80" t="s">
        <v>82</v>
      </c>
      <c r="E80">
        <v>6012.1</v>
      </c>
      <c r="F80">
        <v>0.14157</v>
      </c>
    </row>
    <row r="81" spans="1:6" x14ac:dyDescent="0.3">
      <c r="A81" t="s">
        <v>30</v>
      </c>
      <c r="B81" t="s">
        <v>84</v>
      </c>
      <c r="C81" t="s">
        <v>35</v>
      </c>
      <c r="D81" t="s">
        <v>82</v>
      </c>
      <c r="E81">
        <v>7420.5</v>
      </c>
      <c r="F81">
        <v>0.43534</v>
      </c>
    </row>
    <row r="82" spans="1:6" x14ac:dyDescent="0.3">
      <c r="A82" t="s">
        <v>30</v>
      </c>
      <c r="B82" t="s">
        <v>82</v>
      </c>
      <c r="C82" t="s">
        <v>36</v>
      </c>
      <c r="D82" t="s">
        <v>82</v>
      </c>
      <c r="E82">
        <v>4270.8</v>
      </c>
      <c r="F82">
        <v>0.46339999999999998</v>
      </c>
    </row>
    <row r="83" spans="1:6" x14ac:dyDescent="0.3">
      <c r="A83" t="s">
        <v>30</v>
      </c>
      <c r="B83" t="s">
        <v>84</v>
      </c>
      <c r="C83" t="s">
        <v>36</v>
      </c>
      <c r="D83" t="s">
        <v>82</v>
      </c>
      <c r="E83">
        <v>7439.8</v>
      </c>
      <c r="F83">
        <v>6.7479999999999997E-3</v>
      </c>
    </row>
    <row r="84" spans="1:6" x14ac:dyDescent="0.3">
      <c r="A84" t="s">
        <v>30</v>
      </c>
      <c r="B84" t="s">
        <v>82</v>
      </c>
      <c r="C84" t="s">
        <v>37</v>
      </c>
      <c r="D84" t="s">
        <v>82</v>
      </c>
      <c r="E84">
        <v>5696.6</v>
      </c>
      <c r="F84">
        <v>4.6757999999999997</v>
      </c>
    </row>
    <row r="85" spans="1:6" x14ac:dyDescent="0.3">
      <c r="A85" t="s">
        <v>30</v>
      </c>
      <c r="B85" t="s">
        <v>84</v>
      </c>
      <c r="C85" t="s">
        <v>37</v>
      </c>
      <c r="D85" t="s">
        <v>82</v>
      </c>
      <c r="E85">
        <v>6017.9</v>
      </c>
      <c r="F85">
        <v>1.1003000000000001</v>
      </c>
    </row>
    <row r="86" spans="1:6" x14ac:dyDescent="0.3">
      <c r="A86" t="s">
        <v>30</v>
      </c>
      <c r="B86" t="s">
        <v>82</v>
      </c>
      <c r="C86" t="s">
        <v>38</v>
      </c>
      <c r="D86" t="s">
        <v>82</v>
      </c>
      <c r="E86">
        <v>3388.6</v>
      </c>
      <c r="F86">
        <v>1031</v>
      </c>
    </row>
    <row r="87" spans="1:6" x14ac:dyDescent="0.3">
      <c r="A87" t="s">
        <v>30</v>
      </c>
      <c r="B87" t="s">
        <v>84</v>
      </c>
      <c r="C87" t="s">
        <v>38</v>
      </c>
      <c r="D87" t="s">
        <v>82</v>
      </c>
      <c r="E87">
        <v>3004.9</v>
      </c>
      <c r="F87">
        <v>659.21</v>
      </c>
    </row>
    <row r="88" spans="1:6" x14ac:dyDescent="0.3">
      <c r="A88" t="s">
        <v>30</v>
      </c>
      <c r="B88" t="s">
        <v>82</v>
      </c>
      <c r="C88" t="s">
        <v>43</v>
      </c>
      <c r="D88" t="s">
        <v>82</v>
      </c>
      <c r="E88">
        <v>2246</v>
      </c>
      <c r="F88">
        <v>0.14057</v>
      </c>
    </row>
    <row r="89" spans="1:6" x14ac:dyDescent="0.3">
      <c r="A89" t="s">
        <v>30</v>
      </c>
      <c r="B89" t="s">
        <v>84</v>
      </c>
      <c r="C89" t="s">
        <v>43</v>
      </c>
      <c r="D89" t="s">
        <v>82</v>
      </c>
      <c r="E89">
        <v>3870.8</v>
      </c>
      <c r="F89">
        <v>6445.7</v>
      </c>
    </row>
    <row r="90" spans="1:6" x14ac:dyDescent="0.3">
      <c r="A90" t="s">
        <v>31</v>
      </c>
      <c r="B90" t="s">
        <v>83</v>
      </c>
      <c r="C90" t="s">
        <v>31</v>
      </c>
      <c r="D90" t="s">
        <v>82</v>
      </c>
      <c r="E90">
        <v>2161</v>
      </c>
      <c r="F90">
        <v>54.398000000000003</v>
      </c>
    </row>
    <row r="91" spans="1:6" x14ac:dyDescent="0.3">
      <c r="A91" t="s">
        <v>31</v>
      </c>
      <c r="B91" t="s">
        <v>83</v>
      </c>
      <c r="C91" t="s">
        <v>34</v>
      </c>
      <c r="D91" t="s">
        <v>82</v>
      </c>
      <c r="E91">
        <v>1282.7</v>
      </c>
      <c r="F91">
        <v>254.28</v>
      </c>
    </row>
    <row r="92" spans="1:6" x14ac:dyDescent="0.3">
      <c r="A92" t="s">
        <v>31</v>
      </c>
      <c r="B92" t="s">
        <v>82</v>
      </c>
      <c r="C92" t="s">
        <v>34</v>
      </c>
      <c r="D92" t="s">
        <v>83</v>
      </c>
      <c r="E92">
        <v>1354</v>
      </c>
      <c r="F92">
        <v>141.35</v>
      </c>
    </row>
    <row r="93" spans="1:6" x14ac:dyDescent="0.3">
      <c r="A93" t="s">
        <v>31</v>
      </c>
      <c r="B93" t="s">
        <v>82</v>
      </c>
      <c r="C93" t="s">
        <v>35</v>
      </c>
      <c r="D93" t="s">
        <v>83</v>
      </c>
      <c r="E93">
        <v>861.12</v>
      </c>
      <c r="F93">
        <v>556.32000000000005</v>
      </c>
    </row>
    <row r="94" spans="1:6" x14ac:dyDescent="0.3">
      <c r="A94" t="s">
        <v>31</v>
      </c>
      <c r="B94" t="s">
        <v>83</v>
      </c>
      <c r="C94" t="s">
        <v>35</v>
      </c>
      <c r="D94" t="s">
        <v>82</v>
      </c>
      <c r="E94">
        <v>1477.7</v>
      </c>
      <c r="F94">
        <v>449.81</v>
      </c>
    </row>
    <row r="95" spans="1:6" x14ac:dyDescent="0.3">
      <c r="A95" t="s">
        <v>31</v>
      </c>
      <c r="B95" t="s">
        <v>83</v>
      </c>
      <c r="C95" t="s">
        <v>36</v>
      </c>
      <c r="D95" t="s">
        <v>82</v>
      </c>
      <c r="E95">
        <v>1357.2</v>
      </c>
      <c r="F95">
        <v>599.19000000000005</v>
      </c>
    </row>
    <row r="96" spans="1:6" x14ac:dyDescent="0.3">
      <c r="A96" t="s">
        <v>32</v>
      </c>
      <c r="B96" t="s">
        <v>83</v>
      </c>
      <c r="C96" t="s">
        <v>32</v>
      </c>
      <c r="D96" t="s">
        <v>82</v>
      </c>
      <c r="E96">
        <v>2097.9</v>
      </c>
      <c r="F96">
        <v>62.308999999999997</v>
      </c>
    </row>
    <row r="97" spans="1:6" x14ac:dyDescent="0.3">
      <c r="A97" t="s">
        <v>32</v>
      </c>
      <c r="B97" t="s">
        <v>82</v>
      </c>
      <c r="C97" t="s">
        <v>33</v>
      </c>
      <c r="D97" t="s">
        <v>83</v>
      </c>
      <c r="E97">
        <v>1464.1</v>
      </c>
      <c r="F97">
        <v>591.54999999999995</v>
      </c>
    </row>
    <row r="98" spans="1:6" x14ac:dyDescent="0.3">
      <c r="A98" t="s">
        <v>32</v>
      </c>
      <c r="B98" t="s">
        <v>83</v>
      </c>
      <c r="C98" t="s">
        <v>33</v>
      </c>
      <c r="D98" t="s">
        <v>82</v>
      </c>
      <c r="E98">
        <v>2500</v>
      </c>
      <c r="F98">
        <v>10.444000000000001</v>
      </c>
    </row>
    <row r="99" spans="1:6" x14ac:dyDescent="0.3">
      <c r="A99" t="s">
        <v>32</v>
      </c>
      <c r="B99" t="s">
        <v>82</v>
      </c>
      <c r="C99" t="s">
        <v>34</v>
      </c>
      <c r="D99" t="s">
        <v>83</v>
      </c>
      <c r="E99">
        <v>629.88</v>
      </c>
      <c r="F99">
        <v>346.08</v>
      </c>
    </row>
    <row r="100" spans="1:6" x14ac:dyDescent="0.3">
      <c r="A100" t="s">
        <v>32</v>
      </c>
      <c r="B100" t="s">
        <v>83</v>
      </c>
      <c r="C100" t="s">
        <v>34</v>
      </c>
      <c r="D100" t="s">
        <v>82</v>
      </c>
      <c r="E100">
        <v>2403.8000000000002</v>
      </c>
      <c r="F100">
        <v>26.192</v>
      </c>
    </row>
    <row r="101" spans="1:6" x14ac:dyDescent="0.3">
      <c r="A101" t="s">
        <v>32</v>
      </c>
      <c r="B101" t="s">
        <v>82</v>
      </c>
      <c r="C101" t="s">
        <v>35</v>
      </c>
      <c r="D101" t="s">
        <v>83</v>
      </c>
      <c r="E101">
        <v>341.13</v>
      </c>
      <c r="F101">
        <v>1499.8</v>
      </c>
    </row>
    <row r="102" spans="1:6" x14ac:dyDescent="0.3">
      <c r="A102" t="s">
        <v>32</v>
      </c>
      <c r="B102" t="s">
        <v>83</v>
      </c>
      <c r="C102" t="s">
        <v>35</v>
      </c>
      <c r="D102" t="s">
        <v>82</v>
      </c>
      <c r="E102">
        <v>1390.1</v>
      </c>
      <c r="F102">
        <v>947.93</v>
      </c>
    </row>
    <row r="103" spans="1:6" x14ac:dyDescent="0.3">
      <c r="A103" t="s">
        <v>32</v>
      </c>
      <c r="B103" t="s">
        <v>83</v>
      </c>
      <c r="C103" t="s">
        <v>36</v>
      </c>
      <c r="D103" t="s">
        <v>82</v>
      </c>
      <c r="E103">
        <v>1247.2</v>
      </c>
      <c r="F103">
        <v>286.83</v>
      </c>
    </row>
    <row r="104" spans="1:6" x14ac:dyDescent="0.3">
      <c r="A104" t="s">
        <v>32</v>
      </c>
      <c r="B104" t="s">
        <v>82</v>
      </c>
      <c r="C104" t="s">
        <v>41</v>
      </c>
      <c r="D104" t="s">
        <v>83</v>
      </c>
      <c r="E104">
        <v>2182.6999999999998</v>
      </c>
      <c r="F104">
        <v>402.6</v>
      </c>
    </row>
    <row r="105" spans="1:6" x14ac:dyDescent="0.3">
      <c r="A105" t="s">
        <v>32</v>
      </c>
      <c r="B105" t="s">
        <v>83</v>
      </c>
      <c r="C105" t="s">
        <v>41</v>
      </c>
      <c r="D105" t="s">
        <v>82</v>
      </c>
      <c r="E105">
        <v>250.03</v>
      </c>
      <c r="F105">
        <v>25</v>
      </c>
    </row>
    <row r="106" spans="1:6" x14ac:dyDescent="0.3">
      <c r="A106" t="s">
        <v>32</v>
      </c>
      <c r="B106" t="s">
        <v>83</v>
      </c>
      <c r="C106" t="s">
        <v>54</v>
      </c>
      <c r="D106" t="s">
        <v>82</v>
      </c>
      <c r="E106">
        <v>1247.2</v>
      </c>
      <c r="F106">
        <v>286.83</v>
      </c>
    </row>
    <row r="107" spans="1:6" x14ac:dyDescent="0.3">
      <c r="A107" t="s">
        <v>32</v>
      </c>
      <c r="B107" t="s">
        <v>83</v>
      </c>
      <c r="C107" t="s">
        <v>67</v>
      </c>
      <c r="D107" t="s">
        <v>82</v>
      </c>
      <c r="E107">
        <v>1284.9000000000001</v>
      </c>
      <c r="F107">
        <v>2978.8</v>
      </c>
    </row>
    <row r="108" spans="1:6" x14ac:dyDescent="0.3">
      <c r="A108" t="s">
        <v>32</v>
      </c>
      <c r="B108" t="s">
        <v>83</v>
      </c>
      <c r="C108" t="s">
        <v>67</v>
      </c>
      <c r="D108" t="s">
        <v>84</v>
      </c>
      <c r="E108">
        <v>3889.3</v>
      </c>
      <c r="F108">
        <v>0.43712000000000001</v>
      </c>
    </row>
    <row r="109" spans="1:6" x14ac:dyDescent="0.3">
      <c r="A109" t="s">
        <v>32</v>
      </c>
      <c r="B109" t="s">
        <v>82</v>
      </c>
      <c r="C109" t="s">
        <v>67</v>
      </c>
      <c r="D109" t="s">
        <v>83</v>
      </c>
      <c r="E109">
        <v>1284.9000000000001</v>
      </c>
      <c r="F109">
        <v>2978.8</v>
      </c>
    </row>
    <row r="110" spans="1:6" x14ac:dyDescent="0.3">
      <c r="A110" t="s">
        <v>33</v>
      </c>
      <c r="B110" t="s">
        <v>83</v>
      </c>
      <c r="C110" t="s">
        <v>33</v>
      </c>
      <c r="D110" t="s">
        <v>82</v>
      </c>
      <c r="E110">
        <v>2480.6</v>
      </c>
      <c r="F110">
        <v>8.4740000000000002</v>
      </c>
    </row>
    <row r="111" spans="1:6" x14ac:dyDescent="0.3">
      <c r="A111" t="s">
        <v>33</v>
      </c>
      <c r="B111" t="s">
        <v>83</v>
      </c>
      <c r="C111" t="s">
        <v>67</v>
      </c>
      <c r="D111" t="s">
        <v>82</v>
      </c>
      <c r="E111">
        <v>2278.5</v>
      </c>
      <c r="F111">
        <v>73.697999999999993</v>
      </c>
    </row>
    <row r="112" spans="1:6" x14ac:dyDescent="0.3">
      <c r="A112" t="s">
        <v>33</v>
      </c>
      <c r="B112" t="s">
        <v>83</v>
      </c>
      <c r="C112" t="s">
        <v>67</v>
      </c>
      <c r="D112" t="s">
        <v>84</v>
      </c>
      <c r="E112">
        <v>2278.5</v>
      </c>
      <c r="F112">
        <v>73.697999999999993</v>
      </c>
    </row>
    <row r="113" spans="1:6" x14ac:dyDescent="0.3">
      <c r="A113" t="s">
        <v>33</v>
      </c>
      <c r="B113" t="s">
        <v>82</v>
      </c>
      <c r="C113" t="s">
        <v>67</v>
      </c>
      <c r="D113" t="s">
        <v>83</v>
      </c>
      <c r="E113">
        <v>2278.5</v>
      </c>
      <c r="F113">
        <v>73.697999999999993</v>
      </c>
    </row>
    <row r="114" spans="1:6" x14ac:dyDescent="0.3">
      <c r="A114" t="s">
        <v>34</v>
      </c>
      <c r="B114" t="s">
        <v>82</v>
      </c>
      <c r="C114" t="s">
        <v>34</v>
      </c>
      <c r="D114" t="s">
        <v>83</v>
      </c>
      <c r="E114">
        <v>1070.8</v>
      </c>
      <c r="F114">
        <v>95.224999999999994</v>
      </c>
    </row>
    <row r="115" spans="1:6" x14ac:dyDescent="0.3">
      <c r="A115" t="s">
        <v>34</v>
      </c>
      <c r="B115" t="s">
        <v>83</v>
      </c>
      <c r="C115" t="s">
        <v>35</v>
      </c>
      <c r="D115" t="s">
        <v>82</v>
      </c>
      <c r="E115">
        <v>1639.9</v>
      </c>
      <c r="F115">
        <v>37.9</v>
      </c>
    </row>
    <row r="116" spans="1:6" x14ac:dyDescent="0.3">
      <c r="A116" t="s">
        <v>34</v>
      </c>
      <c r="B116" t="s">
        <v>82</v>
      </c>
      <c r="C116" t="s">
        <v>35</v>
      </c>
      <c r="D116" t="s">
        <v>83</v>
      </c>
      <c r="E116">
        <v>1682.1</v>
      </c>
      <c r="F116">
        <v>0.58199999999999996</v>
      </c>
    </row>
    <row r="117" spans="1:6" x14ac:dyDescent="0.3">
      <c r="A117" t="s">
        <v>35</v>
      </c>
      <c r="B117" t="s">
        <v>82</v>
      </c>
      <c r="C117" t="s">
        <v>35</v>
      </c>
      <c r="D117" t="s">
        <v>83</v>
      </c>
      <c r="E117">
        <v>1370.3</v>
      </c>
      <c r="F117">
        <v>10.061999999999999</v>
      </c>
    </row>
    <row r="118" spans="1:6" x14ac:dyDescent="0.3">
      <c r="A118" t="s">
        <v>37</v>
      </c>
      <c r="B118" t="s">
        <v>83</v>
      </c>
      <c r="C118" t="s">
        <v>37</v>
      </c>
      <c r="D118" t="s">
        <v>82</v>
      </c>
      <c r="E118">
        <v>1511.6</v>
      </c>
      <c r="F118">
        <v>87.650999999999996</v>
      </c>
    </row>
    <row r="119" spans="1:6" x14ac:dyDescent="0.3">
      <c r="A119" t="s">
        <v>37</v>
      </c>
      <c r="B119" t="s">
        <v>83</v>
      </c>
      <c r="C119" t="s">
        <v>38</v>
      </c>
      <c r="D119" t="s">
        <v>82</v>
      </c>
      <c r="E119">
        <v>901.35</v>
      </c>
      <c r="F119">
        <v>1.1555</v>
      </c>
    </row>
    <row r="120" spans="1:6" x14ac:dyDescent="0.3">
      <c r="A120" t="s">
        <v>40</v>
      </c>
      <c r="B120" t="s">
        <v>82</v>
      </c>
      <c r="C120" t="s">
        <v>67</v>
      </c>
      <c r="D120" t="s">
        <v>83</v>
      </c>
      <c r="E120">
        <v>3961.5</v>
      </c>
      <c r="F120">
        <v>2.3401000000000002E-2</v>
      </c>
    </row>
    <row r="121" spans="1:6" x14ac:dyDescent="0.3">
      <c r="A121" t="s">
        <v>41</v>
      </c>
      <c r="B121" t="s">
        <v>83</v>
      </c>
      <c r="C121" t="s">
        <v>41</v>
      </c>
      <c r="D121" t="s">
        <v>82</v>
      </c>
      <c r="E121">
        <v>1538.1</v>
      </c>
      <c r="F121">
        <v>275.86</v>
      </c>
    </row>
    <row r="122" spans="1:6" x14ac:dyDescent="0.3">
      <c r="A122" t="s">
        <v>43</v>
      </c>
      <c r="B122" t="s">
        <v>82</v>
      </c>
      <c r="C122" t="s">
        <v>43</v>
      </c>
      <c r="D122" t="s">
        <v>83</v>
      </c>
      <c r="E122">
        <v>1293.5</v>
      </c>
      <c r="F122">
        <v>438.49</v>
      </c>
    </row>
    <row r="123" spans="1:6" x14ac:dyDescent="0.3">
      <c r="A123" t="s">
        <v>45</v>
      </c>
      <c r="B123" t="s">
        <v>83</v>
      </c>
      <c r="C123" t="s">
        <v>55</v>
      </c>
      <c r="D123" t="s">
        <v>82</v>
      </c>
      <c r="E123">
        <v>1492</v>
      </c>
      <c r="F123">
        <v>76.411000000000001</v>
      </c>
    </row>
    <row r="124" spans="1:6" x14ac:dyDescent="0.3">
      <c r="A124" t="s">
        <v>45</v>
      </c>
      <c r="B124" t="s">
        <v>83</v>
      </c>
      <c r="C124" t="s">
        <v>60</v>
      </c>
      <c r="D124" t="s">
        <v>82</v>
      </c>
      <c r="E124">
        <v>802.21</v>
      </c>
      <c r="F124">
        <v>52.555</v>
      </c>
    </row>
    <row r="125" spans="1:6" x14ac:dyDescent="0.3">
      <c r="A125" t="s">
        <v>45</v>
      </c>
      <c r="B125" t="s">
        <v>83</v>
      </c>
      <c r="C125" t="s">
        <v>62</v>
      </c>
      <c r="D125" t="s">
        <v>82</v>
      </c>
      <c r="E125">
        <v>2266</v>
      </c>
      <c r="F125">
        <v>43.7</v>
      </c>
    </row>
    <row r="126" spans="1:6" x14ac:dyDescent="0.3">
      <c r="A126" t="s">
        <v>45</v>
      </c>
      <c r="B126" t="s">
        <v>83</v>
      </c>
      <c r="C126" t="s">
        <v>64</v>
      </c>
      <c r="D126" t="s">
        <v>82</v>
      </c>
      <c r="E126">
        <v>2900</v>
      </c>
      <c r="F126">
        <v>38.401000000000003</v>
      </c>
    </row>
    <row r="127" spans="1:6" x14ac:dyDescent="0.3">
      <c r="A127" t="s">
        <v>45</v>
      </c>
      <c r="B127" t="s">
        <v>83</v>
      </c>
      <c r="C127" t="s">
        <v>65</v>
      </c>
      <c r="D127" t="s">
        <v>82</v>
      </c>
      <c r="E127">
        <v>1398.1</v>
      </c>
      <c r="F127">
        <v>91.418999999999997</v>
      </c>
    </row>
    <row r="128" spans="1:6" x14ac:dyDescent="0.3">
      <c r="A128" t="s">
        <v>63</v>
      </c>
      <c r="B128" t="s">
        <v>83</v>
      </c>
      <c r="C128" t="s">
        <v>63</v>
      </c>
      <c r="D128" t="s">
        <v>82</v>
      </c>
      <c r="E128">
        <v>1300</v>
      </c>
      <c r="F128">
        <v>8.9977999999999998</v>
      </c>
    </row>
    <row r="129" spans="1:6" x14ac:dyDescent="0.3">
      <c r="A129" t="s">
        <v>67</v>
      </c>
      <c r="B129" t="s">
        <v>83</v>
      </c>
      <c r="C129" t="s">
        <v>67</v>
      </c>
      <c r="D129" t="s">
        <v>83</v>
      </c>
      <c r="E129">
        <v>4745.7</v>
      </c>
      <c r="F129">
        <v>10.039999999999999</v>
      </c>
    </row>
    <row r="130" spans="1:6" x14ac:dyDescent="0.3">
      <c r="A130" t="s">
        <v>67</v>
      </c>
      <c r="B130" t="s">
        <v>83</v>
      </c>
      <c r="C130" t="s">
        <v>68</v>
      </c>
      <c r="D130" t="s">
        <v>82</v>
      </c>
      <c r="E130">
        <v>2424.1</v>
      </c>
      <c r="F130">
        <v>990.46</v>
      </c>
    </row>
    <row r="131" spans="1:6" x14ac:dyDescent="0.3">
      <c r="A131" t="s">
        <v>67</v>
      </c>
      <c r="B131" t="s">
        <v>83</v>
      </c>
      <c r="C131" t="s">
        <v>69</v>
      </c>
      <c r="D131" t="s">
        <v>82</v>
      </c>
      <c r="E131">
        <v>2828.1</v>
      </c>
      <c r="F131">
        <v>47.677</v>
      </c>
    </row>
  </sheetData>
  <pageMargins left="0.7" right="0.7" top="0.75" bottom="0.75" header="0.51180555555555496" footer="0.3"/>
  <pageSetup paperSize="9" firstPageNumber="0" orientation="portrait" horizontalDpi="300" verticalDpi="300" r:id="rId1"/>
  <headerFooter>
    <oddFooter>&amp;C&amp;"Calibri"&amp;11&amp;K000000&amp;"Arial Black,Regular"PÚBLICA_x000D_&amp;1#&amp;"Arial Black"&amp;11&amp;K737373PÚBLICA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zoomScaleNormal="100" workbookViewId="0">
      <selection activeCellId="1" sqref="C1:C1048576 A1"/>
    </sheetView>
  </sheetViews>
  <sheetFormatPr defaultRowHeight="14.4" x14ac:dyDescent="0.3"/>
  <cols>
    <col min="1" max="1025" width="8.6640625" customWidth="1"/>
  </cols>
  <sheetData>
    <row r="1" spans="1:5" x14ac:dyDescent="0.3">
      <c r="A1" s="1" t="s">
        <v>73</v>
      </c>
      <c r="B1" s="1" t="s">
        <v>74</v>
      </c>
      <c r="C1" s="1" t="s">
        <v>85</v>
      </c>
      <c r="D1" s="1" t="s">
        <v>75</v>
      </c>
      <c r="E1" s="1" t="s">
        <v>76</v>
      </c>
    </row>
    <row r="2" spans="1:5" x14ac:dyDescent="0.3">
      <c r="A2" t="s">
        <v>14</v>
      </c>
      <c r="B2" t="s">
        <v>60</v>
      </c>
      <c r="C2" t="s">
        <v>86</v>
      </c>
      <c r="D2">
        <v>509.37</v>
      </c>
      <c r="E2" t="s">
        <v>77</v>
      </c>
    </row>
    <row r="3" spans="1:5" x14ac:dyDescent="0.3">
      <c r="A3" t="s">
        <v>15</v>
      </c>
      <c r="B3" t="s">
        <v>60</v>
      </c>
      <c r="C3" t="s">
        <v>87</v>
      </c>
      <c r="D3">
        <v>780.24</v>
      </c>
      <c r="E3" t="s">
        <v>77</v>
      </c>
    </row>
    <row r="4" spans="1:5" x14ac:dyDescent="0.3">
      <c r="A4" t="s">
        <v>32</v>
      </c>
      <c r="B4" t="s">
        <v>27</v>
      </c>
      <c r="C4" t="s">
        <v>88</v>
      </c>
      <c r="D4">
        <v>358.02</v>
      </c>
      <c r="E4" t="s">
        <v>77</v>
      </c>
    </row>
    <row r="5" spans="1:5" x14ac:dyDescent="0.3">
      <c r="A5" t="s">
        <v>34</v>
      </c>
      <c r="B5" t="s">
        <v>27</v>
      </c>
      <c r="C5" t="s">
        <v>89</v>
      </c>
      <c r="D5">
        <v>339.89</v>
      </c>
      <c r="E5" t="s">
        <v>77</v>
      </c>
    </row>
    <row r="6" spans="1:5" x14ac:dyDescent="0.3">
      <c r="A6" t="s">
        <v>34</v>
      </c>
      <c r="B6" t="s">
        <v>30</v>
      </c>
      <c r="C6" t="s">
        <v>89</v>
      </c>
      <c r="D6">
        <v>134.58000000000001</v>
      </c>
      <c r="E6">
        <v>50.06</v>
      </c>
    </row>
    <row r="7" spans="1:5" x14ac:dyDescent="0.3">
      <c r="A7" t="s">
        <v>35</v>
      </c>
      <c r="B7" t="s">
        <v>30</v>
      </c>
      <c r="C7" t="s">
        <v>90</v>
      </c>
      <c r="D7">
        <v>90.007999999999996</v>
      </c>
      <c r="E7">
        <v>49.982999999999997</v>
      </c>
    </row>
    <row r="8" spans="1:5" x14ac:dyDescent="0.3">
      <c r="A8" t="s">
        <v>36</v>
      </c>
      <c r="B8" t="s">
        <v>27</v>
      </c>
      <c r="C8" t="s">
        <v>91</v>
      </c>
      <c r="D8">
        <v>1569.8</v>
      </c>
      <c r="E8">
        <v>37.927999999999997</v>
      </c>
    </row>
    <row r="9" spans="1:5" x14ac:dyDescent="0.3">
      <c r="A9" t="s">
        <v>36</v>
      </c>
      <c r="B9" t="s">
        <v>30</v>
      </c>
      <c r="C9" t="s">
        <v>91</v>
      </c>
      <c r="D9">
        <v>241.18</v>
      </c>
      <c r="E9" t="s">
        <v>77</v>
      </c>
    </row>
  </sheetData>
  <pageMargins left="0.7" right="0.7" top="0.75" bottom="0.75" header="0.51180555555555496" footer="0.3"/>
  <pageSetup paperSize="9" firstPageNumber="0" orientation="portrait" horizontalDpi="300" verticalDpi="300" r:id="rId1"/>
  <headerFooter>
    <oddFooter>&amp;C&amp;"Calibri"&amp;11&amp;K000000&amp;"Arial Black,Regular"PÚBLICA_x000D_&amp;1#&amp;"Arial Black"&amp;11&amp;K737373PÚBLICA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Id="1" sqref="C1:C1048576 A1"/>
    </sheetView>
  </sheetViews>
  <sheetFormatPr defaultRowHeight="14.4" x14ac:dyDescent="0.3"/>
  <cols>
    <col min="1" max="1025" width="8.6640625" customWidth="1"/>
  </cols>
  <sheetData>
    <row r="1" spans="1:6" x14ac:dyDescent="0.3">
      <c r="A1" s="1" t="s">
        <v>73</v>
      </c>
      <c r="B1" s="1" t="s">
        <v>78</v>
      </c>
      <c r="C1" s="1" t="s">
        <v>74</v>
      </c>
      <c r="D1" s="1" t="s">
        <v>79</v>
      </c>
      <c r="E1" s="1" t="s">
        <v>80</v>
      </c>
      <c r="F1" s="1" t="s">
        <v>81</v>
      </c>
    </row>
    <row r="2" spans="1:6" x14ac:dyDescent="0.3">
      <c r="A2" t="s">
        <v>32</v>
      </c>
      <c r="B2" t="s">
        <v>83</v>
      </c>
      <c r="C2" t="s">
        <v>27</v>
      </c>
      <c r="D2" t="s">
        <v>82</v>
      </c>
      <c r="E2">
        <v>600</v>
      </c>
      <c r="F2">
        <v>490.19</v>
      </c>
    </row>
    <row r="3" spans="1:6" x14ac:dyDescent="0.3">
      <c r="A3" t="s">
        <v>32</v>
      </c>
      <c r="B3" t="s">
        <v>82</v>
      </c>
      <c r="C3" t="s">
        <v>27</v>
      </c>
      <c r="D3" t="s">
        <v>83</v>
      </c>
      <c r="E3">
        <v>2000.6</v>
      </c>
      <c r="F3">
        <v>130.02000000000001</v>
      </c>
    </row>
    <row r="4" spans="1:6" x14ac:dyDescent="0.3">
      <c r="A4" t="s">
        <v>34</v>
      </c>
      <c r="B4" t="s">
        <v>83</v>
      </c>
      <c r="C4" t="s">
        <v>27</v>
      </c>
      <c r="D4" t="s">
        <v>82</v>
      </c>
      <c r="E4">
        <v>1364.4</v>
      </c>
      <c r="F4">
        <v>22.45</v>
      </c>
    </row>
    <row r="5" spans="1:6" x14ac:dyDescent="0.3">
      <c r="A5" t="s">
        <v>34</v>
      </c>
      <c r="B5" t="s">
        <v>82</v>
      </c>
      <c r="C5" t="s">
        <v>27</v>
      </c>
      <c r="D5" t="s">
        <v>83</v>
      </c>
      <c r="E5">
        <v>1877.5</v>
      </c>
      <c r="F5">
        <v>459.18</v>
      </c>
    </row>
    <row r="6" spans="1:6" x14ac:dyDescent="0.3">
      <c r="A6" t="s">
        <v>34</v>
      </c>
      <c r="B6" t="s">
        <v>82</v>
      </c>
      <c r="C6" t="s">
        <v>30</v>
      </c>
      <c r="D6" t="s">
        <v>82</v>
      </c>
      <c r="E6">
        <v>3313</v>
      </c>
      <c r="F6">
        <v>3280.3</v>
      </c>
    </row>
    <row r="7" spans="1:6" x14ac:dyDescent="0.3">
      <c r="A7" t="s">
        <v>34</v>
      </c>
      <c r="B7" t="s">
        <v>82</v>
      </c>
      <c r="C7" t="s">
        <v>30</v>
      </c>
      <c r="D7" t="s">
        <v>84</v>
      </c>
      <c r="E7">
        <v>4943.6000000000004</v>
      </c>
      <c r="F7">
        <v>142.63999999999999</v>
      </c>
    </row>
    <row r="8" spans="1:6" x14ac:dyDescent="0.3">
      <c r="A8" t="s">
        <v>34</v>
      </c>
      <c r="B8" t="s">
        <v>83</v>
      </c>
      <c r="C8" t="s">
        <v>32</v>
      </c>
      <c r="D8" t="s">
        <v>82</v>
      </c>
      <c r="E8">
        <v>629.88</v>
      </c>
      <c r="F8">
        <v>346.08</v>
      </c>
    </row>
    <row r="9" spans="1:6" x14ac:dyDescent="0.3">
      <c r="A9" t="s">
        <v>34</v>
      </c>
      <c r="B9" t="s">
        <v>82</v>
      </c>
      <c r="C9" t="s">
        <v>32</v>
      </c>
      <c r="D9" t="s">
        <v>83</v>
      </c>
      <c r="E9">
        <v>2403.8000000000002</v>
      </c>
      <c r="F9">
        <v>26.192</v>
      </c>
    </row>
    <row r="10" spans="1:6" x14ac:dyDescent="0.3">
      <c r="A10" t="s">
        <v>35</v>
      </c>
      <c r="B10" t="s">
        <v>82</v>
      </c>
      <c r="C10" t="s">
        <v>30</v>
      </c>
      <c r="D10" t="s">
        <v>82</v>
      </c>
      <c r="E10">
        <v>7020.9</v>
      </c>
      <c r="F10">
        <v>1.7399999999999999E-2</v>
      </c>
    </row>
    <row r="11" spans="1:6" x14ac:dyDescent="0.3">
      <c r="A11" t="s">
        <v>35</v>
      </c>
      <c r="B11" t="s">
        <v>82</v>
      </c>
      <c r="C11" t="s">
        <v>30</v>
      </c>
      <c r="D11" t="s">
        <v>84</v>
      </c>
      <c r="E11">
        <v>2490.6</v>
      </c>
      <c r="F11">
        <v>686.82</v>
      </c>
    </row>
    <row r="12" spans="1:6" x14ac:dyDescent="0.3">
      <c r="A12" t="s">
        <v>35</v>
      </c>
      <c r="B12" t="s">
        <v>82</v>
      </c>
      <c r="C12" t="s">
        <v>32</v>
      </c>
      <c r="D12" t="s">
        <v>83</v>
      </c>
      <c r="E12">
        <v>1390.1</v>
      </c>
      <c r="F12">
        <v>947.93</v>
      </c>
    </row>
    <row r="13" spans="1:6" x14ac:dyDescent="0.3">
      <c r="A13" t="s">
        <v>35</v>
      </c>
      <c r="B13" t="s">
        <v>83</v>
      </c>
      <c r="C13" t="s">
        <v>32</v>
      </c>
      <c r="D13" t="s">
        <v>82</v>
      </c>
      <c r="E13">
        <v>341.13</v>
      </c>
      <c r="F13">
        <v>1499.8</v>
      </c>
    </row>
    <row r="14" spans="1:6" x14ac:dyDescent="0.3">
      <c r="A14" t="s">
        <v>36</v>
      </c>
      <c r="B14" t="s">
        <v>82</v>
      </c>
      <c r="C14" t="s">
        <v>27</v>
      </c>
      <c r="D14" t="s">
        <v>83</v>
      </c>
      <c r="E14">
        <v>2876.5</v>
      </c>
      <c r="F14">
        <v>0.84013000000000004</v>
      </c>
    </row>
    <row r="15" spans="1:6" x14ac:dyDescent="0.3">
      <c r="A15" t="s">
        <v>36</v>
      </c>
      <c r="B15" t="s">
        <v>82</v>
      </c>
      <c r="C15" t="s">
        <v>30</v>
      </c>
      <c r="D15" t="s">
        <v>82</v>
      </c>
      <c r="E15">
        <v>5500.7</v>
      </c>
      <c r="F15">
        <v>1.3694999999999999</v>
      </c>
    </row>
    <row r="16" spans="1:6" x14ac:dyDescent="0.3">
      <c r="A16" t="s">
        <v>36</v>
      </c>
      <c r="B16" t="s">
        <v>82</v>
      </c>
      <c r="C16" t="s">
        <v>30</v>
      </c>
      <c r="D16" t="s">
        <v>84</v>
      </c>
      <c r="E16">
        <v>3437.4</v>
      </c>
      <c r="F16">
        <v>2.7669999999999999</v>
      </c>
    </row>
    <row r="17" spans="1:6" x14ac:dyDescent="0.3">
      <c r="A17" t="s">
        <v>36</v>
      </c>
      <c r="B17" t="s">
        <v>82</v>
      </c>
      <c r="C17" t="s">
        <v>32</v>
      </c>
      <c r="D17" t="s">
        <v>83</v>
      </c>
      <c r="E17">
        <v>1210.9000000000001</v>
      </c>
      <c r="F17">
        <v>950.43</v>
      </c>
    </row>
  </sheetData>
  <pageMargins left="0.7" right="0.7" top="0.75" bottom="0.75" header="0.51180555555555496" footer="0.3"/>
  <pageSetup paperSize="9" firstPageNumber="0" orientation="portrait" horizontalDpi="300" verticalDpi="300" r:id="rId1"/>
  <headerFooter>
    <oddFooter>&amp;C&amp;"Calibri"&amp;11&amp;K000000&amp;"Arial Black,Regular"PÚBLICA_x000D_&amp;1#&amp;"Arial Black"&amp;11&amp;K737373PÚBLICA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8"/>
  <sheetViews>
    <sheetView zoomScale="80" zoomScaleNormal="80" workbookViewId="0">
      <selection activeCell="C28" sqref="C1:C1048576"/>
    </sheetView>
  </sheetViews>
  <sheetFormatPr defaultRowHeight="14.4" x14ac:dyDescent="0.3"/>
  <cols>
    <col min="1" max="1025" width="8.6640625" customWidth="1"/>
  </cols>
  <sheetData>
    <row r="1" spans="1:14" x14ac:dyDescent="0.3">
      <c r="B1" s="1" t="s">
        <v>3</v>
      </c>
      <c r="C1" s="1" t="s">
        <v>4</v>
      </c>
      <c r="D1" s="1" t="s">
        <v>5</v>
      </c>
    </row>
    <row r="2" spans="1:14" x14ac:dyDescent="0.3">
      <c r="A2" t="s">
        <v>14</v>
      </c>
      <c r="B2">
        <f>groups!D2</f>
        <v>4.0772000000000004</v>
      </c>
      <c r="C2" s="9">
        <f>groups!E2</f>
        <v>256.77</v>
      </c>
      <c r="D2">
        <f>groups!F2</f>
        <v>15.05</v>
      </c>
    </row>
    <row r="3" spans="1:14" x14ac:dyDescent="0.3">
      <c r="A3" t="s">
        <v>15</v>
      </c>
      <c r="B3">
        <f>groups!D3</f>
        <v>4.8800999999999997</v>
      </c>
      <c r="C3">
        <f>groups!E3</f>
        <v>473.39</v>
      </c>
      <c r="D3">
        <f>groups!F3</f>
        <v>19.870999999999999</v>
      </c>
    </row>
    <row r="4" spans="1:14" x14ac:dyDescent="0.3">
      <c r="A4" t="str">
        <f>groups!A6</f>
        <v>aCH</v>
      </c>
      <c r="B4">
        <f>groups!D6</f>
        <v>4.0578000000000003</v>
      </c>
      <c r="C4">
        <f>groups!E6</f>
        <v>371.53</v>
      </c>
      <c r="D4">
        <f>groups!F6</f>
        <v>14.756</v>
      </c>
    </row>
    <row r="5" spans="1:14" x14ac:dyDescent="0.3">
      <c r="A5" t="s">
        <v>72</v>
      </c>
      <c r="B5" s="10">
        <f>groups!D60</f>
        <v>3.4372507486439399</v>
      </c>
      <c r="C5" s="9">
        <f>groups!E60</f>
        <v>451.46596028607598</v>
      </c>
      <c r="D5" s="10">
        <f>groups!F60</f>
        <v>26.633456750374101</v>
      </c>
    </row>
    <row r="6" spans="1:14" x14ac:dyDescent="0.3">
      <c r="J6" t="s">
        <v>92</v>
      </c>
    </row>
    <row r="7" spans="1:14" x14ac:dyDescent="0.3">
      <c r="I7" t="s">
        <v>93</v>
      </c>
      <c r="J7">
        <v>4</v>
      </c>
      <c r="K7">
        <v>7</v>
      </c>
      <c r="L7">
        <v>9</v>
      </c>
    </row>
    <row r="8" spans="1:14" x14ac:dyDescent="0.3">
      <c r="A8" s="1" t="s">
        <v>94</v>
      </c>
      <c r="B8" t="str">
        <f>A2</f>
        <v>CH3</v>
      </c>
      <c r="C8" t="str">
        <f>A3</f>
        <v>CH2</v>
      </c>
      <c r="E8" s="1" t="s">
        <v>94</v>
      </c>
      <c r="F8" t="str">
        <f>A2</f>
        <v>CH3</v>
      </c>
      <c r="G8" t="str">
        <f>A3</f>
        <v>CH2</v>
      </c>
      <c r="I8">
        <v>6</v>
      </c>
      <c r="J8">
        <v>20.48</v>
      </c>
      <c r="K8">
        <v>20.85</v>
      </c>
      <c r="L8">
        <v>21.04</v>
      </c>
      <c r="N8">
        <f t="shared" ref="N8:N13" si="0">L8-J8</f>
        <v>0.55999999999999872</v>
      </c>
    </row>
    <row r="9" spans="1:14" x14ac:dyDescent="0.3">
      <c r="A9" t="s">
        <v>72</v>
      </c>
      <c r="B9" s="10">
        <f>(B$2+B5)/2</f>
        <v>3.7572253743219699</v>
      </c>
      <c r="C9" s="10">
        <f>(B5+B3)/2</f>
        <v>4.1586753743219695</v>
      </c>
      <c r="E9" t="str">
        <f>A4</f>
        <v>aCH</v>
      </c>
      <c r="F9" s="10">
        <f>(B$2+B4)/2</f>
        <v>4.0675000000000008</v>
      </c>
      <c r="G9" s="10">
        <f>(B$3+B4)/2</f>
        <v>4.4689499999999995</v>
      </c>
      <c r="I9">
        <v>4</v>
      </c>
      <c r="J9">
        <v>24.65</v>
      </c>
      <c r="K9">
        <v>25.64</v>
      </c>
      <c r="L9">
        <v>26.06</v>
      </c>
      <c r="N9">
        <f t="shared" si="0"/>
        <v>1.4100000000000001</v>
      </c>
    </row>
    <row r="10" spans="1:14" x14ac:dyDescent="0.3">
      <c r="I10">
        <v>3</v>
      </c>
      <c r="J10">
        <v>28.33</v>
      </c>
      <c r="K10">
        <v>29.94</v>
      </c>
      <c r="L10">
        <v>30.66</v>
      </c>
      <c r="N10">
        <f t="shared" si="0"/>
        <v>2.3300000000000018</v>
      </c>
    </row>
    <row r="11" spans="1:14" x14ac:dyDescent="0.3">
      <c r="B11" s="15" t="s">
        <v>77</v>
      </c>
      <c r="C11" s="15"/>
      <c r="I11">
        <v>2</v>
      </c>
      <c r="J11">
        <v>46.52</v>
      </c>
      <c r="K11">
        <v>50.1</v>
      </c>
      <c r="L11">
        <v>51.78</v>
      </c>
      <c r="M11" t="s">
        <v>95</v>
      </c>
      <c r="N11">
        <f t="shared" si="0"/>
        <v>5.259999999999998</v>
      </c>
    </row>
    <row r="12" spans="1:14" x14ac:dyDescent="0.3">
      <c r="A12" s="1" t="s">
        <v>75</v>
      </c>
      <c r="B12" t="str">
        <f>A2</f>
        <v>CH3</v>
      </c>
      <c r="C12" t="str">
        <f>A3</f>
        <v>CH2</v>
      </c>
      <c r="E12" s="1" t="s">
        <v>75</v>
      </c>
      <c r="F12" t="str">
        <f>F8</f>
        <v>CH3</v>
      </c>
      <c r="G12" t="str">
        <f>G8</f>
        <v>CH2</v>
      </c>
      <c r="I12">
        <v>1.5</v>
      </c>
      <c r="J12">
        <v>78.2</v>
      </c>
      <c r="K12">
        <v>81.05</v>
      </c>
      <c r="L12">
        <v>82.15</v>
      </c>
      <c r="M12" t="s">
        <v>96</v>
      </c>
      <c r="N12">
        <f t="shared" si="0"/>
        <v>3.9500000000000028</v>
      </c>
    </row>
    <row r="13" spans="1:14" x14ac:dyDescent="0.3">
      <c r="A13" t="s">
        <v>72</v>
      </c>
      <c r="B13" s="9">
        <f>(SQRT(B2^3*B5^3)/B9^3)*(SQRT(C2*C5))</f>
        <v>336.77725449241007</v>
      </c>
      <c r="C13" s="9">
        <f>(SQRT(B3^3*B5^3)/C9^3)*(SQRT(C3*C5))</f>
        <v>441.58761860909351</v>
      </c>
      <c r="E13" t="str">
        <f>E9</f>
        <v>aCH</v>
      </c>
      <c r="F13" s="9">
        <f>(SQRT(B2^3*B4^3)/F9^3)*(SQRT(C2*C4))</f>
        <v>308.86264019613674</v>
      </c>
      <c r="G13" s="9">
        <f>(SQRT(B3^3*B4^3)/G9^3)*(SQRT(C3*C4))</f>
        <v>414.06548935066257</v>
      </c>
      <c r="I13">
        <v>0.5</v>
      </c>
      <c r="J13">
        <v>85.6</v>
      </c>
      <c r="K13">
        <v>86.2</v>
      </c>
      <c r="L13">
        <v>86.68</v>
      </c>
      <c r="M13" t="s">
        <v>96</v>
      </c>
      <c r="N13">
        <f t="shared" si="0"/>
        <v>1.0800000000000125</v>
      </c>
    </row>
    <row r="14" spans="1:14" x14ac:dyDescent="0.3">
      <c r="F14">
        <f>unlikemie_kl!C5</f>
        <v>305.81</v>
      </c>
      <c r="G14">
        <f>unlikemie_kl!C42</f>
        <v>415.64</v>
      </c>
    </row>
    <row r="15" spans="1:14" x14ac:dyDescent="0.3">
      <c r="A15" t="s">
        <v>93</v>
      </c>
      <c r="B15" s="7">
        <v>2</v>
      </c>
    </row>
    <row r="16" spans="1:14" x14ac:dyDescent="0.3">
      <c r="E16">
        <v>1.5</v>
      </c>
      <c r="F16" s="10">
        <f>F14/F13</f>
        <v>0.9901165120061195</v>
      </c>
      <c r="G16" s="10">
        <f>G14/G13</f>
        <v>1.0038025643040345</v>
      </c>
    </row>
    <row r="17" spans="1:6" x14ac:dyDescent="0.3">
      <c r="A17" s="1" t="s">
        <v>75</v>
      </c>
      <c r="B17" t="str">
        <f>B12</f>
        <v>CH3</v>
      </c>
      <c r="C17" t="str">
        <f>C12</f>
        <v>CH2</v>
      </c>
    </row>
    <row r="18" spans="1:6" x14ac:dyDescent="0.3">
      <c r="A18" t="s">
        <v>72</v>
      </c>
      <c r="B18" s="9">
        <f>$B$15*B13</f>
        <v>673.55450898482013</v>
      </c>
      <c r="C18" s="9">
        <f>B15*C13</f>
        <v>883.17523721818702</v>
      </c>
      <c r="E18" s="11">
        <f>B13*$E$16</f>
        <v>505.1658817386151</v>
      </c>
      <c r="F18" s="11">
        <f>C13*$E$16</f>
        <v>662.38142791364021</v>
      </c>
    </row>
    <row r="22" spans="1:6" x14ac:dyDescent="0.3">
      <c r="A22" t="s">
        <v>97</v>
      </c>
    </row>
    <row r="23" spans="1:6" x14ac:dyDescent="0.3">
      <c r="A23" s="1" t="s">
        <v>75</v>
      </c>
      <c r="B23" t="str">
        <f>B17</f>
        <v>CH3</v>
      </c>
      <c r="C23" t="str">
        <f>C17</f>
        <v>CH2</v>
      </c>
    </row>
    <row r="24" spans="1:6" x14ac:dyDescent="0.3">
      <c r="A24" t="s">
        <v>72</v>
      </c>
      <c r="B24" s="12">
        <f>B18</f>
        <v>673.55450898482013</v>
      </c>
      <c r="C24" s="12">
        <f>C18</f>
        <v>883.17523721818702</v>
      </c>
    </row>
    <row r="27" spans="1:6" x14ac:dyDescent="0.3">
      <c r="B27" s="13">
        <f>unlikemie_kl!C6</f>
        <v>1061.70154513339</v>
      </c>
      <c r="C27">
        <f>B27/B13</f>
        <v>3.1525334058963819</v>
      </c>
    </row>
    <row r="28" spans="1:6" x14ac:dyDescent="0.3">
      <c r="B28" s="13">
        <f>unlikemie_kl!C43</f>
        <v>611.50841401420996</v>
      </c>
      <c r="C28">
        <f>B28/C13</f>
        <v>1.3847951986070863</v>
      </c>
    </row>
  </sheetData>
  <mergeCells count="1">
    <mergeCell ref="B11:C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&amp;C&amp;"Calibri"&amp;11&amp;K000000&amp;"Times New Roman,Regular"&amp;12Página &amp;P_x000D_&amp;1#&amp;"Arial Black"&amp;11&amp;K737373PÚBLICA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groups</vt:lpstr>
      <vt:lpstr>unlikemie_kl</vt:lpstr>
      <vt:lpstr>unlikeasso_kl</vt:lpstr>
      <vt:lpstr>secondmie</vt:lpstr>
      <vt:lpstr>secondasso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Diego Telles Fernandes</cp:lastModifiedBy>
  <cp:revision>55</cp:revision>
  <dcterms:created xsi:type="dcterms:W3CDTF">2022-05-10T14:10:38Z</dcterms:created>
  <dcterms:modified xsi:type="dcterms:W3CDTF">2023-05-13T02:40:56Z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140b9f7d-8e3a-482f-9702-4b7ffc40985a_Enabled">
    <vt:lpwstr>true</vt:lpwstr>
  </property>
  <property fmtid="{D5CDD505-2E9C-101B-9397-08002B2CF9AE}" pid="9" name="MSIP_Label_140b9f7d-8e3a-482f-9702-4b7ffc40985a_SetDate">
    <vt:lpwstr>2023-05-13T02:40:56Z</vt:lpwstr>
  </property>
  <property fmtid="{D5CDD505-2E9C-101B-9397-08002B2CF9AE}" pid="10" name="MSIP_Label_140b9f7d-8e3a-482f-9702-4b7ffc40985a_Method">
    <vt:lpwstr>Privileged</vt:lpwstr>
  </property>
  <property fmtid="{D5CDD505-2E9C-101B-9397-08002B2CF9AE}" pid="11" name="MSIP_Label_140b9f7d-8e3a-482f-9702-4b7ffc40985a_Name">
    <vt:lpwstr>Pública</vt:lpwstr>
  </property>
  <property fmtid="{D5CDD505-2E9C-101B-9397-08002B2CF9AE}" pid="12" name="MSIP_Label_140b9f7d-8e3a-482f-9702-4b7ffc40985a_SiteId">
    <vt:lpwstr>5b6f6241-9a57-4be4-8e50-1dfa72e79a57</vt:lpwstr>
  </property>
  <property fmtid="{D5CDD505-2E9C-101B-9397-08002B2CF9AE}" pid="13" name="MSIP_Label_140b9f7d-8e3a-482f-9702-4b7ffc40985a_ActionId">
    <vt:lpwstr>cea6e37d-739a-4b9c-a44a-ba86b91891f0</vt:lpwstr>
  </property>
  <property fmtid="{D5CDD505-2E9C-101B-9397-08002B2CF9AE}" pid="14" name="MSIP_Label_140b9f7d-8e3a-482f-9702-4b7ffc40985a_ContentBits">
    <vt:lpwstr>2</vt:lpwstr>
  </property>
</Properties>
</file>