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6815" windowHeight="7650" firstSheet="1" activeTab="1"/>
  </bookViews>
  <sheets>
    <sheet name="Análise Riscos" sheetId="1" state="hidden" r:id="rId1"/>
    <sheet name="ANÁLISE DE RISCOS" sheetId="2" r:id="rId2"/>
    <sheet name="QUALITATIVA" sheetId="3" r:id="rId3"/>
    <sheet name="RESPOSTA" sheetId="4" r:id="rId4"/>
  </sheets>
  <definedNames>
    <definedName name="_xlnm._FilterDatabase" localSheetId="1" hidden="1">'ANÁLISE DE RISCOS'!$B$3:$J$13</definedName>
    <definedName name="_xlnm._FilterDatabase" localSheetId="0" hidden="1">'Análise Riscos'!$A$4:$U$16</definedName>
    <definedName name="_xlnm.Print_Area" localSheetId="1">'ANÁLISE DE RISCOS'!$A$1:$K$13</definedName>
    <definedName name="_xlnm.Print_Area" localSheetId="0">'Análise Riscos'!$A$1:$N$70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2" l="1"/>
  <c r="H8" i="2"/>
  <c r="H4" i="2"/>
  <c r="H9" i="2" l="1"/>
  <c r="H7" i="2"/>
  <c r="H6" i="2"/>
  <c r="I60" i="1" l="1"/>
  <c r="J60" i="1" s="1"/>
  <c r="H60" i="1"/>
  <c r="I59" i="1"/>
  <c r="J59" i="1" s="1"/>
  <c r="H59" i="1"/>
  <c r="I58" i="1"/>
  <c r="J58" i="1" s="1"/>
  <c r="H58" i="1"/>
  <c r="I57" i="1"/>
  <c r="J57" i="1" s="1"/>
  <c r="H57" i="1"/>
  <c r="I56" i="1"/>
  <c r="J56" i="1" s="1"/>
  <c r="H56" i="1"/>
  <c r="I55" i="1"/>
  <c r="J55" i="1" s="1"/>
  <c r="H55" i="1"/>
  <c r="I54" i="1"/>
  <c r="J54" i="1" s="1"/>
  <c r="H54" i="1"/>
  <c r="I53" i="1"/>
  <c r="J53" i="1" s="1"/>
  <c r="H53" i="1"/>
  <c r="I64" i="1"/>
  <c r="J64" i="1" s="1"/>
  <c r="H64" i="1"/>
  <c r="I63" i="1"/>
  <c r="J63" i="1" s="1"/>
  <c r="H63" i="1"/>
  <c r="I62" i="1"/>
  <c r="J62" i="1" s="1"/>
  <c r="H62" i="1"/>
  <c r="I61" i="1"/>
  <c r="J61" i="1" s="1"/>
  <c r="H61" i="1"/>
  <c r="I66" i="1"/>
  <c r="J66" i="1" s="1"/>
  <c r="H66" i="1"/>
  <c r="I65" i="1"/>
  <c r="J65" i="1" s="1"/>
  <c r="H65" i="1"/>
  <c r="I50" i="1" l="1"/>
  <c r="J50" i="1" s="1"/>
  <c r="H50" i="1"/>
  <c r="I49" i="1"/>
  <c r="J49" i="1" s="1"/>
  <c r="H49" i="1"/>
  <c r="I48" i="1"/>
  <c r="J48" i="1" s="1"/>
  <c r="H48" i="1"/>
  <c r="I47" i="1"/>
  <c r="J47" i="1" s="1"/>
  <c r="H47" i="1"/>
  <c r="I52" i="1"/>
  <c r="J52" i="1" s="1"/>
  <c r="H52" i="1"/>
  <c r="I51" i="1"/>
  <c r="J51" i="1" s="1"/>
  <c r="H51" i="1"/>
  <c r="I44" i="1" l="1"/>
  <c r="J44" i="1" s="1"/>
  <c r="H44" i="1"/>
  <c r="I43" i="1"/>
  <c r="J43" i="1" s="1"/>
  <c r="H43" i="1"/>
  <c r="I42" i="1"/>
  <c r="J42" i="1" s="1"/>
  <c r="H42" i="1"/>
  <c r="I41" i="1"/>
  <c r="J41" i="1" s="1"/>
  <c r="H41" i="1"/>
  <c r="I46" i="1"/>
  <c r="J46" i="1" s="1"/>
  <c r="H46" i="1"/>
  <c r="I45" i="1"/>
  <c r="J45" i="1" s="1"/>
  <c r="H45" i="1"/>
  <c r="I67" i="1"/>
  <c r="J67" i="1" s="1"/>
  <c r="H67" i="1"/>
  <c r="I40" i="1"/>
  <c r="J40" i="1" s="1"/>
  <c r="H40" i="1"/>
  <c r="I39" i="1" l="1"/>
  <c r="J39" i="1" s="1"/>
  <c r="H39" i="1"/>
  <c r="I36" i="1" l="1"/>
  <c r="J36" i="1" s="1"/>
  <c r="H36" i="1"/>
  <c r="I35" i="1"/>
  <c r="J35" i="1" s="1"/>
  <c r="H35" i="1"/>
  <c r="I34" i="1"/>
  <c r="J34" i="1" s="1"/>
  <c r="H34" i="1"/>
  <c r="I37" i="1"/>
  <c r="J37" i="1" s="1"/>
  <c r="H37" i="1"/>
  <c r="I38" i="1"/>
  <c r="J38" i="1" s="1"/>
  <c r="H38" i="1"/>
  <c r="I33" i="1"/>
  <c r="J33" i="1" s="1"/>
  <c r="H33" i="1"/>
  <c r="I32" i="1" l="1"/>
  <c r="J32" i="1" s="1"/>
  <c r="H32" i="1"/>
  <c r="H12" i="1" l="1"/>
  <c r="I12" i="1"/>
  <c r="J12" i="1" s="1"/>
  <c r="I70" i="1"/>
  <c r="J70" i="1" s="1"/>
  <c r="H70" i="1"/>
  <c r="I69" i="1"/>
  <c r="J69" i="1" s="1"/>
  <c r="H69" i="1"/>
  <c r="I68" i="1"/>
  <c r="J68" i="1" s="1"/>
  <c r="H68" i="1"/>
  <c r="I31" i="1"/>
  <c r="J31" i="1" s="1"/>
  <c r="H31" i="1"/>
  <c r="I30" i="1"/>
  <c r="J30" i="1" s="1"/>
  <c r="H30" i="1"/>
  <c r="I29" i="1"/>
  <c r="J29" i="1" s="1"/>
  <c r="H29" i="1"/>
  <c r="I28" i="1"/>
  <c r="J28" i="1" s="1"/>
  <c r="H28" i="1"/>
  <c r="I27" i="1"/>
  <c r="J27" i="1" s="1"/>
  <c r="H27" i="1"/>
  <c r="I26" i="1"/>
  <c r="J26" i="1" s="1"/>
  <c r="H26" i="1"/>
  <c r="I25" i="1"/>
  <c r="J25" i="1" s="1"/>
  <c r="H25" i="1"/>
  <c r="I24" i="1"/>
  <c r="J24" i="1" s="1"/>
  <c r="H24" i="1"/>
  <c r="I23" i="1"/>
  <c r="J23" i="1" s="1"/>
  <c r="H23" i="1"/>
  <c r="I22" i="1"/>
  <c r="J22" i="1" s="1"/>
  <c r="H22" i="1"/>
  <c r="I21" i="1"/>
  <c r="J21" i="1" s="1"/>
  <c r="H21" i="1"/>
  <c r="I20" i="1"/>
  <c r="J20" i="1" s="1"/>
  <c r="H20" i="1"/>
  <c r="I19" i="1"/>
  <c r="J19" i="1" s="1"/>
  <c r="H19" i="1"/>
  <c r="J18" i="1"/>
  <c r="I18" i="1"/>
  <c r="H18" i="1"/>
  <c r="I17" i="1"/>
  <c r="J17" i="1" s="1"/>
  <c r="H17" i="1"/>
  <c r="I16" i="1"/>
  <c r="J16" i="1" s="1"/>
  <c r="H16" i="1"/>
  <c r="I15" i="1"/>
  <c r="J15" i="1" s="1"/>
  <c r="H15" i="1"/>
  <c r="I14" i="1"/>
  <c r="J14" i="1" s="1"/>
  <c r="H14" i="1"/>
  <c r="I13" i="1"/>
  <c r="J13" i="1" s="1"/>
  <c r="H13" i="1"/>
  <c r="I11" i="1"/>
  <c r="J11" i="1" s="1"/>
  <c r="H11" i="1"/>
  <c r="I10" i="1"/>
  <c r="J10" i="1" s="1"/>
  <c r="H10" i="1"/>
  <c r="I9" i="1"/>
  <c r="J9" i="1" s="1"/>
  <c r="H9" i="1"/>
  <c r="I8" i="1"/>
  <c r="J8" i="1" s="1"/>
  <c r="H8" i="1"/>
  <c r="I7" i="1"/>
  <c r="J7" i="1" s="1"/>
  <c r="H7" i="1"/>
  <c r="I6" i="1"/>
  <c r="J6" i="1" s="1"/>
  <c r="H6" i="1"/>
  <c r="I5" i="1"/>
  <c r="J5" i="1" s="1"/>
  <c r="H5" i="1"/>
</calcChain>
</file>

<file path=xl/sharedStrings.xml><?xml version="1.0" encoding="utf-8"?>
<sst xmlns="http://schemas.openxmlformats.org/spreadsheetml/2006/main" count="291" uniqueCount="154">
  <si>
    <t>ID</t>
  </si>
  <si>
    <t>Categoria</t>
  </si>
  <si>
    <t>Risco</t>
  </si>
  <si>
    <t>Possíveis Impactos</t>
  </si>
  <si>
    <t>Probabilidade</t>
  </si>
  <si>
    <t>Impacto</t>
  </si>
  <si>
    <t>Responsável</t>
  </si>
  <si>
    <t>Cliente</t>
  </si>
  <si>
    <t>Fatores Externos</t>
  </si>
  <si>
    <t>Recursos</t>
  </si>
  <si>
    <t>Tecnologia</t>
  </si>
  <si>
    <t>Operação</t>
  </si>
  <si>
    <t>Plano de Ação</t>
  </si>
  <si>
    <t>Possibilidade de paralização temporária do contrato</t>
  </si>
  <si>
    <t>Imprecisão no orçamento</t>
  </si>
  <si>
    <t>Falta de planejamento do projeto</t>
  </si>
  <si>
    <t>Baixo</t>
  </si>
  <si>
    <t>Médio</t>
  </si>
  <si>
    <t>Alto</t>
  </si>
  <si>
    <t>Muito alto</t>
  </si>
  <si>
    <t>Muito baixo</t>
  </si>
  <si>
    <t>Muito alta</t>
  </si>
  <si>
    <t>Baixa</t>
  </si>
  <si>
    <t>Média</t>
  </si>
  <si>
    <t>Alta</t>
  </si>
  <si>
    <t>Graduação (PxI)</t>
  </si>
  <si>
    <t>Alteração do Escopo por parte do cliente</t>
  </si>
  <si>
    <t>Falta de recursos para investimento em equipamentos</t>
  </si>
  <si>
    <t>Desconhecimento de parceiros, fornecedores e stakeholders</t>
  </si>
  <si>
    <t>Desconhecimento tecnico especifico do escopo do contrato</t>
  </si>
  <si>
    <t>Mudança de cenario economico e politicas governamentais</t>
  </si>
  <si>
    <t xml:space="preserve">Atraso Sistemático de Pagamento de Faturas </t>
  </si>
  <si>
    <t>Sugestão de resposta ao Risco</t>
  </si>
  <si>
    <t>Resposta ao Risco</t>
  </si>
  <si>
    <t>Falta de mão-de-obra qualificada, treinamento, etc.</t>
  </si>
  <si>
    <t>Inadequada capacitação técnica e/ou gerencial do Cliente</t>
  </si>
  <si>
    <t>Equipe técnica subdimensionada no contrato</t>
  </si>
  <si>
    <t>Atrasos nos serviços de campo por fatores externos (chuvas)</t>
  </si>
  <si>
    <t>Atraso no fornecimento de informações referentes ao projeto (traçado, estruturas, etc)</t>
  </si>
  <si>
    <t>Atraso no levantamento fundiário, informações sobre a população a ser relocada compulsoriamente</t>
  </si>
  <si>
    <t>Falta de planejamento do projeto de engenharia, que subsidia o EIA</t>
  </si>
  <si>
    <t>IBAMA, FUNAI E IPHAN</t>
  </si>
  <si>
    <t>Atraso nos pagamentos de indenizações, ações judiciais</t>
  </si>
  <si>
    <t>Atraso Sistemático na aprovação das alternativas sugeridas</t>
  </si>
  <si>
    <t>Dificuldade do planejamento do projeto por indefinição do cliente</t>
  </si>
  <si>
    <t>Elaboração do projeto por equipe alocada em outro Estado</t>
  </si>
  <si>
    <t>Dificuldade de acompanhamento pelo Coordenador das quantidades de homem/hora lançadas no projeto</t>
  </si>
  <si>
    <t>Cláusula de confidencialidade</t>
  </si>
  <si>
    <t>Quantidade de materiais e equipamentos subdimensionados em decorrência da incidência do item 3</t>
  </si>
  <si>
    <t>Descumprimento de prazo e preço por parte de fornecedor/subcontratado</t>
  </si>
  <si>
    <t xml:space="preserve">Atraso na obtenção de Certidões de conformidade emitida pelas Prefeituras </t>
  </si>
  <si>
    <t>Político</t>
  </si>
  <si>
    <t>Custos</t>
  </si>
  <si>
    <t>probabilidade</t>
  </si>
  <si>
    <t>impacto</t>
  </si>
  <si>
    <t>Aceitar</t>
  </si>
  <si>
    <t>Risco Baixo</t>
  </si>
  <si>
    <t>Muito baixa</t>
  </si>
  <si>
    <t>Mitigar</t>
  </si>
  <si>
    <t>Risco Médio</t>
  </si>
  <si>
    <t>Transferir</t>
  </si>
  <si>
    <t>alta</t>
  </si>
  <si>
    <t>alto</t>
  </si>
  <si>
    <t>baixa</t>
  </si>
  <si>
    <t>baixo</t>
  </si>
  <si>
    <t>média</t>
  </si>
  <si>
    <t>médio</t>
  </si>
  <si>
    <t>Prevenir</t>
  </si>
  <si>
    <t>Risco Alto</t>
  </si>
  <si>
    <t>muito alta</t>
  </si>
  <si>
    <t>muito alto</t>
  </si>
  <si>
    <t>Muito Baixa</t>
  </si>
  <si>
    <t>Muito Alta</t>
  </si>
  <si>
    <t>Custo</t>
  </si>
  <si>
    <t>Muito Baixo</t>
  </si>
  <si>
    <t>Muito Alto</t>
  </si>
  <si>
    <t>Risco político de entrega por se tratar de obra com interesses diretos do governo em que o prazo é relevante para êxito do empreendimento.</t>
  </si>
  <si>
    <t>Projeto adotado como estratégico para a Empresa e não é especialidade da Concremat.</t>
  </si>
  <si>
    <t>Na planilha estão identificados os riscos mais frequentes.</t>
  </si>
  <si>
    <t>Veja se algum se encaixa em seu contrato/projeto.</t>
  </si>
  <si>
    <t>Atraso na aprovação dos serviços realizados, impactando no atraso dos recebimentos do mês</t>
  </si>
  <si>
    <r>
      <rPr>
        <b/>
        <sz val="24"/>
        <color rgb="FFC00000"/>
        <rFont val="Calibri"/>
        <family val="2"/>
      </rPr>
      <t>SUGESTÕES PARA</t>
    </r>
    <r>
      <rPr>
        <b/>
        <sz val="24"/>
        <color indexed="8"/>
        <rFont val="Calibri"/>
        <family val="2"/>
      </rPr>
      <t xml:space="preserve"> MATRIZ DE ANÁLISE DE RISCOS</t>
    </r>
  </si>
  <si>
    <t/>
  </si>
  <si>
    <t>Exigência  de atestação equivalente à solicitada na licitação para mobilização</t>
  </si>
  <si>
    <t>Contigenciamento de autorização para a mobilização de pessoal</t>
  </si>
  <si>
    <t>Definição clara do escopo detalhado de serviços e das responsabilidades delegadas pelo cliente</t>
  </si>
  <si>
    <t>Restrição para liberação de recursos financeiros no ano de 2014</t>
  </si>
  <si>
    <t>Incerteza  na definição da equipe de comando da obra por parte da "CONDER"</t>
  </si>
  <si>
    <t>Dependência de informações de Progresso das Obras pela Construtora</t>
  </si>
  <si>
    <t>Demora no fornecimento de documentos, dados e informações necessárias para o Diagnostico dos Sistemas</t>
  </si>
  <si>
    <t xml:space="preserve">Não mobilização plena da equipe técnica da gerenciadora </t>
  </si>
  <si>
    <t>Atraso do pagamento de faturas no que se refere ao aporte local</t>
  </si>
  <si>
    <t>Execução de atividades fora do escopo contratual por solicitação do Cliente</t>
  </si>
  <si>
    <t>Mobilização de profissionais para desempenho de atividades que são de responsabilidade exclusivas do Cliente</t>
  </si>
  <si>
    <t>Indefinições do Cliente quanto a diretrizes e decisões estratégicas, táticas e operacionais que são necessárias para a implantação das ações do Programa</t>
  </si>
  <si>
    <t>Atraso na Assinatura do Contrato de Empréstimo com o BID</t>
  </si>
  <si>
    <t>Dimensionamento da equipe, definida pelo cliente não atende ao escopo do contrato</t>
  </si>
  <si>
    <t>Inclusão de atividades fora do escopo</t>
  </si>
  <si>
    <t>Cancelamento do contrato</t>
  </si>
  <si>
    <t>Realização de HE's</t>
  </si>
  <si>
    <t>Dependência de órgãos públicos</t>
  </si>
  <si>
    <t>Empresa sub-contratada pelo cliente</t>
  </si>
  <si>
    <t>Imprecisão no planejamento do projeto</t>
  </si>
  <si>
    <t>Duração menor do contrato ocasionado pela demora na homologação do vencedor da licitação</t>
  </si>
  <si>
    <t>Cliente não concorda com salários menores pagos à equipe comparado ao proposto</t>
  </si>
  <si>
    <t>Seguro saúde oferecido pela Concremat não aceito pelos funcionários</t>
  </si>
  <si>
    <t>Imprecisão no Orçamento</t>
  </si>
  <si>
    <t>Acidente de Trabalho</t>
  </si>
  <si>
    <t>ITEM</t>
  </si>
  <si>
    <t>CATEGORIA</t>
  </si>
  <si>
    <t>Interno</t>
  </si>
  <si>
    <t>RISCO</t>
  </si>
  <si>
    <t>PROB.</t>
  </si>
  <si>
    <t>IMPACTO</t>
  </si>
  <si>
    <t>NÍVEL</t>
  </si>
  <si>
    <t>RESPOSTA</t>
  </si>
  <si>
    <t>AÇÃO DE CONTORNO</t>
  </si>
  <si>
    <t>ONDE IMPACTA</t>
  </si>
  <si>
    <t>PROBABILIDADE</t>
  </si>
  <si>
    <t>PROBABILIDADE X IMPACTO</t>
  </si>
  <si>
    <t>EVITAR</t>
  </si>
  <si>
    <t>MITIGAR</t>
  </si>
  <si>
    <t>AMEAÇA</t>
  </si>
  <si>
    <t>ESTRATÉGIA</t>
  </si>
  <si>
    <t>DESCRIÇÃO</t>
  </si>
  <si>
    <t>Evitar e, se possível, eliminar o risco.</t>
  </si>
  <si>
    <t>Reduzir o impacto ou a probabilidade do risco.</t>
  </si>
  <si>
    <t>Prazo</t>
  </si>
  <si>
    <t>Prazo, qualidade</t>
  </si>
  <si>
    <t>MATRIZ DE ANÁLISE DE RISCOS - BUS FACILITY</t>
  </si>
  <si>
    <t>Evitar</t>
  </si>
  <si>
    <t>Sobrecarga de trabalho</t>
  </si>
  <si>
    <t>médio = 2</t>
  </si>
  <si>
    <t>Alto = 3</t>
  </si>
  <si>
    <t>Baixa = 1</t>
  </si>
  <si>
    <t xml:space="preserve"> Baixa = 1</t>
  </si>
  <si>
    <t>Médio = 2</t>
  </si>
  <si>
    <t>Alta = 3</t>
  </si>
  <si>
    <t>Eliminar</t>
  </si>
  <si>
    <t>Eliminar risco.</t>
  </si>
  <si>
    <t>Qualidade</t>
  </si>
  <si>
    <t>Prazo, qualidade, eficácia</t>
  </si>
  <si>
    <t>Falta de comprometimento</t>
  </si>
  <si>
    <t>Atraso de entrega</t>
  </si>
  <si>
    <t>Cobrança diário planejamento</t>
  </si>
  <si>
    <t>Distribuir melhor as tarefas</t>
  </si>
  <si>
    <t>Falta de conhecimento</t>
  </si>
  <si>
    <t>Mistigar</t>
  </si>
  <si>
    <t>Conflito entre o grupo</t>
  </si>
  <si>
    <t>Diálogo  e profissionalismo</t>
  </si>
  <si>
    <t>Imprevistos do dia-a-dia</t>
  </si>
  <si>
    <t>Aviso prévio</t>
  </si>
  <si>
    <t>Planejamento</t>
  </si>
  <si>
    <t xml:space="preserve">  cxcvqqwq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</si>
</sst>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3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b/>
      <sz val="12"/>
      <name val="Arial"/>
      <family val="2"/>
    </font>
    <font>
      <sz val="12"/>
      <color indexed="8"/>
      <name val="Calibri"/>
      <family val="2"/>
    </font>
    <font>
      <sz val="12"/>
      <name val="Arial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b/>
      <sz val="24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4"/>
      <color rgb="FFC00000"/>
      <name val="Calibri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8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3" xfId="0" applyFont="1" applyBorder="1" applyProtection="1">
      <protection locked="0"/>
    </xf>
    <xf numFmtId="0" fontId="6" fillId="0" borderId="3" xfId="0" applyFont="1" applyBorder="1" applyProtection="1">
      <protection locked="0"/>
    </xf>
    <xf numFmtId="10" fontId="6" fillId="0" borderId="3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</xf>
    <xf numFmtId="164" fontId="8" fillId="0" borderId="3" xfId="0" applyNumberFormat="1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5" fillId="0" borderId="3" xfId="0" applyFont="1" applyBorder="1" applyProtection="1"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3" xfId="0" quotePrefix="1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7" fillId="0" borderId="3" xfId="0" quotePrefix="1" applyFont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vertical="center"/>
      <protection locked="0"/>
    </xf>
    <xf numFmtId="0" fontId="7" fillId="0" borderId="3" xfId="0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/>
    <xf numFmtId="9" fontId="4" fillId="0" borderId="0" xfId="1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/>
    <xf numFmtId="9" fontId="4" fillId="0" borderId="0" xfId="1" applyFont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164" fontId="8" fillId="0" borderId="10" xfId="0" applyNumberFormat="1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0" fillId="0" borderId="11" xfId="0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12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6" fillId="3" borderId="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18" fillId="4" borderId="12" xfId="0" applyFont="1" applyFill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 applyProtection="1">
      <alignment horizontal="center" vertical="center" wrapText="1"/>
      <protection locked="0"/>
    </xf>
    <xf numFmtId="0" fontId="21" fillId="5" borderId="12" xfId="0" applyFont="1" applyFill="1" applyBorder="1" applyAlignment="1" applyProtection="1">
      <alignment horizontal="center" vertical="center"/>
      <protection locked="0"/>
    </xf>
    <xf numFmtId="0" fontId="21" fillId="5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23" fillId="5" borderId="12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25" fillId="9" borderId="12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8" fillId="9" borderId="12" xfId="0" applyFont="1" applyFill="1" applyBorder="1" applyAlignment="1" applyProtection="1">
      <alignment horizontal="center" vertical="center" wrapText="1"/>
      <protection locked="0"/>
    </xf>
    <xf numFmtId="0" fontId="28" fillId="8" borderId="12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4" fillId="0" borderId="0" xfId="0" applyFont="1" applyProtection="1">
      <protection locked="0"/>
    </xf>
    <xf numFmtId="0" fontId="10" fillId="0" borderId="1" xfId="0" quotePrefix="1" applyFont="1" applyBorder="1" applyAlignment="1" applyProtection="1">
      <alignment horizontal="center" vertical="center"/>
      <protection locked="0"/>
    </xf>
    <xf numFmtId="0" fontId="10" fillId="0" borderId="2" xfId="0" quotePrefix="1" applyFont="1" applyBorder="1" applyAlignment="1" applyProtection="1">
      <alignment horizontal="center" vertical="center"/>
      <protection locked="0"/>
    </xf>
    <xf numFmtId="0" fontId="10" fillId="0" borderId="4" xfId="0" quotePrefix="1" applyFont="1" applyBorder="1" applyAlignment="1" applyProtection="1">
      <alignment horizontal="center" vertical="center"/>
      <protection locked="0"/>
    </xf>
    <xf numFmtId="0" fontId="23" fillId="5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 textRotation="90"/>
    </xf>
    <xf numFmtId="0" fontId="30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6" fillId="4" borderId="0" xfId="0" applyFont="1" applyFill="1" applyBorder="1" applyAlignment="1">
      <alignment vertical="center" textRotation="90"/>
    </xf>
    <xf numFmtId="0" fontId="24" fillId="6" borderId="12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vertical="center"/>
    </xf>
    <xf numFmtId="0" fontId="24" fillId="6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5" fillId="8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 textRotation="90"/>
    </xf>
    <xf numFmtId="0" fontId="26" fillId="5" borderId="18" xfId="0" applyFont="1" applyFill="1" applyBorder="1" applyAlignment="1">
      <alignment horizontal="center" vertical="center" textRotation="90"/>
    </xf>
    <xf numFmtId="0" fontId="26" fillId="0" borderId="16" xfId="0" applyFont="1" applyFill="1" applyBorder="1" applyAlignment="1">
      <alignment vertical="center" textRotation="90"/>
    </xf>
    <xf numFmtId="0" fontId="25" fillId="9" borderId="18" xfId="0" applyFont="1" applyFill="1" applyBorder="1" applyAlignment="1">
      <alignment horizontal="center" vertical="center"/>
    </xf>
    <xf numFmtId="0" fontId="28" fillId="7" borderId="12" xfId="0" applyFont="1" applyFill="1" applyBorder="1" applyAlignment="1" applyProtection="1">
      <alignment horizontal="center" vertical="center" wrapText="1"/>
      <protection locked="0"/>
    </xf>
    <xf numFmtId="0" fontId="23" fillId="5" borderId="5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31" fillId="4" borderId="0" xfId="0" applyFont="1" applyFill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 vertical="center" wrapText="1"/>
      <protection locked="0"/>
    </xf>
    <xf numFmtId="0" fontId="23" fillId="0" borderId="0" xfId="0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16" fillId="10" borderId="1" xfId="0" quotePrefix="1" applyFont="1" applyFill="1" applyBorder="1" applyAlignment="1" applyProtection="1">
      <alignment horizontal="center" vertical="center"/>
      <protection locked="0"/>
    </xf>
    <xf numFmtId="0" fontId="16" fillId="10" borderId="2" xfId="0" quotePrefix="1" applyFont="1" applyFill="1" applyBorder="1" applyAlignment="1" applyProtection="1">
      <alignment horizontal="center" vertical="center"/>
      <protection locked="0"/>
    </xf>
    <xf numFmtId="0" fontId="16" fillId="10" borderId="4" xfId="0" quotePrefix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114"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13"/>
        </patternFill>
      </fill>
    </dxf>
    <dxf>
      <font>
        <condense val="0"/>
        <extend val="0"/>
        <color indexed="17"/>
      </font>
      <fill>
        <patternFill>
          <bgColor indexed="1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46567</xdr:colOff>
      <xdr:row>1</xdr:row>
      <xdr:rowOff>74083</xdr:rowOff>
    </xdr:from>
    <xdr:to>
      <xdr:col>2</xdr:col>
      <xdr:colOff>1141942</xdr:colOff>
      <xdr:row>1</xdr:row>
      <xdr:rowOff>638174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84" y="264583"/>
          <a:ext cx="1338791" cy="56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showGridLines="0" zoomScale="80" zoomScaleNormal="80" workbookViewId="0">
      <selection activeCell="D9" sqref="D9"/>
    </sheetView>
  </sheetViews>
  <sheetFormatPr defaultColWidth="9.140625" defaultRowHeight="15" x14ac:dyDescent="0.25"/>
  <cols>
    <col min="1" max="1" width="1.7109375" style="1" customWidth="1"/>
    <col min="2" max="2" width="3.5703125" style="43" bestFit="1" customWidth="1"/>
    <col min="3" max="3" width="18.5703125" style="2" bestFit="1" customWidth="1"/>
    <col min="4" max="4" width="80.28515625" style="1" customWidth="1"/>
    <col min="5" max="5" width="33.7109375" style="1" customWidth="1"/>
    <col min="6" max="6" width="17.42578125" style="2" bestFit="1" customWidth="1"/>
    <col min="7" max="7" width="15.7109375" style="2" customWidth="1"/>
    <col min="8" max="8" width="13.7109375" style="2" hidden="1" customWidth="1"/>
    <col min="9" max="9" width="15.85546875" style="2" customWidth="1"/>
    <col min="10" max="10" width="22.7109375" style="2" customWidth="1"/>
    <col min="11" max="12" width="18.7109375" style="1" customWidth="1"/>
    <col min="13" max="13" width="35.7109375" style="1" customWidth="1"/>
    <col min="14" max="14" width="1.5703125" style="4" customWidth="1"/>
    <col min="15" max="15" width="11.5703125" style="5" customWidth="1"/>
    <col min="16" max="16" width="5.5703125" style="2" customWidth="1"/>
    <col min="17" max="17" width="10" style="2" customWidth="1"/>
    <col min="18" max="18" width="5.140625" style="2" customWidth="1"/>
    <col min="19" max="30" width="9.140625" style="1"/>
    <col min="31" max="31" width="15.85546875" style="1" bestFit="1" customWidth="1"/>
    <col min="32" max="32" width="11.7109375" style="1" bestFit="1" customWidth="1"/>
    <col min="33" max="33" width="11.85546875" style="1" bestFit="1" customWidth="1"/>
    <col min="34" max="16384" width="9.140625" style="1"/>
  </cols>
  <sheetData>
    <row r="1" spans="2:33" ht="3.75" customHeight="1" x14ac:dyDescent="0.25"/>
    <row r="2" spans="2:33" ht="51.75" customHeight="1" x14ac:dyDescent="0.25">
      <c r="B2" s="71" t="s">
        <v>81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2:33" ht="3.75" customHeight="1" x14ac:dyDescent="0.25">
      <c r="B3" s="41"/>
      <c r="C3" s="30"/>
      <c r="D3" s="29"/>
      <c r="E3" s="29"/>
      <c r="F3" s="30"/>
      <c r="G3" s="30"/>
      <c r="H3" s="30"/>
      <c r="I3" s="30"/>
      <c r="J3" s="30"/>
      <c r="K3" s="29"/>
      <c r="L3" s="29"/>
      <c r="M3" s="31"/>
    </row>
    <row r="4" spans="2:33" s="3" customFormat="1" ht="33" customHeight="1" x14ac:dyDescent="0.25">
      <c r="B4" s="32" t="s">
        <v>0</v>
      </c>
      <c r="C4" s="15" t="s">
        <v>1</v>
      </c>
      <c r="D4" s="15" t="s">
        <v>2</v>
      </c>
      <c r="E4" s="6" t="s">
        <v>3</v>
      </c>
      <c r="F4" s="6" t="s">
        <v>4</v>
      </c>
      <c r="G4" s="6" t="s">
        <v>5</v>
      </c>
      <c r="H4" s="6" t="s">
        <v>5</v>
      </c>
      <c r="I4" s="6" t="s">
        <v>25</v>
      </c>
      <c r="J4" s="6" t="s">
        <v>32</v>
      </c>
      <c r="K4" s="6" t="s">
        <v>33</v>
      </c>
      <c r="L4" s="6" t="s">
        <v>6</v>
      </c>
      <c r="M4" s="33" t="s">
        <v>12</v>
      </c>
      <c r="N4" s="4"/>
      <c r="AE4" s="1"/>
      <c r="AF4" s="1" t="s">
        <v>71</v>
      </c>
      <c r="AG4" s="1" t="s">
        <v>74</v>
      </c>
    </row>
    <row r="5" spans="2:33" ht="27" customHeight="1" x14ac:dyDescent="0.25">
      <c r="B5" s="34">
        <v>1</v>
      </c>
      <c r="C5" s="44" t="s">
        <v>7</v>
      </c>
      <c r="D5" s="18" t="s">
        <v>35</v>
      </c>
      <c r="E5" s="9"/>
      <c r="F5" s="10" t="s">
        <v>71</v>
      </c>
      <c r="G5" s="7" t="s">
        <v>74</v>
      </c>
      <c r="H5" s="11">
        <f>IF(G5="","",IF(G5=$AB$82,$AD$82,IF(G5=$AB$83,$AD$83,IF(G5=$AB$84,$AD$84,IF(G5=$AB$85,$AD$85,IF(G5=$AB$86,$AD$86,""))))))</f>
        <v>0.05</v>
      </c>
      <c r="I5" s="12">
        <f t="shared" ref="I5:I70" si="0">IF(F5="","",ROUNDUP(IF(F5="","",IF(F5=$Y$82,$AA$82,IF(F5=$Y$83,$AA$83,IF(F5=$Y$84,$AA$84,IF(F5=$Y$85,$AA$85,IF(F5=$Y$86,$AA$86,"")))))*IF(G5=$AB$82,$AD$82,IF(G5=$AB$83,$AD$83,IF(G5=$AB$84,$AD$84,IF(G5=$AB$85,$AD$85,IF(G5=$AB$86,$AD$86,"")))))),2))</f>
        <v>0.01</v>
      </c>
      <c r="J5" s="13" t="str">
        <f t="shared" ref="J5:J70" si="1">IF(I5="","",VLOOKUP(I5,$T$82:$U$101,2))</f>
        <v>Aceitar</v>
      </c>
      <c r="K5" s="9"/>
      <c r="L5" s="9"/>
      <c r="M5" s="35"/>
      <c r="S5" s="4"/>
      <c r="AF5" s="1" t="s">
        <v>22</v>
      </c>
      <c r="AG5" s="1" t="s">
        <v>16</v>
      </c>
    </row>
    <row r="6" spans="2:33" ht="27" customHeight="1" x14ac:dyDescent="0.25">
      <c r="B6" s="47">
        <v>2</v>
      </c>
      <c r="C6" s="44" t="s">
        <v>7</v>
      </c>
      <c r="D6" s="17" t="s">
        <v>31</v>
      </c>
      <c r="E6" s="8"/>
      <c r="F6" s="10" t="s">
        <v>24</v>
      </c>
      <c r="G6" s="7" t="s">
        <v>18</v>
      </c>
      <c r="H6" s="11">
        <f>IF(G6="","",IF(G6=$AB$82,$AD$82,IF(G6=$AB$83,$AD$83,IF(G6=$AB$84,$AD$84,IF(G6=$AB$85,$AD$85,IF(G6=$AB$86,$AD$86,""))))))</f>
        <v>0.4</v>
      </c>
      <c r="I6" s="12">
        <f t="shared" si="0"/>
        <v>0.28000000000000003</v>
      </c>
      <c r="J6" s="13" t="str">
        <f t="shared" si="1"/>
        <v>Prevenir</v>
      </c>
      <c r="K6" s="9"/>
      <c r="L6" s="9"/>
      <c r="M6" s="35"/>
      <c r="S6" s="4"/>
      <c r="AF6" s="1" t="s">
        <v>23</v>
      </c>
      <c r="AG6" s="1" t="s">
        <v>17</v>
      </c>
    </row>
    <row r="7" spans="2:33" ht="27" customHeight="1" x14ac:dyDescent="0.25">
      <c r="B7" s="47">
        <v>3</v>
      </c>
      <c r="C7" s="44" t="s">
        <v>7</v>
      </c>
      <c r="D7" s="17" t="s">
        <v>26</v>
      </c>
      <c r="E7" s="8"/>
      <c r="F7" s="10" t="s">
        <v>23</v>
      </c>
      <c r="G7" s="7" t="s">
        <v>17</v>
      </c>
      <c r="H7" s="11">
        <f t="shared" ref="H7:H70" si="2">IF(G7="","",IF(G7=$AB$82,$AD$82,IF(G7=$AB$83,$AD$83,IF(G7=$AB$84,$AD$84,IF(G7=$AB$85,$AD$85,IF(G7=$AB$86,$AD$86,""))))))</f>
        <v>0.2</v>
      </c>
      <c r="I7" s="12">
        <f t="shared" si="0"/>
        <v>0.1</v>
      </c>
      <c r="J7" s="13" t="str">
        <f t="shared" si="1"/>
        <v>Transferir</v>
      </c>
      <c r="K7" s="9"/>
      <c r="L7" s="9"/>
      <c r="M7" s="35"/>
      <c r="S7" s="4"/>
      <c r="AF7" s="1" t="s">
        <v>24</v>
      </c>
      <c r="AG7" s="1" t="s">
        <v>18</v>
      </c>
    </row>
    <row r="8" spans="2:33" ht="27" customHeight="1" x14ac:dyDescent="0.25">
      <c r="B8" s="47">
        <v>4</v>
      </c>
      <c r="C8" s="44" t="s">
        <v>8</v>
      </c>
      <c r="D8" s="19" t="s">
        <v>13</v>
      </c>
      <c r="E8" s="8"/>
      <c r="F8" s="10" t="s">
        <v>23</v>
      </c>
      <c r="G8" s="7" t="s">
        <v>16</v>
      </c>
      <c r="H8" s="11">
        <f t="shared" si="2"/>
        <v>0.1</v>
      </c>
      <c r="I8" s="12">
        <f t="shared" si="0"/>
        <v>0.05</v>
      </c>
      <c r="J8" s="13" t="str">
        <f t="shared" si="1"/>
        <v>Mitigar</v>
      </c>
      <c r="K8" s="9"/>
      <c r="L8" s="9"/>
      <c r="M8" s="35"/>
      <c r="P8" s="5"/>
      <c r="Q8" s="5"/>
      <c r="R8" s="5"/>
      <c r="S8" s="4"/>
      <c r="AF8" s="1" t="s">
        <v>72</v>
      </c>
      <c r="AG8" s="1" t="s">
        <v>75</v>
      </c>
    </row>
    <row r="9" spans="2:33" ht="27" customHeight="1" x14ac:dyDescent="0.25">
      <c r="B9" s="47">
        <v>5</v>
      </c>
      <c r="C9" s="44" t="s">
        <v>8</v>
      </c>
      <c r="D9" s="17" t="s">
        <v>30</v>
      </c>
      <c r="E9" s="8"/>
      <c r="F9" s="10" t="s">
        <v>24</v>
      </c>
      <c r="G9" s="7" t="s">
        <v>18</v>
      </c>
      <c r="H9" s="11">
        <f t="shared" si="2"/>
        <v>0.4</v>
      </c>
      <c r="I9" s="12">
        <f t="shared" si="0"/>
        <v>0.28000000000000003</v>
      </c>
      <c r="J9" s="13" t="str">
        <f t="shared" si="1"/>
        <v>Prevenir</v>
      </c>
      <c r="K9" s="9"/>
      <c r="L9" s="9"/>
      <c r="M9" s="35"/>
      <c r="P9" s="5"/>
      <c r="Q9" s="5"/>
      <c r="R9" s="5"/>
      <c r="S9" s="4"/>
    </row>
    <row r="10" spans="2:33" ht="27" customHeight="1" x14ac:dyDescent="0.25">
      <c r="B10" s="34">
        <v>6</v>
      </c>
      <c r="C10" s="44" t="s">
        <v>9</v>
      </c>
      <c r="D10" s="17" t="s">
        <v>27</v>
      </c>
      <c r="E10" s="8"/>
      <c r="F10" s="10" t="s">
        <v>72</v>
      </c>
      <c r="G10" s="7" t="s">
        <v>75</v>
      </c>
      <c r="H10" s="11">
        <f t="shared" si="2"/>
        <v>0.8</v>
      </c>
      <c r="I10" s="12">
        <f t="shared" si="0"/>
        <v>0.72</v>
      </c>
      <c r="J10" s="13" t="str">
        <f t="shared" si="1"/>
        <v>Prevenir</v>
      </c>
      <c r="K10" s="9"/>
      <c r="L10" s="9"/>
      <c r="M10" s="35"/>
    </row>
    <row r="11" spans="2:33" ht="27" customHeight="1" x14ac:dyDescent="0.25">
      <c r="B11" s="47">
        <v>7</v>
      </c>
      <c r="C11" s="44" t="s">
        <v>9</v>
      </c>
      <c r="D11" s="17" t="s">
        <v>49</v>
      </c>
      <c r="E11" s="8"/>
      <c r="F11" s="10"/>
      <c r="G11" s="7"/>
      <c r="H11" s="11" t="str">
        <f t="shared" si="2"/>
        <v/>
      </c>
      <c r="I11" s="12" t="str">
        <f t="shared" si="0"/>
        <v/>
      </c>
      <c r="J11" s="13" t="str">
        <f t="shared" si="1"/>
        <v/>
      </c>
      <c r="K11" s="9"/>
      <c r="L11" s="9"/>
      <c r="M11" s="35"/>
    </row>
    <row r="12" spans="2:33" ht="27" customHeight="1" x14ac:dyDescent="0.25">
      <c r="B12" s="47">
        <v>8</v>
      </c>
      <c r="C12" s="44" t="s">
        <v>9</v>
      </c>
      <c r="D12" s="20" t="s">
        <v>34</v>
      </c>
      <c r="E12" s="8"/>
      <c r="F12" s="10"/>
      <c r="G12" s="7"/>
      <c r="H12" s="11" t="str">
        <f t="shared" si="2"/>
        <v/>
      </c>
      <c r="I12" s="12" t="str">
        <f t="shared" si="0"/>
        <v/>
      </c>
      <c r="J12" s="13" t="str">
        <f t="shared" si="1"/>
        <v/>
      </c>
      <c r="K12" s="9"/>
      <c r="L12" s="9"/>
      <c r="M12" s="35"/>
    </row>
    <row r="13" spans="2:33" ht="27" customHeight="1" x14ac:dyDescent="0.25">
      <c r="B13" s="34">
        <v>9</v>
      </c>
      <c r="C13" s="44" t="s">
        <v>9</v>
      </c>
      <c r="D13" s="17" t="s">
        <v>28</v>
      </c>
      <c r="E13" s="8"/>
      <c r="F13" s="10"/>
      <c r="G13" s="7"/>
      <c r="H13" s="11" t="str">
        <f t="shared" si="2"/>
        <v/>
      </c>
      <c r="I13" s="12" t="str">
        <f t="shared" si="0"/>
        <v/>
      </c>
      <c r="J13" s="13" t="str">
        <f t="shared" si="1"/>
        <v/>
      </c>
      <c r="K13" s="9"/>
      <c r="L13" s="9"/>
      <c r="M13" s="35"/>
    </row>
    <row r="14" spans="2:33" ht="27" customHeight="1" x14ac:dyDescent="0.25">
      <c r="B14" s="34">
        <v>10</v>
      </c>
      <c r="C14" s="44" t="s">
        <v>10</v>
      </c>
      <c r="D14" s="17" t="s">
        <v>29</v>
      </c>
      <c r="E14" s="8"/>
      <c r="F14" s="10"/>
      <c r="G14" s="7"/>
      <c r="H14" s="11" t="str">
        <f t="shared" si="2"/>
        <v/>
      </c>
      <c r="I14" s="12" t="str">
        <f t="shared" si="0"/>
        <v/>
      </c>
      <c r="J14" s="13" t="str">
        <f t="shared" si="1"/>
        <v/>
      </c>
      <c r="K14" s="9"/>
      <c r="L14" s="9"/>
      <c r="M14" s="35"/>
    </row>
    <row r="15" spans="2:33" ht="27" customHeight="1" x14ac:dyDescent="0.25">
      <c r="B15" s="47">
        <v>11</v>
      </c>
      <c r="C15" s="44" t="s">
        <v>11</v>
      </c>
      <c r="D15" s="19" t="s">
        <v>15</v>
      </c>
      <c r="E15" s="8"/>
      <c r="F15" s="10"/>
      <c r="G15" s="7"/>
      <c r="H15" s="11" t="str">
        <f t="shared" si="2"/>
        <v/>
      </c>
      <c r="I15" s="12" t="str">
        <f t="shared" si="0"/>
        <v/>
      </c>
      <c r="J15" s="13" t="str">
        <f t="shared" si="1"/>
        <v/>
      </c>
      <c r="K15" s="9"/>
      <c r="L15" s="9"/>
      <c r="M15" s="35"/>
      <c r="T15" s="4"/>
      <c r="U15" s="4"/>
    </row>
    <row r="16" spans="2:33" ht="27" customHeight="1" x14ac:dyDescent="0.25">
      <c r="B16" s="47">
        <v>12</v>
      </c>
      <c r="C16" s="44" t="s">
        <v>11</v>
      </c>
      <c r="D16" s="19" t="s">
        <v>14</v>
      </c>
      <c r="E16" s="8"/>
      <c r="F16" s="10"/>
      <c r="G16" s="7"/>
      <c r="H16" s="11" t="str">
        <f t="shared" si="2"/>
        <v/>
      </c>
      <c r="I16" s="12" t="str">
        <f t="shared" si="0"/>
        <v/>
      </c>
      <c r="J16" s="13" t="str">
        <f t="shared" si="1"/>
        <v/>
      </c>
      <c r="K16" s="9"/>
      <c r="L16" s="9"/>
      <c r="M16" s="35"/>
    </row>
    <row r="17" spans="1:36" ht="27" customHeight="1" x14ac:dyDescent="0.25">
      <c r="B17" s="47">
        <v>13</v>
      </c>
      <c r="C17" s="44" t="s">
        <v>9</v>
      </c>
      <c r="D17" s="21" t="s">
        <v>36</v>
      </c>
      <c r="E17" s="8"/>
      <c r="F17" s="10"/>
      <c r="G17" s="7"/>
      <c r="H17" s="11" t="str">
        <f t="shared" si="2"/>
        <v/>
      </c>
      <c r="I17" s="12" t="str">
        <f t="shared" si="0"/>
        <v/>
      </c>
      <c r="J17" s="13" t="str">
        <f t="shared" si="1"/>
        <v/>
      </c>
      <c r="K17" s="9"/>
      <c r="L17" s="9"/>
      <c r="M17" s="35"/>
    </row>
    <row r="18" spans="1:36" ht="33" customHeight="1" x14ac:dyDescent="0.25">
      <c r="B18" s="34">
        <v>14</v>
      </c>
      <c r="C18" s="44" t="s">
        <v>9</v>
      </c>
      <c r="D18" s="22" t="s">
        <v>48</v>
      </c>
      <c r="E18" s="8"/>
      <c r="F18" s="10"/>
      <c r="G18" s="7"/>
      <c r="H18" s="11" t="str">
        <f t="shared" si="2"/>
        <v/>
      </c>
      <c r="I18" s="12" t="str">
        <f t="shared" si="0"/>
        <v/>
      </c>
      <c r="J18" s="13" t="str">
        <f t="shared" si="1"/>
        <v/>
      </c>
      <c r="K18" s="9"/>
      <c r="L18" s="9"/>
      <c r="M18" s="35"/>
    </row>
    <row r="19" spans="1:36" s="4" customFormat="1" ht="33" customHeight="1" x14ac:dyDescent="0.25">
      <c r="A19" s="1"/>
      <c r="B19" s="34">
        <v>15</v>
      </c>
      <c r="C19" s="44" t="s">
        <v>51</v>
      </c>
      <c r="D19" s="19" t="s">
        <v>76</v>
      </c>
      <c r="E19" s="14"/>
      <c r="F19" s="10"/>
      <c r="G19" s="7"/>
      <c r="H19" s="11" t="str">
        <f t="shared" si="2"/>
        <v/>
      </c>
      <c r="I19" s="12" t="str">
        <f t="shared" si="0"/>
        <v/>
      </c>
      <c r="J19" s="13" t="str">
        <f t="shared" si="1"/>
        <v/>
      </c>
      <c r="K19" s="9"/>
      <c r="L19" s="9"/>
      <c r="M19" s="35"/>
      <c r="O19" s="5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6" s="4" customFormat="1" ht="27" customHeight="1" x14ac:dyDescent="0.25">
      <c r="A20" s="1"/>
      <c r="B20" s="34">
        <v>16</v>
      </c>
      <c r="C20" s="44" t="s">
        <v>8</v>
      </c>
      <c r="D20" s="19" t="s">
        <v>37</v>
      </c>
      <c r="E20" s="14"/>
      <c r="F20" s="10"/>
      <c r="G20" s="7"/>
      <c r="H20" s="11" t="str">
        <f t="shared" si="2"/>
        <v/>
      </c>
      <c r="I20" s="12" t="str">
        <f t="shared" si="0"/>
        <v/>
      </c>
      <c r="J20" s="13" t="str">
        <f t="shared" si="1"/>
        <v/>
      </c>
      <c r="K20" s="9"/>
      <c r="L20" s="9"/>
      <c r="M20" s="35"/>
      <c r="O20" s="5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6" s="4" customFormat="1" ht="27" customHeight="1" x14ac:dyDescent="0.25">
      <c r="A21" s="1"/>
      <c r="B21" s="34">
        <v>17</v>
      </c>
      <c r="C21" s="44" t="s">
        <v>9</v>
      </c>
      <c r="D21" s="19" t="s">
        <v>45</v>
      </c>
      <c r="E21" s="14"/>
      <c r="F21" s="10"/>
      <c r="G21" s="7"/>
      <c r="H21" s="11" t="str">
        <f t="shared" si="2"/>
        <v/>
      </c>
      <c r="I21" s="12" t="str">
        <f t="shared" si="0"/>
        <v/>
      </c>
      <c r="J21" s="13" t="str">
        <f t="shared" si="1"/>
        <v/>
      </c>
      <c r="K21" s="9"/>
      <c r="L21" s="9"/>
      <c r="M21" s="35"/>
      <c r="O21" s="5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6" s="4" customFormat="1" ht="33" customHeight="1" x14ac:dyDescent="0.25">
      <c r="A22" s="1"/>
      <c r="B22" s="34">
        <v>18</v>
      </c>
      <c r="C22" s="44" t="s">
        <v>11</v>
      </c>
      <c r="D22" s="19" t="s">
        <v>46</v>
      </c>
      <c r="E22" s="14"/>
      <c r="F22" s="10"/>
      <c r="G22" s="7"/>
      <c r="H22" s="11" t="str">
        <f t="shared" si="2"/>
        <v/>
      </c>
      <c r="I22" s="12" t="str">
        <f t="shared" si="0"/>
        <v/>
      </c>
      <c r="J22" s="13" t="str">
        <f t="shared" si="1"/>
        <v/>
      </c>
      <c r="K22" s="9"/>
      <c r="L22" s="9"/>
      <c r="M22" s="35"/>
      <c r="O22" s="5"/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6" s="4" customFormat="1" ht="33" customHeight="1" x14ac:dyDescent="0.25">
      <c r="A23" s="1"/>
      <c r="B23" s="47">
        <v>19</v>
      </c>
      <c r="C23" s="44" t="s">
        <v>7</v>
      </c>
      <c r="D23" s="19" t="s">
        <v>38</v>
      </c>
      <c r="E23" s="14"/>
      <c r="F23" s="10"/>
      <c r="G23" s="7"/>
      <c r="H23" s="11" t="str">
        <f t="shared" si="2"/>
        <v/>
      </c>
      <c r="I23" s="12" t="str">
        <f t="shared" si="0"/>
        <v/>
      </c>
      <c r="J23" s="13" t="str">
        <f t="shared" si="1"/>
        <v/>
      </c>
      <c r="K23" s="9"/>
      <c r="L23" s="9"/>
      <c r="M23" s="35"/>
      <c r="O23" s="5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6" s="4" customFormat="1" ht="33" customHeight="1" x14ac:dyDescent="0.25">
      <c r="A24" s="1"/>
      <c r="B24" s="34">
        <v>20</v>
      </c>
      <c r="C24" s="44" t="s">
        <v>7</v>
      </c>
      <c r="D24" s="19" t="s">
        <v>39</v>
      </c>
      <c r="E24" s="14"/>
      <c r="F24" s="10"/>
      <c r="G24" s="7"/>
      <c r="H24" s="11" t="str">
        <f t="shared" si="2"/>
        <v/>
      </c>
      <c r="I24" s="12" t="str">
        <f t="shared" si="0"/>
        <v/>
      </c>
      <c r="J24" s="13" t="str">
        <f t="shared" si="1"/>
        <v/>
      </c>
      <c r="K24" s="9"/>
      <c r="L24" s="9"/>
      <c r="M24" s="35"/>
      <c r="O24" s="5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6" s="4" customFormat="1" ht="27" customHeight="1" x14ac:dyDescent="0.25">
      <c r="A25" s="1"/>
      <c r="B25" s="47">
        <v>21</v>
      </c>
      <c r="C25" s="44" t="s">
        <v>7</v>
      </c>
      <c r="D25" s="19" t="s">
        <v>50</v>
      </c>
      <c r="E25" s="14"/>
      <c r="F25" s="10"/>
      <c r="G25" s="7"/>
      <c r="H25" s="11" t="str">
        <f t="shared" si="2"/>
        <v/>
      </c>
      <c r="I25" s="12" t="str">
        <f t="shared" si="0"/>
        <v/>
      </c>
      <c r="J25" s="13" t="str">
        <f t="shared" si="1"/>
        <v/>
      </c>
      <c r="K25" s="9"/>
      <c r="L25" s="9"/>
      <c r="M25" s="35"/>
      <c r="O25" s="5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6" s="4" customFormat="1" ht="27" customHeight="1" x14ac:dyDescent="0.25">
      <c r="A26" s="1"/>
      <c r="B26" s="34">
        <v>22</v>
      </c>
      <c r="C26" s="44" t="s">
        <v>10</v>
      </c>
      <c r="D26" s="19" t="s">
        <v>40</v>
      </c>
      <c r="E26" s="14"/>
      <c r="F26" s="10"/>
      <c r="G26" s="7"/>
      <c r="H26" s="11" t="str">
        <f t="shared" si="2"/>
        <v/>
      </c>
      <c r="I26" s="12" t="str">
        <f t="shared" si="0"/>
        <v/>
      </c>
      <c r="J26" s="13" t="str">
        <f t="shared" si="1"/>
        <v/>
      </c>
      <c r="K26" s="9"/>
      <c r="L26" s="9"/>
      <c r="M26" s="35"/>
      <c r="O26" s="5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6" s="4" customFormat="1" ht="27" customHeight="1" x14ac:dyDescent="0.25">
      <c r="A27" s="1"/>
      <c r="B27" s="34">
        <v>23</v>
      </c>
      <c r="C27" s="44" t="s">
        <v>8</v>
      </c>
      <c r="D27" s="19" t="s">
        <v>41</v>
      </c>
      <c r="E27" s="14"/>
      <c r="F27" s="10"/>
      <c r="G27" s="7"/>
      <c r="H27" s="11" t="str">
        <f t="shared" si="2"/>
        <v/>
      </c>
      <c r="I27" s="12" t="str">
        <f t="shared" si="0"/>
        <v/>
      </c>
      <c r="J27" s="13" t="str">
        <f t="shared" si="1"/>
        <v/>
      </c>
      <c r="K27" s="9"/>
      <c r="L27" s="9"/>
      <c r="M27" s="35"/>
      <c r="O27" s="5"/>
      <c r="P27" s="2"/>
      <c r="Q27" s="2"/>
      <c r="R27" s="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6" s="4" customFormat="1" ht="27" customHeight="1" x14ac:dyDescent="0.25">
      <c r="A28" s="1"/>
      <c r="B28" s="34">
        <v>24</v>
      </c>
      <c r="C28" s="44" t="s">
        <v>7</v>
      </c>
      <c r="D28" s="19" t="s">
        <v>42</v>
      </c>
      <c r="E28" s="14"/>
      <c r="F28" s="10"/>
      <c r="G28" s="7"/>
      <c r="H28" s="11" t="str">
        <f t="shared" si="2"/>
        <v/>
      </c>
      <c r="I28" s="12" t="str">
        <f t="shared" si="0"/>
        <v/>
      </c>
      <c r="J28" s="13" t="str">
        <f t="shared" si="1"/>
        <v/>
      </c>
      <c r="K28" s="9"/>
      <c r="L28" s="9"/>
      <c r="M28" s="35"/>
      <c r="O28" s="5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6" s="4" customFormat="1" ht="27" customHeight="1" x14ac:dyDescent="0.25">
      <c r="A29" s="1"/>
      <c r="B29" s="34">
        <v>25</v>
      </c>
      <c r="C29" s="44" t="s">
        <v>7</v>
      </c>
      <c r="D29" s="19" t="s">
        <v>47</v>
      </c>
      <c r="E29" s="14"/>
      <c r="F29" s="10"/>
      <c r="G29" s="7"/>
      <c r="H29" s="11" t="str">
        <f t="shared" si="2"/>
        <v/>
      </c>
      <c r="I29" s="12" t="str">
        <f t="shared" si="0"/>
        <v/>
      </c>
      <c r="J29" s="13" t="str">
        <f t="shared" si="1"/>
        <v/>
      </c>
      <c r="K29" s="9"/>
      <c r="L29" s="9"/>
      <c r="M29" s="35"/>
      <c r="O29" s="5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6" ht="27" customHeight="1" x14ac:dyDescent="0.25">
      <c r="B30" s="34">
        <v>26</v>
      </c>
      <c r="C30" s="44" t="s">
        <v>7</v>
      </c>
      <c r="D30" s="21" t="s">
        <v>43</v>
      </c>
      <c r="E30" s="8"/>
      <c r="F30" s="10"/>
      <c r="G30" s="7"/>
      <c r="H30" s="11" t="str">
        <f t="shared" si="2"/>
        <v/>
      </c>
      <c r="I30" s="12" t="str">
        <f t="shared" si="0"/>
        <v/>
      </c>
      <c r="J30" s="13" t="str">
        <f t="shared" si="1"/>
        <v/>
      </c>
      <c r="K30" s="9"/>
      <c r="L30" s="9"/>
      <c r="M30" s="35"/>
      <c r="S30" s="4"/>
    </row>
    <row r="31" spans="1:36" ht="27" customHeight="1" x14ac:dyDescent="0.25">
      <c r="B31" s="47">
        <v>27</v>
      </c>
      <c r="C31" s="44" t="s">
        <v>11</v>
      </c>
      <c r="D31" s="22" t="s">
        <v>44</v>
      </c>
      <c r="E31" s="8"/>
      <c r="F31" s="10"/>
      <c r="G31" s="7"/>
      <c r="H31" s="11" t="str">
        <f t="shared" si="2"/>
        <v/>
      </c>
      <c r="I31" s="12" t="str">
        <f t="shared" si="0"/>
        <v/>
      </c>
      <c r="J31" s="13" t="str">
        <f t="shared" si="1"/>
        <v/>
      </c>
      <c r="K31" s="9"/>
      <c r="L31" s="9"/>
      <c r="M31" s="35"/>
      <c r="T31" s="4"/>
      <c r="U31" s="4"/>
    </row>
    <row r="32" spans="1:36" s="4" customFormat="1" ht="33" customHeight="1" x14ac:dyDescent="0.25">
      <c r="A32" s="1"/>
      <c r="B32" s="34">
        <v>28</v>
      </c>
      <c r="C32" s="44" t="s">
        <v>52</v>
      </c>
      <c r="D32" s="19" t="s">
        <v>77</v>
      </c>
      <c r="E32" s="14"/>
      <c r="F32" s="10"/>
      <c r="G32" s="7"/>
      <c r="H32" s="11" t="str">
        <f t="shared" ref="H32:H67" si="3">IF(G32="","",IF(G32=$AB$82,$AD$82,IF(G32=$AB$83,$AD$83,IF(G32=$AB$84,$AD$84,IF(G32=$AB$85,$AD$85,IF(G32=$AB$86,$AD$86,""))))))</f>
        <v/>
      </c>
      <c r="I32" s="12" t="str">
        <f t="shared" ref="I32:I67" si="4">IF(F32="","",ROUNDUP(IF(F32="","",IF(F32=$Y$82,$AA$82,IF(F32=$Y$83,$AA$83,IF(F32=$Y$84,$AA$84,IF(F32=$Y$85,$AA$85,IF(F32=$Y$86,$AA$86,"")))))*IF(G32=$AB$82,$AD$82,IF(G32=$AB$83,$AD$83,IF(G32=$AB$84,$AD$84,IF(G32=$AB$85,$AD$85,IF(G32=$AB$86,$AD$86,"")))))),2))</f>
        <v/>
      </c>
      <c r="J32" s="13" t="str">
        <f t="shared" ref="J32:J67" si="5">IF(I32="","",VLOOKUP(I32,$T$82:$U$101,2))</f>
        <v/>
      </c>
      <c r="K32" s="9"/>
      <c r="L32" s="9"/>
      <c r="M32" s="35"/>
      <c r="O32" s="5"/>
      <c r="P32" s="2"/>
      <c r="Q32" s="2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4" customFormat="1" ht="33" customHeight="1" x14ac:dyDescent="0.25">
      <c r="A33" s="46" t="s">
        <v>82</v>
      </c>
      <c r="B33" s="34">
        <v>29</v>
      </c>
      <c r="C33" s="44" t="s">
        <v>11</v>
      </c>
      <c r="D33" s="19" t="s">
        <v>80</v>
      </c>
      <c r="E33" s="14"/>
      <c r="F33" s="10"/>
      <c r="G33" s="7"/>
      <c r="H33" s="11" t="str">
        <f t="shared" si="3"/>
        <v/>
      </c>
      <c r="I33" s="12" t="str">
        <f t="shared" si="4"/>
        <v/>
      </c>
      <c r="J33" s="13" t="str">
        <f t="shared" si="5"/>
        <v/>
      </c>
      <c r="K33" s="9"/>
      <c r="L33" s="9"/>
      <c r="M33" s="35"/>
      <c r="O33" s="5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4" customFormat="1" ht="33" customHeight="1" x14ac:dyDescent="0.25">
      <c r="A34" s="46"/>
      <c r="B34" s="34">
        <v>30</v>
      </c>
      <c r="C34" s="44" t="s">
        <v>7</v>
      </c>
      <c r="D34" s="19" t="s">
        <v>83</v>
      </c>
      <c r="E34" s="14"/>
      <c r="F34" s="10"/>
      <c r="G34" s="7"/>
      <c r="H34" s="11" t="str">
        <f t="shared" si="3"/>
        <v/>
      </c>
      <c r="I34" s="12" t="str">
        <f t="shared" si="4"/>
        <v/>
      </c>
      <c r="J34" s="13" t="str">
        <f t="shared" si="5"/>
        <v/>
      </c>
      <c r="K34" s="9"/>
      <c r="L34" s="9"/>
      <c r="M34" s="35"/>
      <c r="O34" s="5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4" customFormat="1" ht="33" customHeight="1" x14ac:dyDescent="0.25">
      <c r="A35" s="1"/>
      <c r="B35" s="34">
        <v>31</v>
      </c>
      <c r="C35" s="44" t="s">
        <v>7</v>
      </c>
      <c r="D35" s="19" t="s">
        <v>84</v>
      </c>
      <c r="E35" s="14"/>
      <c r="F35" s="10"/>
      <c r="G35" s="7"/>
      <c r="H35" s="11" t="str">
        <f t="shared" ref="H35:H36" si="6">IF(G35="","",IF(G35=$AB$82,$AD$82,IF(G35=$AB$83,$AD$83,IF(G35=$AB$84,$AD$84,IF(G35=$AB$85,$AD$85,IF(G35=$AB$86,$AD$86,""))))))</f>
        <v/>
      </c>
      <c r="I35" s="12" t="str">
        <f t="shared" ref="I35:I36" si="7">IF(F35="","",ROUNDUP(IF(F35="","",IF(F35=$Y$82,$AA$82,IF(F35=$Y$83,$AA$83,IF(F35=$Y$84,$AA$84,IF(F35=$Y$85,$AA$85,IF(F35=$Y$86,$AA$86,"")))))*IF(G35=$AB$82,$AD$82,IF(G35=$AB$83,$AD$83,IF(G35=$AB$84,$AD$84,IF(G35=$AB$85,$AD$85,IF(G35=$AB$86,$AD$86,"")))))),2))</f>
        <v/>
      </c>
      <c r="J35" s="13" t="str">
        <f t="shared" ref="J35:J36" si="8">IF(I35="","",VLOOKUP(I35,$T$82:$U$101,2))</f>
        <v/>
      </c>
      <c r="K35" s="9"/>
      <c r="L35" s="9"/>
      <c r="M35" s="35"/>
      <c r="O35" s="5"/>
      <c r="P35" s="2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4" customFormat="1" ht="33" customHeight="1" x14ac:dyDescent="0.25">
      <c r="A36" s="1"/>
      <c r="B36" s="34">
        <v>32</v>
      </c>
      <c r="C36" s="44" t="s">
        <v>7</v>
      </c>
      <c r="D36" s="19" t="s">
        <v>85</v>
      </c>
      <c r="E36" s="14"/>
      <c r="F36" s="10"/>
      <c r="G36" s="7"/>
      <c r="H36" s="11" t="str">
        <f t="shared" si="6"/>
        <v/>
      </c>
      <c r="I36" s="12" t="str">
        <f t="shared" si="7"/>
        <v/>
      </c>
      <c r="J36" s="13" t="str">
        <f t="shared" si="8"/>
        <v/>
      </c>
      <c r="K36" s="9"/>
      <c r="L36" s="9"/>
      <c r="M36" s="35"/>
      <c r="O36" s="5"/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4" customFormat="1" ht="33" customHeight="1" x14ac:dyDescent="0.25">
      <c r="A37" s="1"/>
      <c r="B37" s="34">
        <v>33</v>
      </c>
      <c r="C37" s="44" t="s">
        <v>8</v>
      </c>
      <c r="D37" s="19" t="s">
        <v>86</v>
      </c>
      <c r="E37" s="14"/>
      <c r="F37" s="10"/>
      <c r="G37" s="7"/>
      <c r="H37" s="11" t="str">
        <f t="shared" ref="H37" si="9">IF(G37="","",IF(G37=$AB$82,$AD$82,IF(G37=$AB$83,$AD$83,IF(G37=$AB$84,$AD$84,IF(G37=$AB$85,$AD$85,IF(G37=$AB$86,$AD$86,""))))))</f>
        <v/>
      </c>
      <c r="I37" s="12" t="str">
        <f t="shared" ref="I37" si="10">IF(F37="","",ROUNDUP(IF(F37="","",IF(F37=$Y$82,$AA$82,IF(F37=$Y$83,$AA$83,IF(F37=$Y$84,$AA$84,IF(F37=$Y$85,$AA$85,IF(F37=$Y$86,$AA$86,"")))))*IF(G37=$AB$82,$AD$82,IF(G37=$AB$83,$AD$83,IF(G37=$AB$84,$AD$84,IF(G37=$AB$85,$AD$85,IF(G37=$AB$86,$AD$86,"")))))),2))</f>
        <v/>
      </c>
      <c r="J37" s="13" t="str">
        <f t="shared" ref="J37" si="11">IF(I37="","",VLOOKUP(I37,$T$82:$U$101,2))</f>
        <v/>
      </c>
      <c r="K37" s="9"/>
      <c r="L37" s="9"/>
      <c r="M37" s="35"/>
      <c r="O37" s="5"/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4" customFormat="1" ht="33" customHeight="1" x14ac:dyDescent="0.25">
      <c r="A38" s="1"/>
      <c r="B38" s="34">
        <v>34</v>
      </c>
      <c r="C38" s="44" t="s">
        <v>8</v>
      </c>
      <c r="D38" s="19" t="s">
        <v>87</v>
      </c>
      <c r="E38" s="14"/>
      <c r="F38" s="10"/>
      <c r="G38" s="7"/>
      <c r="H38" s="11" t="str">
        <f t="shared" si="3"/>
        <v/>
      </c>
      <c r="I38" s="12" t="str">
        <f t="shared" si="4"/>
        <v/>
      </c>
      <c r="J38" s="13" t="str">
        <f t="shared" si="5"/>
        <v/>
      </c>
      <c r="K38" s="9"/>
      <c r="L38" s="9"/>
      <c r="M38" s="35"/>
      <c r="O38" s="5"/>
      <c r="P38" s="2"/>
      <c r="Q38" s="2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4" customFormat="1" ht="33" customHeight="1" x14ac:dyDescent="0.25">
      <c r="A39" s="1"/>
      <c r="B39" s="34">
        <v>35</v>
      </c>
      <c r="C39" s="44" t="s">
        <v>11</v>
      </c>
      <c r="D39" s="19" t="s">
        <v>88</v>
      </c>
      <c r="E39" s="14"/>
      <c r="F39" s="10"/>
      <c r="G39" s="7"/>
      <c r="H39" s="11" t="str">
        <f t="shared" si="3"/>
        <v/>
      </c>
      <c r="I39" s="12" t="str">
        <f t="shared" si="4"/>
        <v/>
      </c>
      <c r="J39" s="13" t="str">
        <f t="shared" si="5"/>
        <v/>
      </c>
      <c r="K39" s="9"/>
      <c r="L39" s="9"/>
      <c r="M39" s="35"/>
      <c r="O39" s="5"/>
      <c r="P39" s="2"/>
      <c r="Q39" s="2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4" customFormat="1" ht="33" customHeight="1" x14ac:dyDescent="0.25">
      <c r="A40" s="1"/>
      <c r="B40" s="34">
        <v>36</v>
      </c>
      <c r="C40" s="44" t="s">
        <v>7</v>
      </c>
      <c r="D40" s="19" t="s">
        <v>89</v>
      </c>
      <c r="E40" s="14"/>
      <c r="F40" s="10"/>
      <c r="G40" s="7"/>
      <c r="H40" s="11" t="str">
        <f t="shared" si="3"/>
        <v/>
      </c>
      <c r="I40" s="12" t="str">
        <f t="shared" si="4"/>
        <v/>
      </c>
      <c r="J40" s="13" t="str">
        <f t="shared" si="5"/>
        <v/>
      </c>
      <c r="K40" s="9"/>
      <c r="L40" s="9"/>
      <c r="M40" s="35"/>
      <c r="O40" s="5"/>
      <c r="P40" s="2"/>
      <c r="Q40" s="2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4" customFormat="1" ht="33" customHeight="1" x14ac:dyDescent="0.25">
      <c r="A41" s="1"/>
      <c r="B41" s="34">
        <v>37</v>
      </c>
      <c r="C41" s="44" t="s">
        <v>7</v>
      </c>
      <c r="D41" s="19" t="s">
        <v>90</v>
      </c>
      <c r="E41" s="14"/>
      <c r="F41" s="10"/>
      <c r="G41" s="7"/>
      <c r="H41" s="11" t="str">
        <f t="shared" si="3"/>
        <v/>
      </c>
      <c r="I41" s="12" t="str">
        <f t="shared" si="4"/>
        <v/>
      </c>
      <c r="J41" s="13" t="str">
        <f t="shared" si="5"/>
        <v/>
      </c>
      <c r="K41" s="9"/>
      <c r="L41" s="9"/>
      <c r="M41" s="35"/>
      <c r="O41" s="5"/>
      <c r="P41" s="2"/>
      <c r="Q41" s="2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4" customFormat="1" ht="33" customHeight="1" x14ac:dyDescent="0.25">
      <c r="A42" s="1"/>
      <c r="B42" s="47">
        <v>38</v>
      </c>
      <c r="C42" s="44" t="s">
        <v>7</v>
      </c>
      <c r="D42" s="19" t="s">
        <v>91</v>
      </c>
      <c r="E42" s="14"/>
      <c r="F42" s="10"/>
      <c r="G42" s="7"/>
      <c r="H42" s="11" t="str">
        <f t="shared" si="3"/>
        <v/>
      </c>
      <c r="I42" s="12" t="str">
        <f t="shared" si="4"/>
        <v/>
      </c>
      <c r="J42" s="13" t="str">
        <f t="shared" si="5"/>
        <v/>
      </c>
      <c r="K42" s="9"/>
      <c r="L42" s="9"/>
      <c r="M42" s="35"/>
      <c r="O42" s="5"/>
      <c r="P42" s="2"/>
      <c r="Q42" s="2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4" customFormat="1" ht="33" customHeight="1" x14ac:dyDescent="0.25">
      <c r="A43" s="1"/>
      <c r="B43" s="47">
        <v>39</v>
      </c>
      <c r="C43" s="44" t="s">
        <v>7</v>
      </c>
      <c r="D43" s="19" t="s">
        <v>92</v>
      </c>
      <c r="E43" s="14"/>
      <c r="F43" s="10"/>
      <c r="G43" s="7"/>
      <c r="H43" s="11" t="str">
        <f t="shared" ref="H43:H44" si="12">IF(G43="","",IF(G43=$AB$82,$AD$82,IF(G43=$AB$83,$AD$83,IF(G43=$AB$84,$AD$84,IF(G43=$AB$85,$AD$85,IF(G43=$AB$86,$AD$86,""))))))</f>
        <v/>
      </c>
      <c r="I43" s="12" t="str">
        <f t="shared" ref="I43:I44" si="13">IF(F43="","",ROUNDUP(IF(F43="","",IF(F43=$Y$82,$AA$82,IF(F43=$Y$83,$AA$83,IF(F43=$Y$84,$AA$84,IF(F43=$Y$85,$AA$85,IF(F43=$Y$86,$AA$86,"")))))*IF(G43=$AB$82,$AD$82,IF(G43=$AB$83,$AD$83,IF(G43=$AB$84,$AD$84,IF(G43=$AB$85,$AD$85,IF(G43=$AB$86,$AD$86,"")))))),2))</f>
        <v/>
      </c>
      <c r="J43" s="13" t="str">
        <f t="shared" ref="J43:J44" si="14">IF(I43="","",VLOOKUP(I43,$T$82:$U$101,2))</f>
        <v/>
      </c>
      <c r="K43" s="9"/>
      <c r="L43" s="9"/>
      <c r="M43" s="35"/>
      <c r="O43" s="5"/>
      <c r="P43" s="2"/>
      <c r="Q43" s="2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4" customFormat="1" ht="33" customHeight="1" x14ac:dyDescent="0.25">
      <c r="A44" s="1"/>
      <c r="B44" s="34">
        <v>40</v>
      </c>
      <c r="C44" s="44" t="s">
        <v>7</v>
      </c>
      <c r="D44" s="19" t="s">
        <v>93</v>
      </c>
      <c r="E44" s="14"/>
      <c r="F44" s="10"/>
      <c r="G44" s="7"/>
      <c r="H44" s="11" t="str">
        <f t="shared" si="12"/>
        <v/>
      </c>
      <c r="I44" s="12" t="str">
        <f t="shared" si="13"/>
        <v/>
      </c>
      <c r="J44" s="13" t="str">
        <f t="shared" si="14"/>
        <v/>
      </c>
      <c r="K44" s="9"/>
      <c r="L44" s="9"/>
      <c r="M44" s="35"/>
      <c r="O44" s="5"/>
      <c r="P44" s="2"/>
      <c r="Q44" s="2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4" customFormat="1" ht="45" x14ac:dyDescent="0.25">
      <c r="A45" s="1"/>
      <c r="B45" s="34">
        <v>41</v>
      </c>
      <c r="C45" s="44" t="s">
        <v>7</v>
      </c>
      <c r="D45" s="19" t="s">
        <v>94</v>
      </c>
      <c r="E45" s="14"/>
      <c r="F45" s="10"/>
      <c r="G45" s="7"/>
      <c r="H45" s="11" t="str">
        <f t="shared" ref="H45:H66" si="15">IF(G45="","",IF(G45=$AB$82,$AD$82,IF(G45=$AB$83,$AD$83,IF(G45=$AB$84,$AD$84,IF(G45=$AB$85,$AD$85,IF(G45=$AB$86,$AD$86,""))))))</f>
        <v/>
      </c>
      <c r="I45" s="12" t="str">
        <f t="shared" ref="I45:I66" si="16">IF(F45="","",ROUNDUP(IF(F45="","",IF(F45=$Y$82,$AA$82,IF(F45=$Y$83,$AA$83,IF(F45=$Y$84,$AA$84,IF(F45=$Y$85,$AA$85,IF(F45=$Y$86,$AA$86,"")))))*IF(G45=$AB$82,$AD$82,IF(G45=$AB$83,$AD$83,IF(G45=$AB$84,$AD$84,IF(G45=$AB$85,$AD$85,IF(G45=$AB$86,$AD$86,"")))))),2))</f>
        <v/>
      </c>
      <c r="J45" s="13" t="str">
        <f t="shared" ref="J45:J66" si="17">IF(I45="","",VLOOKUP(I45,$T$82:$U$101,2))</f>
        <v/>
      </c>
      <c r="K45" s="9"/>
      <c r="L45" s="9"/>
      <c r="M45" s="35"/>
      <c r="O45" s="5"/>
      <c r="P45" s="2"/>
      <c r="Q45" s="2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4" customFormat="1" ht="33" customHeight="1" x14ac:dyDescent="0.25">
      <c r="A46" s="1"/>
      <c r="B46" s="34">
        <v>42</v>
      </c>
      <c r="C46" s="44" t="s">
        <v>8</v>
      </c>
      <c r="D46" s="19" t="s">
        <v>95</v>
      </c>
      <c r="E46" s="14"/>
      <c r="F46" s="10"/>
      <c r="G46" s="7"/>
      <c r="H46" s="11" t="str">
        <f t="shared" si="15"/>
        <v/>
      </c>
      <c r="I46" s="12" t="str">
        <f t="shared" si="16"/>
        <v/>
      </c>
      <c r="J46" s="13" t="str">
        <f t="shared" si="17"/>
        <v/>
      </c>
      <c r="K46" s="9"/>
      <c r="L46" s="9"/>
      <c r="M46" s="35"/>
      <c r="O46" s="5"/>
      <c r="P46" s="2"/>
      <c r="Q46" s="2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4" customFormat="1" ht="33" customHeight="1" x14ac:dyDescent="0.25">
      <c r="A47" s="1"/>
      <c r="B47" s="47"/>
      <c r="C47" s="44" t="s">
        <v>7</v>
      </c>
      <c r="D47" s="19" t="s">
        <v>96</v>
      </c>
      <c r="E47" s="14"/>
      <c r="F47" s="10"/>
      <c r="G47" s="7"/>
      <c r="H47" s="11" t="str">
        <f t="shared" ref="H47:H50" si="18">IF(G47="","",IF(G47=$AB$82,$AD$82,IF(G47=$AB$83,$AD$83,IF(G47=$AB$84,$AD$84,IF(G47=$AB$85,$AD$85,IF(G47=$AB$86,$AD$86,""))))))</f>
        <v/>
      </c>
      <c r="I47" s="12" t="str">
        <f t="shared" ref="I47:I50" si="19">IF(F47="","",ROUNDUP(IF(F47="","",IF(F47=$Y$82,$AA$82,IF(F47=$Y$83,$AA$83,IF(F47=$Y$84,$AA$84,IF(F47=$Y$85,$AA$85,IF(F47=$Y$86,$AA$86,"")))))*IF(G47=$AB$82,$AD$82,IF(G47=$AB$83,$AD$83,IF(G47=$AB$84,$AD$84,IF(G47=$AB$85,$AD$85,IF(G47=$AB$86,$AD$86,"")))))),2))</f>
        <v/>
      </c>
      <c r="J47" s="13" t="str">
        <f t="shared" ref="J47:J50" si="20">IF(I47="","",VLOOKUP(I47,$T$82:$U$101,2))</f>
        <v/>
      </c>
      <c r="K47" s="9"/>
      <c r="L47" s="9"/>
      <c r="M47" s="35"/>
      <c r="O47" s="5"/>
      <c r="P47" s="2"/>
      <c r="Q47" s="2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4" customFormat="1" ht="33" customHeight="1" x14ac:dyDescent="0.25">
      <c r="A48" s="1"/>
      <c r="B48" s="34"/>
      <c r="C48" s="44" t="s">
        <v>7</v>
      </c>
      <c r="D48" s="19" t="s">
        <v>97</v>
      </c>
      <c r="E48" s="14"/>
      <c r="F48" s="10"/>
      <c r="G48" s="7"/>
      <c r="H48" s="11" t="str">
        <f t="shared" si="18"/>
        <v/>
      </c>
      <c r="I48" s="12" t="str">
        <f t="shared" si="19"/>
        <v/>
      </c>
      <c r="J48" s="13" t="str">
        <f t="shared" si="20"/>
        <v/>
      </c>
      <c r="K48" s="9"/>
      <c r="L48" s="9"/>
      <c r="M48" s="35"/>
      <c r="O48" s="5"/>
      <c r="P48" s="2"/>
      <c r="Q48" s="2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4" customFormat="1" ht="33" customHeight="1" x14ac:dyDescent="0.25">
      <c r="A49" s="1"/>
      <c r="B49" s="34"/>
      <c r="C49" s="44" t="s">
        <v>7</v>
      </c>
      <c r="D49" s="19" t="s">
        <v>98</v>
      </c>
      <c r="E49" s="14"/>
      <c r="F49" s="10"/>
      <c r="G49" s="7"/>
      <c r="H49" s="11" t="str">
        <f t="shared" si="18"/>
        <v/>
      </c>
      <c r="I49" s="12" t="str">
        <f t="shared" si="19"/>
        <v/>
      </c>
      <c r="J49" s="13" t="str">
        <f t="shared" si="20"/>
        <v/>
      </c>
      <c r="K49" s="9"/>
      <c r="L49" s="9"/>
      <c r="M49" s="35"/>
      <c r="O49" s="5"/>
      <c r="P49" s="2"/>
      <c r="Q49" s="2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4" customFormat="1" ht="33" customHeight="1" x14ac:dyDescent="0.25">
      <c r="A50" s="1"/>
      <c r="B50" s="34"/>
      <c r="C50" s="44" t="s">
        <v>11</v>
      </c>
      <c r="D50" s="19" t="s">
        <v>99</v>
      </c>
      <c r="E50" s="14"/>
      <c r="F50" s="10"/>
      <c r="G50" s="7"/>
      <c r="H50" s="11" t="str">
        <f t="shared" si="18"/>
        <v/>
      </c>
      <c r="I50" s="12" t="str">
        <f t="shared" si="19"/>
        <v/>
      </c>
      <c r="J50" s="13" t="str">
        <f t="shared" si="20"/>
        <v/>
      </c>
      <c r="K50" s="9"/>
      <c r="L50" s="9"/>
      <c r="M50" s="35"/>
      <c r="O50" s="5"/>
      <c r="P50" s="2"/>
      <c r="Q50" s="2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4" customFormat="1" ht="33" customHeight="1" x14ac:dyDescent="0.25">
      <c r="A51" s="1"/>
      <c r="B51" s="34"/>
      <c r="C51" s="44" t="s">
        <v>8</v>
      </c>
      <c r="D51" s="19" t="s">
        <v>100</v>
      </c>
      <c r="E51" s="14"/>
      <c r="F51" s="10"/>
      <c r="G51" s="7"/>
      <c r="H51" s="11" t="str">
        <f t="shared" si="15"/>
        <v/>
      </c>
      <c r="I51" s="12" t="str">
        <f t="shared" si="16"/>
        <v/>
      </c>
      <c r="J51" s="13" t="str">
        <f t="shared" si="17"/>
        <v/>
      </c>
      <c r="K51" s="9"/>
      <c r="L51" s="9"/>
      <c r="M51" s="35"/>
      <c r="O51" s="5"/>
      <c r="P51" s="2"/>
      <c r="Q51" s="2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4" customFormat="1" ht="33" customHeight="1" x14ac:dyDescent="0.25">
      <c r="A52" s="1"/>
      <c r="B52" s="34"/>
      <c r="C52" s="44" t="s">
        <v>8</v>
      </c>
      <c r="D52" s="19" t="s">
        <v>101</v>
      </c>
      <c r="E52" s="14"/>
      <c r="F52" s="10"/>
      <c r="G52" s="7"/>
      <c r="H52" s="11" t="str">
        <f t="shared" si="15"/>
        <v/>
      </c>
      <c r="I52" s="12" t="str">
        <f t="shared" si="16"/>
        <v/>
      </c>
      <c r="J52" s="13" t="str">
        <f t="shared" si="17"/>
        <v/>
      </c>
      <c r="K52" s="9"/>
      <c r="L52" s="9"/>
      <c r="M52" s="35"/>
      <c r="O52" s="5"/>
      <c r="P52" s="2"/>
      <c r="Q52" s="2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4" customFormat="1" ht="33" customHeight="1" x14ac:dyDescent="0.25">
      <c r="A53" s="1"/>
      <c r="B53" s="34"/>
      <c r="C53" s="44" t="s">
        <v>11</v>
      </c>
      <c r="D53" s="19" t="s">
        <v>102</v>
      </c>
      <c r="E53" s="14"/>
      <c r="F53" s="10"/>
      <c r="G53" s="7"/>
      <c r="H53" s="11" t="str">
        <f t="shared" si="15"/>
        <v/>
      </c>
      <c r="I53" s="12" t="str">
        <f t="shared" si="16"/>
        <v/>
      </c>
      <c r="J53" s="13" t="str">
        <f t="shared" si="17"/>
        <v/>
      </c>
      <c r="K53" s="9"/>
      <c r="L53" s="9"/>
      <c r="M53" s="35"/>
      <c r="O53" s="5"/>
      <c r="P53" s="2"/>
      <c r="Q53" s="2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4" customFormat="1" ht="33" customHeight="1" x14ac:dyDescent="0.25">
      <c r="A54" s="1"/>
      <c r="B54" s="34"/>
      <c r="C54" s="44" t="s">
        <v>7</v>
      </c>
      <c r="D54" s="19" t="s">
        <v>103</v>
      </c>
      <c r="E54" s="14"/>
      <c r="F54" s="10"/>
      <c r="G54" s="7"/>
      <c r="H54" s="11" t="str">
        <f t="shared" si="15"/>
        <v/>
      </c>
      <c r="I54" s="12" t="str">
        <f t="shared" si="16"/>
        <v/>
      </c>
      <c r="J54" s="13" t="str">
        <f t="shared" si="17"/>
        <v/>
      </c>
      <c r="K54" s="9"/>
      <c r="L54" s="9"/>
      <c r="M54" s="35"/>
      <c r="O54" s="5"/>
      <c r="P54" s="2"/>
      <c r="Q54" s="2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4" customFormat="1" ht="33" customHeight="1" x14ac:dyDescent="0.25">
      <c r="A55" s="1"/>
      <c r="B55" s="34"/>
      <c r="C55" s="44" t="s">
        <v>9</v>
      </c>
      <c r="D55" s="19" t="s">
        <v>104</v>
      </c>
      <c r="E55" s="14"/>
      <c r="F55" s="10"/>
      <c r="G55" s="7"/>
      <c r="H55" s="11" t="str">
        <f t="shared" si="15"/>
        <v/>
      </c>
      <c r="I55" s="12" t="str">
        <f t="shared" si="16"/>
        <v/>
      </c>
      <c r="J55" s="13" t="str">
        <f t="shared" si="17"/>
        <v/>
      </c>
      <c r="K55" s="9"/>
      <c r="L55" s="9"/>
      <c r="M55" s="35"/>
      <c r="O55" s="5"/>
      <c r="P55" s="2"/>
      <c r="Q55" s="2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s="4" customFormat="1" ht="33" customHeight="1" x14ac:dyDescent="0.25">
      <c r="A56" s="1"/>
      <c r="B56" s="34"/>
      <c r="C56" s="44" t="s">
        <v>9</v>
      </c>
      <c r="D56" s="19" t="s">
        <v>105</v>
      </c>
      <c r="E56" s="14"/>
      <c r="F56" s="10"/>
      <c r="G56" s="7"/>
      <c r="H56" s="11" t="str">
        <f t="shared" si="15"/>
        <v/>
      </c>
      <c r="I56" s="12" t="str">
        <f t="shared" si="16"/>
        <v/>
      </c>
      <c r="J56" s="13" t="str">
        <f t="shared" si="17"/>
        <v/>
      </c>
      <c r="K56" s="9"/>
      <c r="L56" s="9"/>
      <c r="M56" s="35"/>
      <c r="O56" s="5"/>
      <c r="P56" s="2"/>
      <c r="Q56" s="2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s="4" customFormat="1" ht="33" customHeight="1" x14ac:dyDescent="0.25">
      <c r="A57" s="1"/>
      <c r="B57" s="34"/>
      <c r="C57" s="44" t="s">
        <v>11</v>
      </c>
      <c r="D57" s="19" t="s">
        <v>106</v>
      </c>
      <c r="E57" s="14"/>
      <c r="F57" s="10"/>
      <c r="G57" s="7"/>
      <c r="H57" s="11" t="str">
        <f t="shared" ref="H57:H60" si="21">IF(G57="","",IF(G57=$AB$82,$AD$82,IF(G57=$AB$83,$AD$83,IF(G57=$AB$84,$AD$84,IF(G57=$AB$85,$AD$85,IF(G57=$AB$86,$AD$86,""))))))</f>
        <v/>
      </c>
      <c r="I57" s="12" t="str">
        <f t="shared" ref="I57:I60" si="22">IF(F57="","",ROUNDUP(IF(F57="","",IF(F57=$Y$82,$AA$82,IF(F57=$Y$83,$AA$83,IF(F57=$Y$84,$AA$84,IF(F57=$Y$85,$AA$85,IF(F57=$Y$86,$AA$86,"")))))*IF(G57=$AB$82,$AD$82,IF(G57=$AB$83,$AD$83,IF(G57=$AB$84,$AD$84,IF(G57=$AB$85,$AD$85,IF(G57=$AB$86,$AD$86,"")))))),2))</f>
        <v/>
      </c>
      <c r="J57" s="13" t="str">
        <f t="shared" ref="J57:J60" si="23">IF(I57="","",VLOOKUP(I57,$T$82:$U$101,2))</f>
        <v/>
      </c>
      <c r="K57" s="9"/>
      <c r="L57" s="9"/>
      <c r="M57" s="35"/>
      <c r="O57" s="5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s="4" customFormat="1" ht="33" customHeight="1" x14ac:dyDescent="0.25">
      <c r="A58" s="1"/>
      <c r="B58" s="47"/>
      <c r="C58" s="44" t="s">
        <v>11</v>
      </c>
      <c r="D58" s="19" t="s">
        <v>107</v>
      </c>
      <c r="E58" s="14"/>
      <c r="F58" s="10"/>
      <c r="G58" s="7"/>
      <c r="H58" s="11" t="str">
        <f t="shared" si="21"/>
        <v/>
      </c>
      <c r="I58" s="12" t="str">
        <f t="shared" si="22"/>
        <v/>
      </c>
      <c r="J58" s="13" t="str">
        <f t="shared" si="23"/>
        <v/>
      </c>
      <c r="K58" s="9"/>
      <c r="L58" s="9"/>
      <c r="M58" s="35"/>
      <c r="O58" s="5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s="4" customFormat="1" ht="33" customHeight="1" x14ac:dyDescent="0.25">
      <c r="A59" s="1"/>
      <c r="B59" s="34"/>
      <c r="C59" s="44" t="s">
        <v>7</v>
      </c>
      <c r="D59" s="19"/>
      <c r="E59" s="14"/>
      <c r="F59" s="10"/>
      <c r="G59" s="7"/>
      <c r="H59" s="11" t="str">
        <f t="shared" si="21"/>
        <v/>
      </c>
      <c r="I59" s="12" t="str">
        <f t="shared" si="22"/>
        <v/>
      </c>
      <c r="J59" s="13" t="str">
        <f t="shared" si="23"/>
        <v/>
      </c>
      <c r="K59" s="9"/>
      <c r="L59" s="9"/>
      <c r="M59" s="35"/>
      <c r="O59" s="5"/>
      <c r="P59" s="2"/>
      <c r="Q59" s="2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s="4" customFormat="1" ht="33" customHeight="1" x14ac:dyDescent="0.25">
      <c r="A60" s="1"/>
      <c r="B60" s="34"/>
      <c r="C60" s="44" t="s">
        <v>7</v>
      </c>
      <c r="D60" s="19"/>
      <c r="E60" s="14"/>
      <c r="F60" s="10"/>
      <c r="G60" s="7"/>
      <c r="H60" s="11" t="str">
        <f t="shared" si="21"/>
        <v/>
      </c>
      <c r="I60" s="12" t="str">
        <f t="shared" si="22"/>
        <v/>
      </c>
      <c r="J60" s="13" t="str">
        <f t="shared" si="23"/>
        <v/>
      </c>
      <c r="K60" s="9"/>
      <c r="L60" s="9"/>
      <c r="M60" s="35"/>
      <c r="O60" s="5"/>
      <c r="P60" s="2"/>
      <c r="Q60" s="2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s="4" customFormat="1" ht="33" customHeight="1" x14ac:dyDescent="0.25">
      <c r="A61" s="1"/>
      <c r="B61" s="34"/>
      <c r="C61" s="44" t="s">
        <v>7</v>
      </c>
      <c r="D61" s="19"/>
      <c r="E61" s="14"/>
      <c r="F61" s="10"/>
      <c r="G61" s="7"/>
      <c r="H61" s="11" t="str">
        <f t="shared" ref="H61:H64" si="24">IF(G61="","",IF(G61=$AB$82,$AD$82,IF(G61=$AB$83,$AD$83,IF(G61=$AB$84,$AD$84,IF(G61=$AB$85,$AD$85,IF(G61=$AB$86,$AD$86,""))))))</f>
        <v/>
      </c>
      <c r="I61" s="12" t="str">
        <f t="shared" ref="I61:I64" si="25">IF(F61="","",ROUNDUP(IF(F61="","",IF(F61=$Y$82,$AA$82,IF(F61=$Y$83,$AA$83,IF(F61=$Y$84,$AA$84,IF(F61=$Y$85,$AA$85,IF(F61=$Y$86,$AA$86,"")))))*IF(G61=$AB$82,$AD$82,IF(G61=$AB$83,$AD$83,IF(G61=$AB$84,$AD$84,IF(G61=$AB$85,$AD$85,IF(G61=$AB$86,$AD$86,"")))))),2))</f>
        <v/>
      </c>
      <c r="J61" s="13" t="str">
        <f t="shared" ref="J61:J64" si="26">IF(I61="","",VLOOKUP(I61,$T$82:$U$101,2))</f>
        <v/>
      </c>
      <c r="K61" s="9"/>
      <c r="L61" s="9"/>
      <c r="M61" s="35"/>
      <c r="O61" s="5"/>
      <c r="P61" s="2"/>
      <c r="Q61" s="2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s="4" customFormat="1" ht="33" customHeight="1" x14ac:dyDescent="0.25">
      <c r="A62" s="1"/>
      <c r="B62" s="34"/>
      <c r="C62" s="44" t="s">
        <v>7</v>
      </c>
      <c r="D62" s="19"/>
      <c r="E62" s="14"/>
      <c r="F62" s="10"/>
      <c r="G62" s="7"/>
      <c r="H62" s="11" t="str">
        <f t="shared" si="24"/>
        <v/>
      </c>
      <c r="I62" s="12" t="str">
        <f t="shared" si="25"/>
        <v/>
      </c>
      <c r="J62" s="13" t="str">
        <f t="shared" si="26"/>
        <v/>
      </c>
      <c r="K62" s="9"/>
      <c r="L62" s="9"/>
      <c r="M62" s="35"/>
      <c r="O62" s="5"/>
      <c r="P62" s="2"/>
      <c r="Q62" s="2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s="4" customFormat="1" ht="33" customHeight="1" x14ac:dyDescent="0.25">
      <c r="A63" s="1"/>
      <c r="B63" s="34"/>
      <c r="C63" s="44" t="s">
        <v>7</v>
      </c>
      <c r="D63" s="19"/>
      <c r="E63" s="14"/>
      <c r="F63" s="10"/>
      <c r="G63" s="7"/>
      <c r="H63" s="11" t="str">
        <f t="shared" si="24"/>
        <v/>
      </c>
      <c r="I63" s="12" t="str">
        <f t="shared" si="25"/>
        <v/>
      </c>
      <c r="J63" s="13" t="str">
        <f t="shared" si="26"/>
        <v/>
      </c>
      <c r="K63" s="9"/>
      <c r="L63" s="9"/>
      <c r="M63" s="35"/>
      <c r="O63" s="5"/>
      <c r="P63" s="2"/>
      <c r="Q63" s="2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s="4" customFormat="1" ht="33" customHeight="1" x14ac:dyDescent="0.25">
      <c r="A64" s="1"/>
      <c r="B64" s="34"/>
      <c r="C64" s="44" t="s">
        <v>7</v>
      </c>
      <c r="D64" s="19"/>
      <c r="E64" s="14"/>
      <c r="F64" s="10"/>
      <c r="G64" s="7"/>
      <c r="H64" s="11" t="str">
        <f t="shared" si="24"/>
        <v/>
      </c>
      <c r="I64" s="12" t="str">
        <f t="shared" si="25"/>
        <v/>
      </c>
      <c r="J64" s="13" t="str">
        <f t="shared" si="26"/>
        <v/>
      </c>
      <c r="K64" s="9"/>
      <c r="L64" s="9"/>
      <c r="M64" s="35"/>
      <c r="O64" s="5"/>
      <c r="P64" s="2"/>
      <c r="Q64" s="2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s="4" customFormat="1" ht="33" customHeight="1" x14ac:dyDescent="0.25">
      <c r="A65" s="1"/>
      <c r="B65" s="34"/>
      <c r="C65" s="44" t="s">
        <v>7</v>
      </c>
      <c r="D65" s="19"/>
      <c r="E65" s="14"/>
      <c r="F65" s="10"/>
      <c r="G65" s="7"/>
      <c r="H65" s="11" t="str">
        <f t="shared" si="15"/>
        <v/>
      </c>
      <c r="I65" s="12" t="str">
        <f t="shared" si="16"/>
        <v/>
      </c>
      <c r="J65" s="13" t="str">
        <f t="shared" si="17"/>
        <v/>
      </c>
      <c r="K65" s="9"/>
      <c r="L65" s="9"/>
      <c r="M65" s="35"/>
      <c r="O65" s="5"/>
      <c r="P65" s="2"/>
      <c r="Q65" s="2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s="4" customFormat="1" ht="33" customHeight="1" x14ac:dyDescent="0.25">
      <c r="A66" s="1"/>
      <c r="B66" s="34"/>
      <c r="C66" s="44" t="s">
        <v>7</v>
      </c>
      <c r="D66" s="19"/>
      <c r="E66" s="14"/>
      <c r="F66" s="10"/>
      <c r="G66" s="7"/>
      <c r="H66" s="11" t="str">
        <f t="shared" si="15"/>
        <v/>
      </c>
      <c r="I66" s="12" t="str">
        <f t="shared" si="16"/>
        <v/>
      </c>
      <c r="J66" s="13" t="str">
        <f t="shared" si="17"/>
        <v/>
      </c>
      <c r="K66" s="9"/>
      <c r="L66" s="9"/>
      <c r="M66" s="35"/>
      <c r="O66" s="5"/>
      <c r="P66" s="2"/>
      <c r="Q66" s="2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s="4" customFormat="1" ht="33" customHeight="1" x14ac:dyDescent="0.25">
      <c r="A67" s="1"/>
      <c r="B67" s="34"/>
      <c r="C67" s="44" t="s">
        <v>7</v>
      </c>
      <c r="D67" s="19"/>
      <c r="E67" s="14"/>
      <c r="F67" s="10"/>
      <c r="G67" s="7"/>
      <c r="H67" s="11" t="str">
        <f t="shared" si="3"/>
        <v/>
      </c>
      <c r="I67" s="12" t="str">
        <f t="shared" si="4"/>
        <v/>
      </c>
      <c r="J67" s="13" t="str">
        <f t="shared" si="5"/>
        <v/>
      </c>
      <c r="K67" s="9"/>
      <c r="L67" s="9"/>
      <c r="M67" s="35"/>
      <c r="O67" s="5"/>
      <c r="P67" s="2"/>
      <c r="Q67" s="2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s="4" customFormat="1" ht="33" customHeight="1" x14ac:dyDescent="0.25">
      <c r="A68" s="1"/>
      <c r="B68" s="34"/>
      <c r="C68" s="44" t="s">
        <v>7</v>
      </c>
      <c r="D68" s="19"/>
      <c r="E68" s="14"/>
      <c r="F68" s="10"/>
      <c r="G68" s="7"/>
      <c r="H68" s="11" t="str">
        <f t="shared" si="2"/>
        <v/>
      </c>
      <c r="I68" s="12" t="str">
        <f t="shared" si="0"/>
        <v/>
      </c>
      <c r="J68" s="13" t="str">
        <f t="shared" si="1"/>
        <v/>
      </c>
      <c r="K68" s="9"/>
      <c r="L68" s="9"/>
      <c r="M68" s="35"/>
      <c r="O68" s="5"/>
      <c r="P68" s="2"/>
      <c r="Q68" s="2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 x14ac:dyDescent="0.25">
      <c r="B69" s="42"/>
      <c r="C69" s="37"/>
      <c r="D69" s="36"/>
      <c r="E69" s="36"/>
      <c r="F69" s="37"/>
      <c r="G69" s="37"/>
      <c r="H69" s="37" t="str">
        <f t="shared" si="2"/>
        <v/>
      </c>
      <c r="I69" s="38" t="str">
        <f t="shared" si="0"/>
        <v/>
      </c>
      <c r="J69" s="39" t="str">
        <f t="shared" si="1"/>
        <v/>
      </c>
      <c r="K69" s="36"/>
      <c r="L69" s="36"/>
      <c r="M69" s="40"/>
      <c r="P69" s="5"/>
      <c r="Q69" s="5"/>
      <c r="R69" s="5"/>
    </row>
    <row r="70" spans="1:36" x14ac:dyDescent="0.25">
      <c r="H70" s="2" t="str">
        <f t="shared" si="2"/>
        <v/>
      </c>
      <c r="I70" s="2" t="str">
        <f t="shared" si="0"/>
        <v/>
      </c>
      <c r="J70" s="2" t="str">
        <f t="shared" si="1"/>
        <v/>
      </c>
      <c r="P70" s="5"/>
      <c r="Q70" s="5"/>
      <c r="R70" s="5"/>
    </row>
    <row r="71" spans="1:36" x14ac:dyDescent="0.25">
      <c r="D71" s="45" t="s">
        <v>78</v>
      </c>
      <c r="P71" s="5"/>
      <c r="Q71" s="5"/>
      <c r="R71" s="5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6" x14ac:dyDescent="0.25">
      <c r="D72" s="45" t="s">
        <v>79</v>
      </c>
      <c r="P72" s="5"/>
      <c r="Q72" s="5"/>
      <c r="R72" s="5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6" x14ac:dyDescent="0.25">
      <c r="P73" s="5"/>
      <c r="Q73" s="5"/>
      <c r="R73" s="5"/>
      <c r="S73" s="4"/>
      <c r="T73" s="16"/>
      <c r="U73" s="16" t="s">
        <v>7</v>
      </c>
      <c r="V73" s="16"/>
      <c r="W73" s="16"/>
      <c r="X73" s="16"/>
      <c r="Y73" s="16"/>
      <c r="Z73" s="16"/>
      <c r="AA73" s="16"/>
      <c r="AB73" s="16"/>
      <c r="AC73" s="16"/>
      <c r="AD73" s="16"/>
    </row>
    <row r="74" spans="1:36" x14ac:dyDescent="0.25">
      <c r="P74" s="5"/>
      <c r="Q74" s="5"/>
      <c r="R74" s="5"/>
      <c r="S74" s="4"/>
      <c r="T74" s="16"/>
      <c r="U74" s="16" t="s">
        <v>8</v>
      </c>
      <c r="V74" s="16"/>
      <c r="W74" s="16"/>
      <c r="X74" s="16"/>
      <c r="Y74" s="16"/>
      <c r="Z74" s="16"/>
      <c r="AA74" s="16"/>
      <c r="AB74" s="16"/>
      <c r="AC74" s="16"/>
      <c r="AD74" s="16"/>
    </row>
    <row r="75" spans="1:36" x14ac:dyDescent="0.25">
      <c r="P75" s="5"/>
      <c r="Q75" s="5"/>
      <c r="R75" s="5"/>
      <c r="S75" s="4"/>
      <c r="T75" s="16"/>
      <c r="U75" s="16" t="s">
        <v>11</v>
      </c>
      <c r="V75" s="16"/>
      <c r="W75" s="16"/>
      <c r="X75" s="16"/>
      <c r="Y75" s="16"/>
      <c r="Z75" s="16"/>
      <c r="AA75" s="16"/>
      <c r="AB75" s="16"/>
      <c r="AC75" s="16"/>
      <c r="AD75" s="16"/>
    </row>
    <row r="76" spans="1:36" x14ac:dyDescent="0.25">
      <c r="P76" s="5"/>
      <c r="Q76" s="5"/>
      <c r="R76" s="5"/>
      <c r="S76" s="4"/>
      <c r="T76" s="16"/>
      <c r="U76" s="16" t="s">
        <v>9</v>
      </c>
      <c r="V76" s="16"/>
      <c r="W76" s="16"/>
      <c r="X76" s="16"/>
      <c r="Y76" s="23"/>
      <c r="Z76" s="16"/>
      <c r="AA76" s="16"/>
      <c r="AB76" s="16"/>
      <c r="AC76" s="16"/>
      <c r="AD76" s="16"/>
    </row>
    <row r="77" spans="1:36" x14ac:dyDescent="0.25">
      <c r="P77" s="5"/>
      <c r="Q77" s="5"/>
      <c r="R77" s="5"/>
      <c r="S77" s="4"/>
      <c r="T77" s="16"/>
      <c r="U77" s="16" t="s">
        <v>10</v>
      </c>
      <c r="V77" s="16"/>
      <c r="W77" s="16"/>
      <c r="X77" s="16"/>
      <c r="Y77" s="16"/>
      <c r="Z77" s="16"/>
      <c r="AA77" s="16"/>
      <c r="AB77" s="16"/>
      <c r="AC77" s="16"/>
      <c r="AD77" s="16"/>
    </row>
    <row r="78" spans="1:36" x14ac:dyDescent="0.25">
      <c r="P78" s="5"/>
      <c r="Q78" s="5"/>
      <c r="R78" s="5"/>
      <c r="S78" s="4"/>
      <c r="T78" s="16"/>
      <c r="U78" s="16" t="s">
        <v>51</v>
      </c>
      <c r="V78" s="16"/>
      <c r="W78" s="16"/>
      <c r="X78" s="16"/>
      <c r="Y78" s="16"/>
      <c r="Z78" s="16"/>
      <c r="AA78" s="16"/>
      <c r="AB78" s="16"/>
      <c r="AC78" s="16"/>
      <c r="AD78" s="16"/>
    </row>
    <row r="79" spans="1:36" x14ac:dyDescent="0.25">
      <c r="P79" s="5"/>
      <c r="Q79" s="5"/>
      <c r="R79" s="5"/>
      <c r="S79" s="4"/>
      <c r="T79" s="16"/>
      <c r="U79" s="16" t="s">
        <v>73</v>
      </c>
      <c r="V79" s="16"/>
      <c r="W79" s="16"/>
      <c r="X79" s="16"/>
      <c r="Y79" s="16"/>
      <c r="Z79" s="16"/>
      <c r="AA79" s="16"/>
      <c r="AB79" s="16"/>
      <c r="AC79" s="16"/>
      <c r="AD79" s="16"/>
      <c r="AE79" s="4"/>
    </row>
    <row r="80" spans="1:36" x14ac:dyDescent="0.25">
      <c r="P80" s="5"/>
      <c r="Q80" s="5"/>
      <c r="R80" s="5"/>
      <c r="S80" s="4"/>
      <c r="T80" s="16"/>
      <c r="U80" s="16"/>
      <c r="V80" s="16"/>
      <c r="W80" s="16"/>
      <c r="X80" s="16"/>
      <c r="Y80" s="70"/>
      <c r="Z80" s="70"/>
      <c r="AA80" s="70"/>
      <c r="AB80" s="70"/>
      <c r="AC80" s="70"/>
      <c r="AD80" s="70"/>
      <c r="AE80" s="4"/>
    </row>
    <row r="81" spans="16:31" x14ac:dyDescent="0.25">
      <c r="P81" s="5"/>
      <c r="Q81" s="5"/>
      <c r="R81" s="5"/>
      <c r="S81" s="4"/>
      <c r="T81" s="16"/>
      <c r="U81" s="16"/>
      <c r="V81" s="16"/>
      <c r="W81" s="16"/>
      <c r="X81" s="16"/>
      <c r="Y81" s="16" t="s">
        <v>53</v>
      </c>
      <c r="Z81" s="16"/>
      <c r="AA81" s="16"/>
      <c r="AB81" s="16" t="s">
        <v>54</v>
      </c>
      <c r="AC81" s="16"/>
      <c r="AD81" s="16"/>
      <c r="AE81" s="4"/>
    </row>
    <row r="82" spans="16:31" x14ac:dyDescent="0.25">
      <c r="P82" s="5"/>
      <c r="Q82" s="5"/>
      <c r="R82" s="5"/>
      <c r="S82" s="4"/>
      <c r="T82" s="24">
        <v>0.01</v>
      </c>
      <c r="U82" s="24" t="s">
        <v>55</v>
      </c>
      <c r="V82" s="24" t="s">
        <v>56</v>
      </c>
      <c r="W82" s="24"/>
      <c r="X82" s="24"/>
      <c r="Y82" s="24" t="s">
        <v>57</v>
      </c>
      <c r="Z82" s="24"/>
      <c r="AA82" s="25">
        <v>0.1</v>
      </c>
      <c r="AB82" s="24" t="s">
        <v>20</v>
      </c>
      <c r="AC82" s="24"/>
      <c r="AD82" s="26">
        <v>0.05</v>
      </c>
      <c r="AE82" s="4"/>
    </row>
    <row r="83" spans="16:31" x14ac:dyDescent="0.25">
      <c r="P83" s="5"/>
      <c r="Q83" s="5"/>
      <c r="R83" s="5"/>
      <c r="S83" s="4"/>
      <c r="T83" s="24">
        <v>0.02</v>
      </c>
      <c r="U83" s="24" t="s">
        <v>55</v>
      </c>
      <c r="V83" s="24" t="s">
        <v>56</v>
      </c>
      <c r="W83" s="24"/>
      <c r="X83" s="24"/>
      <c r="Y83" s="26" t="s">
        <v>22</v>
      </c>
      <c r="Z83" s="26"/>
      <c r="AA83" s="25">
        <v>0.3</v>
      </c>
      <c r="AB83" s="26" t="s">
        <v>16</v>
      </c>
      <c r="AC83" s="26"/>
      <c r="AD83" s="26">
        <v>0.1</v>
      </c>
      <c r="AE83" s="4"/>
    </row>
    <row r="84" spans="16:31" x14ac:dyDescent="0.25">
      <c r="P84" s="5"/>
      <c r="Q84" s="5"/>
      <c r="R84" s="5"/>
      <c r="S84" s="4"/>
      <c r="T84" s="24">
        <v>0.03</v>
      </c>
      <c r="U84" s="24" t="s">
        <v>55</v>
      </c>
      <c r="V84" s="24" t="s">
        <v>56</v>
      </c>
      <c r="W84" s="24"/>
      <c r="X84" s="24"/>
      <c r="Y84" s="26" t="s">
        <v>23</v>
      </c>
      <c r="Z84" s="26"/>
      <c r="AA84" s="25">
        <v>0.5</v>
      </c>
      <c r="AB84" s="26" t="s">
        <v>17</v>
      </c>
      <c r="AC84" s="26"/>
      <c r="AD84" s="26">
        <v>0.2</v>
      </c>
      <c r="AE84" s="4"/>
    </row>
    <row r="85" spans="16:31" x14ac:dyDescent="0.25">
      <c r="P85" s="5"/>
      <c r="Q85" s="5"/>
      <c r="R85" s="5"/>
      <c r="S85" s="4"/>
      <c r="T85" s="24">
        <v>0.04</v>
      </c>
      <c r="U85" s="24" t="s">
        <v>55</v>
      </c>
      <c r="V85" s="24" t="s">
        <v>56</v>
      </c>
      <c r="W85" s="24"/>
      <c r="X85" s="24"/>
      <c r="Y85" s="26" t="s">
        <v>24</v>
      </c>
      <c r="Z85" s="26"/>
      <c r="AA85" s="25">
        <v>0.7</v>
      </c>
      <c r="AB85" s="26" t="s">
        <v>18</v>
      </c>
      <c r="AC85" s="26"/>
      <c r="AD85" s="26">
        <v>0.4</v>
      </c>
      <c r="AE85" s="4"/>
    </row>
    <row r="86" spans="16:31" x14ac:dyDescent="0.25">
      <c r="P86" s="5"/>
      <c r="Q86" s="5"/>
      <c r="R86" s="5"/>
      <c r="S86" s="4"/>
      <c r="T86" s="24">
        <v>0.05</v>
      </c>
      <c r="U86" s="24" t="s">
        <v>58</v>
      </c>
      <c r="V86" s="24" t="s">
        <v>59</v>
      </c>
      <c r="W86" s="24"/>
      <c r="X86" s="24"/>
      <c r="Y86" s="26" t="s">
        <v>21</v>
      </c>
      <c r="Z86" s="26"/>
      <c r="AA86" s="25">
        <v>0.9</v>
      </c>
      <c r="AB86" s="26" t="s">
        <v>19</v>
      </c>
      <c r="AC86" s="26"/>
      <c r="AD86" s="26">
        <v>0.8</v>
      </c>
      <c r="AE86" s="4"/>
    </row>
    <row r="87" spans="16:31" x14ac:dyDescent="0.25">
      <c r="P87" s="5"/>
      <c r="Q87" s="5"/>
      <c r="R87" s="5"/>
      <c r="S87" s="4"/>
      <c r="T87" s="24">
        <v>0.06</v>
      </c>
      <c r="U87" s="24" t="s">
        <v>60</v>
      </c>
      <c r="V87" s="24" t="s">
        <v>59</v>
      </c>
      <c r="W87" s="24"/>
      <c r="X87" s="24"/>
      <c r="Y87" s="16"/>
      <c r="Z87" s="16"/>
      <c r="AA87" s="16"/>
      <c r="AB87" s="16"/>
      <c r="AC87" s="16"/>
      <c r="AD87" s="16"/>
      <c r="AE87" s="4"/>
    </row>
    <row r="88" spans="16:31" x14ac:dyDescent="0.25">
      <c r="P88" s="5"/>
      <c r="Q88" s="5"/>
      <c r="R88" s="5"/>
      <c r="S88" s="4"/>
      <c r="T88" s="24">
        <v>7.0000000000000007E-2</v>
      </c>
      <c r="U88" s="24" t="s">
        <v>58</v>
      </c>
      <c r="V88" s="24" t="s">
        <v>59</v>
      </c>
      <c r="W88" s="24"/>
      <c r="X88" s="24"/>
      <c r="Y88" s="24"/>
      <c r="Z88" s="24"/>
      <c r="AA88" s="24"/>
      <c r="AB88" s="24"/>
      <c r="AC88" s="24"/>
      <c r="AD88" s="24"/>
      <c r="AE88" s="4"/>
    </row>
    <row r="89" spans="16:31" x14ac:dyDescent="0.25">
      <c r="P89" s="5"/>
      <c r="Q89" s="5"/>
      <c r="R89" s="5"/>
      <c r="S89" s="4"/>
      <c r="T89" s="24">
        <v>0.08</v>
      </c>
      <c r="U89" s="24" t="s">
        <v>60</v>
      </c>
      <c r="V89" s="24" t="s">
        <v>59</v>
      </c>
      <c r="W89" s="24"/>
      <c r="X89" s="24"/>
      <c r="Y89" s="24"/>
      <c r="Z89" s="24"/>
      <c r="AA89" s="24"/>
      <c r="AB89" s="24"/>
      <c r="AC89" s="24"/>
      <c r="AD89" s="24"/>
      <c r="AE89" s="4"/>
    </row>
    <row r="90" spans="16:31" x14ac:dyDescent="0.25">
      <c r="P90" s="5"/>
      <c r="Q90" s="5"/>
      <c r="R90" s="5"/>
      <c r="S90" s="4"/>
      <c r="T90" s="24">
        <v>0.09</v>
      </c>
      <c r="U90" s="24" t="s">
        <v>58</v>
      </c>
      <c r="V90" s="24" t="s">
        <v>59</v>
      </c>
      <c r="W90" s="24"/>
      <c r="X90" s="24"/>
      <c r="Y90" s="27"/>
      <c r="Z90" s="28" t="s">
        <v>53</v>
      </c>
      <c r="AA90" s="27"/>
      <c r="AB90" s="27"/>
      <c r="AC90" s="27" t="s">
        <v>54</v>
      </c>
      <c r="AD90" s="24"/>
      <c r="AE90" s="4"/>
    </row>
    <row r="91" spans="16:31" x14ac:dyDescent="0.25">
      <c r="P91" s="5"/>
      <c r="Q91" s="5"/>
      <c r="R91" s="5"/>
      <c r="S91" s="4"/>
      <c r="T91" s="24">
        <v>0.1</v>
      </c>
      <c r="U91" s="24" t="s">
        <v>60</v>
      </c>
      <c r="V91" s="24" t="s">
        <v>59</v>
      </c>
      <c r="W91" s="24"/>
      <c r="X91" s="24"/>
      <c r="Y91" s="27" t="s">
        <v>61</v>
      </c>
      <c r="Z91" s="28">
        <v>0.7</v>
      </c>
      <c r="AA91" s="27"/>
      <c r="AB91" s="27" t="s">
        <v>62</v>
      </c>
      <c r="AC91" s="27">
        <v>0.5</v>
      </c>
      <c r="AD91" s="24"/>
      <c r="AE91" s="4"/>
    </row>
    <row r="92" spans="16:31" x14ac:dyDescent="0.25">
      <c r="P92" s="5"/>
      <c r="Q92" s="5"/>
      <c r="R92" s="5"/>
      <c r="S92" s="4"/>
      <c r="T92" s="24">
        <v>0.12</v>
      </c>
      <c r="U92" s="24" t="s">
        <v>60</v>
      </c>
      <c r="V92" s="24" t="s">
        <v>59</v>
      </c>
      <c r="W92" s="24"/>
      <c r="X92" s="24"/>
      <c r="Y92" s="27" t="s">
        <v>63</v>
      </c>
      <c r="Z92" s="28">
        <v>0.3</v>
      </c>
      <c r="AA92" s="27"/>
      <c r="AB92" s="27" t="s">
        <v>64</v>
      </c>
      <c r="AC92" s="27">
        <v>0.1</v>
      </c>
      <c r="AD92" s="24"/>
      <c r="AE92" s="4"/>
    </row>
    <row r="93" spans="16:31" x14ac:dyDescent="0.25">
      <c r="P93" s="5"/>
      <c r="Q93" s="5"/>
      <c r="R93" s="5"/>
      <c r="S93" s="4"/>
      <c r="T93" s="24">
        <v>0.14000000000000001</v>
      </c>
      <c r="U93" s="24" t="s">
        <v>60</v>
      </c>
      <c r="V93" s="24" t="s">
        <v>59</v>
      </c>
      <c r="W93" s="24"/>
      <c r="X93" s="24"/>
      <c r="Y93" s="27" t="s">
        <v>65</v>
      </c>
      <c r="Z93" s="28">
        <v>0.5</v>
      </c>
      <c r="AA93" s="27"/>
      <c r="AB93" s="27" t="s">
        <v>66</v>
      </c>
      <c r="AC93" s="27">
        <v>0.2</v>
      </c>
      <c r="AD93" s="24"/>
      <c r="AE93" s="4"/>
    </row>
    <row r="94" spans="16:31" x14ac:dyDescent="0.25">
      <c r="P94" s="5"/>
      <c r="Q94" s="5"/>
      <c r="R94" s="5"/>
      <c r="S94" s="4"/>
      <c r="T94" s="24">
        <v>0.18</v>
      </c>
      <c r="U94" s="24" t="s">
        <v>67</v>
      </c>
      <c r="V94" s="24" t="s">
        <v>68</v>
      </c>
      <c r="W94" s="24"/>
      <c r="X94" s="24"/>
      <c r="Y94" s="27" t="s">
        <v>69</v>
      </c>
      <c r="Z94" s="28">
        <v>0.9</v>
      </c>
      <c r="AA94" s="27"/>
      <c r="AB94" s="27" t="s">
        <v>70</v>
      </c>
      <c r="AC94" s="27">
        <v>0.8</v>
      </c>
      <c r="AD94" s="24"/>
      <c r="AE94" s="4"/>
    </row>
    <row r="95" spans="16:31" x14ac:dyDescent="0.25">
      <c r="P95" s="5"/>
      <c r="Q95" s="5"/>
      <c r="R95" s="5"/>
      <c r="S95" s="4"/>
      <c r="T95" s="24">
        <v>0.2</v>
      </c>
      <c r="U95" s="24" t="s">
        <v>67</v>
      </c>
      <c r="V95" s="24" t="s">
        <v>68</v>
      </c>
      <c r="W95" s="24"/>
      <c r="X95" s="24"/>
      <c r="Y95" s="27" t="s">
        <v>57</v>
      </c>
      <c r="Z95" s="28">
        <v>0.1</v>
      </c>
      <c r="AA95" s="27"/>
      <c r="AB95" s="27" t="s">
        <v>20</v>
      </c>
      <c r="AC95" s="27">
        <v>0.05</v>
      </c>
      <c r="AD95" s="24"/>
      <c r="AE95" s="4"/>
    </row>
    <row r="96" spans="16:31" x14ac:dyDescent="0.25">
      <c r="P96" s="5"/>
      <c r="Q96" s="5"/>
      <c r="R96" s="5"/>
      <c r="S96" s="4"/>
      <c r="T96" s="24">
        <v>0.24</v>
      </c>
      <c r="U96" s="24" t="s">
        <v>67</v>
      </c>
      <c r="V96" s="24" t="s">
        <v>68</v>
      </c>
      <c r="W96" s="24"/>
      <c r="X96" s="24"/>
      <c r="Y96" s="24"/>
      <c r="Z96" s="24"/>
      <c r="AA96" s="24"/>
      <c r="AB96" s="24"/>
      <c r="AC96" s="24"/>
      <c r="AD96" s="24"/>
      <c r="AE96" s="4"/>
    </row>
    <row r="97" spans="16:31" x14ac:dyDescent="0.25">
      <c r="P97" s="5"/>
      <c r="Q97" s="5"/>
      <c r="R97" s="5"/>
      <c r="S97" s="4"/>
      <c r="T97" s="24">
        <v>0.28000000000000003</v>
      </c>
      <c r="U97" s="24" t="s">
        <v>67</v>
      </c>
      <c r="V97" s="24" t="s">
        <v>68</v>
      </c>
      <c r="W97" s="24"/>
      <c r="X97" s="24"/>
      <c r="Y97" s="24"/>
      <c r="Z97" s="24"/>
      <c r="AA97" s="24"/>
      <c r="AB97" s="24"/>
      <c r="AC97" s="24"/>
      <c r="AD97" s="24"/>
      <c r="AE97" s="4"/>
    </row>
    <row r="98" spans="16:31" x14ac:dyDescent="0.25">
      <c r="P98" s="5"/>
      <c r="Q98" s="5"/>
      <c r="R98" s="5"/>
      <c r="S98" s="4"/>
      <c r="T98" s="24">
        <v>0.36</v>
      </c>
      <c r="U98" s="24" t="s">
        <v>67</v>
      </c>
      <c r="V98" s="24" t="s">
        <v>68</v>
      </c>
      <c r="W98" s="24"/>
      <c r="X98" s="24"/>
      <c r="Y98" s="24"/>
      <c r="Z98" s="24"/>
      <c r="AA98" s="24"/>
      <c r="AB98" s="24"/>
      <c r="AC98" s="24"/>
      <c r="AD98" s="24"/>
      <c r="AE98" s="4"/>
    </row>
    <row r="99" spans="16:31" x14ac:dyDescent="0.25">
      <c r="P99" s="5"/>
      <c r="Q99" s="5"/>
      <c r="R99" s="5"/>
      <c r="S99" s="4"/>
      <c r="T99" s="24">
        <v>0.4</v>
      </c>
      <c r="U99" s="24" t="s">
        <v>67</v>
      </c>
      <c r="V99" s="24" t="s">
        <v>68</v>
      </c>
      <c r="W99" s="24"/>
      <c r="X99" s="24"/>
      <c r="Y99" s="24"/>
      <c r="Z99" s="24"/>
      <c r="AA99" s="24"/>
      <c r="AB99" s="24"/>
      <c r="AC99" s="24"/>
      <c r="AD99" s="24"/>
      <c r="AE99" s="4"/>
    </row>
    <row r="100" spans="16:31" x14ac:dyDescent="0.25">
      <c r="P100" s="5"/>
      <c r="Q100" s="5"/>
      <c r="R100" s="5"/>
      <c r="S100" s="4"/>
      <c r="T100" s="24">
        <v>0.56000000000000005</v>
      </c>
      <c r="U100" s="24" t="s">
        <v>67</v>
      </c>
      <c r="V100" s="24" t="s">
        <v>68</v>
      </c>
      <c r="W100" s="24"/>
      <c r="X100" s="24"/>
      <c r="Y100" s="24"/>
      <c r="Z100" s="24"/>
      <c r="AA100" s="24"/>
      <c r="AB100" s="24"/>
      <c r="AC100" s="24"/>
      <c r="AD100" s="24"/>
      <c r="AE100" s="4"/>
    </row>
    <row r="101" spans="16:31" x14ac:dyDescent="0.25">
      <c r="P101" s="5"/>
      <c r="Q101" s="5"/>
      <c r="R101" s="5"/>
      <c r="S101" s="4"/>
      <c r="T101" s="24">
        <v>0.72</v>
      </c>
      <c r="U101" s="24" t="s">
        <v>67</v>
      </c>
      <c r="V101" s="24" t="s">
        <v>68</v>
      </c>
      <c r="W101" s="24"/>
      <c r="X101" s="24"/>
      <c r="Y101" s="24"/>
      <c r="Z101" s="24"/>
      <c r="AA101" s="24"/>
      <c r="AB101" s="24"/>
      <c r="AC101" s="24"/>
      <c r="AD101" s="24"/>
      <c r="AE101" s="4"/>
    </row>
    <row r="102" spans="16:31" x14ac:dyDescent="0.25">
      <c r="P102" s="5"/>
      <c r="Q102" s="5"/>
      <c r="R102" s="5"/>
      <c r="S102" s="4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4"/>
    </row>
    <row r="103" spans="16:31" x14ac:dyDescent="0.25">
      <c r="P103" s="5"/>
      <c r="Q103" s="5"/>
      <c r="R103" s="5"/>
      <c r="S103" s="4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4"/>
    </row>
    <row r="104" spans="16:31" x14ac:dyDescent="0.25">
      <c r="P104" s="5"/>
      <c r="Q104" s="5"/>
      <c r="R104" s="5"/>
      <c r="S104" s="4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4"/>
    </row>
    <row r="105" spans="16:31" x14ac:dyDescent="0.25">
      <c r="P105" s="5"/>
      <c r="Q105" s="5"/>
      <c r="R105" s="5"/>
      <c r="S105" s="4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4"/>
    </row>
    <row r="106" spans="16:31" x14ac:dyDescent="0.25">
      <c r="P106" s="5"/>
      <c r="Q106" s="5"/>
      <c r="R106" s="5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6:31" x14ac:dyDescent="0.25">
      <c r="P107" s="5"/>
      <c r="Q107" s="5"/>
      <c r="R107" s="5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6:31" x14ac:dyDescent="0.25">
      <c r="P108" s="5"/>
      <c r="Q108" s="5"/>
      <c r="R108" s="5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6:31" x14ac:dyDescent="0.25">
      <c r="P109" s="5"/>
      <c r="Q109" s="5"/>
      <c r="R109" s="5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6:31" x14ac:dyDescent="0.25">
      <c r="P110" s="5"/>
      <c r="Q110" s="5"/>
      <c r="R110" s="5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6:31" x14ac:dyDescent="0.25">
      <c r="P111" s="5"/>
      <c r="Q111" s="5"/>
      <c r="R111" s="5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6:31" x14ac:dyDescent="0.25">
      <c r="P112" s="5"/>
      <c r="Q112" s="5"/>
      <c r="R112" s="5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6:30" x14ac:dyDescent="0.25">
      <c r="P113" s="5"/>
      <c r="Q113" s="5"/>
      <c r="R113" s="5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6:30" x14ac:dyDescent="0.25">
      <c r="P114" s="5"/>
      <c r="Q114" s="5"/>
      <c r="R114" s="5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6:30" x14ac:dyDescent="0.25">
      <c r="P115" s="5"/>
      <c r="Q115" s="5"/>
      <c r="R115" s="5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</sheetData>
  <mergeCells count="3">
    <mergeCell ref="Y80:AA80"/>
    <mergeCell ref="AB80:AD80"/>
    <mergeCell ref="B2:M2"/>
  </mergeCells>
  <phoneticPr fontId="2" type="noConversion"/>
  <conditionalFormatting sqref="I5">
    <cfRule type="cellIs" dxfId="113" priority="124" stopIfTrue="1" operator="lessThanOrEqual">
      <formula>0.04</formula>
    </cfRule>
    <cfRule type="cellIs" dxfId="112" priority="125" stopIfTrue="1" operator="between">
      <formula>0.05</formula>
      <formula>0.14</formula>
    </cfRule>
    <cfRule type="cellIs" dxfId="111" priority="126" stopIfTrue="1" operator="between">
      <formula>0.18</formula>
      <formula>100</formula>
    </cfRule>
  </conditionalFormatting>
  <conditionalFormatting sqref="I6:I31 I68:I69">
    <cfRule type="cellIs" dxfId="110" priority="109" stopIfTrue="1" operator="lessThanOrEqual">
      <formula>0.04</formula>
    </cfRule>
    <cfRule type="cellIs" dxfId="109" priority="110" stopIfTrue="1" operator="between">
      <formula>0.05</formula>
      <formula>0.14</formula>
    </cfRule>
    <cfRule type="cellIs" dxfId="108" priority="111" stopIfTrue="1" operator="between">
      <formula>0.18</formula>
      <formula>100</formula>
    </cfRule>
  </conditionalFormatting>
  <conditionalFormatting sqref="I32">
    <cfRule type="cellIs" dxfId="107" priority="106" stopIfTrue="1" operator="lessThanOrEqual">
      <formula>0.04</formula>
    </cfRule>
    <cfRule type="cellIs" dxfId="106" priority="107" stopIfTrue="1" operator="between">
      <formula>0.05</formula>
      <formula>0.14</formula>
    </cfRule>
    <cfRule type="cellIs" dxfId="105" priority="108" stopIfTrue="1" operator="between">
      <formula>0.18</formula>
      <formula>100</formula>
    </cfRule>
  </conditionalFormatting>
  <conditionalFormatting sqref="I33">
    <cfRule type="cellIs" dxfId="104" priority="103" stopIfTrue="1" operator="lessThanOrEqual">
      <formula>0.04</formula>
    </cfRule>
    <cfRule type="cellIs" dxfId="103" priority="104" stopIfTrue="1" operator="between">
      <formula>0.05</formula>
      <formula>0.14</formula>
    </cfRule>
    <cfRule type="cellIs" dxfId="102" priority="105" stopIfTrue="1" operator="between">
      <formula>0.18</formula>
      <formula>100</formula>
    </cfRule>
  </conditionalFormatting>
  <conditionalFormatting sqref="I38">
    <cfRule type="cellIs" dxfId="101" priority="100" stopIfTrue="1" operator="lessThanOrEqual">
      <formula>0.04</formula>
    </cfRule>
    <cfRule type="cellIs" dxfId="100" priority="101" stopIfTrue="1" operator="between">
      <formula>0.05</formula>
      <formula>0.14</formula>
    </cfRule>
    <cfRule type="cellIs" dxfId="99" priority="102" stopIfTrue="1" operator="between">
      <formula>0.18</formula>
      <formula>100</formula>
    </cfRule>
  </conditionalFormatting>
  <conditionalFormatting sqref="I37">
    <cfRule type="cellIs" dxfId="98" priority="97" stopIfTrue="1" operator="lessThanOrEqual">
      <formula>0.04</formula>
    </cfRule>
    <cfRule type="cellIs" dxfId="97" priority="98" stopIfTrue="1" operator="between">
      <formula>0.05</formula>
      <formula>0.14</formula>
    </cfRule>
    <cfRule type="cellIs" dxfId="96" priority="99" stopIfTrue="1" operator="between">
      <formula>0.18</formula>
      <formula>100</formula>
    </cfRule>
  </conditionalFormatting>
  <conditionalFormatting sqref="I36">
    <cfRule type="cellIs" dxfId="95" priority="94" stopIfTrue="1" operator="lessThanOrEqual">
      <formula>0.04</formula>
    </cfRule>
    <cfRule type="cellIs" dxfId="94" priority="95" stopIfTrue="1" operator="between">
      <formula>0.05</formula>
      <formula>0.14</formula>
    </cfRule>
    <cfRule type="cellIs" dxfId="93" priority="96" stopIfTrue="1" operator="between">
      <formula>0.18</formula>
      <formula>100</formula>
    </cfRule>
  </conditionalFormatting>
  <conditionalFormatting sqref="I35">
    <cfRule type="cellIs" dxfId="92" priority="91" stopIfTrue="1" operator="lessThanOrEqual">
      <formula>0.04</formula>
    </cfRule>
    <cfRule type="cellIs" dxfId="91" priority="92" stopIfTrue="1" operator="between">
      <formula>0.05</formula>
      <formula>0.14</formula>
    </cfRule>
    <cfRule type="cellIs" dxfId="90" priority="93" stopIfTrue="1" operator="between">
      <formula>0.18</formula>
      <formula>100</formula>
    </cfRule>
  </conditionalFormatting>
  <conditionalFormatting sqref="I34">
    <cfRule type="cellIs" dxfId="89" priority="88" stopIfTrue="1" operator="lessThanOrEqual">
      <formula>0.04</formula>
    </cfRule>
    <cfRule type="cellIs" dxfId="88" priority="89" stopIfTrue="1" operator="between">
      <formula>0.05</formula>
      <formula>0.14</formula>
    </cfRule>
    <cfRule type="cellIs" dxfId="87" priority="90" stopIfTrue="1" operator="between">
      <formula>0.18</formula>
      <formula>100</formula>
    </cfRule>
  </conditionalFormatting>
  <conditionalFormatting sqref="I39">
    <cfRule type="cellIs" dxfId="86" priority="85" stopIfTrue="1" operator="lessThanOrEqual">
      <formula>0.04</formula>
    </cfRule>
    <cfRule type="cellIs" dxfId="85" priority="86" stopIfTrue="1" operator="between">
      <formula>0.05</formula>
      <formula>0.14</formula>
    </cfRule>
    <cfRule type="cellIs" dxfId="84" priority="87" stopIfTrue="1" operator="between">
      <formula>0.18</formula>
      <formula>100</formula>
    </cfRule>
  </conditionalFormatting>
  <conditionalFormatting sqref="I40">
    <cfRule type="cellIs" dxfId="83" priority="82" stopIfTrue="1" operator="lessThanOrEqual">
      <formula>0.04</formula>
    </cfRule>
    <cfRule type="cellIs" dxfId="82" priority="83" stopIfTrue="1" operator="between">
      <formula>0.05</formula>
      <formula>0.14</formula>
    </cfRule>
    <cfRule type="cellIs" dxfId="81" priority="84" stopIfTrue="1" operator="between">
      <formula>0.18</formula>
      <formula>100</formula>
    </cfRule>
  </conditionalFormatting>
  <conditionalFormatting sqref="I67">
    <cfRule type="cellIs" dxfId="80" priority="79" stopIfTrue="1" operator="lessThanOrEqual">
      <formula>0.04</formula>
    </cfRule>
    <cfRule type="cellIs" dxfId="79" priority="80" stopIfTrue="1" operator="between">
      <formula>0.05</formula>
      <formula>0.14</formula>
    </cfRule>
    <cfRule type="cellIs" dxfId="78" priority="81" stopIfTrue="1" operator="between">
      <formula>0.18</formula>
      <formula>100</formula>
    </cfRule>
  </conditionalFormatting>
  <conditionalFormatting sqref="I46">
    <cfRule type="cellIs" dxfId="77" priority="76" stopIfTrue="1" operator="lessThanOrEqual">
      <formula>0.04</formula>
    </cfRule>
    <cfRule type="cellIs" dxfId="76" priority="77" stopIfTrue="1" operator="between">
      <formula>0.05</formula>
      <formula>0.14</formula>
    </cfRule>
    <cfRule type="cellIs" dxfId="75" priority="78" stopIfTrue="1" operator="between">
      <formula>0.18</formula>
      <formula>100</formula>
    </cfRule>
  </conditionalFormatting>
  <conditionalFormatting sqref="I45">
    <cfRule type="cellIs" dxfId="74" priority="73" stopIfTrue="1" operator="lessThanOrEqual">
      <formula>0.04</formula>
    </cfRule>
    <cfRule type="cellIs" dxfId="73" priority="74" stopIfTrue="1" operator="between">
      <formula>0.05</formula>
      <formula>0.14</formula>
    </cfRule>
    <cfRule type="cellIs" dxfId="72" priority="75" stopIfTrue="1" operator="between">
      <formula>0.18</formula>
      <formula>100</formula>
    </cfRule>
  </conditionalFormatting>
  <conditionalFormatting sqref="I44">
    <cfRule type="cellIs" dxfId="71" priority="70" stopIfTrue="1" operator="lessThanOrEqual">
      <formula>0.04</formula>
    </cfRule>
    <cfRule type="cellIs" dxfId="70" priority="71" stopIfTrue="1" operator="between">
      <formula>0.05</formula>
      <formula>0.14</formula>
    </cfRule>
    <cfRule type="cellIs" dxfId="69" priority="72" stopIfTrue="1" operator="between">
      <formula>0.18</formula>
      <formula>100</formula>
    </cfRule>
  </conditionalFormatting>
  <conditionalFormatting sqref="I43">
    <cfRule type="cellIs" dxfId="68" priority="67" stopIfTrue="1" operator="lessThanOrEqual">
      <formula>0.04</formula>
    </cfRule>
    <cfRule type="cellIs" dxfId="67" priority="68" stopIfTrue="1" operator="between">
      <formula>0.05</formula>
      <formula>0.14</formula>
    </cfRule>
    <cfRule type="cellIs" dxfId="66" priority="69" stopIfTrue="1" operator="between">
      <formula>0.18</formula>
      <formula>100</formula>
    </cfRule>
  </conditionalFormatting>
  <conditionalFormatting sqref="I42">
    <cfRule type="cellIs" dxfId="65" priority="64" stopIfTrue="1" operator="lessThanOrEqual">
      <formula>0.04</formula>
    </cfRule>
    <cfRule type="cellIs" dxfId="64" priority="65" stopIfTrue="1" operator="between">
      <formula>0.05</formula>
      <formula>0.14</formula>
    </cfRule>
    <cfRule type="cellIs" dxfId="63" priority="66" stopIfTrue="1" operator="between">
      <formula>0.18</formula>
      <formula>100</formula>
    </cfRule>
  </conditionalFormatting>
  <conditionalFormatting sqref="I41">
    <cfRule type="cellIs" dxfId="62" priority="61" stopIfTrue="1" operator="lessThanOrEqual">
      <formula>0.04</formula>
    </cfRule>
    <cfRule type="cellIs" dxfId="61" priority="62" stopIfTrue="1" operator="between">
      <formula>0.05</formula>
      <formula>0.14</formula>
    </cfRule>
    <cfRule type="cellIs" dxfId="60" priority="63" stopIfTrue="1" operator="between">
      <formula>0.18</formula>
      <formula>100</formula>
    </cfRule>
  </conditionalFormatting>
  <conditionalFormatting sqref="I52">
    <cfRule type="cellIs" dxfId="59" priority="58" stopIfTrue="1" operator="lessThanOrEqual">
      <formula>0.04</formula>
    </cfRule>
    <cfRule type="cellIs" dxfId="58" priority="59" stopIfTrue="1" operator="between">
      <formula>0.05</formula>
      <formula>0.14</formula>
    </cfRule>
    <cfRule type="cellIs" dxfId="57" priority="60" stopIfTrue="1" operator="between">
      <formula>0.18</formula>
      <formula>100</formula>
    </cfRule>
  </conditionalFormatting>
  <conditionalFormatting sqref="I51">
    <cfRule type="cellIs" dxfId="56" priority="55" stopIfTrue="1" operator="lessThanOrEqual">
      <formula>0.04</formula>
    </cfRule>
    <cfRule type="cellIs" dxfId="55" priority="56" stopIfTrue="1" operator="between">
      <formula>0.05</formula>
      <formula>0.14</formula>
    </cfRule>
    <cfRule type="cellIs" dxfId="54" priority="57" stopIfTrue="1" operator="between">
      <formula>0.18</formula>
      <formula>100</formula>
    </cfRule>
  </conditionalFormatting>
  <conditionalFormatting sqref="I50">
    <cfRule type="cellIs" dxfId="53" priority="52" stopIfTrue="1" operator="lessThanOrEqual">
      <formula>0.04</formula>
    </cfRule>
    <cfRule type="cellIs" dxfId="52" priority="53" stopIfTrue="1" operator="between">
      <formula>0.05</formula>
      <formula>0.14</formula>
    </cfRule>
    <cfRule type="cellIs" dxfId="51" priority="54" stopIfTrue="1" operator="between">
      <formula>0.18</formula>
      <formula>100</formula>
    </cfRule>
  </conditionalFormatting>
  <conditionalFormatting sqref="I49">
    <cfRule type="cellIs" dxfId="50" priority="49" stopIfTrue="1" operator="lessThanOrEqual">
      <formula>0.04</formula>
    </cfRule>
    <cfRule type="cellIs" dxfId="49" priority="50" stopIfTrue="1" operator="between">
      <formula>0.05</formula>
      <formula>0.14</formula>
    </cfRule>
    <cfRule type="cellIs" dxfId="48" priority="51" stopIfTrue="1" operator="between">
      <formula>0.18</formula>
      <formula>100</formula>
    </cfRule>
  </conditionalFormatting>
  <conditionalFormatting sqref="I48">
    <cfRule type="cellIs" dxfId="47" priority="46" stopIfTrue="1" operator="lessThanOrEqual">
      <formula>0.04</formula>
    </cfRule>
    <cfRule type="cellIs" dxfId="46" priority="47" stopIfTrue="1" operator="between">
      <formula>0.05</formula>
      <formula>0.14</formula>
    </cfRule>
    <cfRule type="cellIs" dxfId="45" priority="48" stopIfTrue="1" operator="between">
      <formula>0.18</formula>
      <formula>100</formula>
    </cfRule>
  </conditionalFormatting>
  <conditionalFormatting sqref="I47">
    <cfRule type="cellIs" dxfId="44" priority="43" stopIfTrue="1" operator="lessThanOrEqual">
      <formula>0.04</formula>
    </cfRule>
    <cfRule type="cellIs" dxfId="43" priority="44" stopIfTrue="1" operator="between">
      <formula>0.05</formula>
      <formula>0.14</formula>
    </cfRule>
    <cfRule type="cellIs" dxfId="42" priority="45" stopIfTrue="1" operator="between">
      <formula>0.18</formula>
      <formula>100</formula>
    </cfRule>
  </conditionalFormatting>
  <conditionalFormatting sqref="I66">
    <cfRule type="cellIs" dxfId="41" priority="40" stopIfTrue="1" operator="lessThanOrEqual">
      <formula>0.04</formula>
    </cfRule>
    <cfRule type="cellIs" dxfId="40" priority="41" stopIfTrue="1" operator="between">
      <formula>0.05</formula>
      <formula>0.14</formula>
    </cfRule>
    <cfRule type="cellIs" dxfId="39" priority="42" stopIfTrue="1" operator="between">
      <formula>0.18</formula>
      <formula>100</formula>
    </cfRule>
  </conditionalFormatting>
  <conditionalFormatting sqref="I65">
    <cfRule type="cellIs" dxfId="38" priority="37" stopIfTrue="1" operator="lessThanOrEqual">
      <formula>0.04</formula>
    </cfRule>
    <cfRule type="cellIs" dxfId="37" priority="38" stopIfTrue="1" operator="between">
      <formula>0.05</formula>
      <formula>0.14</formula>
    </cfRule>
    <cfRule type="cellIs" dxfId="36" priority="39" stopIfTrue="1" operator="between">
      <formula>0.18</formula>
      <formula>100</formula>
    </cfRule>
  </conditionalFormatting>
  <conditionalFormatting sqref="I64">
    <cfRule type="cellIs" dxfId="35" priority="34" stopIfTrue="1" operator="lessThanOrEqual">
      <formula>0.04</formula>
    </cfRule>
    <cfRule type="cellIs" dxfId="34" priority="35" stopIfTrue="1" operator="between">
      <formula>0.05</formula>
      <formula>0.14</formula>
    </cfRule>
    <cfRule type="cellIs" dxfId="33" priority="36" stopIfTrue="1" operator="between">
      <formula>0.18</formula>
      <formula>100</formula>
    </cfRule>
  </conditionalFormatting>
  <conditionalFormatting sqref="I63">
    <cfRule type="cellIs" dxfId="32" priority="31" stopIfTrue="1" operator="lessThanOrEqual">
      <formula>0.04</formula>
    </cfRule>
    <cfRule type="cellIs" dxfId="31" priority="32" stopIfTrue="1" operator="between">
      <formula>0.05</formula>
      <formula>0.14</formula>
    </cfRule>
    <cfRule type="cellIs" dxfId="30" priority="33" stopIfTrue="1" operator="between">
      <formula>0.18</formula>
      <formula>100</formula>
    </cfRule>
  </conditionalFormatting>
  <conditionalFormatting sqref="I62">
    <cfRule type="cellIs" dxfId="29" priority="28" stopIfTrue="1" operator="lessThanOrEqual">
      <formula>0.04</formula>
    </cfRule>
    <cfRule type="cellIs" dxfId="28" priority="29" stopIfTrue="1" operator="between">
      <formula>0.05</formula>
      <formula>0.14</formula>
    </cfRule>
    <cfRule type="cellIs" dxfId="27" priority="30" stopIfTrue="1" operator="between">
      <formula>0.18</formula>
      <formula>100</formula>
    </cfRule>
  </conditionalFormatting>
  <conditionalFormatting sqref="I61">
    <cfRule type="cellIs" dxfId="26" priority="25" stopIfTrue="1" operator="lessThanOrEqual">
      <formula>0.04</formula>
    </cfRule>
    <cfRule type="cellIs" dxfId="25" priority="26" stopIfTrue="1" operator="between">
      <formula>0.05</formula>
      <formula>0.14</formula>
    </cfRule>
    <cfRule type="cellIs" dxfId="24" priority="27" stopIfTrue="1" operator="between">
      <formula>0.18</formula>
      <formula>100</formula>
    </cfRule>
  </conditionalFormatting>
  <conditionalFormatting sqref="I60">
    <cfRule type="cellIs" dxfId="23" priority="22" stopIfTrue="1" operator="lessThanOrEqual">
      <formula>0.04</formula>
    </cfRule>
    <cfRule type="cellIs" dxfId="22" priority="23" stopIfTrue="1" operator="between">
      <formula>0.05</formula>
      <formula>0.14</formula>
    </cfRule>
    <cfRule type="cellIs" dxfId="21" priority="24" stopIfTrue="1" operator="between">
      <formula>0.18</formula>
      <formula>100</formula>
    </cfRule>
  </conditionalFormatting>
  <conditionalFormatting sqref="I59">
    <cfRule type="cellIs" dxfId="20" priority="19" stopIfTrue="1" operator="lessThanOrEqual">
      <formula>0.04</formula>
    </cfRule>
    <cfRule type="cellIs" dxfId="19" priority="20" stopIfTrue="1" operator="between">
      <formula>0.05</formula>
      <formula>0.14</formula>
    </cfRule>
    <cfRule type="cellIs" dxfId="18" priority="21" stopIfTrue="1" operator="between">
      <formula>0.18</formula>
      <formula>100</formula>
    </cfRule>
  </conditionalFormatting>
  <conditionalFormatting sqref="I58">
    <cfRule type="cellIs" dxfId="17" priority="16" stopIfTrue="1" operator="lessThanOrEqual">
      <formula>0.04</formula>
    </cfRule>
    <cfRule type="cellIs" dxfId="16" priority="17" stopIfTrue="1" operator="between">
      <formula>0.05</formula>
      <formula>0.14</formula>
    </cfRule>
    <cfRule type="cellIs" dxfId="15" priority="18" stopIfTrue="1" operator="between">
      <formula>0.18</formula>
      <formula>100</formula>
    </cfRule>
  </conditionalFormatting>
  <conditionalFormatting sqref="I57">
    <cfRule type="cellIs" dxfId="14" priority="13" stopIfTrue="1" operator="lessThanOrEqual">
      <formula>0.04</formula>
    </cfRule>
    <cfRule type="cellIs" dxfId="13" priority="14" stopIfTrue="1" operator="between">
      <formula>0.05</formula>
      <formula>0.14</formula>
    </cfRule>
    <cfRule type="cellIs" dxfId="12" priority="15" stopIfTrue="1" operator="between">
      <formula>0.18</formula>
      <formula>100</formula>
    </cfRule>
  </conditionalFormatting>
  <conditionalFormatting sqref="I56">
    <cfRule type="cellIs" dxfId="11" priority="10" stopIfTrue="1" operator="lessThanOrEqual">
      <formula>0.04</formula>
    </cfRule>
    <cfRule type="cellIs" dxfId="10" priority="11" stopIfTrue="1" operator="between">
      <formula>0.05</formula>
      <formula>0.14</formula>
    </cfRule>
    <cfRule type="cellIs" dxfId="9" priority="12" stopIfTrue="1" operator="between">
      <formula>0.18</formula>
      <formula>100</formula>
    </cfRule>
  </conditionalFormatting>
  <conditionalFormatting sqref="I55">
    <cfRule type="cellIs" dxfId="8" priority="7" stopIfTrue="1" operator="lessThanOrEqual">
      <formula>0.04</formula>
    </cfRule>
    <cfRule type="cellIs" dxfId="7" priority="8" stopIfTrue="1" operator="between">
      <formula>0.05</formula>
      <formula>0.14</formula>
    </cfRule>
    <cfRule type="cellIs" dxfId="6" priority="9" stopIfTrue="1" operator="between">
      <formula>0.18</formula>
      <formula>100</formula>
    </cfRule>
  </conditionalFormatting>
  <conditionalFormatting sqref="I54">
    <cfRule type="cellIs" dxfId="5" priority="4" stopIfTrue="1" operator="lessThanOrEqual">
      <formula>0.04</formula>
    </cfRule>
    <cfRule type="cellIs" dxfId="4" priority="5" stopIfTrue="1" operator="between">
      <formula>0.05</formula>
      <formula>0.14</formula>
    </cfRule>
    <cfRule type="cellIs" dxfId="3" priority="6" stopIfTrue="1" operator="between">
      <formula>0.18</formula>
      <formula>100</formula>
    </cfRule>
  </conditionalFormatting>
  <conditionalFormatting sqref="I53">
    <cfRule type="cellIs" dxfId="2" priority="1" stopIfTrue="1" operator="lessThanOrEqual">
      <formula>0.04</formula>
    </cfRule>
    <cfRule type="cellIs" dxfId="1" priority="2" stopIfTrue="1" operator="between">
      <formula>0.05</formula>
      <formula>0.14</formula>
    </cfRule>
    <cfRule type="cellIs" dxfId="0" priority="3" stopIfTrue="1" operator="between">
      <formula>0.18</formula>
      <formula>100</formula>
    </cfRule>
  </conditionalFormatting>
  <dataValidations count="3">
    <dataValidation type="list" allowBlank="1" showInputMessage="1" showErrorMessage="1" sqref="F5:F69">
      <formula1>$AF$4:$AF$8</formula1>
    </dataValidation>
    <dataValidation type="list" allowBlank="1" showInputMessage="1" showErrorMessage="1" sqref="G5:G69">
      <formula1>$AG$4:$AG$8</formula1>
    </dataValidation>
    <dataValidation type="list" allowBlank="1" showInputMessage="1" showErrorMessage="1" sqref="C5:C96">
      <formula1>$U$73:$U$79</formula1>
    </dataValidation>
  </dataValidations>
  <printOptions horizontalCentered="1"/>
  <pageMargins left="0.19685039370078741" right="0.39370078740157483" top="0.78740157480314965" bottom="0.78740157480314965" header="0.31496062992125984" footer="0.31496062992125984"/>
  <pageSetup paperSize="9" scale="50" fitToWidth="0" pageOrder="overThenDown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4"/>
  <sheetViews>
    <sheetView showGridLines="0" tabSelected="1" zoomScale="70" zoomScaleNormal="70" workbookViewId="0">
      <selection activeCell="J12" sqref="J12:J13"/>
    </sheetView>
  </sheetViews>
  <sheetFormatPr defaultColWidth="9.140625" defaultRowHeight="15" x14ac:dyDescent="0.25"/>
  <cols>
    <col min="1" max="1" width="1.7109375" style="48" customWidth="1"/>
    <col min="2" max="2" width="8.140625" style="48" customWidth="1"/>
    <col min="3" max="3" width="13.5703125" style="60" customWidth="1"/>
    <col min="4" max="4" width="52.85546875" style="48" customWidth="1"/>
    <col min="5" max="5" width="14.7109375" style="48" customWidth="1"/>
    <col min="6" max="6" width="14.5703125" style="48" customWidth="1"/>
    <col min="7" max="7" width="14.7109375" style="48" customWidth="1"/>
    <col min="8" max="8" width="12.42578125" style="48" customWidth="1"/>
    <col min="9" max="9" width="14" style="48" customWidth="1"/>
    <col min="10" max="10" width="44.42578125" style="48" customWidth="1"/>
    <col min="11" max="11" width="1.5703125" style="61" customWidth="1"/>
    <col min="12" max="12" width="11.5703125" style="61" customWidth="1"/>
    <col min="13" max="13" width="5.5703125" style="48" customWidth="1"/>
    <col min="14" max="14" width="10" style="48" customWidth="1"/>
    <col min="15" max="15" width="5.140625" style="48" customWidth="1"/>
    <col min="16" max="16" width="9.140625" style="48"/>
    <col min="17" max="20" width="0" style="62" hidden="1" customWidth="1"/>
    <col min="21" max="21" width="9.140625" style="62"/>
    <col min="22" max="27" width="9.140625" style="48"/>
    <col min="28" max="28" width="15.85546875" style="48" hidden="1" customWidth="1"/>
    <col min="29" max="29" width="11.7109375" style="48" hidden="1" customWidth="1"/>
    <col min="30" max="30" width="11.85546875" style="48" hidden="1" customWidth="1"/>
    <col min="31" max="16384" width="9.140625" style="48"/>
  </cols>
  <sheetData>
    <row r="1" spans="2:30" ht="4.1500000000000004" customHeight="1" x14ac:dyDescent="0.25"/>
    <row r="2" spans="2:30" ht="45.75" customHeight="1" x14ac:dyDescent="0.25">
      <c r="B2" s="106" t="s">
        <v>129</v>
      </c>
      <c r="C2" s="107"/>
      <c r="D2" s="107"/>
      <c r="E2" s="107"/>
      <c r="F2" s="107"/>
      <c r="G2" s="107"/>
      <c r="H2" s="107"/>
      <c r="I2" s="107"/>
      <c r="J2" s="108"/>
    </row>
    <row r="3" spans="2:30" s="63" customFormat="1" ht="43.9" customHeight="1" x14ac:dyDescent="0.25">
      <c r="B3" s="52" t="s">
        <v>108</v>
      </c>
      <c r="C3" s="53" t="s">
        <v>109</v>
      </c>
      <c r="D3" s="52" t="s">
        <v>111</v>
      </c>
      <c r="E3" s="53" t="s">
        <v>117</v>
      </c>
      <c r="F3" s="53" t="s">
        <v>112</v>
      </c>
      <c r="G3" s="53" t="s">
        <v>113</v>
      </c>
      <c r="H3" s="53" t="s">
        <v>114</v>
      </c>
      <c r="I3" s="53" t="s">
        <v>115</v>
      </c>
      <c r="J3" s="53" t="s">
        <v>116</v>
      </c>
      <c r="K3" s="61"/>
      <c r="Q3" s="64"/>
      <c r="R3" s="64"/>
      <c r="S3" s="64"/>
      <c r="T3" s="64"/>
      <c r="U3" s="64"/>
      <c r="AB3" s="48"/>
      <c r="AC3" s="48" t="s">
        <v>71</v>
      </c>
      <c r="AD3" s="48" t="s">
        <v>74</v>
      </c>
    </row>
    <row r="4" spans="2:30" ht="39.6" customHeight="1" x14ac:dyDescent="0.25">
      <c r="B4" s="49">
        <v>1</v>
      </c>
      <c r="C4" s="49" t="s">
        <v>110</v>
      </c>
      <c r="D4" s="50" t="s">
        <v>142</v>
      </c>
      <c r="E4" s="50" t="s">
        <v>127</v>
      </c>
      <c r="F4" s="50">
        <v>1</v>
      </c>
      <c r="G4" s="50">
        <v>3</v>
      </c>
      <c r="H4" s="68">
        <f>F4*G4</f>
        <v>3</v>
      </c>
      <c r="I4" s="51" t="s">
        <v>130</v>
      </c>
      <c r="J4" s="51" t="s">
        <v>153</v>
      </c>
      <c r="P4" s="61"/>
    </row>
    <row r="5" spans="2:30" ht="30" x14ac:dyDescent="0.25">
      <c r="B5" s="49">
        <v>2</v>
      </c>
      <c r="C5" s="49" t="s">
        <v>110</v>
      </c>
      <c r="D5" s="50" t="s">
        <v>143</v>
      </c>
      <c r="E5" s="50" t="s">
        <v>128</v>
      </c>
      <c r="F5" s="50">
        <v>2</v>
      </c>
      <c r="G5" s="50">
        <v>2</v>
      </c>
      <c r="H5" s="68">
        <f>F5*G5</f>
        <v>4</v>
      </c>
      <c r="I5" s="51" t="s">
        <v>130</v>
      </c>
      <c r="J5" s="51" t="s">
        <v>144</v>
      </c>
      <c r="P5" s="61"/>
      <c r="AC5" s="48" t="s">
        <v>24</v>
      </c>
      <c r="AD5" s="48" t="s">
        <v>18</v>
      </c>
    </row>
    <row r="6" spans="2:30" ht="45" x14ac:dyDescent="0.25">
      <c r="B6" s="49">
        <v>3</v>
      </c>
      <c r="C6" s="49" t="s">
        <v>110</v>
      </c>
      <c r="D6" s="50" t="s">
        <v>146</v>
      </c>
      <c r="E6" s="50" t="s">
        <v>141</v>
      </c>
      <c r="F6" s="50">
        <v>3</v>
      </c>
      <c r="G6" s="50">
        <v>2</v>
      </c>
      <c r="H6" s="67">
        <f t="shared" ref="H5:H13" si="0">F6*G6</f>
        <v>6</v>
      </c>
      <c r="I6" s="51" t="s">
        <v>147</v>
      </c>
      <c r="J6" s="51" t="s">
        <v>145</v>
      </c>
      <c r="M6" s="61"/>
      <c r="N6" s="61"/>
      <c r="O6" s="61"/>
      <c r="P6" s="61"/>
      <c r="AC6" s="48" t="s">
        <v>72</v>
      </c>
      <c r="AD6" s="48" t="s">
        <v>75</v>
      </c>
    </row>
    <row r="7" spans="2:30" ht="45" x14ac:dyDescent="0.25">
      <c r="B7" s="49">
        <v>4</v>
      </c>
      <c r="C7" s="49" t="s">
        <v>110</v>
      </c>
      <c r="D7" s="50" t="s">
        <v>148</v>
      </c>
      <c r="E7" s="50" t="s">
        <v>141</v>
      </c>
      <c r="F7" s="50">
        <v>3</v>
      </c>
      <c r="G7" s="50">
        <v>1</v>
      </c>
      <c r="H7" s="68">
        <f t="shared" si="0"/>
        <v>3</v>
      </c>
      <c r="I7" s="51" t="s">
        <v>130</v>
      </c>
      <c r="J7" s="51" t="s">
        <v>149</v>
      </c>
      <c r="M7" s="61"/>
      <c r="N7" s="61"/>
      <c r="O7" s="61"/>
      <c r="P7" s="61"/>
    </row>
    <row r="8" spans="2:30" ht="25.5" customHeight="1" x14ac:dyDescent="0.25">
      <c r="B8" s="49">
        <v>5</v>
      </c>
      <c r="C8" s="49" t="s">
        <v>110</v>
      </c>
      <c r="D8" s="50" t="s">
        <v>131</v>
      </c>
      <c r="E8" s="50" t="s">
        <v>140</v>
      </c>
      <c r="F8" s="50">
        <v>2</v>
      </c>
      <c r="G8" s="50">
        <v>2</v>
      </c>
      <c r="H8" s="68">
        <f>F8*G8</f>
        <v>4</v>
      </c>
      <c r="I8" s="51" t="s">
        <v>130</v>
      </c>
      <c r="J8" s="51" t="s">
        <v>152</v>
      </c>
      <c r="M8" s="61"/>
      <c r="N8" s="61"/>
      <c r="O8" s="61"/>
      <c r="P8" s="61"/>
    </row>
    <row r="9" spans="2:30" ht="27" customHeight="1" x14ac:dyDescent="0.25">
      <c r="B9" s="49">
        <v>6</v>
      </c>
      <c r="C9" s="49" t="s">
        <v>110</v>
      </c>
      <c r="D9" s="50" t="s">
        <v>150</v>
      </c>
      <c r="E9" s="50" t="s">
        <v>127</v>
      </c>
      <c r="F9" s="50">
        <v>1</v>
      </c>
      <c r="G9" s="50">
        <v>2</v>
      </c>
      <c r="H9" s="98">
        <f t="shared" si="0"/>
        <v>2</v>
      </c>
      <c r="I9" s="51" t="s">
        <v>58</v>
      </c>
      <c r="J9" s="51" t="s">
        <v>151</v>
      </c>
      <c r="M9" s="61"/>
      <c r="N9" s="61"/>
      <c r="O9" s="61"/>
      <c r="P9" s="61"/>
    </row>
    <row r="10" spans="2:30" ht="18.75" x14ac:dyDescent="0.25">
      <c r="B10" s="102"/>
      <c r="C10" s="102"/>
      <c r="D10" s="103"/>
      <c r="E10" s="103"/>
      <c r="F10" s="103"/>
      <c r="G10" s="103"/>
      <c r="H10" s="104"/>
      <c r="I10" s="105"/>
      <c r="J10" s="105"/>
      <c r="M10" s="61"/>
      <c r="N10" s="61"/>
      <c r="O10" s="61"/>
      <c r="P10" s="61"/>
    </row>
    <row r="11" spans="2:30" ht="18.75" x14ac:dyDescent="0.25">
      <c r="B11" s="102"/>
      <c r="C11" s="102"/>
      <c r="D11" s="103"/>
      <c r="E11" s="103"/>
      <c r="F11" s="103"/>
      <c r="G11" s="103"/>
      <c r="H11" s="104"/>
      <c r="I11" s="105"/>
      <c r="J11" s="105"/>
      <c r="M11" s="61"/>
      <c r="N11" s="61"/>
      <c r="O11" s="61"/>
      <c r="P11" s="61"/>
    </row>
    <row r="12" spans="2:30" ht="18.75" x14ac:dyDescent="0.25">
      <c r="B12" s="102"/>
      <c r="C12" s="102"/>
      <c r="D12" s="103"/>
      <c r="E12" s="103"/>
      <c r="F12" s="103"/>
      <c r="G12" s="103"/>
      <c r="H12" s="104"/>
      <c r="I12" s="105"/>
      <c r="J12" s="105"/>
      <c r="M12" s="61"/>
      <c r="N12" s="61"/>
      <c r="O12" s="61"/>
      <c r="P12" s="61"/>
    </row>
    <row r="13" spans="2:30" ht="18.75" x14ac:dyDescent="0.25">
      <c r="B13" s="102"/>
      <c r="C13" s="102"/>
      <c r="D13" s="103"/>
      <c r="E13" s="103"/>
      <c r="F13" s="103"/>
      <c r="G13" s="103"/>
      <c r="H13" s="104"/>
      <c r="I13" s="105"/>
      <c r="J13" s="105"/>
      <c r="M13" s="61"/>
      <c r="N13" s="61"/>
      <c r="O13" s="61"/>
      <c r="P13" s="61"/>
    </row>
    <row r="14" spans="2:30" x14ac:dyDescent="0.25">
      <c r="M14" s="61"/>
      <c r="N14" s="61"/>
      <c r="O14" s="61"/>
      <c r="P14" s="61"/>
      <c r="Q14" s="65"/>
      <c r="R14" s="65"/>
      <c r="S14" s="65"/>
      <c r="T14" s="65"/>
      <c r="U14" s="65"/>
      <c r="V14" s="66"/>
      <c r="W14" s="66"/>
      <c r="X14" s="66"/>
      <c r="Y14" s="66"/>
      <c r="Z14" s="66"/>
      <c r="AA14" s="66"/>
      <c r="AB14" s="61"/>
    </row>
    <row r="15" spans="2:30" x14ac:dyDescent="0.25">
      <c r="M15" s="61"/>
      <c r="N15" s="61"/>
      <c r="O15" s="61"/>
      <c r="P15" s="61"/>
      <c r="Q15" s="65"/>
      <c r="R15" s="65"/>
      <c r="S15" s="65"/>
      <c r="T15" s="65"/>
      <c r="U15" s="65"/>
      <c r="V15" s="61"/>
      <c r="W15" s="61"/>
      <c r="X15" s="61"/>
      <c r="Y15" s="61"/>
      <c r="Z15" s="61"/>
      <c r="AA15" s="61"/>
    </row>
    <row r="16" spans="2:30" x14ac:dyDescent="0.25">
      <c r="M16" s="61"/>
      <c r="N16" s="61"/>
      <c r="O16" s="61"/>
      <c r="P16" s="61"/>
      <c r="Q16" s="65"/>
      <c r="R16" s="65"/>
      <c r="S16" s="65"/>
      <c r="T16" s="65"/>
      <c r="U16" s="65"/>
      <c r="V16" s="61"/>
      <c r="W16" s="61"/>
      <c r="X16" s="61"/>
      <c r="Y16" s="61"/>
      <c r="Z16" s="61"/>
      <c r="AA16" s="61"/>
    </row>
    <row r="17" spans="13:27" x14ac:dyDescent="0.25">
      <c r="M17" s="61"/>
      <c r="N17" s="61"/>
      <c r="O17" s="61"/>
      <c r="P17" s="61"/>
      <c r="Q17" s="65"/>
      <c r="R17" s="65"/>
      <c r="S17" s="65"/>
      <c r="T17" s="65"/>
      <c r="U17" s="65"/>
      <c r="V17" s="61"/>
      <c r="W17" s="61"/>
      <c r="X17" s="61"/>
      <c r="Y17" s="61"/>
      <c r="Z17" s="61"/>
      <c r="AA17" s="61"/>
    </row>
    <row r="18" spans="13:27" x14ac:dyDescent="0.25">
      <c r="M18" s="61"/>
      <c r="N18" s="61"/>
      <c r="O18" s="61"/>
      <c r="P18" s="61"/>
      <c r="Q18" s="65"/>
      <c r="R18" s="65"/>
      <c r="S18" s="65"/>
      <c r="T18" s="65"/>
      <c r="U18" s="65"/>
      <c r="V18" s="61"/>
      <c r="W18" s="61"/>
      <c r="X18" s="61"/>
      <c r="Y18" s="61"/>
      <c r="Z18" s="61"/>
      <c r="AA18" s="61"/>
    </row>
    <row r="19" spans="13:27" x14ac:dyDescent="0.25">
      <c r="M19" s="61"/>
      <c r="N19" s="61"/>
      <c r="O19" s="61"/>
      <c r="P19" s="61"/>
      <c r="Q19" s="65"/>
      <c r="R19" s="65"/>
      <c r="S19" s="65"/>
      <c r="T19" s="65"/>
      <c r="U19" s="65"/>
      <c r="V19" s="61"/>
      <c r="W19" s="61"/>
      <c r="X19" s="61"/>
      <c r="Y19" s="61"/>
      <c r="Z19" s="61"/>
      <c r="AA19" s="61"/>
    </row>
    <row r="20" spans="13:27" x14ac:dyDescent="0.25">
      <c r="M20" s="61"/>
      <c r="N20" s="61"/>
      <c r="O20" s="61"/>
      <c r="P20" s="61"/>
      <c r="Q20" s="65"/>
      <c r="R20" s="65"/>
      <c r="S20" s="65"/>
      <c r="T20" s="65"/>
      <c r="U20" s="65"/>
      <c r="V20" s="61"/>
      <c r="W20" s="61"/>
      <c r="X20" s="61"/>
      <c r="Y20" s="61"/>
      <c r="Z20" s="61"/>
      <c r="AA20" s="61"/>
    </row>
    <row r="21" spans="13:27" x14ac:dyDescent="0.25">
      <c r="M21" s="61"/>
      <c r="N21" s="61"/>
      <c r="O21" s="61"/>
      <c r="P21" s="61"/>
      <c r="Q21" s="65"/>
      <c r="R21" s="65"/>
      <c r="S21" s="65"/>
      <c r="T21" s="65"/>
      <c r="U21" s="65"/>
      <c r="V21" s="61"/>
      <c r="W21" s="61"/>
      <c r="X21" s="61"/>
      <c r="Y21" s="61"/>
      <c r="Z21" s="61"/>
      <c r="AA21" s="61"/>
    </row>
    <row r="22" spans="13:27" x14ac:dyDescent="0.25">
      <c r="M22" s="61"/>
      <c r="N22" s="61"/>
      <c r="O22" s="61"/>
      <c r="P22" s="61"/>
      <c r="Q22" s="65"/>
      <c r="R22" s="65"/>
      <c r="S22" s="65"/>
      <c r="T22" s="65"/>
      <c r="U22" s="65"/>
      <c r="V22" s="61"/>
      <c r="W22" s="61"/>
      <c r="X22" s="61"/>
      <c r="Y22" s="61"/>
      <c r="Z22" s="61"/>
      <c r="AA22" s="61"/>
    </row>
    <row r="23" spans="13:27" x14ac:dyDescent="0.25">
      <c r="M23" s="61"/>
      <c r="N23" s="61"/>
      <c r="O23" s="61"/>
      <c r="P23" s="61"/>
      <c r="Q23" s="65"/>
      <c r="R23" s="65"/>
      <c r="S23" s="65"/>
      <c r="T23" s="65"/>
      <c r="U23" s="65"/>
      <c r="V23" s="61"/>
      <c r="W23" s="61"/>
      <c r="X23" s="61"/>
      <c r="Y23" s="61"/>
      <c r="Z23" s="61"/>
      <c r="AA23" s="61"/>
    </row>
    <row r="24" spans="13:27" x14ac:dyDescent="0.25">
      <c r="M24" s="61"/>
      <c r="N24" s="61"/>
      <c r="O24" s="61"/>
      <c r="P24" s="61"/>
      <c r="Q24" s="65"/>
      <c r="R24" s="65"/>
      <c r="S24" s="65"/>
      <c r="T24" s="65"/>
      <c r="U24" s="65"/>
      <c r="V24" s="61"/>
      <c r="W24" s="61"/>
      <c r="X24" s="61"/>
      <c r="Y24" s="61"/>
      <c r="Z24" s="61"/>
      <c r="AA24" s="61"/>
    </row>
  </sheetData>
  <autoFilter ref="B3:J13"/>
  <dataConsolidate/>
  <mergeCells count="1">
    <mergeCell ref="B2:J2"/>
  </mergeCells>
  <printOptions horizontalCentered="1"/>
  <pageMargins left="0.19685039370078741" right="0.39370078740157483" top="0.78740157480314965" bottom="0.78740157480314965" header="0.31496062992125984" footer="0.31496062992125984"/>
  <pageSetup paperSize="9" scale="50" fitToWidth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I11" sqref="I11"/>
    </sheetView>
  </sheetViews>
  <sheetFormatPr defaultRowHeight="15" x14ac:dyDescent="0.25"/>
  <cols>
    <col min="1" max="1" width="9.140625" style="54"/>
    <col min="2" max="2" width="18.140625" style="54" customWidth="1"/>
    <col min="3" max="7" width="14.7109375" style="54" customWidth="1"/>
    <col min="8" max="16384" width="9.140625" style="54"/>
  </cols>
  <sheetData>
    <row r="1" spans="2:7" x14ac:dyDescent="0.25">
      <c r="F1" s="84"/>
      <c r="G1" s="84"/>
    </row>
    <row r="2" spans="2:7" ht="15" customHeight="1" x14ac:dyDescent="0.25">
      <c r="F2" s="85"/>
      <c r="G2" s="85"/>
    </row>
    <row r="3" spans="2:7" ht="15.75" customHeight="1" x14ac:dyDescent="0.25">
      <c r="F3" s="85"/>
      <c r="G3" s="85"/>
    </row>
    <row r="4" spans="2:7" ht="30" customHeight="1" x14ac:dyDescent="0.25">
      <c r="B4" s="91"/>
      <c r="C4" s="74" t="s">
        <v>119</v>
      </c>
      <c r="D4" s="75"/>
      <c r="E4" s="76"/>
      <c r="F4" s="86"/>
      <c r="G4" s="86"/>
    </row>
    <row r="5" spans="2:7" ht="30" customHeight="1" x14ac:dyDescent="0.25">
      <c r="B5" s="88" t="s">
        <v>118</v>
      </c>
      <c r="C5" s="99"/>
      <c r="D5" s="100"/>
      <c r="E5" s="101"/>
      <c r="F5" s="86"/>
      <c r="G5" s="86"/>
    </row>
    <row r="6" spans="2:7" ht="30" customHeight="1" x14ac:dyDescent="0.25">
      <c r="B6" s="89" t="s">
        <v>137</v>
      </c>
      <c r="C6" s="90">
        <v>3</v>
      </c>
      <c r="D6" s="97">
        <v>6</v>
      </c>
      <c r="E6" s="97">
        <v>9</v>
      </c>
      <c r="F6" s="86"/>
      <c r="G6" s="86"/>
    </row>
    <row r="7" spans="2:7" ht="30" customHeight="1" x14ac:dyDescent="0.25">
      <c r="B7" s="69" t="s">
        <v>136</v>
      </c>
      <c r="C7" s="58">
        <v>2</v>
      </c>
      <c r="D7" s="56">
        <v>4</v>
      </c>
      <c r="E7" s="57">
        <v>6</v>
      </c>
      <c r="F7" s="86"/>
      <c r="G7" s="86"/>
    </row>
    <row r="8" spans="2:7" ht="30" customHeight="1" x14ac:dyDescent="0.25">
      <c r="B8" s="69" t="s">
        <v>134</v>
      </c>
      <c r="C8" s="58">
        <v>1</v>
      </c>
      <c r="D8" s="58">
        <v>2</v>
      </c>
      <c r="E8" s="56">
        <v>3</v>
      </c>
      <c r="F8" s="86"/>
      <c r="G8" s="86"/>
    </row>
    <row r="9" spans="2:7" x14ac:dyDescent="0.25">
      <c r="B9" s="91"/>
      <c r="C9" s="69" t="s">
        <v>135</v>
      </c>
      <c r="D9" s="69" t="s">
        <v>132</v>
      </c>
      <c r="E9" s="69" t="s">
        <v>133</v>
      </c>
      <c r="F9" s="84"/>
      <c r="G9" s="84"/>
    </row>
    <row r="10" spans="2:7" ht="15.75" x14ac:dyDescent="0.25">
      <c r="B10" s="91"/>
      <c r="C10" s="83" t="s">
        <v>113</v>
      </c>
      <c r="D10" s="83"/>
      <c r="E10" s="83"/>
      <c r="F10" s="87"/>
      <c r="G10" s="87"/>
    </row>
  </sheetData>
  <mergeCells count="1">
    <mergeCell ref="C4:E5"/>
  </mergeCells>
  <phoneticPr fontId="2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C9" sqref="C9:G9"/>
    </sheetView>
  </sheetViews>
  <sheetFormatPr defaultRowHeight="15" x14ac:dyDescent="0.25"/>
  <cols>
    <col min="1" max="1" width="6.85546875" style="54" customWidth="1"/>
    <col min="2" max="2" width="15.85546875" style="54" customWidth="1"/>
    <col min="3" max="7" width="14.140625" style="54" customWidth="1"/>
    <col min="8" max="16384" width="9.140625" style="54"/>
  </cols>
  <sheetData>
    <row r="2" spans="1:7" ht="25.5" customHeight="1" x14ac:dyDescent="0.25">
      <c r="B2" s="55" t="s">
        <v>123</v>
      </c>
      <c r="C2" s="78" t="s">
        <v>124</v>
      </c>
      <c r="D2" s="78"/>
      <c r="E2" s="78"/>
      <c r="F2" s="78"/>
      <c r="G2" s="78"/>
    </row>
    <row r="3" spans="1:7" ht="30" customHeight="1" x14ac:dyDescent="0.25">
      <c r="A3" s="79" t="s">
        <v>122</v>
      </c>
      <c r="B3" s="59" t="s">
        <v>120</v>
      </c>
      <c r="C3" s="77" t="s">
        <v>125</v>
      </c>
      <c r="D3" s="77"/>
      <c r="E3" s="77"/>
      <c r="F3" s="77"/>
      <c r="G3" s="77"/>
    </row>
    <row r="4" spans="1:7" ht="30" customHeight="1" x14ac:dyDescent="0.25">
      <c r="A4" s="94"/>
      <c r="B4" s="59" t="s">
        <v>138</v>
      </c>
      <c r="C4" s="77" t="s">
        <v>139</v>
      </c>
      <c r="D4" s="77"/>
      <c r="E4" s="77"/>
      <c r="F4" s="77"/>
      <c r="G4" s="77"/>
    </row>
    <row r="5" spans="1:7" ht="30" customHeight="1" x14ac:dyDescent="0.25">
      <c r="A5" s="95"/>
      <c r="B5" s="59" t="s">
        <v>121</v>
      </c>
      <c r="C5" s="77" t="s">
        <v>126</v>
      </c>
      <c r="D5" s="77"/>
      <c r="E5" s="77"/>
      <c r="F5" s="77"/>
      <c r="G5" s="77"/>
    </row>
    <row r="6" spans="1:7" ht="30" customHeight="1" x14ac:dyDescent="0.25">
      <c r="A6" s="96"/>
      <c r="B6" s="92"/>
      <c r="C6" s="93"/>
      <c r="D6" s="93"/>
      <c r="E6" s="93"/>
      <c r="F6" s="93"/>
      <c r="G6" s="93"/>
    </row>
    <row r="7" spans="1:7" ht="30" customHeight="1" x14ac:dyDescent="0.25">
      <c r="A7" s="82"/>
      <c r="B7" s="80"/>
      <c r="C7" s="81"/>
      <c r="D7" s="81"/>
      <c r="E7" s="81"/>
      <c r="F7" s="81"/>
      <c r="G7" s="81"/>
    </row>
    <row r="8" spans="1:7" ht="30" customHeight="1" x14ac:dyDescent="0.25">
      <c r="A8" s="82"/>
      <c r="B8" s="80"/>
      <c r="C8" s="81"/>
      <c r="D8" s="81"/>
      <c r="E8" s="81"/>
      <c r="F8" s="81"/>
      <c r="G8" s="81"/>
    </row>
    <row r="9" spans="1:7" ht="30" customHeight="1" x14ac:dyDescent="0.25">
      <c r="A9" s="82"/>
      <c r="B9" s="80"/>
      <c r="C9" s="81"/>
      <c r="D9" s="81"/>
      <c r="E9" s="81"/>
      <c r="F9" s="81"/>
      <c r="G9" s="81"/>
    </row>
    <row r="10" spans="1:7" ht="30" customHeight="1" x14ac:dyDescent="0.25">
      <c r="A10" s="82"/>
      <c r="B10" s="80"/>
      <c r="C10" s="81"/>
      <c r="D10" s="81"/>
      <c r="E10" s="81"/>
      <c r="F10" s="81"/>
      <c r="G10" s="81"/>
    </row>
  </sheetData>
  <mergeCells count="10">
    <mergeCell ref="C10:G10"/>
    <mergeCell ref="C3:G3"/>
    <mergeCell ref="C2:G2"/>
    <mergeCell ref="C4:G4"/>
    <mergeCell ref="C5:G5"/>
    <mergeCell ref="C6:G6"/>
    <mergeCell ref="C7:G7"/>
    <mergeCell ref="C8:G8"/>
    <mergeCell ref="C9:G9"/>
    <mergeCell ref="A3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047559A11813408DD7FA4E5F4C2611" ma:contentTypeVersion="0" ma:contentTypeDescription="Crie um novo documento." ma:contentTypeScope="" ma:versionID="7bb13f173596560a814b98cb7b5e88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715A63-BBD1-4309-A9D0-E0C6603E8A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F493C-90B9-44BD-9E9B-E0DCD9F7CA12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9E8E8F-69D1-411F-9509-4AEBECDBF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Análise Riscos</vt:lpstr>
      <vt:lpstr>ANÁLISE DE RISCOS</vt:lpstr>
      <vt:lpstr>QUALITATIVA</vt:lpstr>
      <vt:lpstr>RESPOSTA</vt:lpstr>
      <vt:lpstr>'ANÁLISE DE RISCOS'!Area_de_impressao</vt:lpstr>
      <vt:lpstr>'Análise Riscos'!Area_de_impressao</vt:lpstr>
    </vt:vector>
  </TitlesOfParts>
  <Company>Empresas Concremat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</dc:title>
  <dc:creator>Flavia_leg</dc:creator>
  <cp:lastModifiedBy>Aluno</cp:lastModifiedBy>
  <cp:lastPrinted>2019-12-03T13:23:52Z</cp:lastPrinted>
  <dcterms:created xsi:type="dcterms:W3CDTF">2010-02-02T11:51:12Z</dcterms:created>
  <dcterms:modified xsi:type="dcterms:W3CDTF">2021-09-23T17:27:41Z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0x01010093047559A11813408DD7FA4E5F4C2611</vt:lpwstr>
  </property>
</Properties>
</file>