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TFM\dades\resultats_pont_vilomara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2" i="1" l="1"/>
  <c r="C13" i="1"/>
  <c r="C14" i="1"/>
  <c r="C11" i="1"/>
  <c r="B11" i="1"/>
  <c r="D11" i="1"/>
  <c r="E11" i="1"/>
  <c r="F11" i="1"/>
  <c r="B12" i="1"/>
  <c r="D12" i="1"/>
  <c r="E12" i="1"/>
  <c r="F12" i="1"/>
  <c r="B13" i="1"/>
  <c r="D13" i="1"/>
  <c r="E13" i="1"/>
  <c r="F13" i="1"/>
  <c r="B14" i="1"/>
  <c r="D14" i="1"/>
  <c r="E14" i="1"/>
  <c r="F14" i="1"/>
  <c r="C6" i="1" l="1"/>
  <c r="D6" i="1"/>
  <c r="E6" i="1"/>
  <c r="F6" i="1"/>
  <c r="B21" i="1" s="1"/>
  <c r="B23" i="1" s="1"/>
  <c r="G6" i="1"/>
  <c r="H6" i="1"/>
  <c r="I6" i="1"/>
  <c r="J6" i="1"/>
  <c r="B6" i="1"/>
  <c r="C22" i="1"/>
  <c r="B22" i="1"/>
  <c r="C21" i="1"/>
  <c r="B20" i="1"/>
  <c r="C20" i="1" s="1"/>
  <c r="D15" i="1"/>
  <c r="B15" i="1"/>
  <c r="F15" i="1"/>
  <c r="E15" i="1"/>
  <c r="E17" i="1" s="1"/>
  <c r="C15" i="1"/>
  <c r="C23" i="1" l="1"/>
</calcChain>
</file>

<file path=xl/sharedStrings.xml><?xml version="1.0" encoding="utf-8"?>
<sst xmlns="http://schemas.openxmlformats.org/spreadsheetml/2006/main" count="25" uniqueCount="23">
  <si>
    <t>superficie</t>
  </si>
  <si>
    <t>biomassa_pre</t>
  </si>
  <si>
    <t>biomassa_con_tot</t>
  </si>
  <si>
    <t>CO2</t>
  </si>
  <si>
    <t>CH4</t>
  </si>
  <si>
    <t>CO2eq_CH4</t>
  </si>
  <si>
    <t>N2O</t>
  </si>
  <si>
    <t>CO2eq_N2O</t>
  </si>
  <si>
    <t>CO2eq_total</t>
  </si>
  <si>
    <t>Severitat</t>
  </si>
  <si>
    <t>Superfície</t>
  </si>
  <si>
    <t>%</t>
  </si>
  <si>
    <t>Biomassa preexixtent</t>
  </si>
  <si>
    <t>Biomassa Consumida</t>
  </si>
  <si>
    <t>CO2 equivalent</t>
  </si>
  <si>
    <t xml:space="preserve">Baixa </t>
  </si>
  <si>
    <t xml:space="preserve">Moderada </t>
  </si>
  <si>
    <t>Alta</t>
  </si>
  <si>
    <t>Molt Alta</t>
  </si>
  <si>
    <t>Total CO2</t>
  </si>
  <si>
    <t>Total CH4</t>
  </si>
  <si>
    <t>Total N2O</t>
  </si>
  <si>
    <t>Total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</si>
</sst>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2" fontId="0" fillId="0" borderId="0" xfId="0" applyNumberFormat="1"/>
    <xf numFmtId="0" fontId="1" fillId="0" borderId="1" xfId="0" applyFont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C14" sqref="C11:C14"/>
    </sheetView>
  </sheetViews>
  <sheetFormatPr defaultRowHeight="15" x14ac:dyDescent="0.25"/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1</v>
      </c>
      <c r="B2">
        <v>151.24600000000001</v>
      </c>
      <c r="C2">
        <v>567.35134048697034</v>
      </c>
      <c r="D2">
        <v>402.81945174574889</v>
      </c>
      <c r="E2">
        <v>554.68238505389627</v>
      </c>
      <c r="F2">
        <v>0.56394723244404854</v>
      </c>
      <c r="G2">
        <v>11.84289188132502</v>
      </c>
      <c r="H2">
        <v>4.8338334209489867E-2</v>
      </c>
      <c r="I2">
        <v>14.404823594427979</v>
      </c>
      <c r="J2">
        <v>580.93010052964928</v>
      </c>
    </row>
    <row r="3" spans="1:10" x14ac:dyDescent="0.25">
      <c r="A3" s="1">
        <v>2</v>
      </c>
      <c r="B3">
        <v>299.33100000000002</v>
      </c>
      <c r="C3">
        <v>955.39522990610214</v>
      </c>
      <c r="D3">
        <v>802.53199312112577</v>
      </c>
      <c r="E3">
        <v>1105.08655452779</v>
      </c>
      <c r="F3">
        <v>1.1235447903695761</v>
      </c>
      <c r="G3">
        <v>23.5944405977611</v>
      </c>
      <c r="H3">
        <v>9.6303839174535097E-2</v>
      </c>
      <c r="I3">
        <v>28.698544074011458</v>
      </c>
      <c r="J3">
        <v>1157.3795391995629</v>
      </c>
    </row>
    <row r="4" spans="1:10" x14ac:dyDescent="0.25">
      <c r="A4" s="1">
        <v>3</v>
      </c>
      <c r="B4">
        <v>619.05799999999999</v>
      </c>
      <c r="C4">
        <v>1894.8046621863009</v>
      </c>
      <c r="D4">
        <v>1686.376149345808</v>
      </c>
      <c r="E4">
        <v>2322.1399576491781</v>
      </c>
      <c r="F4">
        <v>2.3609266090841321</v>
      </c>
      <c r="G4">
        <v>49.579458790766758</v>
      </c>
      <c r="H4">
        <v>0.20236513792149699</v>
      </c>
      <c r="I4">
        <v>60.304811100606102</v>
      </c>
      <c r="J4">
        <v>2432.0242275405508</v>
      </c>
    </row>
    <row r="5" spans="1:10" x14ac:dyDescent="0.25">
      <c r="A5" s="1">
        <v>4</v>
      </c>
      <c r="B5">
        <v>289.31400000000002</v>
      </c>
      <c r="C5">
        <v>966.90046201326163</v>
      </c>
      <c r="D5">
        <v>918.55543891259856</v>
      </c>
      <c r="E5">
        <v>1264.850839382648</v>
      </c>
      <c r="F5">
        <v>1.285977614477638</v>
      </c>
      <c r="G5">
        <v>27.0055299040304</v>
      </c>
      <c r="H5">
        <v>0.1102266526695118</v>
      </c>
      <c r="I5">
        <v>32.847542495514517</v>
      </c>
      <c r="J5">
        <v>1324.703911782193</v>
      </c>
    </row>
    <row r="6" spans="1:10" x14ac:dyDescent="0.25">
      <c r="B6">
        <f>SUM(B2:B5)</f>
        <v>1358.9490000000001</v>
      </c>
      <c r="C6">
        <f t="shared" ref="C6:J6" si="0">SUM(C2:C5)</f>
        <v>4384.4516945926352</v>
      </c>
      <c r="D6">
        <f t="shared" si="0"/>
        <v>3810.2830331252812</v>
      </c>
      <c r="E6">
        <f t="shared" si="0"/>
        <v>5246.7597366135124</v>
      </c>
      <c r="F6">
        <f t="shared" si="0"/>
        <v>5.3343962463753947</v>
      </c>
      <c r="G6">
        <f t="shared" si="0"/>
        <v>112.02232117388328</v>
      </c>
      <c r="H6">
        <f t="shared" si="0"/>
        <v>0.4572339639750338</v>
      </c>
      <c r="I6">
        <f t="shared" si="0"/>
        <v>136.25572126456007</v>
      </c>
      <c r="J6">
        <f t="shared" si="0"/>
        <v>5495.037779051956</v>
      </c>
    </row>
    <row r="10" spans="1:10" x14ac:dyDescent="0.25">
      <c r="A10" t="s">
        <v>9</v>
      </c>
      <c r="B10" t="s">
        <v>10</v>
      </c>
      <c r="C10" s="2" t="s">
        <v>11</v>
      </c>
      <c r="D10" t="s">
        <v>12</v>
      </c>
      <c r="E10" t="s">
        <v>13</v>
      </c>
      <c r="F10" t="s">
        <v>14</v>
      </c>
    </row>
    <row r="11" spans="1:10" x14ac:dyDescent="0.25">
      <c r="A11" t="s">
        <v>15</v>
      </c>
      <c r="B11" s="3">
        <f>B2</f>
        <v>151.24600000000001</v>
      </c>
      <c r="C11" s="3">
        <f>B11/$B$15*100</f>
        <v>11.129630324611153</v>
      </c>
      <c r="D11" s="3">
        <f>C2</f>
        <v>567.35134048697034</v>
      </c>
      <c r="E11" s="3">
        <f>D2</f>
        <v>402.81945174574889</v>
      </c>
      <c r="F11" s="3">
        <f>J2</f>
        <v>580.93010052964928</v>
      </c>
    </row>
    <row r="12" spans="1:10" x14ac:dyDescent="0.25">
      <c r="A12" t="s">
        <v>16</v>
      </c>
      <c r="B12" s="3">
        <f t="shared" ref="B12:B14" si="1">B3</f>
        <v>299.33100000000002</v>
      </c>
      <c r="C12" s="3">
        <f t="shared" ref="C12:C14" si="2">B12/$B$15*100</f>
        <v>22.026654421909871</v>
      </c>
      <c r="D12" s="3">
        <f t="shared" ref="D12:E14" si="3">C3</f>
        <v>955.39522990610214</v>
      </c>
      <c r="E12" s="3">
        <f t="shared" si="3"/>
        <v>802.53199312112577</v>
      </c>
      <c r="F12" s="3">
        <f t="shared" ref="F12:F14" si="4">J3</f>
        <v>1157.3795391995629</v>
      </c>
    </row>
    <row r="13" spans="1:10" x14ac:dyDescent="0.25">
      <c r="A13" t="s">
        <v>17</v>
      </c>
      <c r="B13" s="3">
        <f t="shared" si="1"/>
        <v>619.05799999999999</v>
      </c>
      <c r="C13" s="3">
        <f t="shared" si="2"/>
        <v>45.554174586389919</v>
      </c>
      <c r="D13" s="3">
        <f t="shared" si="3"/>
        <v>1894.8046621863009</v>
      </c>
      <c r="E13" s="3">
        <f t="shared" si="3"/>
        <v>1686.376149345808</v>
      </c>
      <c r="F13" s="3">
        <f t="shared" si="4"/>
        <v>2432.0242275405508</v>
      </c>
    </row>
    <row r="14" spans="1:10" x14ac:dyDescent="0.25">
      <c r="A14" t="s">
        <v>18</v>
      </c>
      <c r="B14" s="3">
        <f t="shared" si="1"/>
        <v>289.31400000000002</v>
      </c>
      <c r="C14" s="3">
        <f t="shared" si="2"/>
        <v>21.289540667089053</v>
      </c>
      <c r="D14" s="3">
        <f t="shared" si="3"/>
        <v>966.90046201326163</v>
      </c>
      <c r="E14" s="3">
        <f t="shared" si="3"/>
        <v>918.55543891259856</v>
      </c>
      <c r="F14" s="3">
        <f t="shared" si="4"/>
        <v>1324.703911782193</v>
      </c>
    </row>
    <row r="15" spans="1:10" x14ac:dyDescent="0.25">
      <c r="B15">
        <f>SUM(B11:B14)</f>
        <v>1358.9490000000001</v>
      </c>
      <c r="C15">
        <f t="shared" ref="C15:F15" si="5">SUM(C11:C14)</f>
        <v>100</v>
      </c>
      <c r="D15">
        <f t="shared" si="5"/>
        <v>4384.4516945926352</v>
      </c>
      <c r="E15">
        <f t="shared" si="5"/>
        <v>3810.2830331252812</v>
      </c>
      <c r="F15">
        <f t="shared" si="5"/>
        <v>5495.037779051956</v>
      </c>
    </row>
    <row r="17" spans="1:5" x14ac:dyDescent="0.25">
      <c r="E17">
        <f>E15/D15*100</f>
        <v>86.904436370561939</v>
      </c>
    </row>
    <row r="19" spans="1:5" x14ac:dyDescent="0.25">
      <c r="C19" s="4" t="s">
        <v>14</v>
      </c>
    </row>
    <row r="20" spans="1:5" x14ac:dyDescent="0.25">
      <c r="A20" s="4" t="s">
        <v>19</v>
      </c>
      <c r="B20" s="5">
        <f>E6</f>
        <v>5246.7597366135124</v>
      </c>
      <c r="C20" s="5">
        <f>B20</f>
        <v>5246.7597366135124</v>
      </c>
    </row>
    <row r="21" spans="1:5" x14ac:dyDescent="0.25">
      <c r="A21" s="4" t="s">
        <v>20</v>
      </c>
      <c r="B21" s="5">
        <f>F6</f>
        <v>5.3343962463753947</v>
      </c>
      <c r="C21" s="5">
        <f>G6</f>
        <v>112.02232117388328</v>
      </c>
    </row>
    <row r="22" spans="1:5" x14ac:dyDescent="0.25">
      <c r="A22" s="4" t="s">
        <v>21</v>
      </c>
      <c r="B22" s="5">
        <f>H6</f>
        <v>0.4572339639750338</v>
      </c>
      <c r="C22" s="5">
        <f>I6</f>
        <v>136.25572126456007</v>
      </c>
    </row>
    <row r="23" spans="1:5" x14ac:dyDescent="0.25">
      <c r="A23" s="4" t="s">
        <v>22</v>
      </c>
      <c r="B23" s="5">
        <f>SUM(B20:B22)</f>
        <v>5252.5513668238627</v>
      </c>
      <c r="C23" s="5">
        <f>SUM(C20:C22)</f>
        <v>5495.0377790519551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Pascuet Capdevila, Xavier</cp:lastModifiedBy>
  <dcterms:created xsi:type="dcterms:W3CDTF">2022-10-29T19:16:16Z</dcterms:created>
  <dcterms:modified xsi:type="dcterms:W3CDTF">2022-10-29T22:15:54Z</dcterms:modified>
</cp:coreProperties>
</file>