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TFM\dades\resultats_pont_vilomara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2" i="1" l="1"/>
  <c r="C13" i="1"/>
  <c r="C14" i="1"/>
  <c r="C11" i="1"/>
  <c r="C20" i="1" l="1"/>
  <c r="C22" i="1"/>
  <c r="B22" i="1"/>
  <c r="C21" i="1"/>
  <c r="B21" i="1"/>
  <c r="C23" i="1"/>
  <c r="B20" i="1"/>
  <c r="C6" i="1"/>
  <c r="D6" i="1"/>
  <c r="E6" i="1"/>
  <c r="F6" i="1"/>
  <c r="G6" i="1"/>
  <c r="H6" i="1"/>
  <c r="I6" i="1"/>
  <c r="J6" i="1"/>
  <c r="B6" i="1"/>
  <c r="F12" i="1"/>
  <c r="F15" i="1" s="1"/>
  <c r="F13" i="1"/>
  <c r="F14" i="1"/>
  <c r="F11" i="1"/>
  <c r="D12" i="1"/>
  <c r="D15" i="1" s="1"/>
  <c r="E12" i="1"/>
  <c r="D13" i="1"/>
  <c r="E13" i="1"/>
  <c r="D14" i="1"/>
  <c r="E14" i="1"/>
  <c r="E11" i="1"/>
  <c r="D11" i="1"/>
  <c r="B12" i="1"/>
  <c r="B13" i="1"/>
  <c r="B14" i="1"/>
  <c r="B11" i="1"/>
  <c r="E15" i="1"/>
  <c r="B23" i="1" l="1"/>
  <c r="E17" i="1"/>
  <c r="B15" i="1"/>
  <c r="C15" i="1"/>
</calcChain>
</file>

<file path=xl/sharedStrings.xml><?xml version="1.0" encoding="utf-8"?>
<sst xmlns="http://schemas.openxmlformats.org/spreadsheetml/2006/main" count="25" uniqueCount="23">
  <si>
    <t>Severitat</t>
  </si>
  <si>
    <t>area</t>
  </si>
  <si>
    <t>biomassa_pre</t>
  </si>
  <si>
    <t>biomassa_con_tot</t>
  </si>
  <si>
    <t>CO2</t>
  </si>
  <si>
    <t>CH4</t>
  </si>
  <si>
    <t>CO2eq_CH4</t>
  </si>
  <si>
    <t>N2O</t>
  </si>
  <si>
    <t>CO2eq_N2O</t>
  </si>
  <si>
    <t>CO2eq_total</t>
  </si>
  <si>
    <t>Superfície</t>
  </si>
  <si>
    <t>%</t>
  </si>
  <si>
    <t>Biomassa preexixtent</t>
  </si>
  <si>
    <t>Biomassa Consumida</t>
  </si>
  <si>
    <t>CO2 equivalent</t>
  </si>
  <si>
    <t xml:space="preserve">Baixa </t>
  </si>
  <si>
    <t xml:space="preserve">Moderada </t>
  </si>
  <si>
    <t>Alta</t>
  </si>
  <si>
    <t>Molt Alta</t>
  </si>
  <si>
    <t>Total CO2</t>
  </si>
  <si>
    <t>Total CH4</t>
  </si>
  <si>
    <t>Total N2O</t>
  </si>
  <si>
    <t>Total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</si>
</sst>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2" fontId="0" fillId="0" borderId="0" xfId="0" applyNumberFormat="1"/>
    <xf numFmtId="0" fontId="1" fillId="0" borderId="1" xfId="0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C14" sqref="C11:C14"/>
    </sheetView>
  </sheetViews>
  <sheetFormatPr defaultRowHeight="15" x14ac:dyDescent="0.25"/>
  <cols>
    <col min="3" max="3" width="14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</v>
      </c>
      <c r="B2">
        <v>83.347999999999999</v>
      </c>
      <c r="C2">
        <v>4158.683501546102</v>
      </c>
      <c r="D2">
        <v>1039.670875386525</v>
      </c>
      <c r="E2">
        <v>1431.6267954072459</v>
      </c>
      <c r="F2">
        <v>1.4555392255411359</v>
      </c>
      <c r="G2">
        <v>30.566323736363849</v>
      </c>
      <c r="H2">
        <v>0.1247605050463831</v>
      </c>
      <c r="I2">
        <v>37.178630503822149</v>
      </c>
      <c r="J2">
        <v>1499.3717496474319</v>
      </c>
    </row>
    <row r="3" spans="1:10" x14ac:dyDescent="0.25">
      <c r="A3">
        <v>2</v>
      </c>
      <c r="B3">
        <v>163.72900000000001</v>
      </c>
      <c r="C3">
        <v>6091.328894519399</v>
      </c>
      <c r="D3">
        <v>2862.9245804241168</v>
      </c>
      <c r="E3">
        <v>3942.2471472440088</v>
      </c>
      <c r="F3">
        <v>4.0080944125937643</v>
      </c>
      <c r="G3">
        <v>84.169982664469046</v>
      </c>
      <c r="H3">
        <v>0.34355094965089411</v>
      </c>
      <c r="I3">
        <v>102.3781829959664</v>
      </c>
      <c r="J3">
        <v>4128.7953129044436</v>
      </c>
    </row>
    <row r="4" spans="1:10" x14ac:dyDescent="0.25">
      <c r="A4">
        <v>3</v>
      </c>
      <c r="B4">
        <v>400.10199999999998</v>
      </c>
      <c r="C4">
        <v>12867.177289511001</v>
      </c>
      <c r="D4">
        <v>7205.619282126162</v>
      </c>
      <c r="E4">
        <v>9922.1377514877258</v>
      </c>
      <c r="F4">
        <v>10.087866994976631</v>
      </c>
      <c r="G4">
        <v>211.8452068945092</v>
      </c>
      <c r="H4">
        <v>0.86467431385513949</v>
      </c>
      <c r="I4">
        <v>257.67294552883158</v>
      </c>
      <c r="J4">
        <v>10391.655903911071</v>
      </c>
    </row>
    <row r="5" spans="1:10" x14ac:dyDescent="0.25">
      <c r="A5">
        <v>4</v>
      </c>
      <c r="B5">
        <v>118.172</v>
      </c>
      <c r="C5">
        <v>3936.7736266895658</v>
      </c>
      <c r="D5">
        <v>2558.9028573482178</v>
      </c>
      <c r="E5">
        <v>3523.609234568496</v>
      </c>
      <c r="F5">
        <v>3.582464000287505</v>
      </c>
      <c r="G5">
        <v>75.231744006037601</v>
      </c>
      <c r="H5">
        <v>0.30706834288178608</v>
      </c>
      <c r="I5">
        <v>91.506366178772268</v>
      </c>
      <c r="J5">
        <v>3690.3473447533061</v>
      </c>
    </row>
    <row r="6" spans="1:10" x14ac:dyDescent="0.25">
      <c r="B6">
        <f>SUM(B2:B5)</f>
        <v>765.351</v>
      </c>
      <c r="C6">
        <f t="shared" ref="C6:J6" si="0">SUM(C2:C5)</f>
        <v>27053.963312266067</v>
      </c>
      <c r="D6">
        <f t="shared" si="0"/>
        <v>13667.117595285021</v>
      </c>
      <c r="E6">
        <f t="shared" si="0"/>
        <v>18819.620928707478</v>
      </c>
      <c r="F6">
        <f t="shared" si="0"/>
        <v>19.133964633399035</v>
      </c>
      <c r="G6">
        <f t="shared" si="0"/>
        <v>401.81325730137974</v>
      </c>
      <c r="H6">
        <f t="shared" si="0"/>
        <v>1.6400541114342029</v>
      </c>
      <c r="I6">
        <f t="shared" si="0"/>
        <v>488.73612520739243</v>
      </c>
      <c r="J6">
        <f t="shared" si="0"/>
        <v>19710.170311216254</v>
      </c>
    </row>
    <row r="10" spans="1:10" x14ac:dyDescent="0.25">
      <c r="A10" t="s">
        <v>0</v>
      </c>
      <c r="B10" t="s">
        <v>10</v>
      </c>
      <c r="C10" s="2" t="s">
        <v>11</v>
      </c>
      <c r="D10" t="s">
        <v>12</v>
      </c>
      <c r="E10" t="s">
        <v>13</v>
      </c>
      <c r="F10" t="s">
        <v>14</v>
      </c>
    </row>
    <row r="11" spans="1:10" x14ac:dyDescent="0.25">
      <c r="A11" t="s">
        <v>15</v>
      </c>
      <c r="B11" s="3">
        <f>B2</f>
        <v>83.347999999999999</v>
      </c>
      <c r="C11" s="3">
        <f>B11/$B$15*100</f>
        <v>10.890166733956054</v>
      </c>
      <c r="D11" s="3">
        <f>C2</f>
        <v>4158.683501546102</v>
      </c>
      <c r="E11" s="3">
        <f>D2</f>
        <v>1039.670875386525</v>
      </c>
      <c r="F11" s="3">
        <f>J2</f>
        <v>1499.3717496474319</v>
      </c>
    </row>
    <row r="12" spans="1:10" x14ac:dyDescent="0.25">
      <c r="A12" t="s">
        <v>16</v>
      </c>
      <c r="B12" s="3">
        <f t="shared" ref="B12:B14" si="1">B3</f>
        <v>163.72900000000001</v>
      </c>
      <c r="C12" s="3">
        <f t="shared" ref="C12:C14" si="2">B12/$B$15*100</f>
        <v>21.392668200603385</v>
      </c>
      <c r="D12" s="3">
        <f t="shared" ref="D12:E12" si="3">C3</f>
        <v>6091.328894519399</v>
      </c>
      <c r="E12" s="3">
        <f t="shared" si="3"/>
        <v>2862.9245804241168</v>
      </c>
      <c r="F12" s="3">
        <f t="shared" ref="F12:F14" si="4">J3</f>
        <v>4128.7953129044436</v>
      </c>
    </row>
    <row r="13" spans="1:10" x14ac:dyDescent="0.25">
      <c r="A13" t="s">
        <v>17</v>
      </c>
      <c r="B13" s="3">
        <f t="shared" si="1"/>
        <v>400.10199999999998</v>
      </c>
      <c r="C13" s="3">
        <f t="shared" si="2"/>
        <v>52.276929147541452</v>
      </c>
      <c r="D13" s="3">
        <f t="shared" ref="D13:E13" si="5">C4</f>
        <v>12867.177289511001</v>
      </c>
      <c r="E13" s="3">
        <f t="shared" si="5"/>
        <v>7205.619282126162</v>
      </c>
      <c r="F13" s="3">
        <f t="shared" si="4"/>
        <v>10391.655903911071</v>
      </c>
    </row>
    <row r="14" spans="1:10" x14ac:dyDescent="0.25">
      <c r="A14" t="s">
        <v>18</v>
      </c>
      <c r="B14" s="3">
        <f t="shared" si="1"/>
        <v>118.172</v>
      </c>
      <c r="C14" s="3">
        <f t="shared" si="2"/>
        <v>15.440235917899106</v>
      </c>
      <c r="D14" s="3">
        <f t="shared" ref="D14:E14" si="6">C5</f>
        <v>3936.7736266895658</v>
      </c>
      <c r="E14" s="3">
        <f t="shared" si="6"/>
        <v>2558.9028573482178</v>
      </c>
      <c r="F14" s="3">
        <f t="shared" si="4"/>
        <v>3690.3473447533061</v>
      </c>
    </row>
    <row r="15" spans="1:10" x14ac:dyDescent="0.25">
      <c r="B15">
        <f>SUM(B11:B14)</f>
        <v>765.351</v>
      </c>
      <c r="C15">
        <f t="shared" ref="C15:F15" si="7">SUM(C11:C14)</f>
        <v>99.999999999999986</v>
      </c>
      <c r="D15">
        <f t="shared" si="7"/>
        <v>27053.963312266067</v>
      </c>
      <c r="E15">
        <f t="shared" si="7"/>
        <v>13667.117595285021</v>
      </c>
      <c r="F15">
        <f t="shared" si="7"/>
        <v>19710.170311216254</v>
      </c>
    </row>
    <row r="17" spans="1:5" x14ac:dyDescent="0.25">
      <c r="E17">
        <f>E15/D15*100</f>
        <v>50.517986727247653</v>
      </c>
    </row>
    <row r="19" spans="1:5" x14ac:dyDescent="0.25">
      <c r="C19" s="4" t="s">
        <v>14</v>
      </c>
    </row>
    <row r="20" spans="1:5" x14ac:dyDescent="0.25">
      <c r="A20" s="4" t="s">
        <v>19</v>
      </c>
      <c r="B20" s="5">
        <f>E6</f>
        <v>18819.620928707478</v>
      </c>
      <c r="C20" s="5">
        <f>B20</f>
        <v>18819.620928707478</v>
      </c>
    </row>
    <row r="21" spans="1:5" x14ac:dyDescent="0.25">
      <c r="A21" s="4" t="s">
        <v>20</v>
      </c>
      <c r="B21" s="5">
        <f>F6</f>
        <v>19.133964633399035</v>
      </c>
      <c r="C21" s="5">
        <f>G6</f>
        <v>401.81325730137974</v>
      </c>
    </row>
    <row r="22" spans="1:5" x14ac:dyDescent="0.25">
      <c r="A22" s="4" t="s">
        <v>21</v>
      </c>
      <c r="B22" s="5">
        <f>H6</f>
        <v>1.6400541114342029</v>
      </c>
      <c r="C22" s="5">
        <f>I6</f>
        <v>488.73612520739243</v>
      </c>
    </row>
    <row r="23" spans="1:5" x14ac:dyDescent="0.25">
      <c r="A23" s="4" t="s">
        <v>22</v>
      </c>
      <c r="B23" s="5">
        <f>SUM(B20:B22)</f>
        <v>18840.394947452311</v>
      </c>
      <c r="C23" s="5">
        <f>SUM(C20:C22)</f>
        <v>19710.17031121625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Pascuet Capdevila, Xavier</cp:lastModifiedBy>
  <dcterms:created xsi:type="dcterms:W3CDTF">2022-10-29T20:21:03Z</dcterms:created>
  <dcterms:modified xsi:type="dcterms:W3CDTF">2022-10-29T22:17:46Z</dcterms:modified>
</cp:coreProperties>
</file>