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eiwid\Dropbox\!ECD\Storytelling com Dados\Aulas\03 Aula\"/>
    </mc:Choice>
  </mc:AlternateContent>
  <xr:revisionPtr revIDLastSave="0" documentId="13_ncr:1_{E367E83A-C199-40CA-94A2-B67060685508}" xr6:coauthVersionLast="46" xr6:coauthVersionMax="46" xr10:uidLastSave="{00000000-0000-0000-0000-000000000000}"/>
  <bookViews>
    <workbookView xWindow="-120" yWindow="-120" windowWidth="29040" windowHeight="15990" tabRatio="821" firstSheet="9" activeTab="20" xr2:uid="{00000000-000D-0000-FFFF-FFFF00000000}"/>
  </bookViews>
  <sheets>
    <sheet name="All the graphs" sheetId="29" r:id="rId1"/>
    <sheet name="FIG0201" sheetId="1" r:id="rId2"/>
    <sheet name="FIG0202-3" sheetId="3" r:id="rId3"/>
    <sheet name="FIG0204" sheetId="4" r:id="rId4"/>
    <sheet name="FIG0205" sheetId="5" r:id="rId5"/>
    <sheet name="FIG0206-7" sheetId="6" r:id="rId6"/>
    <sheet name="FIG0208" sheetId="7" r:id="rId7"/>
    <sheet name="FIG0209" sheetId="9" r:id="rId8"/>
    <sheet name="FIG0210-11" sheetId="12" r:id="rId9"/>
    <sheet name="FIG0213" sheetId="13" r:id="rId10"/>
    <sheet name="FIG0214" sheetId="14" r:id="rId11"/>
    <sheet name="FIG0215" sheetId="15" r:id="rId12"/>
    <sheet name="FIG0216" sheetId="16" r:id="rId13"/>
    <sheet name="FIG0217" sheetId="17" r:id="rId14"/>
    <sheet name="FIG0218" sheetId="18" r:id="rId15"/>
    <sheet name="FIG0219" sheetId="19" r:id="rId16"/>
    <sheet name="FIG0220" sheetId="28" r:id="rId17"/>
    <sheet name="FIG0221-23" sheetId="27" r:id="rId18"/>
    <sheet name="FIG0224" sheetId="24" r:id="rId19"/>
    <sheet name="FIG0225" sheetId="25" r:id="rId20"/>
    <sheet name="FIG0226-27" sheetId="26" r:id="rId21"/>
  </sheets>
  <definedNames>
    <definedName name="OF_DOWN_TIME" localSheetId="0">#REF!</definedName>
    <definedName name="OF_DOWN_TIME" localSheetId="4">#REF!</definedName>
    <definedName name="OF_DOWN_TIME" localSheetId="6">#REF!</definedName>
    <definedName name="OF_DOWN_TIME" localSheetId="7">#REF!</definedName>
    <definedName name="OF_DOWN_TIME" localSheetId="8">#REF!</definedName>
    <definedName name="OF_DOWN_TIME" localSheetId="11">#REF!</definedName>
    <definedName name="OF_DOWN_TIME" localSheetId="12">#REF!</definedName>
    <definedName name="OF_DOWN_TIME" localSheetId="14">#REF!</definedName>
    <definedName name="OF_DOWN_TIME" localSheetId="16">#REF!</definedName>
    <definedName name="OF_DOWN_TIME" localSheetId="17">#REF!</definedName>
    <definedName name="OF_DOWN_TIME" localSheetId="19">#REF!</definedName>
    <definedName name="OF_DOWN_TIM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9" l="1"/>
  <c r="I7" i="29"/>
  <c r="I8" i="29"/>
  <c r="I9" i="29"/>
  <c r="I10" i="29"/>
  <c r="I11" i="29"/>
  <c r="C10" i="27"/>
  <c r="J11" i="1"/>
  <c r="I7" i="1"/>
  <c r="I8" i="1"/>
  <c r="I9" i="1"/>
  <c r="I10" i="1"/>
  <c r="I11" i="1"/>
  <c r="I11" i="19"/>
  <c r="I10" i="19"/>
  <c r="I9" i="19"/>
  <c r="I8" i="19"/>
  <c r="I7" i="19"/>
  <c r="F11" i="17"/>
  <c r="E7" i="17"/>
  <c r="E8" i="17"/>
  <c r="E9" i="17"/>
  <c r="E10" i="17"/>
  <c r="E11" i="17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C43" i="6"/>
  <c r="B43" i="6"/>
</calcChain>
</file>

<file path=xl/sharedStrings.xml><?xml version="1.0" encoding="utf-8"?>
<sst xmlns="http://schemas.openxmlformats.org/spreadsheetml/2006/main" count="460" uniqueCount="195">
  <si>
    <t>DATA TO GRAPH</t>
  </si>
  <si>
    <t>VISUALS</t>
  </si>
  <si>
    <t>SIMPLE TEXT - FIG0202 &amp; FIG0203</t>
  </si>
  <si>
    <t>THE VISUAL DISPLAYS I USE MOST - FIG0201</t>
  </si>
  <si>
    <t>FIG0202</t>
  </si>
  <si>
    <t>FIG0203</t>
  </si>
  <si>
    <t>Heavy borders</t>
  </si>
  <si>
    <t>Light borders</t>
  </si>
  <si>
    <t>Minimal borders</t>
  </si>
  <si>
    <t>Metric A</t>
  </si>
  <si>
    <t>Metric B</t>
  </si>
  <si>
    <t>Metric C</t>
  </si>
  <si>
    <t xml:space="preserve">Group 1 </t>
  </si>
  <si>
    <t>$X.X</t>
  </si>
  <si>
    <t>Y%</t>
  </si>
  <si>
    <t>Z,ZZZ</t>
  </si>
  <si>
    <t xml:space="preserve">Group 2 </t>
  </si>
  <si>
    <t xml:space="preserve">Group 3 </t>
  </si>
  <si>
    <t xml:space="preserve">Group 4 </t>
  </si>
  <si>
    <t xml:space="preserve">Group 5 </t>
  </si>
  <si>
    <t>TABLE BORDERS - FIG0204</t>
  </si>
  <si>
    <t xml:space="preserve">Group </t>
  </si>
  <si>
    <t>Group</t>
  </si>
  <si>
    <t>FIG0205</t>
  </si>
  <si>
    <t>FIG0204</t>
  </si>
  <si>
    <t>$1.2M</t>
  </si>
  <si>
    <t>$0.9M</t>
  </si>
  <si>
    <t>$1.5M</t>
  </si>
  <si>
    <t>VISUAL</t>
  </si>
  <si>
    <t>Miles Driven</t>
  </si>
  <si>
    <t>Cost Per Mile</t>
  </si>
  <si>
    <t>Cost per mile by miles driven</t>
  </si>
  <si>
    <t>AVG</t>
  </si>
  <si>
    <t>SCATTERPLOT - FIG0206 &amp; FIG0207</t>
  </si>
  <si>
    <t>FIG0206</t>
  </si>
  <si>
    <t>FIG0207</t>
  </si>
  <si>
    <t>A</t>
  </si>
  <si>
    <t>B</t>
  </si>
  <si>
    <t>C</t>
  </si>
  <si>
    <t>D</t>
  </si>
  <si>
    <t>Jan</t>
  </si>
  <si>
    <t>Feb</t>
  </si>
  <si>
    <t>Mar</t>
  </si>
  <si>
    <t>Apr</t>
  </si>
  <si>
    <t>May</t>
  </si>
  <si>
    <t>LINE GRAPH - FIG0208</t>
  </si>
  <si>
    <t>FIG0208</t>
  </si>
  <si>
    <r>
      <t xml:space="preserve">Peak period wait times </t>
    </r>
    <r>
      <rPr>
        <sz val="12"/>
        <color theme="1"/>
        <rFont val="Arial"/>
        <family val="2"/>
      </rPr>
      <t>(minutes)</t>
    </r>
  </si>
  <si>
    <t>Min</t>
  </si>
  <si>
    <t>Avg</t>
  </si>
  <si>
    <t>Max</t>
  </si>
  <si>
    <t>Max to graph</t>
  </si>
  <si>
    <t>Sep</t>
  </si>
  <si>
    <t>Oct</t>
  </si>
  <si>
    <t>Nov</t>
  </si>
  <si>
    <t>Dec</t>
  </si>
  <si>
    <t>Jun</t>
  </si>
  <si>
    <t>Jul</t>
  </si>
  <si>
    <t>Aug</t>
  </si>
  <si>
    <t>Past 13 months</t>
  </si>
  <si>
    <t>SHOWING AVERAGE WITHIN RANGE IN LINE GRAPH - FIG0209</t>
  </si>
  <si>
    <t>FIG0209</t>
  </si>
  <si>
    <t>Passport control wait time</t>
  </si>
  <si>
    <t>Survey item A</t>
  </si>
  <si>
    <t>Survey item B</t>
  </si>
  <si>
    <t>Survey item C</t>
  </si>
  <si>
    <t>Survey item D</t>
  </si>
  <si>
    <t>Survey item E</t>
  </si>
  <si>
    <t>SLOPEGRAPHS - FIG0210 &amp; FIG0211</t>
  </si>
  <si>
    <t>Employee feedback over time</t>
  </si>
  <si>
    <t>FIG0210</t>
  </si>
  <si>
    <t>FIG0211</t>
  </si>
  <si>
    <t>Culture</t>
  </si>
  <si>
    <t>Peers</t>
  </si>
  <si>
    <t>Work environment</t>
  </si>
  <si>
    <t>Leadership</t>
  </si>
  <si>
    <t>Rewards &amp; recognition</t>
  </si>
  <si>
    <t>Perf management</t>
  </si>
  <si>
    <t>Career development</t>
  </si>
  <si>
    <t>NOW</t>
  </si>
  <si>
    <t>JAN. 1, 2013</t>
  </si>
  <si>
    <t>IF BUSH TAX CUTS EXPIRE</t>
  </si>
  <si>
    <t>TOP TAX RATE</t>
  </si>
  <si>
    <t>FIG0213</t>
  </si>
  <si>
    <t>E</t>
  </si>
  <si>
    <t>BAR WIDTH - FIG0214</t>
  </si>
  <si>
    <t>FIG0214</t>
  </si>
  <si>
    <t>Cat 1</t>
  </si>
  <si>
    <t>Cat 2</t>
  </si>
  <si>
    <t>Cat 3</t>
  </si>
  <si>
    <t>Cat 4</t>
  </si>
  <si>
    <t>Cat 5</t>
  </si>
  <si>
    <t>VERTICAL BARS - FIG0215</t>
  </si>
  <si>
    <t>FIG0215</t>
  </si>
  <si>
    <t>STACKED VERTICAL BARS - FIG0216</t>
  </si>
  <si>
    <t>FIG0216</t>
  </si>
  <si>
    <t>Label 1</t>
  </si>
  <si>
    <t>Label 2</t>
  </si>
  <si>
    <t>Invisible Series</t>
  </si>
  <si>
    <t>Visible Series</t>
  </si>
  <si>
    <t>Beginning HC</t>
  </si>
  <si>
    <t>1/1/2014</t>
  </si>
  <si>
    <t>Additions</t>
  </si>
  <si>
    <t>Hires</t>
  </si>
  <si>
    <t>Transfers In</t>
  </si>
  <si>
    <t>Deductions</t>
  </si>
  <si>
    <t>Transfers Out</t>
  </si>
  <si>
    <t>Exits</t>
  </si>
  <si>
    <t>Ending HC</t>
  </si>
  <si>
    <t>12/31/2014</t>
  </si>
  <si>
    <t>WATERFALL CHART - FIG0217</t>
  </si>
  <si>
    <t>FIG0217</t>
  </si>
  <si>
    <t>2014 Headcount math</t>
  </si>
  <si>
    <t>Though more employees transferred out of the team than transferred in, 
aggressive hiring means overall headcount (HC) increased 16% over the course of the year.</t>
  </si>
  <si>
    <t>Category 1</t>
  </si>
  <si>
    <t>Category 2</t>
  </si>
  <si>
    <t>Category 3</t>
  </si>
  <si>
    <t>Category 4</t>
  </si>
  <si>
    <t>Category 5</t>
  </si>
  <si>
    <t>HORIZONTAL BAR CHART - FIG0218</t>
  </si>
  <si>
    <t>FIG0218</t>
  </si>
  <si>
    <t>Strongly Disagree</t>
  </si>
  <si>
    <t>Disagree</t>
  </si>
  <si>
    <t>Neutral</t>
  </si>
  <si>
    <t>Agree</t>
  </si>
  <si>
    <t>Strongly Agree</t>
  </si>
  <si>
    <t>Total</t>
  </si>
  <si>
    <r>
      <t xml:space="preserve"> </t>
    </r>
    <r>
      <rPr>
        <b/>
        <sz val="12"/>
        <color theme="1" tint="0.249977111117893"/>
        <rFont val="Arial"/>
      </rPr>
      <t>Strongly Disagree</t>
    </r>
    <r>
      <rPr>
        <sz val="12"/>
        <color theme="1" tint="0.499984740745262"/>
        <rFont val="Arial"/>
      </rPr>
      <t xml:space="preserve"> | </t>
    </r>
    <r>
      <rPr>
        <b/>
        <sz val="12"/>
        <color theme="1" tint="0.249977111117893"/>
        <rFont val="Arial"/>
      </rPr>
      <t>Disagree</t>
    </r>
    <r>
      <rPr>
        <sz val="12"/>
        <color theme="1" tint="0.499984740745262"/>
        <rFont val="Arial"/>
      </rPr>
      <t xml:space="preserve"> | </t>
    </r>
    <r>
      <rPr>
        <sz val="12"/>
        <color theme="0" tint="-0.249977111117893"/>
        <rFont val="Arial"/>
      </rPr>
      <t>Neutral</t>
    </r>
    <r>
      <rPr>
        <sz val="12"/>
        <color theme="1" tint="0.499984740745262"/>
        <rFont val="Arial"/>
      </rPr>
      <t xml:space="preserve"> | </t>
    </r>
    <r>
      <rPr>
        <b/>
        <sz val="12"/>
        <color theme="3"/>
        <rFont val="Arial"/>
      </rPr>
      <t>Agree</t>
    </r>
    <r>
      <rPr>
        <sz val="12"/>
        <color theme="1" tint="0.499984740745262"/>
        <rFont val="Arial"/>
      </rPr>
      <t xml:space="preserve"> |</t>
    </r>
    <r>
      <rPr>
        <sz val="12"/>
        <color theme="1"/>
        <rFont val="Arial"/>
        <family val="2"/>
      </rPr>
      <t xml:space="preserve"> </t>
    </r>
    <r>
      <rPr>
        <b/>
        <sz val="12"/>
        <color theme="3"/>
        <rFont val="Arial"/>
      </rPr>
      <t>Strongly Agree</t>
    </r>
  </si>
  <si>
    <t>HORIZONTAL STACKED BAR CHART - FIG0219</t>
  </si>
  <si>
    <t>FIG0219</t>
  </si>
  <si>
    <t>Survey results</t>
  </si>
  <si>
    <t>AREA GRAPH - FIG0220</t>
  </si>
  <si>
    <t>FIG0220</t>
  </si>
  <si>
    <t>FIG0221</t>
  </si>
  <si>
    <t>FIG0222</t>
  </si>
  <si>
    <t>Supplier A</t>
  </si>
  <si>
    <t>Supplier B</t>
  </si>
  <si>
    <t>Supplier C</t>
  </si>
  <si>
    <t>Supplier D</t>
  </si>
  <si>
    <t>Supplier Market Share</t>
  </si>
  <si>
    <t>FIG0224</t>
  </si>
  <si>
    <t>FIG0225</t>
  </si>
  <si>
    <t>FIG0223</t>
  </si>
  <si>
    <t>FIG0226</t>
  </si>
  <si>
    <t>The donut chart</t>
  </si>
  <si>
    <t>Number of issues</t>
  </si>
  <si>
    <t>FIG0227</t>
  </si>
  <si>
    <t>Revenue</t>
  </si>
  <si>
    <t>Q1</t>
  </si>
  <si>
    <t>Q2</t>
  </si>
  <si>
    <t>Q3</t>
  </si>
  <si>
    <t>Q4</t>
  </si>
  <si>
    <t>Size of Salesforce</t>
  </si>
  <si>
    <t>FIG0201 - LHS OF FACING PAGES</t>
  </si>
  <si>
    <t>PAGE</t>
  </si>
  <si>
    <t>BREAK</t>
  </si>
  <si>
    <t>Simple text</t>
  </si>
  <si>
    <t>Table</t>
  </si>
  <si>
    <t>Heatmap</t>
  </si>
  <si>
    <t>Category 6</t>
  </si>
  <si>
    <t>Horizontal bar</t>
  </si>
  <si>
    <t>Stacked horizontal bar</t>
  </si>
  <si>
    <t>HEATMAP- FIG0205</t>
  </si>
  <si>
    <r>
      <rPr>
        <sz val="11"/>
        <color theme="0" tint="-0.249977111117893"/>
        <rFont val="Arial"/>
      </rPr>
      <t>LOW-</t>
    </r>
    <r>
      <rPr>
        <b/>
        <sz val="11"/>
        <color theme="4"/>
        <rFont val="Arial"/>
      </rPr>
      <t>HIGH</t>
    </r>
  </si>
  <si>
    <r>
      <rPr>
        <b/>
        <sz val="20"/>
        <color theme="1"/>
        <rFont val="Arial"/>
      </rPr>
      <t>Non-zero baseline</t>
    </r>
    <r>
      <rPr>
        <sz val="20"/>
        <color theme="1"/>
        <rFont val="Arial"/>
      </rPr>
      <t>: as originally graphed</t>
    </r>
  </si>
  <si>
    <r>
      <rPr>
        <b/>
        <sz val="20"/>
        <color theme="1"/>
        <rFont val="Arial"/>
      </rPr>
      <t>Zero baseline</t>
    </r>
    <r>
      <rPr>
        <sz val="20"/>
        <color theme="1"/>
        <rFont val="Arial"/>
      </rPr>
      <t>: as it should be graphed</t>
    </r>
  </si>
  <si>
    <t xml:space="preserve">Category 1 </t>
  </si>
  <si>
    <t>PIE CHART - FIG0221, FIG0222, FIG0223</t>
  </si>
  <si>
    <t>DONUT CHART - FIG0224</t>
  </si>
  <si>
    <t>3D - FIG0225</t>
  </si>
  <si>
    <t>SECONDARY Y-AXIS - FIG0226 &amp; FIG0227</t>
  </si>
  <si>
    <t xml:space="preserve">  Stacked vertical bar</t>
  </si>
  <si>
    <t xml:space="preserve">  Waterfall</t>
  </si>
  <si>
    <t xml:space="preserve">  Vertical bar</t>
  </si>
  <si>
    <t xml:space="preserve">  Scatterplot</t>
  </si>
  <si>
    <t xml:space="preserve">  Slopegraph</t>
  </si>
  <si>
    <t>Square area</t>
  </si>
  <si>
    <t xml:space="preserve">  Line</t>
  </si>
  <si>
    <r>
      <t xml:space="preserve">                   Survey category </t>
    </r>
    <r>
      <rPr>
        <sz val="12"/>
        <color theme="0" tint="-0.249977111117893"/>
        <rFont val="Arial"/>
      </rPr>
      <t>|</t>
    </r>
    <r>
      <rPr>
        <sz val="12"/>
        <color theme="0" tint="-0.499984740745262"/>
        <rFont val="Arial"/>
      </rPr>
      <t xml:space="preserve"> Percent favorable</t>
    </r>
  </si>
  <si>
    <t>FOX NEWS BARCHART MAKEOVER - FIG0213</t>
  </si>
  <si>
    <t>ITERATIONS BELOW - NOT FOR BOOK</t>
  </si>
  <si>
    <t>Customer feedback over time</t>
  </si>
  <si>
    <t>DISCLAIMER: there may be minor differences between the following figures and those in the book due to changes made during editing.</t>
  </si>
  <si>
    <t>Texto simple</t>
  </si>
  <si>
    <t>Gráfico de dispersão</t>
  </si>
  <si>
    <t>Tabela</t>
  </si>
  <si>
    <t>Linha</t>
  </si>
  <si>
    <t>Barra vertical</t>
  </si>
  <si>
    <t>Barra horizontal</t>
  </si>
  <si>
    <t>Barras verticais empilhadas</t>
  </si>
  <si>
    <t>Barras horizontais empilhadas</t>
  </si>
  <si>
    <t>Área quadrada</t>
  </si>
  <si>
    <t>Cascata</t>
  </si>
  <si>
    <t>Mapa de calor</t>
  </si>
  <si>
    <t>Decomposição da entrevista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</si>
</sst>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&quot;$&quot;#,##0.00_);[Red]\(&quot;$&quot;#,##0.00\)"/>
    <numFmt numFmtId="166" formatCode="[$-409]mmm\-yy;@"/>
    <numFmt numFmtId="167" formatCode="&quot;$&quot;#,##0.00"/>
    <numFmt numFmtId="168" formatCode="#,##0.0"/>
    <numFmt numFmtId="169" formatCode="0.0%"/>
  </numFmts>
  <fonts count="4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2"/>
      <color theme="1" tint="0.499984740745262"/>
      <name val="Arial"/>
    </font>
    <font>
      <sz val="12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8"/>
      <color theme="1"/>
      <name val="Arial"/>
    </font>
    <font>
      <i/>
      <sz val="12"/>
      <color theme="1" tint="0.499984740745262"/>
      <name val="Arial"/>
    </font>
    <font>
      <sz val="14"/>
      <color rgb="FFFFFFFF"/>
      <name val="Arial"/>
    </font>
    <font>
      <sz val="14"/>
      <color rgb="FF404040"/>
      <name val="Arial"/>
    </font>
    <font>
      <sz val="14"/>
      <color theme="1" tint="0.499984740745262"/>
      <name val="Arial"/>
    </font>
    <font>
      <sz val="14"/>
      <color theme="0" tint="-0.249977111117893"/>
      <name val="Arial"/>
    </font>
    <font>
      <sz val="14"/>
      <color theme="0" tint="-0.34998626667073579"/>
      <name val="Arial"/>
    </font>
    <font>
      <sz val="11"/>
      <color theme="1"/>
      <name val="Arial"/>
    </font>
    <font>
      <sz val="14"/>
      <color theme="4" tint="0.39997558519241921"/>
      <name val="Arial"/>
    </font>
    <font>
      <b/>
      <sz val="11"/>
      <color theme="4"/>
      <name val="Arial"/>
    </font>
    <font>
      <sz val="14"/>
      <color theme="4" tint="0.79998168889431442"/>
      <name val="Arial"/>
    </font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20"/>
      <color theme="1" tint="0.249977111117893"/>
      <name val="Arial"/>
    </font>
    <font>
      <sz val="18"/>
      <color theme="1" tint="0.249977111117893"/>
      <name val="Arial"/>
    </font>
    <font>
      <sz val="20"/>
      <color theme="1"/>
      <name val="Arial"/>
    </font>
    <font>
      <sz val="14"/>
      <color theme="1" tint="0.249977111117893"/>
      <name val="Arial"/>
    </font>
    <font>
      <sz val="11"/>
      <color rgb="FF222222"/>
      <name val="Courier New"/>
    </font>
    <font>
      <sz val="12"/>
      <color theme="0" tint="-0.499984740745262"/>
      <name val="Arial"/>
    </font>
    <font>
      <sz val="12"/>
      <color theme="0" tint="-0.249977111117893"/>
      <name val="Arial"/>
    </font>
    <font>
      <sz val="12"/>
      <color theme="1" tint="0.249977111117893"/>
      <name val="Arial"/>
    </font>
    <font>
      <sz val="12"/>
      <name val="Arial"/>
    </font>
    <font>
      <b/>
      <sz val="20"/>
      <color theme="1"/>
      <name val="Arial"/>
    </font>
    <font>
      <b/>
      <sz val="12"/>
      <color theme="1" tint="0.249977111117893"/>
      <name val="Arial"/>
    </font>
    <font>
      <b/>
      <sz val="12"/>
      <color theme="3"/>
      <name val="Arial"/>
    </font>
    <font>
      <sz val="18"/>
      <color theme="0" tint="-0.499984740745262"/>
      <name val="Arial"/>
    </font>
    <font>
      <sz val="30"/>
      <color theme="1" tint="0.249977111117893"/>
      <name val="Arial"/>
    </font>
    <font>
      <sz val="11"/>
      <color theme="0" tint="-0.249977111117893"/>
      <name val="Arial"/>
    </font>
    <font>
      <sz val="24"/>
      <color theme="1" tint="0.499984740745262"/>
      <name val="Arial"/>
    </font>
    <font>
      <sz val="9"/>
      <color theme="0" tint="-0.249977111117893"/>
      <name val="Arial"/>
    </font>
    <font>
      <sz val="10"/>
      <color theme="0" tint="-0.249977111117893"/>
      <name val="Arial"/>
    </font>
    <font>
      <i/>
      <sz val="12"/>
      <color rgb="FF000000"/>
      <name val="Arial"/>
    </font>
    <font>
      <sz val="22"/>
      <color theme="1" tint="0.249977111117893"/>
      <name val="Arial"/>
      <family val="2"/>
    </font>
    <font>
      <sz val="30"/>
      <color theme="1" tint="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000000"/>
      </left>
      <right style="thick">
        <color rgb="FF7F7F7F"/>
      </right>
      <top style="thick">
        <color rgb="FF000000"/>
      </top>
      <bottom style="thick">
        <color rgb="FF000000"/>
      </bottom>
      <diagonal/>
    </border>
    <border>
      <left style="thick">
        <color rgb="FF7F7F7F"/>
      </left>
      <right style="thick">
        <color rgb="FF7F7F7F"/>
      </right>
      <top style="thick">
        <color rgb="FF000000"/>
      </top>
      <bottom style="thick">
        <color rgb="FF000000"/>
      </bottom>
      <diagonal/>
    </border>
    <border>
      <left style="thick">
        <color rgb="FF7F7F7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thin">
        <color theme="0" tint="-0.249977111117893"/>
      </right>
      <top style="thick">
        <color rgb="FFFFFFFF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rgb="FFFFFFFF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FFFFFF"/>
      </right>
      <top style="thick">
        <color rgb="FFFFFFFF"/>
      </top>
      <bottom style="thin">
        <color theme="0" tint="-0.249977111117893"/>
      </bottom>
      <diagonal/>
    </border>
    <border>
      <left style="medium">
        <color rgb="FFFFFFFF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FFFFFF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FFFF"/>
      </left>
      <right style="thin">
        <color theme="0" tint="-0.249977111117893"/>
      </right>
      <top style="thin">
        <color theme="0" tint="-0.249977111117893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FFFFFF"/>
      </bottom>
      <diagonal/>
    </border>
    <border>
      <left style="thin">
        <color theme="0" tint="-0.249977111117893"/>
      </left>
      <right style="medium">
        <color rgb="FFFFFFFF"/>
      </right>
      <top style="thin">
        <color theme="0" tint="-0.249977111117893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 style="thin">
        <color rgb="FFFFFFFF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 tint="-0.249977111117893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FFFFFF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rgb="FFFFFFFF"/>
      </bottom>
      <diagonal/>
    </border>
    <border>
      <left style="thin">
        <color theme="0" tint="-0.14999847407452621"/>
      </left>
      <right style="thin">
        <color rgb="FFFFFFFF"/>
      </right>
      <top style="thin">
        <color theme="0" tint="-0.14999847407452621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rgb="FFFFFFFF"/>
      </bottom>
      <diagonal/>
    </border>
    <border>
      <left style="thin">
        <color rgb="FFFFFFFF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FFFFF"/>
      </left>
      <right style="medium">
        <color theme="0" tint="-0.14999847407452621"/>
      </right>
      <top style="thin">
        <color theme="0" tint="-0.14999847407452621"/>
      </top>
      <bottom style="thin">
        <color rgb="FFFFFFFF"/>
      </bottom>
      <diagonal/>
    </border>
    <border>
      <left/>
      <right/>
      <top/>
      <bottom style="medium">
        <color theme="0" tint="-0.14999847407452621"/>
      </bottom>
      <diagonal/>
    </border>
    <border>
      <left style="thin">
        <color rgb="FFFFFFFF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FFFFFF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/>
      <top/>
      <bottom style="medium">
        <color theme="0" tint="-0.14999847407452621"/>
      </bottom>
      <diagonal/>
    </border>
    <border>
      <left style="thin">
        <color rgb="FFFFFFFF"/>
      </left>
      <right style="medium">
        <color theme="0" tint="-0.14999847407452621"/>
      </right>
      <top/>
      <bottom style="thin">
        <color rgb="FFFFFFFF"/>
      </bottom>
      <diagonal/>
    </border>
    <border>
      <left style="thin">
        <color rgb="FFFFFFFF"/>
      </left>
      <right style="medium">
        <color theme="0" tint="-0.14999847407452621"/>
      </right>
      <top style="thin">
        <color rgb="FFFFFFFF"/>
      </top>
      <bottom style="thin">
        <color rgb="FFFFFFFF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 tint="-4.9989318521683403E-2"/>
      </right>
      <top style="medium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/>
      </right>
      <top style="medium">
        <color theme="0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/>
      <diagonal/>
    </border>
  </borders>
  <cellStyleXfs count="520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6">
    <xf numFmtId="0" fontId="0" fillId="0" borderId="0" xfId="0"/>
    <xf numFmtId="0" fontId="3" fillId="2" borderId="1" xfId="0" applyFont="1" applyFill="1" applyBorder="1"/>
    <xf numFmtId="0" fontId="0" fillId="3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4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5" fillId="5" borderId="0" xfId="0" applyFont="1" applyFill="1" applyBorder="1"/>
    <xf numFmtId="0" fontId="0" fillId="5" borderId="5" xfId="0" applyFont="1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5" borderId="0" xfId="0" applyFont="1" applyFill="1" applyBorder="1"/>
    <xf numFmtId="0" fontId="0" fillId="5" borderId="10" xfId="0" applyFill="1" applyBorder="1"/>
    <xf numFmtId="0" fontId="0" fillId="0" borderId="0" xfId="0" applyBorder="1"/>
    <xf numFmtId="0" fontId="0" fillId="5" borderId="6" xfId="0" applyFont="1" applyFill="1" applyBorder="1"/>
    <xf numFmtId="0" fontId="10" fillId="5" borderId="5" xfId="0" applyFont="1" applyFill="1" applyBorder="1"/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9" fillId="5" borderId="0" xfId="0" applyFont="1" applyFill="1" applyBorder="1"/>
    <xf numFmtId="0" fontId="0" fillId="5" borderId="0" xfId="0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9" fontId="12" fillId="0" borderId="29" xfId="0" applyNumberFormat="1" applyFont="1" applyBorder="1" applyAlignment="1">
      <alignment horizontal="center" vertical="center" wrapText="1"/>
    </xf>
    <xf numFmtId="9" fontId="12" fillId="0" borderId="15" xfId="0" applyNumberFormat="1" applyFont="1" applyBorder="1" applyAlignment="1">
      <alignment horizontal="center" vertical="center" wrapText="1"/>
    </xf>
    <xf numFmtId="166" fontId="20" fillId="0" borderId="0" xfId="0" applyNumberFormat="1" applyFont="1" applyFill="1" applyBorder="1" applyAlignment="1">
      <alignment horizontal="left" vertical="center"/>
    </xf>
    <xf numFmtId="0" fontId="22" fillId="0" borderId="0" xfId="32" applyFont="1" applyAlignment="1">
      <alignment horizontal="left" vertical="top"/>
    </xf>
    <xf numFmtId="0" fontId="16" fillId="0" borderId="0" xfId="32" applyFont="1" applyAlignment="1">
      <alignment horizontal="left" vertical="center"/>
    </xf>
    <xf numFmtId="0" fontId="23" fillId="5" borderId="0" xfId="32" applyFont="1" applyFill="1" applyBorder="1" applyAlignment="1">
      <alignment horizontal="left" vertical="top"/>
    </xf>
    <xf numFmtId="0" fontId="16" fillId="5" borderId="0" xfId="32" applyFont="1" applyFill="1" applyBorder="1" applyAlignment="1">
      <alignment horizontal="left" vertical="center"/>
    </xf>
    <xf numFmtId="0" fontId="16" fillId="0" borderId="0" xfId="32" applyFont="1" applyAlignment="1">
      <alignment horizontal="left" vertical="top"/>
    </xf>
    <xf numFmtId="3" fontId="16" fillId="0" borderId="0" xfId="32" applyNumberFormat="1" applyFont="1" applyAlignment="1">
      <alignment horizontal="left" vertical="top"/>
    </xf>
    <xf numFmtId="167" fontId="16" fillId="0" borderId="0" xfId="32" applyNumberFormat="1" applyFont="1" applyAlignment="1">
      <alignment horizontal="left" vertical="top"/>
    </xf>
    <xf numFmtId="0" fontId="16" fillId="5" borderId="0" xfId="32" applyFont="1" applyFill="1" applyBorder="1" applyAlignment="1">
      <alignment horizontal="left" vertical="top"/>
    </xf>
    <xf numFmtId="0" fontId="16" fillId="0" borderId="0" xfId="32" applyFont="1" applyBorder="1" applyAlignment="1">
      <alignment horizontal="left" vertical="top"/>
    </xf>
    <xf numFmtId="165" fontId="16" fillId="0" borderId="0" xfId="32" applyNumberFormat="1" applyFont="1" applyBorder="1" applyAlignment="1">
      <alignment horizontal="left" vertical="top"/>
    </xf>
    <xf numFmtId="165" fontId="16" fillId="0" borderId="0" xfId="32" applyNumberFormat="1" applyFont="1" applyAlignment="1">
      <alignment horizontal="left" vertical="top"/>
    </xf>
    <xf numFmtId="168" fontId="16" fillId="0" borderId="0" xfId="32" applyNumberFormat="1" applyFont="1" applyAlignment="1">
      <alignment horizontal="left" vertical="top"/>
    </xf>
    <xf numFmtId="0" fontId="16" fillId="0" borderId="1" xfId="32" applyFont="1" applyBorder="1" applyAlignment="1">
      <alignment horizontal="left" vertical="top"/>
    </xf>
    <xf numFmtId="0" fontId="22" fillId="0" borderId="0" xfId="32" applyFont="1" applyFill="1" applyAlignment="1">
      <alignment horizontal="left" vertical="top"/>
    </xf>
    <xf numFmtId="0" fontId="16" fillId="5" borderId="5" xfId="32" applyFont="1" applyFill="1" applyBorder="1" applyAlignment="1">
      <alignment horizontal="left" vertical="top"/>
    </xf>
    <xf numFmtId="0" fontId="16" fillId="5" borderId="6" xfId="32" applyFont="1" applyFill="1" applyBorder="1" applyAlignment="1">
      <alignment horizontal="left" vertical="top"/>
    </xf>
    <xf numFmtId="0" fontId="16" fillId="5" borderId="5" xfId="32" applyFont="1" applyFill="1" applyBorder="1" applyAlignment="1">
      <alignment horizontal="left" vertical="center"/>
    </xf>
    <xf numFmtId="0" fontId="16" fillId="5" borderId="6" xfId="32" applyFont="1" applyFill="1" applyBorder="1" applyAlignment="1">
      <alignment horizontal="left" vertical="center"/>
    </xf>
    <xf numFmtId="0" fontId="16" fillId="5" borderId="7" xfId="32" applyFont="1" applyFill="1" applyBorder="1" applyAlignment="1">
      <alignment horizontal="left" vertical="top"/>
    </xf>
    <xf numFmtId="0" fontId="16" fillId="5" borderId="8" xfId="32" applyFont="1" applyFill="1" applyBorder="1" applyAlignment="1">
      <alignment horizontal="left" vertical="top"/>
    </xf>
    <xf numFmtId="0" fontId="16" fillId="5" borderId="9" xfId="32" applyFont="1" applyFill="1" applyBorder="1" applyAlignment="1">
      <alignment horizontal="left" vertical="top"/>
    </xf>
    <xf numFmtId="0" fontId="16" fillId="0" borderId="0" xfId="32" applyFont="1" applyFill="1" applyBorder="1" applyAlignment="1">
      <alignment horizontal="left" vertical="top"/>
    </xf>
    <xf numFmtId="0" fontId="16" fillId="0" borderId="0" xfId="32" applyFont="1" applyFill="1" applyAlignment="1">
      <alignment horizontal="left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61" applyFont="1"/>
    <xf numFmtId="9" fontId="0" fillId="0" borderId="1" xfId="61" applyFont="1" applyBorder="1"/>
    <xf numFmtId="0" fontId="24" fillId="5" borderId="0" xfId="0" applyFont="1" applyFill="1" applyBorder="1"/>
    <xf numFmtId="9" fontId="0" fillId="0" borderId="0" xfId="1" applyFont="1"/>
    <xf numFmtId="0" fontId="25" fillId="5" borderId="0" xfId="0" applyFont="1" applyFill="1" applyBorder="1"/>
    <xf numFmtId="0" fontId="27" fillId="5" borderId="0" xfId="0" applyFont="1" applyFill="1" applyBorder="1"/>
    <xf numFmtId="0" fontId="13" fillId="5" borderId="0" xfId="0" applyFont="1" applyFill="1" applyBorder="1"/>
    <xf numFmtId="0" fontId="23" fillId="5" borderId="0" xfId="0" applyFont="1" applyFill="1" applyBorder="1"/>
    <xf numFmtId="0" fontId="15" fillId="5" borderId="0" xfId="0" applyFont="1" applyFill="1" applyBorder="1"/>
    <xf numFmtId="0" fontId="28" fillId="5" borderId="0" xfId="0" applyFont="1" applyFill="1" applyBorder="1"/>
    <xf numFmtId="0" fontId="30" fillId="5" borderId="0" xfId="0" applyFont="1" applyFill="1" applyBorder="1"/>
    <xf numFmtId="9" fontId="0" fillId="0" borderId="0" xfId="0" applyNumberFormat="1"/>
    <xf numFmtId="169" fontId="0" fillId="0" borderId="0" xfId="0" applyNumberFormat="1"/>
    <xf numFmtId="0" fontId="31" fillId="0" borderId="0" xfId="0" applyFont="1" applyFill="1"/>
    <xf numFmtId="0" fontId="3" fillId="5" borderId="0" xfId="0" applyFont="1" applyFill="1" applyBorder="1"/>
    <xf numFmtId="0" fontId="31" fillId="5" borderId="0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1" fillId="5" borderId="6" xfId="0" applyFont="1" applyFill="1" applyBorder="1"/>
    <xf numFmtId="0" fontId="31" fillId="5" borderId="5" xfId="0" applyFont="1" applyFill="1" applyBorder="1"/>
    <xf numFmtId="0" fontId="31" fillId="5" borderId="7" xfId="0" applyFont="1" applyFill="1" applyBorder="1"/>
    <xf numFmtId="0" fontId="31" fillId="5" borderId="8" xfId="0" applyFont="1" applyFill="1" applyBorder="1"/>
    <xf numFmtId="0" fontId="31" fillId="5" borderId="9" xfId="0" applyFont="1" applyFill="1" applyBorder="1"/>
    <xf numFmtId="0" fontId="31" fillId="0" borderId="1" xfId="0" applyFont="1" applyFill="1" applyBorder="1"/>
    <xf numFmtId="0" fontId="0" fillId="0" borderId="1" xfId="0" applyFill="1" applyBorder="1"/>
    <xf numFmtId="0" fontId="1" fillId="0" borderId="0" xfId="18" applyFont="1"/>
    <xf numFmtId="0" fontId="1" fillId="0" borderId="0" xfId="18" applyFont="1" applyAlignment="1">
      <alignment horizontal="left"/>
    </xf>
    <xf numFmtId="0" fontId="0" fillId="0" borderId="0" xfId="18" quotePrefix="1" applyFont="1"/>
    <xf numFmtId="1" fontId="1" fillId="0" borderId="0" xfId="18" applyNumberFormat="1" applyFont="1"/>
    <xf numFmtId="0" fontId="1" fillId="0" borderId="1" xfId="18" applyFont="1" applyBorder="1"/>
    <xf numFmtId="0" fontId="1" fillId="5" borderId="5" xfId="18" applyFont="1" applyFill="1" applyBorder="1"/>
    <xf numFmtId="0" fontId="1" fillId="5" borderId="0" xfId="18" applyFont="1" applyFill="1" applyBorder="1"/>
    <xf numFmtId="0" fontId="1" fillId="5" borderId="6" xfId="18" applyFont="1" applyFill="1" applyBorder="1"/>
    <xf numFmtId="0" fontId="23" fillId="5" borderId="0" xfId="18" applyFont="1" applyFill="1" applyBorder="1"/>
    <xf numFmtId="0" fontId="1" fillId="5" borderId="7" xfId="18" applyFont="1" applyFill="1" applyBorder="1"/>
    <xf numFmtId="0" fontId="1" fillId="5" borderId="8" xfId="18" applyFont="1" applyFill="1" applyBorder="1"/>
    <xf numFmtId="0" fontId="1" fillId="5" borderId="9" xfId="18" applyFont="1" applyFill="1" applyBorder="1"/>
    <xf numFmtId="9" fontId="0" fillId="0" borderId="0" xfId="0" applyNumberFormat="1" applyAlignment="1">
      <alignment horizontal="center"/>
    </xf>
    <xf numFmtId="0" fontId="22" fillId="5" borderId="0" xfId="0" applyFont="1" applyFill="1" applyBorder="1"/>
    <xf numFmtId="0" fontId="26" fillId="5" borderId="0" xfId="0" applyFont="1" applyFill="1" applyBorder="1" applyAlignment="1">
      <alignment horizontal="right" vertical="center" wrapText="1"/>
    </xf>
    <xf numFmtId="9" fontId="1" fillId="0" borderId="0" xfId="18" applyNumberFormat="1" applyFont="1"/>
    <xf numFmtId="0" fontId="1" fillId="0" borderId="0" xfId="18" applyFont="1" applyFill="1"/>
    <xf numFmtId="9" fontId="35" fillId="5" borderId="30" xfId="18" applyNumberFormat="1" applyFont="1" applyFill="1" applyBorder="1" applyAlignment="1">
      <alignment horizontal="right"/>
    </xf>
    <xf numFmtId="0" fontId="1" fillId="5" borderId="30" xfId="18" applyFont="1" applyFill="1" applyBorder="1" applyAlignment="1"/>
    <xf numFmtId="9" fontId="35" fillId="5" borderId="30" xfId="18" applyNumberFormat="1" applyFont="1" applyFill="1" applyBorder="1" applyAlignment="1"/>
    <xf numFmtId="0" fontId="1" fillId="0" borderId="1" xfId="18" applyFont="1" applyFill="1" applyBorder="1"/>
    <xf numFmtId="164" fontId="0" fillId="0" borderId="0" xfId="0" applyNumberFormat="1"/>
    <xf numFmtId="0" fontId="22" fillId="5" borderId="10" xfId="0" applyFont="1" applyFill="1" applyBorder="1"/>
    <xf numFmtId="0" fontId="22" fillId="5" borderId="0" xfId="0" applyFont="1" applyFill="1" applyBorder="1" applyAlignment="1">
      <alignment horizontal="right"/>
    </xf>
    <xf numFmtId="0" fontId="36" fillId="5" borderId="0" xfId="0" applyFont="1" applyFill="1" applyBorder="1" applyAlignment="1">
      <alignment vertical="center"/>
    </xf>
    <xf numFmtId="0" fontId="16" fillId="5" borderId="0" xfId="0" applyFont="1" applyFill="1" applyBorder="1" applyAlignment="1">
      <alignment horizontal="left" vertical="center"/>
    </xf>
    <xf numFmtId="9" fontId="14" fillId="0" borderId="66" xfId="0" applyNumberFormat="1" applyFont="1" applyBorder="1" applyAlignment="1">
      <alignment horizontal="center" vertical="center" wrapText="1"/>
    </xf>
    <xf numFmtId="9" fontId="14" fillId="0" borderId="67" xfId="0" applyNumberFormat="1" applyFont="1" applyBorder="1" applyAlignment="1">
      <alignment horizontal="center" vertical="center" wrapText="1"/>
    </xf>
    <xf numFmtId="9" fontId="12" fillId="0" borderId="70" xfId="0" applyNumberFormat="1" applyFont="1" applyBorder="1" applyAlignment="1">
      <alignment horizontal="center" vertical="center" wrapText="1"/>
    </xf>
    <xf numFmtId="9" fontId="12" fillId="0" borderId="71" xfId="0" applyNumberFormat="1" applyFont="1" applyBorder="1" applyAlignment="1">
      <alignment horizontal="center" vertical="center" wrapText="1"/>
    </xf>
    <xf numFmtId="9" fontId="14" fillId="0" borderId="73" xfId="0" applyNumberFormat="1" applyFont="1" applyBorder="1" applyAlignment="1">
      <alignment horizontal="center" vertical="center" wrapText="1"/>
    </xf>
    <xf numFmtId="9" fontId="14" fillId="0" borderId="64" xfId="0" applyNumberFormat="1" applyFont="1" applyBorder="1" applyAlignment="1">
      <alignment horizontal="center" vertical="center" wrapText="1"/>
    </xf>
    <xf numFmtId="0" fontId="12" fillId="5" borderId="79" xfId="0" applyFont="1" applyFill="1" applyBorder="1" applyAlignment="1">
      <alignment horizontal="center" vertical="center" wrapText="1"/>
    </xf>
    <xf numFmtId="0" fontId="12" fillId="5" borderId="80" xfId="0" applyFont="1" applyFill="1" applyBorder="1" applyAlignment="1">
      <alignment horizontal="center" vertical="center" wrapText="1"/>
    </xf>
    <xf numFmtId="0" fontId="12" fillId="5" borderId="81" xfId="0" applyFont="1" applyFill="1" applyBorder="1" applyAlignment="1">
      <alignment horizontal="center" vertical="center" wrapText="1"/>
    </xf>
    <xf numFmtId="0" fontId="12" fillId="5" borderId="82" xfId="0" applyFont="1" applyFill="1" applyBorder="1" applyAlignment="1">
      <alignment horizontal="center" vertical="center" wrapText="1"/>
    </xf>
    <xf numFmtId="0" fontId="12" fillId="5" borderId="76" xfId="0" applyFont="1" applyFill="1" applyBorder="1" applyAlignment="1">
      <alignment horizontal="center" vertical="center" wrapText="1"/>
    </xf>
    <xf numFmtId="9" fontId="19" fillId="0" borderId="78" xfId="0" applyNumberFormat="1" applyFont="1" applyBorder="1" applyAlignment="1">
      <alignment horizontal="center" vertical="center" wrapText="1"/>
    </xf>
    <xf numFmtId="9" fontId="19" fillId="0" borderId="72" xfId="0" applyNumberFormat="1" applyFont="1" applyBorder="1" applyAlignment="1">
      <alignment horizontal="center" vertical="center" wrapText="1"/>
    </xf>
    <xf numFmtId="9" fontId="19" fillId="0" borderId="66" xfId="0" applyNumberFormat="1" applyFont="1" applyBorder="1" applyAlignment="1">
      <alignment horizontal="center" vertical="center" wrapText="1"/>
    </xf>
    <xf numFmtId="9" fontId="19" fillId="0" borderId="67" xfId="0" applyNumberFormat="1" applyFont="1" applyBorder="1" applyAlignment="1">
      <alignment horizontal="center" vertical="center" wrapText="1"/>
    </xf>
    <xf numFmtId="9" fontId="19" fillId="0" borderId="69" xfId="0" applyNumberFormat="1" applyFont="1" applyBorder="1" applyAlignment="1">
      <alignment horizontal="center" vertical="center" wrapText="1"/>
    </xf>
    <xf numFmtId="9" fontId="17" fillId="0" borderId="65" xfId="0" applyNumberFormat="1" applyFont="1" applyBorder="1" applyAlignment="1">
      <alignment horizontal="center" vertical="center" wrapText="1"/>
    </xf>
    <xf numFmtId="9" fontId="17" fillId="0" borderId="68" xfId="0" applyNumberFormat="1" applyFont="1" applyBorder="1" applyAlignment="1">
      <alignment horizontal="center" vertical="center" wrapText="1"/>
    </xf>
    <xf numFmtId="9" fontId="17" fillId="0" borderId="67" xfId="0" applyNumberFormat="1" applyFont="1" applyBorder="1" applyAlignment="1">
      <alignment horizontal="center" vertical="center" wrapText="1"/>
    </xf>
    <xf numFmtId="0" fontId="38" fillId="5" borderId="0" xfId="0" applyFont="1" applyFill="1" applyBorder="1"/>
    <xf numFmtId="0" fontId="0" fillId="0" borderId="0" xfId="0" applyFill="1" applyAlignment="1">
      <alignment horizontal="center"/>
    </xf>
    <xf numFmtId="0" fontId="12" fillId="0" borderId="83" xfId="0" applyFont="1" applyBorder="1" applyAlignment="1">
      <alignment horizontal="center" vertical="center" wrapText="1"/>
    </xf>
    <xf numFmtId="0" fontId="12" fillId="0" borderId="84" xfId="0" applyFont="1" applyBorder="1" applyAlignment="1">
      <alignment horizontal="center" vertical="center" wrapText="1"/>
    </xf>
    <xf numFmtId="0" fontId="12" fillId="0" borderId="77" xfId="0" applyFont="1" applyBorder="1" applyAlignment="1">
      <alignment horizontal="center" vertical="center" wrapText="1"/>
    </xf>
    <xf numFmtId="0" fontId="12" fillId="0" borderId="74" xfId="0" applyFont="1" applyBorder="1" applyAlignment="1">
      <alignment horizontal="center" vertical="center" wrapText="1"/>
    </xf>
    <xf numFmtId="0" fontId="12" fillId="0" borderId="7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3" fillId="5" borderId="0" xfId="0" applyFont="1" applyFill="1" applyBorder="1" applyAlignment="1"/>
    <xf numFmtId="0" fontId="0" fillId="5" borderId="0" xfId="0" applyFill="1"/>
    <xf numFmtId="0" fontId="39" fillId="0" borderId="0" xfId="0" applyFont="1"/>
    <xf numFmtId="0" fontId="40" fillId="0" borderId="0" xfId="0" applyFont="1"/>
    <xf numFmtId="0" fontId="0" fillId="3" borderId="56" xfId="0" applyFill="1" applyBorder="1"/>
    <xf numFmtId="0" fontId="0" fillId="8" borderId="56" xfId="0" applyFill="1" applyBorder="1"/>
    <xf numFmtId="0" fontId="0" fillId="11" borderId="56" xfId="0" applyFill="1" applyBorder="1"/>
    <xf numFmtId="0" fontId="0" fillId="3" borderId="92" xfId="0" applyFill="1" applyBorder="1"/>
    <xf numFmtId="0" fontId="0" fillId="3" borderId="93" xfId="0" applyFill="1" applyBorder="1"/>
    <xf numFmtId="0" fontId="0" fillId="3" borderId="94" xfId="0" applyFill="1" applyBorder="1"/>
    <xf numFmtId="0" fontId="0" fillId="3" borderId="95" xfId="0" applyFill="1" applyBorder="1"/>
    <xf numFmtId="0" fontId="0" fillId="3" borderId="96" xfId="0" applyFill="1" applyBorder="1"/>
    <xf numFmtId="0" fontId="0" fillId="11" borderId="96" xfId="0" applyFill="1" applyBorder="1"/>
    <xf numFmtId="0" fontId="0" fillId="3" borderId="97" xfId="0" applyFill="1" applyBorder="1"/>
    <xf numFmtId="0" fontId="0" fillId="3" borderId="98" xfId="0" applyFill="1" applyBorder="1"/>
    <xf numFmtId="0" fontId="0" fillId="11" borderId="98" xfId="0" applyFill="1" applyBorder="1"/>
    <xf numFmtId="0" fontId="0" fillId="11" borderId="99" xfId="0" applyFill="1" applyBorder="1"/>
    <xf numFmtId="0" fontId="0" fillId="3" borderId="85" xfId="0" applyFill="1" applyBorder="1"/>
    <xf numFmtId="0" fontId="0" fillId="3" borderId="100" xfId="0" applyFill="1" applyBorder="1"/>
    <xf numFmtId="0" fontId="0" fillId="3" borderId="63" xfId="0" applyFill="1" applyBorder="1"/>
    <xf numFmtId="0" fontId="0" fillId="3" borderId="101" xfId="0" applyFill="1" applyBorder="1"/>
    <xf numFmtId="0" fontId="0" fillId="8" borderId="92" xfId="0" applyFill="1" applyBorder="1"/>
    <xf numFmtId="0" fontId="0" fillId="8" borderId="93" xfId="0" applyFill="1" applyBorder="1"/>
    <xf numFmtId="0" fontId="0" fillId="8" borderId="94" xfId="0" applyFill="1" applyBorder="1"/>
    <xf numFmtId="0" fontId="0" fillId="8" borderId="95" xfId="0" applyFill="1" applyBorder="1"/>
    <xf numFmtId="0" fontId="0" fillId="8" borderId="97" xfId="0" applyFill="1" applyBorder="1"/>
    <xf numFmtId="0" fontId="0" fillId="8" borderId="85" xfId="0" applyFill="1" applyBorder="1"/>
    <xf numFmtId="0" fontId="0" fillId="8" borderId="100" xfId="0" applyFill="1" applyBorder="1"/>
    <xf numFmtId="0" fontId="0" fillId="8" borderId="63" xfId="0" applyFill="1" applyBorder="1"/>
    <xf numFmtId="0" fontId="0" fillId="8" borderId="101" xfId="0" applyFill="1" applyBorder="1"/>
    <xf numFmtId="0" fontId="0" fillId="11" borderId="92" xfId="0" applyFill="1" applyBorder="1"/>
    <xf numFmtId="0" fontId="0" fillId="11" borderId="93" xfId="0" applyFill="1" applyBorder="1"/>
    <xf numFmtId="0" fontId="0" fillId="11" borderId="94" xfId="0" applyFill="1" applyBorder="1"/>
    <xf numFmtId="0" fontId="0" fillId="11" borderId="95" xfId="0" applyFill="1" applyBorder="1"/>
    <xf numFmtId="0" fontId="0" fillId="11" borderId="97" xfId="0" applyFill="1" applyBorder="1"/>
    <xf numFmtId="0" fontId="41" fillId="0" borderId="0" xfId="0" applyFont="1"/>
    <xf numFmtId="0" fontId="3" fillId="2" borderId="0" xfId="0" applyFont="1" applyFill="1" applyBorder="1"/>
    <xf numFmtId="0" fontId="0" fillId="3" borderId="0" xfId="0" applyFill="1" applyBorder="1"/>
    <xf numFmtId="0" fontId="43" fillId="5" borderId="0" xfId="0" applyFont="1" applyFill="1" applyBorder="1" applyAlignment="1">
      <alignment horizontal="left" vertical="center"/>
    </xf>
    <xf numFmtId="0" fontId="36" fillId="5" borderId="0" xfId="0" applyFont="1" applyFill="1" applyBorder="1" applyAlignment="1">
      <alignment horizontal="left" vertical="center"/>
    </xf>
    <xf numFmtId="0" fontId="0" fillId="9" borderId="90" xfId="0" applyFill="1" applyBorder="1" applyAlignment="1">
      <alignment horizontal="center"/>
    </xf>
    <xf numFmtId="0" fontId="0" fillId="9" borderId="91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9" borderId="63" xfId="0" applyFill="1" applyBorder="1" applyAlignment="1">
      <alignment horizontal="center"/>
    </xf>
    <xf numFmtId="0" fontId="0" fillId="10" borderId="85" xfId="0" applyFill="1" applyBorder="1" applyAlignment="1">
      <alignment horizontal="center"/>
    </xf>
    <xf numFmtId="0" fontId="0" fillId="10" borderId="86" xfId="0" applyFill="1" applyBorder="1" applyAlignment="1">
      <alignment horizontal="center"/>
    </xf>
    <xf numFmtId="0" fontId="13" fillId="5" borderId="31" xfId="0" applyFont="1" applyFill="1" applyBorder="1" applyAlignment="1">
      <alignment horizontal="center" vertical="center" wrapText="1"/>
    </xf>
    <xf numFmtId="0" fontId="13" fillId="5" borderId="53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5" borderId="51" xfId="0" applyFont="1" applyFill="1" applyBorder="1" applyAlignment="1">
      <alignment horizontal="center" vertical="center" wrapText="1"/>
    </xf>
    <xf numFmtId="9" fontId="17" fillId="5" borderId="34" xfId="0" applyNumberFormat="1" applyFont="1" applyFill="1" applyBorder="1" applyAlignment="1">
      <alignment horizontal="center" vertical="center" wrapText="1"/>
    </xf>
    <xf numFmtId="9" fontId="17" fillId="5" borderId="49" xfId="0" applyNumberFormat="1" applyFont="1" applyFill="1" applyBorder="1" applyAlignment="1">
      <alignment horizontal="center" vertical="center" wrapText="1"/>
    </xf>
    <xf numFmtId="9" fontId="17" fillId="5" borderId="20" xfId="0" applyNumberFormat="1" applyFont="1" applyFill="1" applyBorder="1" applyAlignment="1">
      <alignment horizontal="center" vertical="center" wrapText="1"/>
    </xf>
    <xf numFmtId="9" fontId="17" fillId="5" borderId="42" xfId="0" applyNumberFormat="1" applyFont="1" applyFill="1" applyBorder="1" applyAlignment="1">
      <alignment horizontal="center" vertical="center" wrapText="1"/>
    </xf>
    <xf numFmtId="9" fontId="19" fillId="5" borderId="33" xfId="0" applyNumberFormat="1" applyFont="1" applyFill="1" applyBorder="1" applyAlignment="1">
      <alignment horizontal="center" vertical="center" wrapText="1"/>
    </xf>
    <xf numFmtId="9" fontId="19" fillId="5" borderId="60" xfId="0" applyNumberFormat="1" applyFont="1" applyFill="1" applyBorder="1" applyAlignment="1">
      <alignment horizontal="center" vertical="center" wrapText="1"/>
    </xf>
    <xf numFmtId="0" fontId="13" fillId="5" borderId="32" xfId="0" applyFont="1" applyFill="1" applyBorder="1" applyAlignment="1">
      <alignment horizontal="center" vertical="center" wrapText="1"/>
    </xf>
    <xf numFmtId="0" fontId="13" fillId="5" borderId="52" xfId="0" applyFont="1" applyFill="1" applyBorder="1" applyAlignment="1">
      <alignment horizontal="center" vertical="center" wrapText="1"/>
    </xf>
    <xf numFmtId="9" fontId="19" fillId="5" borderId="34" xfId="0" applyNumberFormat="1" applyFont="1" applyFill="1" applyBorder="1" applyAlignment="1">
      <alignment horizontal="center" vertical="center" wrapText="1"/>
    </xf>
    <xf numFmtId="9" fontId="19" fillId="5" borderId="20" xfId="0" applyNumberFormat="1" applyFont="1" applyFill="1" applyBorder="1" applyAlignment="1">
      <alignment horizontal="center" vertical="center" wrapText="1"/>
    </xf>
    <xf numFmtId="9" fontId="17" fillId="5" borderId="33" xfId="0" applyNumberFormat="1" applyFont="1" applyFill="1" applyBorder="1" applyAlignment="1">
      <alignment horizontal="center" vertical="center" wrapText="1"/>
    </xf>
    <xf numFmtId="0" fontId="0" fillId="9" borderId="88" xfId="0" applyFill="1" applyBorder="1" applyAlignment="1">
      <alignment horizontal="center"/>
    </xf>
    <xf numFmtId="0" fontId="0" fillId="9" borderId="87" xfId="0" applyFill="1" applyBorder="1" applyAlignment="1">
      <alignment horizontal="center"/>
    </xf>
    <xf numFmtId="0" fontId="0" fillId="9" borderId="89" xfId="0" applyFill="1" applyBorder="1" applyAlignment="1">
      <alignment horizontal="center"/>
    </xf>
    <xf numFmtId="0" fontId="0" fillId="9" borderId="85" xfId="0" applyFill="1" applyBorder="1" applyAlignment="1">
      <alignment horizontal="center"/>
    </xf>
    <xf numFmtId="0" fontId="42" fillId="5" borderId="0" xfId="0" applyFont="1" applyFill="1" applyBorder="1" applyAlignment="1">
      <alignment horizontal="left" vertical="center"/>
    </xf>
    <xf numFmtId="0" fontId="42" fillId="5" borderId="0" xfId="0" applyFont="1" applyFill="1" applyBorder="1" applyAlignment="1">
      <alignment horizontal="center" vertical="center"/>
    </xf>
    <xf numFmtId="0" fontId="30" fillId="5" borderId="61" xfId="0" applyFont="1" applyFill="1" applyBorder="1" applyAlignment="1">
      <alignment horizontal="center"/>
    </xf>
    <xf numFmtId="0" fontId="30" fillId="5" borderId="62" xfId="0" applyFont="1" applyFill="1" applyBorder="1" applyAlignment="1">
      <alignment horizontal="center"/>
    </xf>
    <xf numFmtId="0" fontId="30" fillId="5" borderId="38" xfId="0" applyFont="1" applyFill="1" applyBorder="1" applyAlignment="1">
      <alignment horizontal="center"/>
    </xf>
    <xf numFmtId="0" fontId="30" fillId="5" borderId="55" xfId="0" applyFont="1" applyFill="1" applyBorder="1" applyAlignment="1">
      <alignment horizontal="center"/>
    </xf>
    <xf numFmtId="0" fontId="13" fillId="5" borderId="35" xfId="0" applyFont="1" applyFill="1" applyBorder="1" applyAlignment="1">
      <alignment horizontal="center" vertical="center" wrapText="1"/>
    </xf>
    <xf numFmtId="0" fontId="13" fillId="5" borderId="54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13" fillId="5" borderId="39" xfId="0" applyFont="1" applyFill="1" applyBorder="1" applyAlignment="1">
      <alignment horizontal="center" vertical="center" wrapText="1"/>
    </xf>
    <xf numFmtId="0" fontId="13" fillId="5" borderId="3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9" fontId="17" fillId="5" borderId="35" xfId="0" applyNumberFormat="1" applyFont="1" applyFill="1" applyBorder="1" applyAlignment="1">
      <alignment horizontal="center" vertical="center" wrapText="1"/>
    </xf>
    <xf numFmtId="9" fontId="17" fillId="5" borderId="36" xfId="0" applyNumberFormat="1" applyFont="1" applyFill="1" applyBorder="1" applyAlignment="1">
      <alignment horizontal="center" vertical="center" wrapText="1"/>
    </xf>
    <xf numFmtId="9" fontId="19" fillId="5" borderId="37" xfId="0" applyNumberFormat="1" applyFont="1" applyFill="1" applyBorder="1" applyAlignment="1">
      <alignment horizontal="center" vertical="center" wrapText="1"/>
    </xf>
    <xf numFmtId="9" fontId="13" fillId="5" borderId="49" xfId="0" applyNumberFormat="1" applyFont="1" applyFill="1" applyBorder="1" applyAlignment="1">
      <alignment horizontal="center" vertical="center" wrapText="1"/>
    </xf>
    <xf numFmtId="9" fontId="13" fillId="5" borderId="48" xfId="0" applyNumberFormat="1" applyFont="1" applyFill="1" applyBorder="1" applyAlignment="1">
      <alignment horizontal="center" vertical="center" wrapText="1"/>
    </xf>
    <xf numFmtId="9" fontId="13" fillId="5" borderId="42" xfId="0" applyNumberFormat="1" applyFont="1" applyFill="1" applyBorder="1" applyAlignment="1">
      <alignment horizontal="center" vertical="center" wrapText="1"/>
    </xf>
    <xf numFmtId="9" fontId="13" fillId="5" borderId="41" xfId="0" applyNumberFormat="1" applyFont="1" applyFill="1" applyBorder="1" applyAlignment="1">
      <alignment horizontal="center" vertical="center" wrapText="1"/>
    </xf>
    <xf numFmtId="9" fontId="13" fillId="5" borderId="60" xfId="0" applyNumberFormat="1" applyFont="1" applyFill="1" applyBorder="1" applyAlignment="1">
      <alignment horizontal="center" vertical="center" wrapText="1"/>
    </xf>
    <xf numFmtId="9" fontId="13" fillId="5" borderId="59" xfId="0" applyNumberFormat="1" applyFont="1" applyFill="1" applyBorder="1" applyAlignment="1">
      <alignment horizontal="center" vertical="center" wrapText="1"/>
    </xf>
    <xf numFmtId="9" fontId="13" fillId="5" borderId="47" xfId="0" applyNumberFormat="1" applyFont="1" applyFill="1" applyBorder="1" applyAlignment="1">
      <alignment horizontal="center" vertical="center" wrapText="1"/>
    </xf>
    <xf numFmtId="9" fontId="13" fillId="5" borderId="43" xfId="0" applyNumberFormat="1" applyFont="1" applyFill="1" applyBorder="1" applyAlignment="1">
      <alignment horizontal="center" vertical="center" wrapText="1"/>
    </xf>
    <xf numFmtId="9" fontId="13" fillId="5" borderId="58" xfId="0" applyNumberFormat="1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13" fillId="5" borderId="47" xfId="0" applyFont="1" applyFill="1" applyBorder="1" applyAlignment="1">
      <alignment horizontal="center" vertical="center" wrapText="1"/>
    </xf>
    <xf numFmtId="0" fontId="13" fillId="5" borderId="44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horizontal="center" vertical="center" wrapText="1"/>
    </xf>
    <xf numFmtId="0" fontId="13" fillId="5" borderId="58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 vertical="center"/>
    </xf>
    <xf numFmtId="0" fontId="26" fillId="5" borderId="0" xfId="18" applyFont="1" applyFill="1" applyBorder="1" applyAlignment="1">
      <alignment horizontal="left" vertical="top" wrapText="1"/>
    </xf>
  </cellXfs>
  <cellStyles count="520"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" xfId="106" builtinId="8" hidden="1"/>
    <cellStyle name="Hiperlink" xfId="108" builtinId="8" hidden="1"/>
    <cellStyle name="Hiperlink" xfId="110" builtinId="8" hidden="1"/>
    <cellStyle name="Hiperlink" xfId="112" builtinId="8" hidden="1"/>
    <cellStyle name="Hiperlink" xfId="114" builtinId="8" hidden="1"/>
    <cellStyle name="Hiperlink" xfId="116" builtinId="8" hidden="1"/>
    <cellStyle name="Hiperlink" xfId="118" builtinId="8" hidden="1"/>
    <cellStyle name="Hiperlink" xfId="120" builtinId="8" hidden="1"/>
    <cellStyle name="Hiperlink" xfId="122" builtinId="8" hidden="1"/>
    <cellStyle name="Hiperlink" xfId="124" builtinId="8" hidden="1"/>
    <cellStyle name="Hiperlink" xfId="126" builtinId="8" hidden="1"/>
    <cellStyle name="Hiperlink" xfId="128" builtinId="8" hidden="1"/>
    <cellStyle name="Hiperlink" xfId="130" builtinId="8" hidden="1"/>
    <cellStyle name="Hiperlink" xfId="132" builtinId="8" hidden="1"/>
    <cellStyle name="Hiperlink" xfId="134" builtinId="8" hidden="1"/>
    <cellStyle name="Hiperlink" xfId="136" builtinId="8" hidden="1"/>
    <cellStyle name="Hiperlink" xfId="138" builtinId="8" hidden="1"/>
    <cellStyle name="Hiperlink" xfId="140" builtinId="8" hidden="1"/>
    <cellStyle name="Hiperlink" xfId="142" builtinId="8" hidden="1"/>
    <cellStyle name="Hiperlink" xfId="144" builtinId="8" hidden="1"/>
    <cellStyle name="Hiperlink" xfId="146" builtinId="8" hidden="1"/>
    <cellStyle name="Hiperlink" xfId="148" builtinId="8" hidden="1"/>
    <cellStyle name="Hiperlink" xfId="150" builtinId="8" hidden="1"/>
    <cellStyle name="Hiperlink" xfId="152" builtinId="8" hidden="1"/>
    <cellStyle name="Hiperlink" xfId="154" builtinId="8" hidden="1"/>
    <cellStyle name="Hiperlink" xfId="156" builtinId="8" hidden="1"/>
    <cellStyle name="Hiperlink" xfId="158" builtinId="8" hidden="1"/>
    <cellStyle name="Hiperlink" xfId="160" builtinId="8" hidden="1"/>
    <cellStyle name="Hiperlink" xfId="162" builtinId="8" hidden="1"/>
    <cellStyle name="Hiperlink" xfId="164" builtinId="8" hidden="1"/>
    <cellStyle name="Hiperlink" xfId="166" builtinId="8" hidden="1"/>
    <cellStyle name="Hiperlink" xfId="168" builtinId="8" hidden="1"/>
    <cellStyle name="Hiperlink" xfId="170" builtinId="8" hidden="1"/>
    <cellStyle name="Hiperlink" xfId="172" builtinId="8" hidden="1"/>
    <cellStyle name="Hiperlink" xfId="174" builtinId="8" hidden="1"/>
    <cellStyle name="Hiperlink" xfId="176" builtinId="8" hidden="1"/>
    <cellStyle name="Hiperlink" xfId="178" builtinId="8" hidden="1"/>
    <cellStyle name="Hiperlink" xfId="180" builtinId="8" hidden="1"/>
    <cellStyle name="Hiperlink" xfId="182" builtinId="8" hidden="1"/>
    <cellStyle name="Hiperlink" xfId="184" builtinId="8" hidden="1"/>
    <cellStyle name="Hiperlink" xfId="186" builtinId="8" hidden="1"/>
    <cellStyle name="Hiperlink" xfId="188" builtinId="8" hidden="1"/>
    <cellStyle name="Hiperlink" xfId="190" builtinId="8" hidden="1"/>
    <cellStyle name="Hiperlink" xfId="192" builtinId="8" hidden="1"/>
    <cellStyle name="Hiperlink" xfId="194" builtinId="8" hidden="1"/>
    <cellStyle name="Hiperlink" xfId="196" builtinId="8" hidden="1"/>
    <cellStyle name="Hiperlink" xfId="198" builtinId="8" hidden="1"/>
    <cellStyle name="Hiperlink" xfId="200" builtinId="8" hidden="1"/>
    <cellStyle name="Hiperlink" xfId="202" builtinId="8" hidden="1"/>
    <cellStyle name="Hiperlink" xfId="204" builtinId="8" hidden="1"/>
    <cellStyle name="Hiperlink" xfId="206" builtinId="8" hidden="1"/>
    <cellStyle name="Hiperlink" xfId="208" builtinId="8" hidden="1"/>
    <cellStyle name="Hiperlink" xfId="210" builtinId="8" hidden="1"/>
    <cellStyle name="Hiperlink" xfId="212" builtinId="8" hidden="1"/>
    <cellStyle name="Hiperlink" xfId="214" builtinId="8" hidden="1"/>
    <cellStyle name="Hiperlink" xfId="216" builtinId="8" hidden="1"/>
    <cellStyle name="Hiperlink" xfId="218" builtinId="8" hidden="1"/>
    <cellStyle name="Hiperlink" xfId="220" builtinId="8" hidden="1"/>
    <cellStyle name="Hiperlink" xfId="222" builtinId="8" hidden="1"/>
    <cellStyle name="Hiperlink" xfId="224" builtinId="8" hidden="1"/>
    <cellStyle name="Hiperlink" xfId="226" builtinId="8" hidden="1"/>
    <cellStyle name="Hiperlink" xfId="228" builtinId="8" hidden="1"/>
    <cellStyle name="Hiperlink" xfId="230" builtinId="8" hidden="1"/>
    <cellStyle name="Hiperlink" xfId="232" builtinId="8" hidden="1"/>
    <cellStyle name="Hiperlink" xfId="234" builtinId="8" hidden="1"/>
    <cellStyle name="Hiperlink" xfId="236" builtinId="8" hidden="1"/>
    <cellStyle name="Hiperlink" xfId="238" builtinId="8" hidden="1"/>
    <cellStyle name="Hiperlink" xfId="240" builtinId="8" hidden="1"/>
    <cellStyle name="Hiperlink" xfId="242" builtinId="8" hidden="1"/>
    <cellStyle name="Hiperlink" xfId="244" builtinId="8" hidden="1"/>
    <cellStyle name="Hiperlink" xfId="246" builtinId="8" hidden="1"/>
    <cellStyle name="Hiperlink" xfId="248" builtinId="8" hidden="1"/>
    <cellStyle name="Hiperlink" xfId="250" builtinId="8" hidden="1"/>
    <cellStyle name="Hiperlink" xfId="252" builtinId="8" hidden="1"/>
    <cellStyle name="Hiperlink" xfId="254" builtinId="8" hidden="1"/>
    <cellStyle name="Hiperlink" xfId="256" builtinId="8" hidden="1"/>
    <cellStyle name="Hiperlink" xfId="258" builtinId="8" hidden="1"/>
    <cellStyle name="Hiperlink" xfId="260" builtinId="8" hidden="1"/>
    <cellStyle name="Hiperlink" xfId="262" builtinId="8" hidden="1"/>
    <cellStyle name="Hiperlink" xfId="264" builtinId="8" hidden="1"/>
    <cellStyle name="Hiperlink" xfId="266" builtinId="8" hidden="1"/>
    <cellStyle name="Hiperlink" xfId="268" builtinId="8" hidden="1"/>
    <cellStyle name="Hiperlink" xfId="270" builtinId="8" hidden="1"/>
    <cellStyle name="Hiperlink" xfId="272" builtinId="8" hidden="1"/>
    <cellStyle name="Hiperlink" xfId="274" builtinId="8" hidden="1"/>
    <cellStyle name="Hiperlink" xfId="276" builtinId="8" hidden="1"/>
    <cellStyle name="Hiperlink" xfId="278" builtinId="8" hidden="1"/>
    <cellStyle name="Hiperlink" xfId="280" builtinId="8" hidden="1"/>
    <cellStyle name="Hiperlink" xfId="282" builtinId="8" hidden="1"/>
    <cellStyle name="Hiperlink" xfId="284" builtinId="8" hidden="1"/>
    <cellStyle name="Hiperlink" xfId="286" builtinId="8" hidden="1"/>
    <cellStyle name="Hiperlink" xfId="288" builtinId="8" hidden="1"/>
    <cellStyle name="Hiperlink" xfId="290" builtinId="8" hidden="1"/>
    <cellStyle name="Hiperlink" xfId="292" builtinId="8" hidden="1"/>
    <cellStyle name="Hiperlink" xfId="294" builtinId="8" hidden="1"/>
    <cellStyle name="Hiperlink" xfId="296" builtinId="8" hidden="1"/>
    <cellStyle name="Hiperlink" xfId="298" builtinId="8" hidden="1"/>
    <cellStyle name="Hiperlink" xfId="300" builtinId="8" hidden="1"/>
    <cellStyle name="Hiperlink" xfId="302" builtinId="8" hidden="1"/>
    <cellStyle name="Hiperlink" xfId="304" builtinId="8" hidden="1"/>
    <cellStyle name="Hiperlink" xfId="306" builtinId="8" hidden="1"/>
    <cellStyle name="Hiperlink" xfId="308" builtinId="8" hidden="1"/>
    <cellStyle name="Hiperlink" xfId="310" builtinId="8" hidden="1"/>
    <cellStyle name="Hiperlink" xfId="312" builtinId="8" hidden="1"/>
    <cellStyle name="Hiperlink" xfId="314" builtinId="8" hidden="1"/>
    <cellStyle name="Hiperlink" xfId="316" builtinId="8" hidden="1"/>
    <cellStyle name="Hiperlink" xfId="318" builtinId="8" hidden="1"/>
    <cellStyle name="Hiperlink" xfId="320" builtinId="8" hidden="1"/>
    <cellStyle name="Hiperlink" xfId="322" builtinId="8" hidden="1"/>
    <cellStyle name="Hiperlink" xfId="324" builtinId="8" hidden="1"/>
    <cellStyle name="Hiperlink" xfId="326" builtinId="8" hidden="1"/>
    <cellStyle name="Hiperlink" xfId="328" builtinId="8" hidden="1"/>
    <cellStyle name="Hiperlink" xfId="330" builtinId="8" hidden="1"/>
    <cellStyle name="Hiperlink" xfId="332" builtinId="8" hidden="1"/>
    <cellStyle name="Hiperlink" xfId="334" builtinId="8" hidden="1"/>
    <cellStyle name="Hiperlink" xfId="336" builtinId="8" hidden="1"/>
    <cellStyle name="Hiperlink" xfId="338" builtinId="8" hidden="1"/>
    <cellStyle name="Hiperlink" xfId="340" builtinId="8" hidden="1"/>
    <cellStyle name="Hiperlink" xfId="342" builtinId="8" hidden="1"/>
    <cellStyle name="Hiperlink" xfId="344" builtinId="8" hidden="1"/>
    <cellStyle name="Hiperlink" xfId="346" builtinId="8" hidden="1"/>
    <cellStyle name="Hiperlink" xfId="348" builtinId="8" hidden="1"/>
    <cellStyle name="Hiperlink" xfId="350" builtinId="8" hidden="1"/>
    <cellStyle name="Hiperlink" xfId="352" builtinId="8" hidden="1"/>
    <cellStyle name="Hiperlink" xfId="354" builtinId="8" hidden="1"/>
    <cellStyle name="Hiperlink" xfId="356" builtinId="8" hidden="1"/>
    <cellStyle name="Hiperlink" xfId="358" builtinId="8" hidden="1"/>
    <cellStyle name="Hiperlink" xfId="360" builtinId="8" hidden="1"/>
    <cellStyle name="Hiperlink" xfId="362" builtinId="8" hidden="1"/>
    <cellStyle name="Hiperlink" xfId="364" builtinId="8" hidden="1"/>
    <cellStyle name="Hiperlink" xfId="366" builtinId="8" hidden="1"/>
    <cellStyle name="Hiperlink" xfId="368" builtinId="8" hidden="1"/>
    <cellStyle name="Hiperlink" xfId="370" builtinId="8" hidden="1"/>
    <cellStyle name="Hiperlink" xfId="372" builtinId="8" hidden="1"/>
    <cellStyle name="Hiperlink" xfId="374" builtinId="8" hidden="1"/>
    <cellStyle name="Hiperlink" xfId="376" builtinId="8" hidden="1"/>
    <cellStyle name="Hiperlink" xfId="378" builtinId="8" hidden="1"/>
    <cellStyle name="Hiperlink" xfId="380" builtinId="8" hidden="1"/>
    <cellStyle name="Hiperlink" xfId="382" builtinId="8" hidden="1"/>
    <cellStyle name="Hiperlink" xfId="384" builtinId="8" hidden="1"/>
    <cellStyle name="Hiperlink" xfId="386" builtinId="8" hidden="1"/>
    <cellStyle name="Hiperlink" xfId="388" builtinId="8" hidden="1"/>
    <cellStyle name="Hiperlink" xfId="390" builtinId="8" hidden="1"/>
    <cellStyle name="Hiperlink" xfId="392" builtinId="8" hidden="1"/>
    <cellStyle name="Hiperlink" xfId="394" builtinId="8" hidden="1"/>
    <cellStyle name="Hiperlink" xfId="396" builtinId="8" hidden="1"/>
    <cellStyle name="Hiperlink" xfId="398" builtinId="8" hidden="1"/>
    <cellStyle name="Hiperlink" xfId="400" builtinId="8" hidden="1"/>
    <cellStyle name="Hiperlink" xfId="402" builtinId="8" hidden="1"/>
    <cellStyle name="Hiperlink" xfId="404" builtinId="8" hidden="1"/>
    <cellStyle name="Hiperlink" xfId="406" builtinId="8" hidden="1"/>
    <cellStyle name="Hiperlink" xfId="408" builtinId="8" hidden="1"/>
    <cellStyle name="Hiperlink" xfId="410" builtinId="8" hidden="1"/>
    <cellStyle name="Hiperlink" xfId="412" builtinId="8" hidden="1"/>
    <cellStyle name="Hiperlink" xfId="414" builtinId="8" hidden="1"/>
    <cellStyle name="Hiperlink" xfId="416" builtinId="8" hidden="1"/>
    <cellStyle name="Hiperlink" xfId="418" builtinId="8" hidden="1"/>
    <cellStyle name="Hiperlink" xfId="420" builtinId="8" hidden="1"/>
    <cellStyle name="Hiperlink" xfId="422" builtinId="8" hidden="1"/>
    <cellStyle name="Hiperlink" xfId="424" builtinId="8" hidden="1"/>
    <cellStyle name="Hiperlink" xfId="426" builtinId="8" hidden="1"/>
    <cellStyle name="Hiperlink" xfId="428" builtinId="8" hidden="1"/>
    <cellStyle name="Hiperlink" xfId="430" builtinId="8" hidden="1"/>
    <cellStyle name="Hiperlink" xfId="432" builtinId="8" hidden="1"/>
    <cellStyle name="Hiperlink" xfId="434" builtinId="8" hidden="1"/>
    <cellStyle name="Hiperlink" xfId="436" builtinId="8" hidden="1"/>
    <cellStyle name="Hiperlink" xfId="438" builtinId="8" hidden="1"/>
    <cellStyle name="Hiperlink" xfId="440" builtinId="8" hidden="1"/>
    <cellStyle name="Hiperlink" xfId="442" builtinId="8" hidden="1"/>
    <cellStyle name="Hiperlink" xfId="444" builtinId="8" hidden="1"/>
    <cellStyle name="Hiperlink" xfId="446" builtinId="8" hidden="1"/>
    <cellStyle name="Hiperlink" xfId="448" builtinId="8" hidden="1"/>
    <cellStyle name="Hiperlink" xfId="450" builtinId="8" hidden="1"/>
    <cellStyle name="Hiperlink" xfId="452" builtinId="8" hidden="1"/>
    <cellStyle name="Hiperlink" xfId="454" builtinId="8" hidden="1"/>
    <cellStyle name="Hiperlink" xfId="456" builtinId="8" hidden="1"/>
    <cellStyle name="Hiperlink" xfId="458" builtinId="8" hidden="1"/>
    <cellStyle name="Hiperlink" xfId="460" builtinId="8" hidden="1"/>
    <cellStyle name="Hiperlink" xfId="462" builtinId="8" hidden="1"/>
    <cellStyle name="Hiperlink" xfId="464" builtinId="8" hidden="1"/>
    <cellStyle name="Hiperlink" xfId="466" builtinId="8" hidden="1"/>
    <cellStyle name="Hiperlink" xfId="468" builtinId="8" hidden="1"/>
    <cellStyle name="Hiperlink" xfId="470" builtinId="8" hidden="1"/>
    <cellStyle name="Hiperlink" xfId="472" builtinId="8" hidden="1"/>
    <cellStyle name="Hiperlink" xfId="474" builtinId="8" hidden="1"/>
    <cellStyle name="Hiperlink" xfId="476" builtinId="8" hidden="1"/>
    <cellStyle name="Hiperlink" xfId="478" builtinId="8" hidden="1"/>
    <cellStyle name="Hiperlink" xfId="480" builtinId="8" hidden="1"/>
    <cellStyle name="Hiperlink" xfId="482" builtinId="8" hidden="1"/>
    <cellStyle name="Hiperlink" xfId="484" builtinId="8" hidden="1"/>
    <cellStyle name="Hiperlink" xfId="486" builtinId="8" hidden="1"/>
    <cellStyle name="Hiperlink" xfId="488" builtinId="8" hidden="1"/>
    <cellStyle name="Hiperlink" xfId="490" builtinId="8" hidden="1"/>
    <cellStyle name="Hiperlink" xfId="492" builtinId="8" hidden="1"/>
    <cellStyle name="Hiperlink" xfId="494" builtinId="8" hidden="1"/>
    <cellStyle name="Hiperlink" xfId="496" builtinId="8" hidden="1"/>
    <cellStyle name="Hiperlink" xfId="498" builtinId="8" hidden="1"/>
    <cellStyle name="Hiperlink" xfId="500" builtinId="8" hidden="1"/>
    <cellStyle name="Hiperlink" xfId="502" builtinId="8" hidden="1"/>
    <cellStyle name="Hiperlink" xfId="504" builtinId="8" hidden="1"/>
    <cellStyle name="Hiperlink" xfId="506" builtinId="8" hidden="1"/>
    <cellStyle name="Hiperlink" xfId="508" builtinId="8" hidden="1"/>
    <cellStyle name="Hiperlink" xfId="510" builtinId="8" hidden="1"/>
    <cellStyle name="Hiperlink" xfId="512" builtinId="8" hidden="1"/>
    <cellStyle name="Hiperlink" xfId="514" builtinId="8" hidden="1"/>
    <cellStyle name="Hiperlink" xfId="516" builtinId="8" hidden="1"/>
    <cellStyle name="Hiperlink" xfId="518" builtinId="8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Hiperlink Visitado" xfId="107" builtinId="9" hidden="1"/>
    <cellStyle name="Hiperlink Visitado" xfId="109" builtinId="9" hidden="1"/>
    <cellStyle name="Hiperlink Visitado" xfId="111" builtinId="9" hidden="1"/>
    <cellStyle name="Hiperlink Visitado" xfId="113" builtinId="9" hidden="1"/>
    <cellStyle name="Hiperlink Visitado" xfId="115" builtinId="9" hidden="1"/>
    <cellStyle name="Hiperlink Visitado" xfId="117" builtinId="9" hidden="1"/>
    <cellStyle name="Hiperlink Visitado" xfId="119" builtinId="9" hidden="1"/>
    <cellStyle name="Hiperlink Visitado" xfId="121" builtinId="9" hidden="1"/>
    <cellStyle name="Hiperlink Visitado" xfId="123" builtinId="9" hidden="1"/>
    <cellStyle name="Hiperlink Visitado" xfId="125" builtinId="9" hidden="1"/>
    <cellStyle name="Hiperlink Visitado" xfId="127" builtinId="9" hidden="1"/>
    <cellStyle name="Hiperlink Visitado" xfId="129" builtinId="9" hidden="1"/>
    <cellStyle name="Hiperlink Visitado" xfId="131" builtinId="9" hidden="1"/>
    <cellStyle name="Hiperlink Visitado" xfId="133" builtinId="9" hidden="1"/>
    <cellStyle name="Hiperlink Visitado" xfId="135" builtinId="9" hidden="1"/>
    <cellStyle name="Hiperlink Visitado" xfId="137" builtinId="9" hidden="1"/>
    <cellStyle name="Hiperlink Visitado" xfId="139" builtinId="9" hidden="1"/>
    <cellStyle name="Hiperlink Visitado" xfId="141" builtinId="9" hidden="1"/>
    <cellStyle name="Hiperlink Visitado" xfId="143" builtinId="9" hidden="1"/>
    <cellStyle name="Hiperlink Visitado" xfId="145" builtinId="9" hidden="1"/>
    <cellStyle name="Hiperlink Visitado" xfId="147" builtinId="9" hidden="1"/>
    <cellStyle name="Hiperlink Visitado" xfId="149" builtinId="9" hidden="1"/>
    <cellStyle name="Hiperlink Visitado" xfId="151" builtinId="9" hidden="1"/>
    <cellStyle name="Hiperlink Visitado" xfId="153" builtinId="9" hidden="1"/>
    <cellStyle name="Hiperlink Visitado" xfId="155" builtinId="9" hidden="1"/>
    <cellStyle name="Hiperlink Visitado" xfId="157" builtinId="9" hidden="1"/>
    <cellStyle name="Hiperlink Visitado" xfId="159" builtinId="9" hidden="1"/>
    <cellStyle name="Hiperlink Visitado" xfId="161" builtinId="9" hidden="1"/>
    <cellStyle name="Hiperlink Visitado" xfId="163" builtinId="9" hidden="1"/>
    <cellStyle name="Hiperlink Visitado" xfId="165" builtinId="9" hidden="1"/>
    <cellStyle name="Hiperlink Visitado" xfId="167" builtinId="9" hidden="1"/>
    <cellStyle name="Hiperlink Visitado" xfId="169" builtinId="9" hidden="1"/>
    <cellStyle name="Hiperlink Visitado" xfId="171" builtinId="9" hidden="1"/>
    <cellStyle name="Hiperlink Visitado" xfId="173" builtinId="9" hidden="1"/>
    <cellStyle name="Hiperlink Visitado" xfId="175" builtinId="9" hidden="1"/>
    <cellStyle name="Hiperlink Visitado" xfId="177" builtinId="9" hidden="1"/>
    <cellStyle name="Hiperlink Visitado" xfId="179" builtinId="9" hidden="1"/>
    <cellStyle name="Hiperlink Visitado" xfId="181" builtinId="9" hidden="1"/>
    <cellStyle name="Hiperlink Visitado" xfId="183" builtinId="9" hidden="1"/>
    <cellStyle name="Hiperlink Visitado" xfId="185" builtinId="9" hidden="1"/>
    <cellStyle name="Hiperlink Visitado" xfId="187" builtinId="9" hidden="1"/>
    <cellStyle name="Hiperlink Visitado" xfId="189" builtinId="9" hidden="1"/>
    <cellStyle name="Hiperlink Visitado" xfId="191" builtinId="9" hidden="1"/>
    <cellStyle name="Hiperlink Visitado" xfId="193" builtinId="9" hidden="1"/>
    <cellStyle name="Hiperlink Visitado" xfId="195" builtinId="9" hidden="1"/>
    <cellStyle name="Hiperlink Visitado" xfId="197" builtinId="9" hidden="1"/>
    <cellStyle name="Hiperlink Visitado" xfId="199" builtinId="9" hidden="1"/>
    <cellStyle name="Hiperlink Visitado" xfId="201" builtinId="9" hidden="1"/>
    <cellStyle name="Hiperlink Visitado" xfId="203" builtinId="9" hidden="1"/>
    <cellStyle name="Hiperlink Visitado" xfId="205" builtinId="9" hidden="1"/>
    <cellStyle name="Hiperlink Visitado" xfId="207" builtinId="9" hidden="1"/>
    <cellStyle name="Hiperlink Visitado" xfId="209" builtinId="9" hidden="1"/>
    <cellStyle name="Hiperlink Visitado" xfId="211" builtinId="9" hidden="1"/>
    <cellStyle name="Hiperlink Visitado" xfId="213" builtinId="9" hidden="1"/>
    <cellStyle name="Hiperlink Visitado" xfId="215" builtinId="9" hidden="1"/>
    <cellStyle name="Hiperlink Visitado" xfId="217" builtinId="9" hidden="1"/>
    <cellStyle name="Hiperlink Visitado" xfId="219" builtinId="9" hidden="1"/>
    <cellStyle name="Hiperlink Visitado" xfId="221" builtinId="9" hidden="1"/>
    <cellStyle name="Hiperlink Visitado" xfId="223" builtinId="9" hidden="1"/>
    <cellStyle name="Hiperlink Visitado" xfId="225" builtinId="9" hidden="1"/>
    <cellStyle name="Hiperlink Visitado" xfId="227" builtinId="9" hidden="1"/>
    <cellStyle name="Hiperlink Visitado" xfId="229" builtinId="9" hidden="1"/>
    <cellStyle name="Hiperlink Visitado" xfId="231" builtinId="9" hidden="1"/>
    <cellStyle name="Hiperlink Visitado" xfId="233" builtinId="9" hidden="1"/>
    <cellStyle name="Hiperlink Visitado" xfId="235" builtinId="9" hidden="1"/>
    <cellStyle name="Hiperlink Visitado" xfId="237" builtinId="9" hidden="1"/>
    <cellStyle name="Hiperlink Visitado" xfId="239" builtinId="9" hidden="1"/>
    <cellStyle name="Hiperlink Visitado" xfId="241" builtinId="9" hidden="1"/>
    <cellStyle name="Hiperlink Visitado" xfId="243" builtinId="9" hidden="1"/>
    <cellStyle name="Hiperlink Visitado" xfId="245" builtinId="9" hidden="1"/>
    <cellStyle name="Hiperlink Visitado" xfId="247" builtinId="9" hidden="1"/>
    <cellStyle name="Hiperlink Visitado" xfId="249" builtinId="9" hidden="1"/>
    <cellStyle name="Hiperlink Visitado" xfId="251" builtinId="9" hidden="1"/>
    <cellStyle name="Hiperlink Visitado" xfId="253" builtinId="9" hidden="1"/>
    <cellStyle name="Hiperlink Visitado" xfId="255" builtinId="9" hidden="1"/>
    <cellStyle name="Hiperlink Visitado" xfId="257" builtinId="9" hidden="1"/>
    <cellStyle name="Hiperlink Visitado" xfId="259" builtinId="9" hidden="1"/>
    <cellStyle name="Hiperlink Visitado" xfId="261" builtinId="9" hidden="1"/>
    <cellStyle name="Hiperlink Visitado" xfId="263" builtinId="9" hidden="1"/>
    <cellStyle name="Hiperlink Visitado" xfId="265" builtinId="9" hidden="1"/>
    <cellStyle name="Hiperlink Visitado" xfId="267" builtinId="9" hidden="1"/>
    <cellStyle name="Hiperlink Visitado" xfId="269" builtinId="9" hidden="1"/>
    <cellStyle name="Hiperlink Visitado" xfId="271" builtinId="9" hidden="1"/>
    <cellStyle name="Hiperlink Visitado" xfId="273" builtinId="9" hidden="1"/>
    <cellStyle name="Hiperlink Visitado" xfId="275" builtinId="9" hidden="1"/>
    <cellStyle name="Hiperlink Visitado" xfId="277" builtinId="9" hidden="1"/>
    <cellStyle name="Hiperlink Visitado" xfId="279" builtinId="9" hidden="1"/>
    <cellStyle name="Hiperlink Visitado" xfId="281" builtinId="9" hidden="1"/>
    <cellStyle name="Hiperlink Visitado" xfId="283" builtinId="9" hidden="1"/>
    <cellStyle name="Hiperlink Visitado" xfId="285" builtinId="9" hidden="1"/>
    <cellStyle name="Hiperlink Visitado" xfId="287" builtinId="9" hidden="1"/>
    <cellStyle name="Hiperlink Visitado" xfId="289" builtinId="9" hidden="1"/>
    <cellStyle name="Hiperlink Visitado" xfId="291" builtinId="9" hidden="1"/>
    <cellStyle name="Hiperlink Visitado" xfId="293" builtinId="9" hidden="1"/>
    <cellStyle name="Hiperlink Visitado" xfId="295" builtinId="9" hidden="1"/>
    <cellStyle name="Hiperlink Visitado" xfId="297" builtinId="9" hidden="1"/>
    <cellStyle name="Hiperlink Visitado" xfId="299" builtinId="9" hidden="1"/>
    <cellStyle name="Hiperlink Visitado" xfId="301" builtinId="9" hidden="1"/>
    <cellStyle name="Hiperlink Visitado" xfId="303" builtinId="9" hidden="1"/>
    <cellStyle name="Hiperlink Visitado" xfId="305" builtinId="9" hidden="1"/>
    <cellStyle name="Hiperlink Visitado" xfId="307" builtinId="9" hidden="1"/>
    <cellStyle name="Hiperlink Visitado" xfId="309" builtinId="9" hidden="1"/>
    <cellStyle name="Hiperlink Visitado" xfId="311" builtinId="9" hidden="1"/>
    <cellStyle name="Hiperlink Visitado" xfId="313" builtinId="9" hidden="1"/>
    <cellStyle name="Hiperlink Visitado" xfId="315" builtinId="9" hidden="1"/>
    <cellStyle name="Hiperlink Visitado" xfId="317" builtinId="9" hidden="1"/>
    <cellStyle name="Hiperlink Visitado" xfId="319" builtinId="9" hidden="1"/>
    <cellStyle name="Hiperlink Visitado" xfId="321" builtinId="9" hidden="1"/>
    <cellStyle name="Hiperlink Visitado" xfId="323" builtinId="9" hidden="1"/>
    <cellStyle name="Hiperlink Visitado" xfId="325" builtinId="9" hidden="1"/>
    <cellStyle name="Hiperlink Visitado" xfId="327" builtinId="9" hidden="1"/>
    <cellStyle name="Hiperlink Visitado" xfId="329" builtinId="9" hidden="1"/>
    <cellStyle name="Hiperlink Visitado" xfId="331" builtinId="9" hidden="1"/>
    <cellStyle name="Hiperlink Visitado" xfId="333" builtinId="9" hidden="1"/>
    <cellStyle name="Hiperlink Visitado" xfId="335" builtinId="9" hidden="1"/>
    <cellStyle name="Hiperlink Visitado" xfId="337" builtinId="9" hidden="1"/>
    <cellStyle name="Hiperlink Visitado" xfId="339" builtinId="9" hidden="1"/>
    <cellStyle name="Hiperlink Visitado" xfId="341" builtinId="9" hidden="1"/>
    <cellStyle name="Hiperlink Visitado" xfId="343" builtinId="9" hidden="1"/>
    <cellStyle name="Hiperlink Visitado" xfId="345" builtinId="9" hidden="1"/>
    <cellStyle name="Hiperlink Visitado" xfId="347" builtinId="9" hidden="1"/>
    <cellStyle name="Hiperlink Visitado" xfId="349" builtinId="9" hidden="1"/>
    <cellStyle name="Hiperlink Visitado" xfId="351" builtinId="9" hidden="1"/>
    <cellStyle name="Hiperlink Visitado" xfId="353" builtinId="9" hidden="1"/>
    <cellStyle name="Hiperlink Visitado" xfId="355" builtinId="9" hidden="1"/>
    <cellStyle name="Hiperlink Visitado" xfId="357" builtinId="9" hidden="1"/>
    <cellStyle name="Hiperlink Visitado" xfId="359" builtinId="9" hidden="1"/>
    <cellStyle name="Hiperlink Visitado" xfId="361" builtinId="9" hidden="1"/>
    <cellStyle name="Hiperlink Visitado" xfId="363" builtinId="9" hidden="1"/>
    <cellStyle name="Hiperlink Visitado" xfId="365" builtinId="9" hidden="1"/>
    <cellStyle name="Hiperlink Visitado" xfId="367" builtinId="9" hidden="1"/>
    <cellStyle name="Hiperlink Visitado" xfId="369" builtinId="9" hidden="1"/>
    <cellStyle name="Hiperlink Visitado" xfId="371" builtinId="9" hidden="1"/>
    <cellStyle name="Hiperlink Visitado" xfId="373" builtinId="9" hidden="1"/>
    <cellStyle name="Hiperlink Visitado" xfId="375" builtinId="9" hidden="1"/>
    <cellStyle name="Hiperlink Visitado" xfId="377" builtinId="9" hidden="1"/>
    <cellStyle name="Hiperlink Visitado" xfId="379" builtinId="9" hidden="1"/>
    <cellStyle name="Hiperlink Visitado" xfId="381" builtinId="9" hidden="1"/>
    <cellStyle name="Hiperlink Visitado" xfId="383" builtinId="9" hidden="1"/>
    <cellStyle name="Hiperlink Visitado" xfId="385" builtinId="9" hidden="1"/>
    <cellStyle name="Hiperlink Visitado" xfId="387" builtinId="9" hidden="1"/>
    <cellStyle name="Hiperlink Visitado" xfId="389" builtinId="9" hidden="1"/>
    <cellStyle name="Hiperlink Visitado" xfId="391" builtinId="9" hidden="1"/>
    <cellStyle name="Hiperlink Visitado" xfId="393" builtinId="9" hidden="1"/>
    <cellStyle name="Hiperlink Visitado" xfId="395" builtinId="9" hidden="1"/>
    <cellStyle name="Hiperlink Visitado" xfId="397" builtinId="9" hidden="1"/>
    <cellStyle name="Hiperlink Visitado" xfId="399" builtinId="9" hidden="1"/>
    <cellStyle name="Hiperlink Visitado" xfId="401" builtinId="9" hidden="1"/>
    <cellStyle name="Hiperlink Visitado" xfId="403" builtinId="9" hidden="1"/>
    <cellStyle name="Hiperlink Visitado" xfId="405" builtinId="9" hidden="1"/>
    <cellStyle name="Hiperlink Visitado" xfId="407" builtinId="9" hidden="1"/>
    <cellStyle name="Hiperlink Visitado" xfId="409" builtinId="9" hidden="1"/>
    <cellStyle name="Hiperlink Visitado" xfId="411" builtinId="9" hidden="1"/>
    <cellStyle name="Hiperlink Visitado" xfId="413" builtinId="9" hidden="1"/>
    <cellStyle name="Hiperlink Visitado" xfId="415" builtinId="9" hidden="1"/>
    <cellStyle name="Hiperlink Visitado" xfId="417" builtinId="9" hidden="1"/>
    <cellStyle name="Hiperlink Visitado" xfId="419" builtinId="9" hidden="1"/>
    <cellStyle name="Hiperlink Visitado" xfId="421" builtinId="9" hidden="1"/>
    <cellStyle name="Hiperlink Visitado" xfId="423" builtinId="9" hidden="1"/>
    <cellStyle name="Hiperlink Visitado" xfId="425" builtinId="9" hidden="1"/>
    <cellStyle name="Hiperlink Visitado" xfId="427" builtinId="9" hidden="1"/>
    <cellStyle name="Hiperlink Visitado" xfId="429" builtinId="9" hidden="1"/>
    <cellStyle name="Hiperlink Visitado" xfId="431" builtinId="9" hidden="1"/>
    <cellStyle name="Hiperlink Visitado" xfId="433" builtinId="9" hidden="1"/>
    <cellStyle name="Hiperlink Visitado" xfId="435" builtinId="9" hidden="1"/>
    <cellStyle name="Hiperlink Visitado" xfId="437" builtinId="9" hidden="1"/>
    <cellStyle name="Hiperlink Visitado" xfId="439" builtinId="9" hidden="1"/>
    <cellStyle name="Hiperlink Visitado" xfId="441" builtinId="9" hidden="1"/>
    <cellStyle name="Hiperlink Visitado" xfId="443" builtinId="9" hidden="1"/>
    <cellStyle name="Hiperlink Visitado" xfId="445" builtinId="9" hidden="1"/>
    <cellStyle name="Hiperlink Visitado" xfId="447" builtinId="9" hidden="1"/>
    <cellStyle name="Hiperlink Visitado" xfId="449" builtinId="9" hidden="1"/>
    <cellStyle name="Hiperlink Visitado" xfId="451" builtinId="9" hidden="1"/>
    <cellStyle name="Hiperlink Visitado" xfId="453" builtinId="9" hidden="1"/>
    <cellStyle name="Hiperlink Visitado" xfId="455" builtinId="9" hidden="1"/>
    <cellStyle name="Hiperlink Visitado" xfId="457" builtinId="9" hidden="1"/>
    <cellStyle name="Hiperlink Visitado" xfId="459" builtinId="9" hidden="1"/>
    <cellStyle name="Hiperlink Visitado" xfId="461" builtinId="9" hidden="1"/>
    <cellStyle name="Hiperlink Visitado" xfId="463" builtinId="9" hidden="1"/>
    <cellStyle name="Hiperlink Visitado" xfId="465" builtinId="9" hidden="1"/>
    <cellStyle name="Hiperlink Visitado" xfId="467" builtinId="9" hidden="1"/>
    <cellStyle name="Hiperlink Visitado" xfId="469" builtinId="9" hidden="1"/>
    <cellStyle name="Hiperlink Visitado" xfId="471" builtinId="9" hidden="1"/>
    <cellStyle name="Hiperlink Visitado" xfId="473" builtinId="9" hidden="1"/>
    <cellStyle name="Hiperlink Visitado" xfId="475" builtinId="9" hidden="1"/>
    <cellStyle name="Hiperlink Visitado" xfId="477" builtinId="9" hidden="1"/>
    <cellStyle name="Hiperlink Visitado" xfId="479" builtinId="9" hidden="1"/>
    <cellStyle name="Hiperlink Visitado" xfId="481" builtinId="9" hidden="1"/>
    <cellStyle name="Hiperlink Visitado" xfId="483" builtinId="9" hidden="1"/>
    <cellStyle name="Hiperlink Visitado" xfId="485" builtinId="9" hidden="1"/>
    <cellStyle name="Hiperlink Visitado" xfId="487" builtinId="9" hidden="1"/>
    <cellStyle name="Hiperlink Visitado" xfId="489" builtinId="9" hidden="1"/>
    <cellStyle name="Hiperlink Visitado" xfId="491" builtinId="9" hidden="1"/>
    <cellStyle name="Hiperlink Visitado" xfId="493" builtinId="9" hidden="1"/>
    <cellStyle name="Hiperlink Visitado" xfId="495" builtinId="9" hidden="1"/>
    <cellStyle name="Hiperlink Visitado" xfId="497" builtinId="9" hidden="1"/>
    <cellStyle name="Hiperlink Visitado" xfId="499" builtinId="9" hidden="1"/>
    <cellStyle name="Hiperlink Visitado" xfId="501" builtinId="9" hidden="1"/>
    <cellStyle name="Hiperlink Visitado" xfId="503" builtinId="9" hidden="1"/>
    <cellStyle name="Hiperlink Visitado" xfId="505" builtinId="9" hidden="1"/>
    <cellStyle name="Hiperlink Visitado" xfId="507" builtinId="9" hidden="1"/>
    <cellStyle name="Hiperlink Visitado" xfId="509" builtinId="9" hidden="1"/>
    <cellStyle name="Hiperlink Visitado" xfId="511" builtinId="9" hidden="1"/>
    <cellStyle name="Hiperlink Visitado" xfId="513" builtinId="9" hidden="1"/>
    <cellStyle name="Hiperlink Visitado" xfId="515" builtinId="9" hidden="1"/>
    <cellStyle name="Hiperlink Visitado" xfId="517" builtinId="9" hidden="1"/>
    <cellStyle name="Hiperlink Visitado" xfId="519" builtinId="9" hidden="1"/>
    <cellStyle name="Normal" xfId="0" builtinId="0"/>
    <cellStyle name="Normal 2" xfId="2" xr:uid="{00000000-0005-0000-0000-000001020000}"/>
    <cellStyle name="Normal 2 2" xfId="32" xr:uid="{00000000-0005-0000-0000-000002020000}"/>
    <cellStyle name="Normal 3" xfId="18" xr:uid="{00000000-0005-0000-0000-000003020000}"/>
    <cellStyle name="Percent 2" xfId="3" xr:uid="{00000000-0005-0000-0000-000005020000}"/>
    <cellStyle name="Percent 2 2" xfId="61" xr:uid="{00000000-0005-0000-0000-000006020000}"/>
    <cellStyle name="Percent 3" xfId="19" xr:uid="{00000000-0005-0000-0000-000007020000}"/>
    <cellStyle name="Porcentagem" xfId="1" builtinId="5"/>
  </cellStyles>
  <dxfs count="0"/>
  <tableStyles count="0" defaultTableStyle="TableStyleMedium9" defaultPivotStyle="PivotStyleMedium4"/>
  <colors>
    <mruColors>
      <color rgb="FF008000"/>
      <color rgb="FFFF008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none"/>
          </c:marker>
          <c:val>
            <c:numRef>
              <c:f>'All the graphs'!$D$6:$D$10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D4F-822A-C88F183A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040312"/>
        <c:axId val="-2137036984"/>
      </c:lineChart>
      <c:catAx>
        <c:axId val="-21370403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7036984"/>
        <c:crosses val="autoZero"/>
        <c:auto val="1"/>
        <c:lblAlgn val="ctr"/>
        <c:lblOffset val="100"/>
        <c:noMultiLvlLbl val="0"/>
      </c:catAx>
      <c:valAx>
        <c:axId val="-213703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704031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1-42A0-B0EA-7FC07639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5689624"/>
        <c:axId val="2145692952"/>
      </c:barChart>
      <c:catAx>
        <c:axId val="21456896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692952"/>
        <c:crosses val="autoZero"/>
        <c:auto val="1"/>
        <c:lblAlgn val="ctr"/>
        <c:lblOffset val="100"/>
        <c:noMultiLvlLbl val="0"/>
      </c:catAx>
      <c:valAx>
        <c:axId val="214569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6896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678280259215399E-2"/>
          <c:y val="6.1032863849765202E-2"/>
          <c:w val="0.98932171974078498"/>
          <c:h val="0.877934272300469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8-4777-A9B1-9AC9EB21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5716232"/>
        <c:axId val="2145719560"/>
      </c:barChart>
      <c:catAx>
        <c:axId val="2145716232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719560"/>
        <c:crosses val="autoZero"/>
        <c:auto val="1"/>
        <c:lblAlgn val="ctr"/>
        <c:lblOffset val="100"/>
        <c:noMultiLvlLbl val="0"/>
      </c:catAx>
      <c:valAx>
        <c:axId val="21457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/>
            </a:solidFill>
          </a:ln>
        </c:spPr>
        <c:crossAx val="21457162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yVal>
            <c:numRef>
              <c:f>'FIG0201'!$D$6:$D$10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2-4F01-8792-D85C0910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42264"/>
        <c:axId val="2145747176"/>
      </c:scatterChart>
      <c:valAx>
        <c:axId val="21457422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747176"/>
        <c:crosses val="autoZero"/>
        <c:crossBetween val="midCat"/>
      </c:valAx>
      <c:valAx>
        <c:axId val="2145747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7422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D-4940-AE86-4B3A31F8AF84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'FIG0201'!$E$6:$E$10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D-4940-AE86-4B3A31F8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774296"/>
        <c:axId val="2145777432"/>
      </c:barChart>
      <c:catAx>
        <c:axId val="21457742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777432"/>
        <c:crosses val="autoZero"/>
        <c:auto val="1"/>
        <c:lblAlgn val="ctr"/>
        <c:lblOffset val="100"/>
        <c:noMultiLvlLbl val="0"/>
      </c:catAx>
      <c:valAx>
        <c:axId val="214577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774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678280259215399E-2"/>
          <c:y val="6.0465116279069801E-2"/>
          <c:w val="0.98932171974078498"/>
          <c:h val="0.8790697674418600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7-48C0-8CFE-8A3CB7CE494E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'FIG0201'!$E$6:$E$10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7-48C0-8CFE-8A3CB7CE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04312"/>
        <c:axId val="2145807448"/>
      </c:barChart>
      <c:catAx>
        <c:axId val="2145804312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807448"/>
        <c:crosses val="autoZero"/>
        <c:auto val="1"/>
        <c:lblAlgn val="ctr"/>
        <c:lblOffset val="100"/>
        <c:noMultiLvlLbl val="0"/>
      </c:catAx>
      <c:valAx>
        <c:axId val="214580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FFFFFF"/>
            </a:solidFill>
          </a:ln>
        </c:spPr>
        <c:crossAx val="21458043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17699115044199E-2"/>
          <c:y val="6.0465116279069801E-2"/>
          <c:w val="0.71327433628318604"/>
          <c:h val="0.8790697674418600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'FIG0201'!$D$6:$E$6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5-4B39-83A4-56B4FE061266}"/>
            </c:ext>
          </c:extLst>
        </c:ser>
        <c:ser>
          <c:idx val="1"/>
          <c:order val="1"/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val>
            <c:numRef>
              <c:f>'FIG0201'!$D$7:$E$7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5-4B39-83A4-56B4FE061266}"/>
            </c:ext>
          </c:extLst>
        </c:ser>
        <c:ser>
          <c:idx val="3"/>
          <c:order val="2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'FIG0201'!$D$9:$E$9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5-4B39-83A4-56B4FE061266}"/>
            </c:ext>
          </c:extLst>
        </c:ser>
        <c:ser>
          <c:idx val="4"/>
          <c:order val="3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'FIG0201'!$D$10:$E$10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5-4B39-83A4-56B4FE06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43112"/>
        <c:axId val="2145847864"/>
      </c:lineChart>
      <c:catAx>
        <c:axId val="21458431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847864"/>
        <c:crosses val="autoZero"/>
        <c:auto val="1"/>
        <c:lblAlgn val="ctr"/>
        <c:lblOffset val="100"/>
        <c:noMultiLvlLbl val="0"/>
      </c:catAx>
      <c:valAx>
        <c:axId val="2145847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584311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'FIG0201'!$I$6:$I$11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126</c:v>
                </c:pt>
                <c:pt idx="4">
                  <c:v>116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2-472E-AC1F-54706DA2A4F8}"/>
            </c:ext>
          </c:extLst>
        </c:ser>
        <c:ser>
          <c:idx val="1"/>
          <c:order val="1"/>
          <c:spPr>
            <a:solidFill>
              <a:srgbClr val="4F81BD"/>
            </a:solidFill>
            <a:ln>
              <a:noFill/>
            </a:ln>
            <a:effectLst/>
          </c:spPr>
          <c:invertIfNegative val="0"/>
          <c:val>
            <c:numRef>
              <c:f>'FIG0201'!$J$6:$J$11</c:f>
              <c:numCache>
                <c:formatCode>General</c:formatCode>
                <c:ptCount val="6"/>
                <c:pt idx="0">
                  <c:v>100</c:v>
                </c:pt>
                <c:pt idx="1">
                  <c:v>30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2-472E-AC1F-54706DA2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60728"/>
        <c:axId val="2145863976"/>
      </c:barChart>
      <c:catAx>
        <c:axId val="21458607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863976"/>
        <c:crosses val="autoZero"/>
        <c:auto val="1"/>
        <c:lblAlgn val="ctr"/>
        <c:lblOffset val="100"/>
        <c:noMultiLvlLbl val="0"/>
      </c:catAx>
      <c:valAx>
        <c:axId val="214586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860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8.3870967741935504E-2"/>
          <c:w val="1"/>
          <c:h val="0.7313548387096769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5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'FIG0202-3'!$B$5:$B$6</c:f>
              <c:numCache>
                <c:formatCode>General</c:formatCode>
                <c:ptCount val="2"/>
                <c:pt idx="0">
                  <c:v>1970</c:v>
                </c:pt>
                <c:pt idx="1">
                  <c:v>2012</c:v>
                </c:pt>
              </c:numCache>
            </c:numRef>
          </c:cat>
          <c:val>
            <c:numRef>
              <c:f>'FIG0202-3'!$C$5:$C$6</c:f>
              <c:numCache>
                <c:formatCode>General</c:formatCode>
                <c:ptCount val="2"/>
                <c:pt idx="0">
                  <c:v>41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A-44C6-8180-ED3F4BA2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45902728"/>
        <c:axId val="2145906200"/>
      </c:barChart>
      <c:catAx>
        <c:axId val="21459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crossAx val="2145906200"/>
        <c:crosses val="autoZero"/>
        <c:auto val="1"/>
        <c:lblAlgn val="ctr"/>
        <c:lblOffset val="100"/>
        <c:noMultiLvlLbl val="0"/>
      </c:catAx>
      <c:valAx>
        <c:axId val="2145906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2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57900957744499"/>
          <c:y val="5.8252427184466E-2"/>
          <c:w val="0.77041542820392495"/>
          <c:h val="0.7691048085008790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0-E50D-427F-8AF1-B10E245306D9}"/>
              </c:ext>
            </c:extLst>
          </c:dPt>
          <c:dPt>
            <c:idx val="36"/>
            <c:marker>
              <c:symbol val="circle"/>
              <c:size val="12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50D-427F-8AF1-B10E245306D9}"/>
              </c:ext>
            </c:extLst>
          </c:dPt>
          <c:xVal>
            <c:numRef>
              <c:f>'FIG0206-7'!$B$7:$B$43</c:f>
              <c:numCache>
                <c:formatCode>#,##0</c:formatCode>
                <c:ptCount val="37"/>
                <c:pt idx="0">
                  <c:v>1100</c:v>
                </c:pt>
                <c:pt idx="1">
                  <c:v>1177</c:v>
                </c:pt>
                <c:pt idx="2">
                  <c:v>1239</c:v>
                </c:pt>
                <c:pt idx="3">
                  <c:v>1294</c:v>
                </c:pt>
                <c:pt idx="4">
                  <c:v>1378</c:v>
                </c:pt>
                <c:pt idx="5">
                  <c:v>1481</c:v>
                </c:pt>
                <c:pt idx="6">
                  <c:v>1540</c:v>
                </c:pt>
                <c:pt idx="7">
                  <c:v>1712</c:v>
                </c:pt>
                <c:pt idx="8">
                  <c:v>1650</c:v>
                </c:pt>
                <c:pt idx="9">
                  <c:v>1817</c:v>
                </c:pt>
                <c:pt idx="10">
                  <c:v>1971</c:v>
                </c:pt>
                <c:pt idx="11">
                  <c:v>1984</c:v>
                </c:pt>
                <c:pt idx="12">
                  <c:v>2135</c:v>
                </c:pt>
                <c:pt idx="13">
                  <c:v>2211</c:v>
                </c:pt>
                <c:pt idx="14">
                  <c:v>2225</c:v>
                </c:pt>
                <c:pt idx="15">
                  <c:v>2200</c:v>
                </c:pt>
                <c:pt idx="16">
                  <c:v>2256</c:v>
                </c:pt>
                <c:pt idx="17">
                  <c:v>2311</c:v>
                </c:pt>
                <c:pt idx="18">
                  <c:v>2180</c:v>
                </c:pt>
                <c:pt idx="19">
                  <c:v>2463</c:v>
                </c:pt>
                <c:pt idx="20">
                  <c:v>2465</c:v>
                </c:pt>
                <c:pt idx="21">
                  <c:v>1850</c:v>
                </c:pt>
                <c:pt idx="22">
                  <c:v>2581</c:v>
                </c:pt>
                <c:pt idx="23">
                  <c:v>2618</c:v>
                </c:pt>
                <c:pt idx="24">
                  <c:v>2627</c:v>
                </c:pt>
                <c:pt idx="25">
                  <c:v>2750</c:v>
                </c:pt>
                <c:pt idx="26">
                  <c:v>2837</c:v>
                </c:pt>
                <c:pt idx="27">
                  <c:v>3061</c:v>
                </c:pt>
                <c:pt idx="28" formatCode="General">
                  <c:v>3111</c:v>
                </c:pt>
                <c:pt idx="29">
                  <c:v>3001</c:v>
                </c:pt>
                <c:pt idx="30" formatCode="General">
                  <c:v>3201</c:v>
                </c:pt>
                <c:pt idx="31" formatCode="General">
                  <c:v>3395</c:v>
                </c:pt>
                <c:pt idx="32" formatCode="General">
                  <c:v>3456</c:v>
                </c:pt>
                <c:pt idx="33">
                  <c:v>3498</c:v>
                </c:pt>
                <c:pt idx="34" formatCode="General">
                  <c:v>3564</c:v>
                </c:pt>
                <c:pt idx="35" formatCode="General">
                  <c:v>3757</c:v>
                </c:pt>
                <c:pt idx="36">
                  <c:v>2336</c:v>
                </c:pt>
              </c:numCache>
            </c:numRef>
          </c:xVal>
          <c:yVal>
            <c:numRef>
              <c:f>'FIG0206-7'!$C$7:$C$43</c:f>
              <c:numCache>
                <c:formatCode>"$"#,##0.00</c:formatCode>
                <c:ptCount val="37"/>
                <c:pt idx="0">
                  <c:v>2.4</c:v>
                </c:pt>
                <c:pt idx="1">
                  <c:v>2.8</c:v>
                </c:pt>
                <c:pt idx="2">
                  <c:v>2.2000000000000002</c:v>
                </c:pt>
                <c:pt idx="3">
                  <c:v>2.5</c:v>
                </c:pt>
                <c:pt idx="4">
                  <c:v>1.9</c:v>
                </c:pt>
                <c:pt idx="5">
                  <c:v>2</c:v>
                </c:pt>
                <c:pt idx="6">
                  <c:v>2.2000000000000002</c:v>
                </c:pt>
                <c:pt idx="7">
                  <c:v>1.35</c:v>
                </c:pt>
                <c:pt idx="8">
                  <c:v>2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1.35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1.2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1.1000000000000001</c:v>
                </c:pt>
                <c:pt idx="23">
                  <c:v>0.8</c:v>
                </c:pt>
                <c:pt idx="24">
                  <c:v>1.1000000000000001</c:v>
                </c:pt>
                <c:pt idx="25">
                  <c:v>1</c:v>
                </c:pt>
                <c:pt idx="26">
                  <c:v>1.32</c:v>
                </c:pt>
                <c:pt idx="27">
                  <c:v>1.25</c:v>
                </c:pt>
                <c:pt idx="28" formatCode="General">
                  <c:v>1.1200000000000001</c:v>
                </c:pt>
                <c:pt idx="29">
                  <c:v>1</c:v>
                </c:pt>
                <c:pt idx="30" formatCode="General">
                  <c:v>1.34</c:v>
                </c:pt>
                <c:pt idx="31" formatCode="&quot;$&quot;#,##0.00_);[Red]\(&quot;$&quot;#,##0.00\)">
                  <c:v>1.65</c:v>
                </c:pt>
                <c:pt idx="32" formatCode="&quot;$&quot;#,##0.00_);[Red]\(&quot;$&quot;#,##0.00\)">
                  <c:v>2.2000000000000002</c:v>
                </c:pt>
                <c:pt idx="33">
                  <c:v>1.8</c:v>
                </c:pt>
                <c:pt idx="34" formatCode="&quot;$&quot;#,##0.00_);[Red]\(&quot;$&quot;#,##0.00\)">
                  <c:v>1.9</c:v>
                </c:pt>
                <c:pt idx="35" formatCode="&quot;$&quot;#,##0.00_);[Red]\(&quot;$&quot;#,##0.00\)">
                  <c:v>1.7</c:v>
                </c:pt>
                <c:pt idx="36" formatCode="#,##0.0">
                  <c:v>1.5188888888888892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D-427F-8AF1-B10E2453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9400"/>
        <c:axId val="2146815160"/>
      </c:scatterChart>
      <c:valAx>
        <c:axId val="21468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Miles driven per month</a:t>
                </a:r>
              </a:p>
            </c:rich>
          </c:tx>
          <c:layout>
            <c:manualLayout>
              <c:xMode val="edge"/>
              <c:yMode val="edge"/>
              <c:x val="0.166674662355947"/>
              <c:y val="0.9329883036465099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  <c:crossAx val="2146815160"/>
        <c:crosses val="autoZero"/>
        <c:crossBetween val="midCat"/>
      </c:valAx>
      <c:valAx>
        <c:axId val="2146815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Cost per</a:t>
                </a:r>
                <a:r>
                  <a:rPr lang="en-US" sz="1400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mile</a:t>
                </a:r>
              </a:p>
            </c:rich>
          </c:tx>
          <c:layout>
            <c:manualLayout>
              <c:xMode val="edge"/>
              <c:yMode val="edge"/>
              <c:x val="7.9470198675496602E-3"/>
              <c:y val="3.1357694365874197E-2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rgbClr val="A6A6A6"/>
                </a:solidFill>
              </a:defRPr>
            </a:pPr>
            <a:endParaRPr lang="pt-BR"/>
          </a:p>
        </c:txPr>
        <c:crossAx val="21468094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57900957744499"/>
          <c:y val="5.8252427184466E-2"/>
          <c:w val="0.77041542820392495"/>
          <c:h val="0.7691048085008790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BFBFBF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68B-4D35-A0BD-82F565478BA6}"/>
              </c:ext>
            </c:extLst>
          </c:dPt>
          <c:dPt>
            <c:idx val="1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8B-4D35-A0BD-82F565478BA6}"/>
              </c:ext>
            </c:extLst>
          </c:dPt>
          <c:dPt>
            <c:idx val="2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68B-4D35-A0BD-82F565478BA6}"/>
              </c:ext>
            </c:extLst>
          </c:dPt>
          <c:dPt>
            <c:idx val="3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68B-4D35-A0BD-82F565478BA6}"/>
              </c:ext>
            </c:extLst>
          </c:dPt>
          <c:dPt>
            <c:idx val="4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68B-4D35-A0BD-82F565478BA6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68B-4D35-A0BD-82F565478BA6}"/>
              </c:ext>
            </c:extLst>
          </c:dPt>
          <c:dPt>
            <c:idx val="6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68B-4D35-A0BD-82F565478BA6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168B-4D35-A0BD-82F565478BA6}"/>
              </c:ext>
            </c:extLst>
          </c:dPt>
          <c:dPt>
            <c:idx val="8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68B-4D35-A0BD-82F565478BA6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168B-4D35-A0BD-82F565478BA6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A-168B-4D35-A0BD-82F565478BA6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B-168B-4D35-A0BD-82F565478BA6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C-168B-4D35-A0BD-82F565478BA6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D-168B-4D35-A0BD-82F565478BA6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E-168B-4D35-A0BD-82F565478BA6}"/>
              </c:ext>
            </c:extLst>
          </c:dPt>
          <c:dPt>
            <c:idx val="31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68B-4D35-A0BD-82F565478BA6}"/>
              </c:ext>
            </c:extLst>
          </c:dPt>
          <c:dPt>
            <c:idx val="32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68B-4D35-A0BD-82F565478BA6}"/>
              </c:ext>
            </c:extLst>
          </c:dPt>
          <c:dPt>
            <c:idx val="33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68B-4D35-A0BD-82F565478BA6}"/>
              </c:ext>
            </c:extLst>
          </c:dPt>
          <c:dPt>
            <c:idx val="34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68B-4D35-A0BD-82F565478BA6}"/>
              </c:ext>
            </c:extLst>
          </c:dPt>
          <c:dPt>
            <c:idx val="35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68B-4D35-A0BD-82F565478BA6}"/>
              </c:ext>
            </c:extLst>
          </c:dPt>
          <c:dPt>
            <c:idx val="36"/>
            <c:marker>
              <c:symbol val="circle"/>
              <c:size val="12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68B-4D35-A0BD-82F565478BA6}"/>
              </c:ext>
            </c:extLst>
          </c:dPt>
          <c:xVal>
            <c:numRef>
              <c:f>'FIG0206-7'!$B$7:$B$43</c:f>
              <c:numCache>
                <c:formatCode>#,##0</c:formatCode>
                <c:ptCount val="37"/>
                <c:pt idx="0">
                  <c:v>1100</c:v>
                </c:pt>
                <c:pt idx="1">
                  <c:v>1177</c:v>
                </c:pt>
                <c:pt idx="2">
                  <c:v>1239</c:v>
                </c:pt>
                <c:pt idx="3">
                  <c:v>1294</c:v>
                </c:pt>
                <c:pt idx="4">
                  <c:v>1378</c:v>
                </c:pt>
                <c:pt idx="5">
                  <c:v>1481</c:v>
                </c:pt>
                <c:pt idx="6">
                  <c:v>1540</c:v>
                </c:pt>
                <c:pt idx="7">
                  <c:v>1712</c:v>
                </c:pt>
                <c:pt idx="8">
                  <c:v>1650</c:v>
                </c:pt>
                <c:pt idx="9">
                  <c:v>1817</c:v>
                </c:pt>
                <c:pt idx="10">
                  <c:v>1971</c:v>
                </c:pt>
                <c:pt idx="11">
                  <c:v>1984</c:v>
                </c:pt>
                <c:pt idx="12">
                  <c:v>2135</c:v>
                </c:pt>
                <c:pt idx="13">
                  <c:v>2211</c:v>
                </c:pt>
                <c:pt idx="14">
                  <c:v>2225</c:v>
                </c:pt>
                <c:pt idx="15">
                  <c:v>2200</c:v>
                </c:pt>
                <c:pt idx="16">
                  <c:v>2256</c:v>
                </c:pt>
                <c:pt idx="17">
                  <c:v>2311</c:v>
                </c:pt>
                <c:pt idx="18">
                  <c:v>2180</c:v>
                </c:pt>
                <c:pt idx="19">
                  <c:v>2463</c:v>
                </c:pt>
                <c:pt idx="20">
                  <c:v>2465</c:v>
                </c:pt>
                <c:pt idx="21">
                  <c:v>1850</c:v>
                </c:pt>
                <c:pt idx="22">
                  <c:v>2581</c:v>
                </c:pt>
                <c:pt idx="23">
                  <c:v>2618</c:v>
                </c:pt>
                <c:pt idx="24">
                  <c:v>2627</c:v>
                </c:pt>
                <c:pt idx="25">
                  <c:v>2750</c:v>
                </c:pt>
                <c:pt idx="26">
                  <c:v>2837</c:v>
                </c:pt>
                <c:pt idx="27">
                  <c:v>3061</c:v>
                </c:pt>
                <c:pt idx="28" formatCode="General">
                  <c:v>3111</c:v>
                </c:pt>
                <c:pt idx="29">
                  <c:v>3001</c:v>
                </c:pt>
                <c:pt idx="30" formatCode="General">
                  <c:v>3201</c:v>
                </c:pt>
                <c:pt idx="31" formatCode="General">
                  <c:v>3395</c:v>
                </c:pt>
                <c:pt idx="32" formatCode="General">
                  <c:v>3456</c:v>
                </c:pt>
                <c:pt idx="33">
                  <c:v>3498</c:v>
                </c:pt>
                <c:pt idx="34" formatCode="General">
                  <c:v>3564</c:v>
                </c:pt>
                <c:pt idx="35" formatCode="General">
                  <c:v>3757</c:v>
                </c:pt>
                <c:pt idx="36">
                  <c:v>2336</c:v>
                </c:pt>
              </c:numCache>
            </c:numRef>
          </c:xVal>
          <c:yVal>
            <c:numRef>
              <c:f>'FIG0206-7'!$C$7:$C$43</c:f>
              <c:numCache>
                <c:formatCode>"$"#,##0.00</c:formatCode>
                <c:ptCount val="37"/>
                <c:pt idx="0">
                  <c:v>2.4</c:v>
                </c:pt>
                <c:pt idx="1">
                  <c:v>2.8</c:v>
                </c:pt>
                <c:pt idx="2">
                  <c:v>2.2000000000000002</c:v>
                </c:pt>
                <c:pt idx="3">
                  <c:v>2.5</c:v>
                </c:pt>
                <c:pt idx="4">
                  <c:v>1.9</c:v>
                </c:pt>
                <c:pt idx="5">
                  <c:v>2</c:v>
                </c:pt>
                <c:pt idx="6">
                  <c:v>2.2000000000000002</c:v>
                </c:pt>
                <c:pt idx="7">
                  <c:v>1.35</c:v>
                </c:pt>
                <c:pt idx="8">
                  <c:v>2</c:v>
                </c:pt>
                <c:pt idx="9">
                  <c:v>1.3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1.35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1.2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1.1000000000000001</c:v>
                </c:pt>
                <c:pt idx="23">
                  <c:v>0.8</c:v>
                </c:pt>
                <c:pt idx="24">
                  <c:v>1.1000000000000001</c:v>
                </c:pt>
                <c:pt idx="25">
                  <c:v>1</c:v>
                </c:pt>
                <c:pt idx="26">
                  <c:v>1.32</c:v>
                </c:pt>
                <c:pt idx="27">
                  <c:v>1.25</c:v>
                </c:pt>
                <c:pt idx="28" formatCode="General">
                  <c:v>1.1200000000000001</c:v>
                </c:pt>
                <c:pt idx="29">
                  <c:v>1</c:v>
                </c:pt>
                <c:pt idx="30" formatCode="General">
                  <c:v>1.34</c:v>
                </c:pt>
                <c:pt idx="31" formatCode="&quot;$&quot;#,##0.00_);[Red]\(&quot;$&quot;#,##0.00\)">
                  <c:v>1.65</c:v>
                </c:pt>
                <c:pt idx="32" formatCode="&quot;$&quot;#,##0.00_);[Red]\(&quot;$&quot;#,##0.00\)">
                  <c:v>2.2000000000000002</c:v>
                </c:pt>
                <c:pt idx="33">
                  <c:v>1.8</c:v>
                </c:pt>
                <c:pt idx="34" formatCode="&quot;$&quot;#,##0.00_);[Red]\(&quot;$&quot;#,##0.00\)">
                  <c:v>1.9</c:v>
                </c:pt>
                <c:pt idx="35" formatCode="&quot;$&quot;#,##0.00_);[Red]\(&quot;$&quot;#,##0.00\)">
                  <c:v>1.7</c:v>
                </c:pt>
                <c:pt idx="36" formatCode="#,##0.0">
                  <c:v>1.5188888888888892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68B-4D35-A0BD-82F56547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72472"/>
        <c:axId val="2146878232"/>
      </c:scatterChart>
      <c:valAx>
        <c:axId val="214687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Miles driven per month</a:t>
                </a:r>
              </a:p>
            </c:rich>
          </c:tx>
          <c:layout>
            <c:manualLayout>
              <c:xMode val="edge"/>
              <c:yMode val="edge"/>
              <c:x val="0.166674662355947"/>
              <c:y val="0.9329883036465099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  <c:crossAx val="2146878232"/>
        <c:crosses val="autoZero"/>
        <c:crossBetween val="midCat"/>
      </c:valAx>
      <c:valAx>
        <c:axId val="2146878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Cost per</a:t>
                </a:r>
                <a:r>
                  <a:rPr lang="en-US" sz="1400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mile</a:t>
                </a:r>
              </a:p>
            </c:rich>
          </c:tx>
          <c:layout>
            <c:manualLayout>
              <c:xMode val="edge"/>
              <c:yMode val="edge"/>
              <c:x val="7.9470198675496602E-3"/>
              <c:y val="3.1357694365874197E-2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rgbClr val="A6A6A6"/>
                </a:solidFill>
              </a:defRPr>
            </a:pPr>
            <a:endParaRPr lang="pt-BR"/>
          </a:p>
        </c:txPr>
        <c:crossAx val="214687247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4B33-B5D2-B48FF801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6275992"/>
        <c:axId val="-2136272664"/>
      </c:barChart>
      <c:catAx>
        <c:axId val="-21362759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6272664"/>
        <c:crosses val="autoZero"/>
        <c:auto val="1"/>
        <c:lblAlgn val="ctr"/>
        <c:lblOffset val="100"/>
        <c:noMultiLvlLbl val="0"/>
      </c:catAx>
      <c:valAx>
        <c:axId val="-213627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62759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Single series</a:t>
            </a:r>
          </a:p>
        </c:rich>
      </c:tx>
      <c:layout>
        <c:manualLayout>
          <c:xMode val="edge"/>
          <c:yMode val="edge"/>
          <c:x val="2.0260448213204E-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pPr>
                      <a:defRPr sz="1400" b="1">
                        <a:solidFill>
                          <a:schemeClr val="accent1"/>
                        </a:solidFill>
                      </a:defRPr>
                    </a:pPr>
                    <a:r>
                      <a:rPr lang="en-US" b="1">
                        <a:solidFill>
                          <a:schemeClr val="accent1"/>
                        </a:solidFill>
                      </a:rPr>
                      <a:t>A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26D-4340-80DE-EDC557772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'FIG0208'!$B$6:$B$10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'FIG0208'!$C$6:$C$10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D-4340-80DE-EDC55777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25080"/>
        <c:axId val="2146928440"/>
      </c:lineChart>
      <c:catAx>
        <c:axId val="2146925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928440"/>
        <c:crosses val="autoZero"/>
        <c:auto val="1"/>
        <c:lblAlgn val="ctr"/>
        <c:lblOffset val="100"/>
        <c:noMultiLvlLbl val="0"/>
      </c:catAx>
      <c:valAx>
        <c:axId val="2146928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925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000000"/>
                </a:solidFill>
              </a:defRPr>
            </a:pPr>
            <a:r>
              <a:rPr lang="en-US" b="0">
                <a:solidFill>
                  <a:srgbClr val="000000"/>
                </a:solidFill>
              </a:rPr>
              <a:t>Two series</a:t>
            </a:r>
          </a:p>
        </c:rich>
      </c:tx>
      <c:layout>
        <c:manualLayout>
          <c:xMode val="edge"/>
          <c:yMode val="edge"/>
          <c:x val="4.1984655764183204E-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0E0-475B-B8A2-29BA4B54FD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'FIG0208'!$D$6:$D$10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0-475B-B8A2-29BA4B54FD3E}"/>
            </c:ext>
          </c:extLst>
        </c:ser>
        <c:ser>
          <c:idx val="0"/>
          <c:order val="1"/>
          <c:spPr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4F81BD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0E0-475B-B8A2-29BA4B54FD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4F81BD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'FIG0208'!$B$6:$B$10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'FIG0208'!$C$6:$C$10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0-475B-B8A2-29BA4B54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73416"/>
        <c:axId val="2146976776"/>
      </c:lineChart>
      <c:catAx>
        <c:axId val="214697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976776"/>
        <c:crosses val="autoZero"/>
        <c:auto val="1"/>
        <c:lblAlgn val="ctr"/>
        <c:lblOffset val="100"/>
        <c:noMultiLvlLbl val="0"/>
      </c:catAx>
      <c:valAx>
        <c:axId val="2146976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973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000000"/>
                </a:solidFill>
              </a:defRPr>
            </a:pPr>
            <a:r>
              <a:rPr lang="en-US" b="0">
                <a:solidFill>
                  <a:srgbClr val="000000"/>
                </a:solidFill>
              </a:rPr>
              <a:t>Multiple</a:t>
            </a:r>
            <a:r>
              <a:rPr lang="en-US" b="0" baseline="0">
                <a:solidFill>
                  <a:srgbClr val="000000"/>
                </a:solidFill>
              </a:rPr>
              <a:t> </a:t>
            </a:r>
            <a:r>
              <a:rPr lang="en-US" b="0">
                <a:solidFill>
                  <a:srgbClr val="000000"/>
                </a:solidFill>
              </a:rPr>
              <a:t>series</a:t>
            </a:r>
          </a:p>
        </c:rich>
      </c:tx>
      <c:layout>
        <c:manualLayout>
          <c:xMode val="edge"/>
          <c:yMode val="edge"/>
          <c:x val="2.05128205128204E-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A6A6A6"/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8F0-45B0-9325-A651C409F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'FIG0208'!$D$6:$D$10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0-45B0-9325-A651C409FDAF}"/>
            </c:ext>
          </c:extLst>
        </c:ser>
        <c:ser>
          <c:idx val="2"/>
          <c:order val="1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A6A6A6"/>
                        </a:solidFill>
                      </a:rPr>
                      <a:t>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8F0-45B0-9325-A651C409F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'FIG0208'!$E$6:$E$10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0-45B0-9325-A651C409FDAF}"/>
            </c:ext>
          </c:extLst>
        </c:ser>
        <c:ser>
          <c:idx val="3"/>
          <c:order val="2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A6A6A6"/>
                        </a:solidFill>
                      </a:rPr>
                      <a:t>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8F0-45B0-9325-A651C409F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'FIG0208'!$F$6:$F$10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0-45B0-9325-A651C409FDAF}"/>
            </c:ext>
          </c:extLst>
        </c:ser>
        <c:ser>
          <c:idx val="0"/>
          <c:order val="3"/>
          <c:spPr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4F81BD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8F0-45B0-9325-A651C409F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4F81BD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'FIG0208'!$B$6:$B$10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'FIG0208'!$C$6:$C$10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F0-45B0-9325-A651C409F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039976"/>
        <c:axId val="2147043336"/>
      </c:lineChart>
      <c:catAx>
        <c:axId val="214703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7043336"/>
        <c:crosses val="autoZero"/>
        <c:auto val="1"/>
        <c:lblAlgn val="ctr"/>
        <c:lblOffset val="100"/>
        <c:noMultiLvlLbl val="0"/>
      </c:catAx>
      <c:valAx>
        <c:axId val="2147043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7039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97138378536"/>
          <c:y val="4.8327137546468397E-2"/>
          <c:w val="0.83675251531058603"/>
          <c:h val="0.76475836431226796"/>
        </c:manualLayout>
      </c:layout>
      <c:areaChart>
        <c:grouping val="stacked"/>
        <c:varyColors val="0"/>
        <c:ser>
          <c:idx val="0"/>
          <c:order val="0"/>
          <c:tx>
            <c:strRef>
              <c:f>'FIG0209'!$E$7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FFFF"/>
            </a:solidFill>
            <a:effectLst/>
          </c:spPr>
          <c:cat>
            <c:multiLvlStrRef>
              <c:f>'FIG0209'!$C$8:$D$20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'FIG0209'!$E$8:$E$20</c:f>
              <c:numCache>
                <c:formatCode>General</c:formatCode>
                <c:ptCount val="13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12</c:v>
                </c:pt>
                <c:pt idx="10">
                  <c:v>13</c:v>
                </c:pt>
                <c:pt idx="11">
                  <c:v>17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7-4536-9E49-B5B154B03C75}"/>
            </c:ext>
          </c:extLst>
        </c:ser>
        <c:ser>
          <c:idx val="2"/>
          <c:order val="2"/>
          <c:tx>
            <c:strRef>
              <c:f>'FIG0209'!$G$7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effectLst/>
          </c:spPr>
          <c:cat>
            <c:multiLvlStrRef>
              <c:f>'FIG0209'!$C$8:$D$20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'FIG0209'!$H$8:$H$20</c:f>
              <c:numCache>
                <c:formatCode>General</c:formatCode>
                <c:ptCount val="13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13</c:v>
                </c:pt>
                <c:pt idx="11">
                  <c:v>19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7-4536-9E49-B5B154B0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97448"/>
        <c:axId val="2147100920"/>
      </c:areaChart>
      <c:lineChart>
        <c:grouping val="standard"/>
        <c:varyColors val="0"/>
        <c:ser>
          <c:idx val="1"/>
          <c:order val="1"/>
          <c:tx>
            <c:strRef>
              <c:f>'FIG0209'!$F$7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dPt>
            <c:idx val="11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7-4536-9E49-B5B154B03C75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47-4536-9E49-B5B154B03C75}"/>
              </c:ext>
            </c:extLst>
          </c:dPt>
          <c:dLbls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47-4536-9E49-B5B154B03C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'FIG0209'!$D$8:$D$20</c:f>
              <c:strCache>
                <c:ptCount val="1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</c:strCache>
            </c:strRef>
          </c:cat>
          <c:val>
            <c:numRef>
              <c:f>'FIG0209'!$F$8:$F$20</c:f>
              <c:numCache>
                <c:formatCode>General</c:formatCode>
                <c:ptCount val="13"/>
                <c:pt idx="0">
                  <c:v>18</c:v>
                </c:pt>
                <c:pt idx="1">
                  <c:v>12</c:v>
                </c:pt>
                <c:pt idx="2">
                  <c:v>13</c:v>
                </c:pt>
                <c:pt idx="3">
                  <c:v>18</c:v>
                </c:pt>
                <c:pt idx="4">
                  <c:v>17</c:v>
                </c:pt>
                <c:pt idx="5">
                  <c:v>13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18</c:v>
                </c:pt>
                <c:pt idx="10">
                  <c:v>19</c:v>
                </c:pt>
                <c:pt idx="11">
                  <c:v>24</c:v>
                </c:pt>
                <c:pt idx="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47-4536-9E49-B5B154B0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97448"/>
        <c:axId val="2147100920"/>
      </c:lineChart>
      <c:catAx>
        <c:axId val="214709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 algn="ctr">
              <a:defRPr>
                <a:solidFill>
                  <a:srgbClr val="7F7F7F"/>
                </a:solidFill>
              </a:defRPr>
            </a:pPr>
            <a:endParaRPr lang="pt-BR"/>
          </a:p>
        </c:txPr>
        <c:crossAx val="2147100920"/>
        <c:crosses val="autoZero"/>
        <c:auto val="1"/>
        <c:lblAlgn val="ctr"/>
        <c:lblOffset val="100"/>
        <c:noMultiLvlLbl val="0"/>
      </c:catAx>
      <c:valAx>
        <c:axId val="2147100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r"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Wait time (minutes)</a:t>
                </a:r>
              </a:p>
            </c:rich>
          </c:tx>
          <c:layout>
            <c:manualLayout>
              <c:xMode val="edge"/>
              <c:yMode val="edge"/>
              <c:x val="1.38888888888889E-3"/>
              <c:y val="1.676579925650559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  <c:crossAx val="2147097448"/>
        <c:crosses val="autoZero"/>
        <c:crossBetween val="midCat"/>
      </c:valAx>
    </c:plotArea>
    <c:plotVisOnly val="1"/>
    <c:dispBlanksAs val="zero"/>
    <c:showDLblsOverMax val="0"/>
  </c:chart>
  <c:spPr>
    <a:noFill/>
    <a:ln>
      <a:noFill/>
    </a:ln>
    <a:effectLst/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399"/>
          <c:y val="4.0733322764184697E-2"/>
          <c:w val="0.45000033506449999"/>
          <c:h val="0.84645180980284396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40-4917-B486-FDBF91CC39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0.80263157894736847</c:v>
                </c:pt>
                <c:pt idx="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0-4917-B486-FDBF91CC3906}"/>
            </c:ext>
          </c:extLst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40-4917-B486-FDBF91CC39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0-4917-B486-FDBF91CC3906}"/>
            </c:ext>
          </c:extLst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40-4917-B486-FDBF91CC39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0.75657894736842102</c:v>
                </c:pt>
                <c:pt idx="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0-4917-B486-FDBF91CC3906}"/>
            </c:ext>
          </c:extLst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40-4917-B486-FDBF91CC39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0.59210526315789469</c:v>
                </c:pt>
                <c:pt idx="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0-4917-B486-FDBF91CC3906}"/>
            </c:ext>
          </c:extLst>
        </c:ser>
        <c:ser>
          <c:idx val="6"/>
          <c:order val="4"/>
          <c:tx>
            <c:strRef>
              <c:f>'FIG0210-11'!$C$10</c:f>
              <c:strCache>
                <c:ptCount val="1"/>
                <c:pt idx="0">
                  <c:v>Rewards &amp; recognition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40-4917-B486-FDBF91CC39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'FIG0210-11'!$D$10:$E$10</c:f>
              <c:numCache>
                <c:formatCode>0%</c:formatCode>
                <c:ptCount val="2"/>
                <c:pt idx="0">
                  <c:v>0.41447368421052633</c:v>
                </c:pt>
                <c:pt idx="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0-4917-B486-FDBF91CC3906}"/>
            </c:ext>
          </c:extLst>
        </c:ser>
        <c:ser>
          <c:idx val="7"/>
          <c:order val="5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40-4917-B486-FDBF91CC39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0.32894736842105265</c:v>
                </c:pt>
                <c:pt idx="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0-4917-B486-FDBF91CC3906}"/>
            </c:ext>
          </c:extLst>
        </c:ser>
        <c:ser>
          <c:idx val="8"/>
          <c:order val="6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40-4917-B486-FDBF91CC39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0.49342105263157893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0-4917-B486-FDBF91CC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07784"/>
        <c:axId val="2147213256"/>
      </c:lineChart>
      <c:catAx>
        <c:axId val="214720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01"/>
              <c:y val="0.958124391754401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7213256"/>
        <c:crosses val="autoZero"/>
        <c:auto val="1"/>
        <c:lblAlgn val="ctr"/>
        <c:lblOffset val="100"/>
        <c:noMultiLvlLbl val="0"/>
      </c:catAx>
      <c:valAx>
        <c:axId val="2147213256"/>
        <c:scaling>
          <c:orientation val="minMax"/>
          <c:max val="1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720778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399"/>
          <c:y val="4.0733322764184697E-2"/>
          <c:w val="0.45000033506449999"/>
          <c:h val="0.84645180980284396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76-4E6B-8669-C94D585BE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0.80263157894736847</c:v>
                </c:pt>
                <c:pt idx="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6-4E6B-8669-C94D585BE936}"/>
            </c:ext>
          </c:extLst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76-4E6B-8669-C94D585BE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6-4E6B-8669-C94D585BE936}"/>
            </c:ext>
          </c:extLst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76-4E6B-8669-C94D585BE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0.75657894736842102</c:v>
                </c:pt>
                <c:pt idx="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76-4E6B-8669-C94D585BE936}"/>
            </c:ext>
          </c:extLst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76-4E6B-8669-C94D585BE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0.59210526315789469</c:v>
                </c:pt>
                <c:pt idx="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76-4E6B-8669-C94D585BE936}"/>
            </c:ext>
          </c:extLst>
        </c:ser>
        <c:ser>
          <c:idx val="6"/>
          <c:order val="4"/>
          <c:tx>
            <c:strRef>
              <c:f>'FIG0210-11'!$C$10</c:f>
              <c:strCache>
                <c:ptCount val="1"/>
                <c:pt idx="0">
                  <c:v>Rewards &amp; recognition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76-4E6B-8669-C94D585BE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'FIG0210-11'!$D$10:$E$10</c:f>
              <c:numCache>
                <c:formatCode>0%</c:formatCode>
                <c:ptCount val="2"/>
                <c:pt idx="0">
                  <c:v>0.41447368421052633</c:v>
                </c:pt>
                <c:pt idx="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76-4E6B-8669-C94D585BE936}"/>
            </c:ext>
          </c:extLst>
        </c:ser>
        <c:ser>
          <c:idx val="7"/>
          <c:order val="5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76-4E6B-8669-C94D585BE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0.32894736842105265</c:v>
                </c:pt>
                <c:pt idx="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76-4E6B-8669-C94D585BE936}"/>
            </c:ext>
          </c:extLst>
        </c:ser>
        <c:ser>
          <c:idx val="8"/>
          <c:order val="6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E46C0A"/>
              </a:solidFill>
            </a:ln>
            <a:effectLst/>
          </c:spPr>
          <c:marker>
            <c:symbol val="circ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76-4E6B-8669-C94D585BE9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E46C0A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0.49342105263157893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76-4E6B-8669-C94D585B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96584"/>
        <c:axId val="2141381448"/>
      </c:lineChart>
      <c:catAx>
        <c:axId val="214139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01"/>
              <c:y val="0.958124391754401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1381448"/>
        <c:crosses val="autoZero"/>
        <c:auto val="1"/>
        <c:lblAlgn val="ctr"/>
        <c:lblOffset val="100"/>
        <c:noMultiLvlLbl val="0"/>
      </c:catAx>
      <c:valAx>
        <c:axId val="2141381448"/>
        <c:scaling>
          <c:orientation val="minMax"/>
          <c:max val="1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139658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399"/>
          <c:y val="4.0733322764184697E-2"/>
          <c:w val="0.45000033506449999"/>
          <c:h val="0.84645180980284396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B0-435A-B074-81D3220F52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0.80263157894736847</c:v>
                </c:pt>
                <c:pt idx="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0-435A-B074-81D3220F5244}"/>
            </c:ext>
          </c:extLst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B0-435A-B074-81D3220F52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0-435A-B074-81D3220F5244}"/>
            </c:ext>
          </c:extLst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B0-435A-B074-81D3220F52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0.75657894736842102</c:v>
                </c:pt>
                <c:pt idx="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B0-435A-B074-81D3220F5244}"/>
            </c:ext>
          </c:extLst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B0-435A-B074-81D3220F52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0.59210526315789469</c:v>
                </c:pt>
                <c:pt idx="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B0-435A-B074-81D3220F5244}"/>
            </c:ext>
          </c:extLst>
        </c:ser>
        <c:ser>
          <c:idx val="7"/>
          <c:order val="4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B0-435A-B074-81D3220F52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0.32894736842105265</c:v>
                </c:pt>
                <c:pt idx="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B0-435A-B074-81D3220F5244}"/>
            </c:ext>
          </c:extLst>
        </c:ser>
        <c:ser>
          <c:idx val="8"/>
          <c:order val="5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B0-435A-B074-81D3220F52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0.49342105263157893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B0-435A-B074-81D3220F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58904"/>
        <c:axId val="2145964520"/>
      </c:lineChart>
      <c:catAx>
        <c:axId val="21459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01"/>
              <c:y val="0.958124391754401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5964520"/>
        <c:crosses val="autoZero"/>
        <c:auto val="1"/>
        <c:lblAlgn val="ctr"/>
        <c:lblOffset val="100"/>
        <c:noMultiLvlLbl val="0"/>
      </c:catAx>
      <c:valAx>
        <c:axId val="2145964520"/>
        <c:scaling>
          <c:orientation val="minMax"/>
          <c:max val="1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595890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399"/>
          <c:y val="4.0733322764184697E-2"/>
          <c:w val="0.45000033506449999"/>
          <c:h val="0.84645180980284396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6D-4FD9-A4F2-0BDBB3E92D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0.80263157894736847</c:v>
                </c:pt>
                <c:pt idx="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D9-A4F2-0BDBB3E92D4C}"/>
            </c:ext>
          </c:extLst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6D-4FD9-A4F2-0BDBB3E92D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D-4FD9-A4F2-0BDBB3E92D4C}"/>
            </c:ext>
          </c:extLst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D-4FD9-A4F2-0BDBB3E92D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0.75657894736842102</c:v>
                </c:pt>
                <c:pt idx="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6D-4FD9-A4F2-0BDBB3E92D4C}"/>
            </c:ext>
          </c:extLst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6D-4FD9-A4F2-0BDBB3E92D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0.59210526315789469</c:v>
                </c:pt>
                <c:pt idx="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6D-4FD9-A4F2-0BDBB3E92D4C}"/>
            </c:ext>
          </c:extLst>
        </c:ser>
        <c:ser>
          <c:idx val="7"/>
          <c:order val="4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6D-4FD9-A4F2-0BDBB3E92D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0.32894736842105265</c:v>
                </c:pt>
                <c:pt idx="1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6D-4FD9-A4F2-0BDBB3E92D4C}"/>
            </c:ext>
          </c:extLst>
        </c:ser>
        <c:ser>
          <c:idx val="8"/>
          <c:order val="5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E46C0A"/>
              </a:solidFill>
            </a:ln>
            <a:effectLst/>
          </c:spPr>
          <c:marker>
            <c:symbol val="circ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6D-4FD9-A4F2-0BDBB3E92D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E46C0A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0.49342105263157893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6D-4FD9-A4F2-0BDBB3E9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81752"/>
        <c:axId val="2146087320"/>
      </c:lineChart>
      <c:catAx>
        <c:axId val="21460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01"/>
              <c:y val="0.958124391754401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087320"/>
        <c:crosses val="autoZero"/>
        <c:auto val="1"/>
        <c:lblAlgn val="ctr"/>
        <c:lblOffset val="100"/>
        <c:noMultiLvlLbl val="0"/>
      </c:catAx>
      <c:valAx>
        <c:axId val="2146087320"/>
        <c:scaling>
          <c:orientation val="minMax"/>
          <c:max val="1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608175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'FIG0213'!$B$6:$B$7</c:f>
              <c:strCache>
                <c:ptCount val="2"/>
                <c:pt idx="0">
                  <c:v>NOW</c:v>
                </c:pt>
                <c:pt idx="1">
                  <c:v>JAN. 1, 2013</c:v>
                </c:pt>
              </c:strCache>
            </c:strRef>
          </c:cat>
          <c:val>
            <c:numRef>
              <c:f>'FIG0213'!$C$6:$C$7</c:f>
              <c:numCache>
                <c:formatCode>0.0%</c:formatCode>
                <c:ptCount val="2"/>
                <c:pt idx="0" formatCode="0%">
                  <c:v>0.35</c:v>
                </c:pt>
                <c:pt idx="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4-4A87-9AD5-599D031BF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6179784"/>
        <c:axId val="2146182872"/>
      </c:barChart>
      <c:catAx>
        <c:axId val="2146179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404040"/>
            </a:solidFill>
          </a:ln>
        </c:spPr>
        <c:txPr>
          <a:bodyPr/>
          <a:lstStyle/>
          <a:p>
            <a:pPr>
              <a:defRPr sz="1400" b="0">
                <a:solidFill>
                  <a:srgbClr val="7F7F7F"/>
                </a:solidFill>
              </a:defRPr>
            </a:pPr>
            <a:endParaRPr lang="pt-BR"/>
          </a:p>
        </c:txPr>
        <c:crossAx val="2146182872"/>
        <c:crosses val="autoZero"/>
        <c:auto val="1"/>
        <c:lblAlgn val="ctr"/>
        <c:lblOffset val="100"/>
        <c:noMultiLvlLbl val="0"/>
      </c:catAx>
      <c:valAx>
        <c:axId val="2146182872"/>
        <c:scaling>
          <c:orientation val="minMax"/>
          <c:max val="0.42"/>
          <c:min val="0.34"/>
        </c:scaling>
        <c:delete val="0"/>
        <c:axPos val="r"/>
        <c:numFmt formatCode="0%" sourceLinked="1"/>
        <c:majorTickMark val="none"/>
        <c:minorTickMark val="none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300" b="0">
                <a:solidFill>
                  <a:srgbClr val="7F7F7F"/>
                </a:solidFill>
              </a:defRPr>
            </a:pPr>
            <a:endParaRPr lang="pt-BR"/>
          </a:p>
        </c:txPr>
        <c:crossAx val="2146179784"/>
        <c:crosses val="max"/>
        <c:crossBetween val="between"/>
        <c:majorUnit val="0.0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'FIG0213'!$B$6:$B$7</c:f>
              <c:strCache>
                <c:ptCount val="2"/>
                <c:pt idx="0">
                  <c:v>NOW</c:v>
                </c:pt>
                <c:pt idx="1">
                  <c:v>JAN. 1, 2013</c:v>
                </c:pt>
              </c:strCache>
            </c:strRef>
          </c:cat>
          <c:val>
            <c:numRef>
              <c:f>'FIG0213'!$C$6:$C$7</c:f>
              <c:numCache>
                <c:formatCode>0.0%</c:formatCode>
                <c:ptCount val="2"/>
                <c:pt idx="0" formatCode="0%">
                  <c:v>0.35</c:v>
                </c:pt>
                <c:pt idx="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A-45C2-A01C-DB3134A6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6211976"/>
        <c:axId val="2146215208"/>
      </c:barChart>
      <c:catAx>
        <c:axId val="2146211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rgbClr val="404040"/>
            </a:solidFill>
          </a:ln>
        </c:spPr>
        <c:txPr>
          <a:bodyPr/>
          <a:lstStyle/>
          <a:p>
            <a:pPr>
              <a:defRPr sz="1400" b="0">
                <a:solidFill>
                  <a:srgbClr val="7F7F7F"/>
                </a:solidFill>
              </a:defRPr>
            </a:pPr>
            <a:endParaRPr lang="pt-BR"/>
          </a:p>
        </c:txPr>
        <c:crossAx val="2146215208"/>
        <c:crosses val="autoZero"/>
        <c:auto val="1"/>
        <c:lblAlgn val="ctr"/>
        <c:lblOffset val="100"/>
        <c:noMultiLvlLbl val="0"/>
      </c:catAx>
      <c:valAx>
        <c:axId val="2146215208"/>
        <c:scaling>
          <c:orientation val="minMax"/>
          <c:max val="0.42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300" b="0">
                <a:solidFill>
                  <a:srgbClr val="7F7F7F"/>
                </a:solidFill>
              </a:defRPr>
            </a:pPr>
            <a:endParaRPr lang="pt-BR"/>
          </a:p>
        </c:txPr>
        <c:crossAx val="2146211976"/>
        <c:crossesAt val="0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678280259215399E-2"/>
          <c:y val="6.1032863849765202E-2"/>
          <c:w val="0.98932171974078498"/>
          <c:h val="0.877934272300469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4-46DB-993B-A3A1CA32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949160"/>
        <c:axId val="-2137952504"/>
      </c:barChart>
      <c:catAx>
        <c:axId val="-2137949160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7952504"/>
        <c:crosses val="autoZero"/>
        <c:auto val="1"/>
        <c:lblAlgn val="ctr"/>
        <c:lblOffset val="100"/>
        <c:noMultiLvlLbl val="0"/>
      </c:catAx>
      <c:valAx>
        <c:axId val="-213795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/>
            </a:solidFill>
          </a:ln>
        </c:spPr>
        <c:crossAx val="-2137949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Too thin</a:t>
            </a:r>
          </a:p>
        </c:rich>
      </c:tx>
      <c:layout>
        <c:manualLayout>
          <c:xMode val="edge"/>
          <c:yMode val="edge"/>
          <c:x val="3.4559416822014001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'FIG0214'!$C$5:$C$9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'FIG0214'!$D$5:$D$9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8-44AE-9A65-BC1A675C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2146249656"/>
        <c:axId val="2146253016"/>
      </c:barChart>
      <c:catAx>
        <c:axId val="2146249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253016"/>
        <c:crosses val="autoZero"/>
        <c:auto val="1"/>
        <c:lblAlgn val="ctr"/>
        <c:lblOffset val="100"/>
        <c:noMultiLvlLbl val="0"/>
      </c:catAx>
      <c:valAx>
        <c:axId val="2146253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</a:defRPr>
            </a:pPr>
            <a:endParaRPr lang="pt-BR"/>
          </a:p>
        </c:txPr>
        <c:crossAx val="2146249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Too thick</a:t>
            </a:r>
          </a:p>
        </c:rich>
      </c:tx>
      <c:layout>
        <c:manualLayout>
          <c:xMode val="edge"/>
          <c:yMode val="edge"/>
          <c:x val="3.41559778525919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6A6A6"/>
            </a:solidFill>
            <a:ln>
              <a:noFill/>
            </a:ln>
            <a:effectLst/>
          </c:spPr>
          <c:invertIfNegative val="0"/>
          <c:cat>
            <c:strRef>
              <c:f>'FIG0214'!$C$5:$C$9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'FIG0214'!$D$5:$D$9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A-47FA-9236-5FF1B3E2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46281608"/>
        <c:axId val="2146284984"/>
      </c:barChart>
      <c:catAx>
        <c:axId val="2146281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284984"/>
        <c:crosses val="autoZero"/>
        <c:auto val="1"/>
        <c:lblAlgn val="ctr"/>
        <c:lblOffset val="100"/>
        <c:noMultiLvlLbl val="0"/>
      </c:catAx>
      <c:valAx>
        <c:axId val="2146284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281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Just right</a:t>
            </a:r>
          </a:p>
        </c:rich>
      </c:tx>
      <c:layout>
        <c:manualLayout>
          <c:xMode val="edge"/>
          <c:yMode val="edge"/>
          <c:x val="3.48348682563092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6A6A6"/>
            </a:solidFill>
            <a:ln>
              <a:noFill/>
            </a:ln>
            <a:effectLst/>
          </c:spPr>
          <c:invertIfNegative val="0"/>
          <c:cat>
            <c:strRef>
              <c:f>'FIG0214'!$C$5:$C$9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'FIG0214'!$D$5:$D$9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5-4787-A692-0427157D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04578840"/>
        <c:axId val="2104600248"/>
      </c:barChart>
      <c:catAx>
        <c:axId val="2104578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04600248"/>
        <c:crosses val="autoZero"/>
        <c:auto val="1"/>
        <c:lblAlgn val="ctr"/>
        <c:lblOffset val="100"/>
        <c:noMultiLvlLbl val="0"/>
      </c:catAx>
      <c:valAx>
        <c:axId val="2104600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04578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Single series</a:t>
            </a:r>
          </a:p>
        </c:rich>
      </c:tx>
      <c:layout>
        <c:manualLayout>
          <c:xMode val="edge"/>
          <c:yMode val="edge"/>
          <c:x val="3.4420299936006398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cat>
            <c:strRef>
              <c:f>'FIG0215'!$C$6:$C$10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'FIG0215'!$D$6:$D$10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0-4FBA-9A92-AE6FABC4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6303880"/>
        <c:axId val="2146307208"/>
      </c:barChart>
      <c:catAx>
        <c:axId val="2146303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307208"/>
        <c:crosses val="autoZero"/>
        <c:auto val="1"/>
        <c:lblAlgn val="ctr"/>
        <c:lblOffset val="100"/>
        <c:noMultiLvlLbl val="0"/>
      </c:catAx>
      <c:valAx>
        <c:axId val="2146307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6303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Two series</a:t>
            </a:r>
          </a:p>
        </c:rich>
      </c:tx>
      <c:layout>
        <c:manualLayout>
          <c:xMode val="edge"/>
          <c:yMode val="edge"/>
          <c:x val="1.70473832113741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400" b="1">
                        <a:solidFill>
                          <a:schemeClr val="accent1"/>
                        </a:solidFill>
                      </a:defRPr>
                    </a:pPr>
                    <a:r>
                      <a:rPr lang="en-US" b="1">
                        <a:solidFill>
                          <a:schemeClr val="accent1"/>
                        </a:solidFill>
                      </a:rPr>
                      <a:t>A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71E-44E4-BECF-F46CA24C9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'FIG0215'!$C$6:$C$10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'FIG0215'!$D$6:$D$10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4E4-BECF-F46CA24C94BD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71E-44E4-BECF-F46CA24C9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'FIG0215'!$E$6:$E$10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E-44E4-BECF-F46CA24C9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4265752"/>
        <c:axId val="2144268504"/>
      </c:barChart>
      <c:catAx>
        <c:axId val="2144265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4268504"/>
        <c:crosses val="autoZero"/>
        <c:auto val="1"/>
        <c:lblAlgn val="ctr"/>
        <c:lblOffset val="100"/>
        <c:noMultiLvlLbl val="0"/>
      </c:catAx>
      <c:valAx>
        <c:axId val="2144268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4265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Multiple</a:t>
            </a:r>
            <a:r>
              <a:rPr lang="en-US" b="0" baseline="0"/>
              <a:t> </a:t>
            </a:r>
            <a:r>
              <a:rPr lang="en-US" b="0"/>
              <a:t>series</a:t>
            </a:r>
          </a:p>
        </c:rich>
      </c:tx>
      <c:layout>
        <c:manualLayout>
          <c:xMode val="edge"/>
          <c:yMode val="edge"/>
          <c:x val="3.46289752650178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D78-4959-9137-B6B41F7B40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'FIG0215'!$C$6:$C$10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'FIG0215'!$D$6:$D$10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8-4959-9137-B6B41F7B40D4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D78-4959-9137-B6B41F7B40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'FIG0215'!$E$6:$E$10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8-4959-9137-B6B41F7B40D4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D78-4959-9137-B6B41F7B40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'FIG0215'!$F$6:$F$10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8-4959-9137-B6B41F7B40D4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>
                            <a:lumMod val="75000"/>
                          </a:schemeClr>
                        </a:solidFill>
                      </a:rPr>
                      <a:t>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D78-4959-9137-B6B41F7B40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'FIG0215'!$G$6:$G$10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8-4959-9137-B6B41F7B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7267544"/>
        <c:axId val="2147270920"/>
      </c:barChart>
      <c:catAx>
        <c:axId val="2147267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7270920"/>
        <c:crosses val="autoZero"/>
        <c:auto val="1"/>
        <c:lblAlgn val="ctr"/>
        <c:lblOffset val="100"/>
        <c:noMultiLvlLbl val="0"/>
      </c:catAx>
      <c:valAx>
        <c:axId val="2147270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7267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Comparing </a:t>
            </a:r>
            <a:r>
              <a:rPr lang="en-US" b="1">
                <a:solidFill>
                  <a:schemeClr val="accent1"/>
                </a:solidFill>
              </a:rPr>
              <a:t>these</a:t>
            </a:r>
            <a:r>
              <a:rPr lang="en-US" b="0">
                <a:solidFill>
                  <a:schemeClr val="accent1"/>
                </a:solidFill>
              </a:rPr>
              <a:t> </a:t>
            </a:r>
            <a:r>
              <a:rPr lang="en-US" b="0"/>
              <a:t>is hard</a:t>
            </a:r>
          </a:p>
        </c:rich>
      </c:tx>
      <c:layout>
        <c:manualLayout>
          <c:xMode val="edge"/>
          <c:yMode val="edge"/>
          <c:x val="3.37497565454495E-3"/>
          <c:y val="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'FIG0216'!$C$6:$C$10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'FIG0216'!$D$6:$D$10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A-4BC1-8D12-7088AF1840CB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'FIG0216'!$E$6:$E$10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A-4BC1-8D12-7088AF1840CB}"/>
            </c:ext>
          </c:extLst>
        </c:ser>
        <c:ser>
          <c:idx val="2"/>
          <c:order val="2"/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'FIG0216'!$F$6:$F$10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A-4BC1-8D12-7088AF18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47313336"/>
        <c:axId val="2147316664"/>
      </c:barChart>
      <c:catAx>
        <c:axId val="2147313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7316664"/>
        <c:crosses val="autoZero"/>
        <c:auto val="1"/>
        <c:lblAlgn val="ctr"/>
        <c:lblOffset val="100"/>
        <c:noMultiLvlLbl val="0"/>
      </c:catAx>
      <c:valAx>
        <c:axId val="2147316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7313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Comparing </a:t>
            </a:r>
            <a:r>
              <a:rPr lang="en-US" b="1">
                <a:solidFill>
                  <a:schemeClr val="accent1"/>
                </a:solidFill>
              </a:rPr>
              <a:t>these</a:t>
            </a:r>
            <a:r>
              <a:rPr lang="en-US" b="0"/>
              <a:t> is easy</a:t>
            </a:r>
          </a:p>
        </c:rich>
      </c:tx>
      <c:layout>
        <c:manualLayout>
          <c:xMode val="edge"/>
          <c:yMode val="edge"/>
          <c:x val="3.3699674466486701E-3"/>
          <c:y val="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'FIG0216'!$C$6:$C$10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'FIG0216'!$D$6:$D$10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A-4441-92EC-C7219C1EEF70}"/>
            </c:ext>
          </c:extLst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'FIG0216'!$E$6:$E$10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A-4441-92EC-C7219C1EEF70}"/>
            </c:ext>
          </c:extLst>
        </c:ser>
        <c:ser>
          <c:idx val="2"/>
          <c:order val="2"/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'FIG0216'!$F$6:$F$10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A-4441-92EC-C7219C1E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47352504"/>
        <c:axId val="2147355832"/>
      </c:barChart>
      <c:catAx>
        <c:axId val="2147352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7355832"/>
        <c:crosses val="autoZero"/>
        <c:auto val="1"/>
        <c:lblAlgn val="ctr"/>
        <c:lblOffset val="100"/>
        <c:noMultiLvlLbl val="0"/>
      </c:catAx>
      <c:valAx>
        <c:axId val="2147355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7352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155038759689901E-2"/>
          <c:y val="3.5812672176308499E-2"/>
          <c:w val="0.97209302325581404"/>
          <c:h val="0.805804212489968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'FIG0217'!$E$5</c:f>
              <c:strCache>
                <c:ptCount val="1"/>
                <c:pt idx="0">
                  <c:v>Invisible Series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'FIG0217'!$C$6:$D$11</c:f>
              <c:multiLvlStrCache>
                <c:ptCount val="6"/>
                <c:lvl>
                  <c:pt idx="0">
                    <c:v>1/1/2014</c:v>
                  </c:pt>
                  <c:pt idx="1">
                    <c:v>Hires</c:v>
                  </c:pt>
                  <c:pt idx="2">
                    <c:v>Transfers In</c:v>
                  </c:pt>
                  <c:pt idx="3">
                    <c:v>Transfers Out</c:v>
                  </c:pt>
                  <c:pt idx="4">
                    <c:v>Exits</c:v>
                  </c:pt>
                  <c:pt idx="5">
                    <c:v>12/31/2014</c:v>
                  </c:pt>
                </c:lvl>
                <c:lvl>
                  <c:pt idx="0">
                    <c:v>Beginning HC</c:v>
                  </c:pt>
                  <c:pt idx="1">
                    <c:v>Additions</c:v>
                  </c:pt>
                  <c:pt idx="3">
                    <c:v>Deductions</c:v>
                  </c:pt>
                  <c:pt idx="5">
                    <c:v>Ending HC</c:v>
                  </c:pt>
                </c:lvl>
              </c:multiLvlStrCache>
            </c:multiLvlStrRef>
          </c:cat>
          <c:val>
            <c:numRef>
              <c:f>'FIG0217'!$E$6:$E$11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126</c:v>
                </c:pt>
                <c:pt idx="4">
                  <c:v>116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4-4645-9601-69517C2F2D04}"/>
            </c:ext>
          </c:extLst>
        </c:ser>
        <c:ser>
          <c:idx val="1"/>
          <c:order val="1"/>
          <c:tx>
            <c:strRef>
              <c:f>'FIG0217'!$F$5</c:f>
              <c:strCache>
                <c:ptCount val="1"/>
                <c:pt idx="0">
                  <c:v>Visible Series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+30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5D4-4645-9601-69517C2F2D04}"/>
                </c:ext>
              </c:extLst>
            </c:dLbl>
            <c:dLbl>
              <c:idx val="2"/>
              <c:layout>
                <c:manualLayout>
                  <c:x val="3.3055248259256801E-3"/>
                  <c:y val="-4.672146244877260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+8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5D4-4645-9601-69517C2F2D04}"/>
                </c:ext>
              </c:extLst>
            </c:dLbl>
            <c:dLbl>
              <c:idx val="3"/>
              <c:layout>
                <c:manualLayout>
                  <c:x val="1.6528925619834699E-3"/>
                  <c:y val="-1.324224177860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5D4-4645-9601-69517C2F2D04}"/>
                </c:ext>
              </c:extLst>
            </c:dLbl>
            <c:dLbl>
              <c:idx val="4"/>
              <c:layout>
                <c:manualLayout>
                  <c:x val="0"/>
                  <c:y val="-2.2061139416396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5D4-4645-9601-69517C2F2D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'FIG0217'!$C$6:$D$11</c:f>
              <c:multiLvlStrCache>
                <c:ptCount val="6"/>
                <c:lvl>
                  <c:pt idx="0">
                    <c:v>1/1/2014</c:v>
                  </c:pt>
                  <c:pt idx="1">
                    <c:v>Hires</c:v>
                  </c:pt>
                  <c:pt idx="2">
                    <c:v>Transfers In</c:v>
                  </c:pt>
                  <c:pt idx="3">
                    <c:v>Transfers Out</c:v>
                  </c:pt>
                  <c:pt idx="4">
                    <c:v>Exits</c:v>
                  </c:pt>
                  <c:pt idx="5">
                    <c:v>12/31/2014</c:v>
                  </c:pt>
                </c:lvl>
                <c:lvl>
                  <c:pt idx="0">
                    <c:v>Beginning HC</c:v>
                  </c:pt>
                  <c:pt idx="1">
                    <c:v>Additions</c:v>
                  </c:pt>
                  <c:pt idx="3">
                    <c:v>Deductions</c:v>
                  </c:pt>
                  <c:pt idx="5">
                    <c:v>Ending HC</c:v>
                  </c:pt>
                </c:lvl>
              </c:multiLvlStrCache>
            </c:multiLvlStrRef>
          </c:cat>
          <c:val>
            <c:numRef>
              <c:f>'FIG0217'!$F$6:$F$11</c:f>
              <c:numCache>
                <c:formatCode>General</c:formatCode>
                <c:ptCount val="6"/>
                <c:pt idx="0">
                  <c:v>100</c:v>
                </c:pt>
                <c:pt idx="1">
                  <c:v>30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D4-4645-9601-69517C2F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47409736"/>
        <c:axId val="2147412680"/>
      </c:barChart>
      <c:catAx>
        <c:axId val="214740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412680"/>
        <c:crosses val="autoZero"/>
        <c:auto val="1"/>
        <c:lblAlgn val="ctr"/>
        <c:lblOffset val="100"/>
        <c:noMultiLvlLbl val="0"/>
      </c:catAx>
      <c:valAx>
        <c:axId val="2147412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74097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Single series</a:t>
            </a:r>
          </a:p>
        </c:rich>
      </c:tx>
      <c:layout>
        <c:manualLayout>
          <c:xMode val="edge"/>
          <c:yMode val="edge"/>
          <c:x val="2.0260448213204E-3"/>
          <c:y val="0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'FIG0218'!$C$6:$C$10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'FIG0218'!$D$6:$D$10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9-4E8A-8AF0-285A431C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4276936"/>
        <c:axId val="2144280280"/>
      </c:barChart>
      <c:catAx>
        <c:axId val="21442769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4280280"/>
        <c:crosses val="autoZero"/>
        <c:auto val="1"/>
        <c:lblAlgn val="ctr"/>
        <c:lblOffset val="100"/>
        <c:noMultiLvlLbl val="0"/>
      </c:catAx>
      <c:valAx>
        <c:axId val="21442802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44276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yVal>
            <c:numRef>
              <c:f>'All the graphs'!$D$6:$D$10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B-46A9-965D-051616EF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74056"/>
        <c:axId val="-2137978808"/>
      </c:scatterChart>
      <c:valAx>
        <c:axId val="-21379740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7978808"/>
        <c:crosses val="autoZero"/>
        <c:crossBetween val="midCat"/>
      </c:valAx>
      <c:valAx>
        <c:axId val="-213797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797405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Two series</a:t>
            </a:r>
          </a:p>
        </c:rich>
      </c:tx>
      <c:layout>
        <c:manualLayout>
          <c:xMode val="edge"/>
          <c:yMode val="edge"/>
          <c:x val="4.1984655764183204E-3"/>
          <c:y val="0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400" b="1">
                        <a:solidFill>
                          <a:schemeClr val="accent1"/>
                        </a:solidFill>
                      </a:defRPr>
                    </a:pPr>
                    <a:r>
                      <a:rPr lang="en-US" b="1">
                        <a:solidFill>
                          <a:schemeClr val="accent1"/>
                        </a:solidFill>
                      </a:rPr>
                      <a:t>A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21E-4930-9D7B-7E8144E72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'FIG0218'!$C$6:$C$10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'FIG0218'!$D$6:$D$10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E-4930-9D7B-7E8144E721F9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1E-4930-9D7B-7E8144E72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'FIG0218'!$E$6:$E$10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E-4930-9D7B-7E8144E7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3384152"/>
        <c:axId val="2143380648"/>
      </c:barChart>
      <c:catAx>
        <c:axId val="21433841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3380648"/>
        <c:crosses val="autoZero"/>
        <c:auto val="1"/>
        <c:lblAlgn val="ctr"/>
        <c:lblOffset val="100"/>
        <c:noMultiLvlLbl val="0"/>
      </c:catAx>
      <c:valAx>
        <c:axId val="21433806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pt-BR"/>
          </a:p>
        </c:txPr>
        <c:crossAx val="2143384152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Multiple</a:t>
            </a:r>
            <a:r>
              <a:rPr lang="en-US" b="0" baseline="0"/>
              <a:t> </a:t>
            </a:r>
            <a:r>
              <a:rPr lang="en-US" b="0"/>
              <a:t>series</a:t>
            </a:r>
          </a:p>
        </c:rich>
      </c:tx>
      <c:layout>
        <c:manualLayout>
          <c:xMode val="edge"/>
          <c:yMode val="edge"/>
          <c:x val="2.05128205128204E-3"/>
          <c:y val="0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D64-4DB8-B62E-1EE16806A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'FIG0218'!$C$6:$C$10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'FIG0218'!$D$6:$D$10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4-4DB8-B62E-1EE16806A77B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D64-4DB8-B62E-1EE16806A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'FIG0218'!$E$6:$E$10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4-4DB8-B62E-1EE16806A77B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D64-4DB8-B62E-1EE16806A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'FIG0218'!$F$6:$F$10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4-4DB8-B62E-1EE16806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3327896"/>
        <c:axId val="2143324424"/>
      </c:barChart>
      <c:catAx>
        <c:axId val="214332789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pt-BR"/>
          </a:p>
        </c:txPr>
        <c:crossAx val="2143324424"/>
        <c:crosses val="autoZero"/>
        <c:auto val="1"/>
        <c:lblAlgn val="ctr"/>
        <c:lblOffset val="100"/>
        <c:noMultiLvlLbl val="0"/>
      </c:catAx>
      <c:valAx>
        <c:axId val="21433244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pt-BR"/>
          </a:p>
        </c:txPr>
        <c:crossAx val="2143327896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259842519685E-2"/>
          <c:y val="0.170547308635601"/>
          <c:w val="0.89929133858267696"/>
          <c:h val="0.7898957661030080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'FIG0219'!$D$6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'FIG0219'!$C$7:$C$11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'FIG0219'!$D$7:$D$11</c:f>
              <c:numCache>
                <c:formatCode>0%</c:formatCode>
                <c:ptCount val="5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8.4000000000000005E-2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951-8F27-06B2FCB752F4}"/>
            </c:ext>
          </c:extLst>
        </c:ser>
        <c:ser>
          <c:idx val="3"/>
          <c:order val="1"/>
          <c:tx>
            <c:strRef>
              <c:f>'FIG0219'!$E$6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404040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'FIG0219'!$E$7:$E$11</c:f>
              <c:numCache>
                <c:formatCode>0%</c:formatCode>
                <c:ptCount val="5"/>
                <c:pt idx="0">
                  <c:v>0.05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0.32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2-4951-8F27-06B2FCB752F4}"/>
            </c:ext>
          </c:extLst>
        </c:ser>
        <c:ser>
          <c:idx val="1"/>
          <c:order val="2"/>
          <c:tx>
            <c:strRef>
              <c:f>'FIG0219'!$F$6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'FIG0219'!$C$7:$C$11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'FIG0219'!$F$7:$F$11</c:f>
              <c:numCache>
                <c:formatCode>0%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0.45</c:v>
                </c:pt>
                <c:pt idx="3">
                  <c:v>0.2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2-4951-8F27-06B2FCB752F4}"/>
            </c:ext>
          </c:extLst>
        </c:ser>
        <c:ser>
          <c:idx val="4"/>
          <c:order val="3"/>
          <c:tx>
            <c:strRef>
              <c:f>'FIG0219'!$G$6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'FIG0219'!$G$7:$G$11</c:f>
              <c:numCache>
                <c:formatCode>0%</c:formatCode>
                <c:ptCount val="5"/>
                <c:pt idx="0">
                  <c:v>0.27</c:v>
                </c:pt>
                <c:pt idx="1">
                  <c:v>0.28000000000000003</c:v>
                </c:pt>
                <c:pt idx="2">
                  <c:v>0.15</c:v>
                </c:pt>
                <c:pt idx="3">
                  <c:v>0.23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2-4951-8F27-06B2FCB752F4}"/>
            </c:ext>
          </c:extLst>
        </c:ser>
        <c:ser>
          <c:idx val="2"/>
          <c:order val="4"/>
          <c:tx>
            <c:strRef>
              <c:f>'FIG0219'!$H$6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'FIG0219'!$C$7:$C$11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'FIG0219'!$H$7:$H$11</c:f>
              <c:numCache>
                <c:formatCode>0%</c:formatCode>
                <c:ptCount val="5"/>
                <c:pt idx="0">
                  <c:v>0.33200000000000002</c:v>
                </c:pt>
                <c:pt idx="1">
                  <c:v>0.2</c:v>
                </c:pt>
                <c:pt idx="2">
                  <c:v>0.2</c:v>
                </c:pt>
                <c:pt idx="3">
                  <c:v>0.17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2-4951-8F27-06B2FCB75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464488"/>
        <c:axId val="2146547800"/>
      </c:barChart>
      <c:catAx>
        <c:axId val="2147464488"/>
        <c:scaling>
          <c:orientation val="maxMin"/>
        </c:scaling>
        <c:delete val="1"/>
        <c:axPos val="l"/>
        <c:numFmt formatCode="General" sourceLinked="0"/>
        <c:majorTickMark val="out"/>
        <c:minorTickMark val="none"/>
        <c:tickLblPos val="nextTo"/>
        <c:crossAx val="2146547800"/>
        <c:crosses val="autoZero"/>
        <c:auto val="1"/>
        <c:lblAlgn val="ctr"/>
        <c:lblOffset val="100"/>
        <c:noMultiLvlLbl val="0"/>
      </c:catAx>
      <c:valAx>
        <c:axId val="21465478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Percent of total</a:t>
                </a:r>
              </a:p>
            </c:rich>
          </c:tx>
          <c:layout>
            <c:manualLayout>
              <c:xMode val="edge"/>
              <c:yMode val="edge"/>
              <c:x val="1.2556265112530199E-2"/>
              <c:y val="7.5555053569123501E-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21474644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Supplier Market Share</a:t>
            </a:r>
          </a:p>
        </c:rich>
      </c:tx>
      <c:layout>
        <c:manualLayout>
          <c:xMode val="edge"/>
          <c:yMode val="edge"/>
          <c:x val="9.4158222537756506E-2"/>
          <c:y val="4.0133779264213999E-2"/>
        </c:manualLayout>
      </c:layout>
      <c:overlay val="0"/>
    </c:title>
    <c:autoTitleDeleted val="0"/>
    <c:view3D>
      <c:rotX val="48"/>
      <c:rotY val="322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chemeClr val="tx2"/>
            </a:solidFill>
            <a:effectLst>
              <a:innerShdw dir="12360000">
                <a:srgbClr val="000000">
                  <a:alpha val="50000"/>
                </a:srgbClr>
              </a:innerShdw>
            </a:effectLst>
          </c:spPr>
          <c:explosion val="12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F8A-439A-9683-C0AAC2D494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5F8A-439A-9683-C0AAC2D4945C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5F8A-439A-9683-C0AAC2D4945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5F8A-439A-9683-C0AAC2D4945C}"/>
              </c:ext>
            </c:extLst>
          </c:dPt>
          <c:cat>
            <c:strRef>
              <c:f>'FIG0221-23'!$B$6:$B$9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</c:strCache>
            </c:strRef>
          </c:cat>
          <c:val>
            <c:numRef>
              <c:f>'FIG0221-23'!$C$6:$C$9</c:f>
              <c:numCache>
                <c:formatCode>General</c:formatCode>
                <c:ptCount val="4"/>
                <c:pt idx="0">
                  <c:v>34</c:v>
                </c:pt>
                <c:pt idx="1">
                  <c:v>31</c:v>
                </c:pt>
                <c:pt idx="2">
                  <c:v>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8A-439A-9683-C0AAC2D4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715922292500296"/>
          <c:y val="0.294872145998473"/>
          <c:w val="0.30210307215696403"/>
          <c:h val="0.40289784847128202"/>
        </c:manualLayout>
      </c:layout>
      <c:overlay val="0"/>
      <c:txPr>
        <a:bodyPr/>
        <a:lstStyle/>
        <a:p>
          <a:pPr>
            <a:defRPr sz="1600">
              <a:solidFill>
                <a:srgbClr val="404040"/>
              </a:solidFill>
              <a:latin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  <a:effectLst/>
    <a:scene3d>
      <a:camera prst="orthographicFront"/>
      <a:lightRig rig="threePt" dir="t"/>
    </a:scene3d>
    <a:sp3d prstMaterial="dkEdge">
      <a:bevelB/>
    </a:sp3d>
  </c:spPr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Supplier Market Share</a:t>
            </a:r>
          </a:p>
        </c:rich>
      </c:tx>
      <c:layout>
        <c:manualLayout>
          <c:xMode val="edge"/>
          <c:yMode val="edge"/>
          <c:x val="9.4158222537756506E-2"/>
          <c:y val="4.0133779264213999E-2"/>
        </c:manualLayout>
      </c:layout>
      <c:overlay val="0"/>
    </c:title>
    <c:autoTitleDeleted val="0"/>
    <c:view3D>
      <c:rotX val="48"/>
      <c:rotY val="322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effectLst>
              <a:innerShdw dir="12360000">
                <a:srgbClr val="000000">
                  <a:alpha val="50000"/>
                </a:srgbClr>
              </a:innerShdw>
            </a:effectLst>
          </c:spPr>
          <c:explosion val="12"/>
          <c:dPt>
            <c:idx val="0"/>
            <c:bubble3D val="0"/>
            <c:spPr>
              <a:solidFill>
                <a:schemeClr val="tx2"/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6D1-49DC-8C91-6D5FB0BAD25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6D1-49DC-8C91-6D5FB0BAD255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96D1-49DC-8C91-6D5FB0BAD25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96D1-49DC-8C91-6D5FB0BAD255}"/>
              </c:ext>
            </c:extLst>
          </c:dPt>
          <c:cat>
            <c:strRef>
              <c:f>'FIG0221-23'!$B$6:$B$9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</c:strCache>
            </c:strRef>
          </c:cat>
          <c:val>
            <c:numRef>
              <c:f>'FIG0221-23'!$C$6:$C$9</c:f>
              <c:numCache>
                <c:formatCode>General</c:formatCode>
                <c:ptCount val="4"/>
                <c:pt idx="0">
                  <c:v>34</c:v>
                </c:pt>
                <c:pt idx="1">
                  <c:v>31</c:v>
                </c:pt>
                <c:pt idx="2">
                  <c:v>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D1-49DC-8C91-6D5FB0BA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715922292500296"/>
          <c:y val="0.294872145998473"/>
          <c:w val="0.30210307215696403"/>
          <c:h val="0.40289784847128202"/>
        </c:manualLayout>
      </c:layout>
      <c:overlay val="0"/>
      <c:txPr>
        <a:bodyPr/>
        <a:lstStyle/>
        <a:p>
          <a:pPr>
            <a:defRPr sz="1600">
              <a:solidFill>
                <a:srgbClr val="404040"/>
              </a:solidFill>
              <a:latin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  <a:effectLst/>
    <a:scene3d>
      <a:camera prst="orthographicFront"/>
      <a:lightRig rig="threePt" dir="t"/>
    </a:scene3d>
    <a:sp3d prstMaterial="dkEdge">
      <a:bevelB/>
    </a:sp3d>
  </c:spPr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96306627590801"/>
          <c:y val="7.2909698996655503E-2"/>
          <c:w val="0.72373380177253599"/>
          <c:h val="0.883612040133779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F7F7F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E26-4F43-859A-931C6E8A7CD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E26-4F43-859A-931C6E8A7CD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E26-4F43-859A-931C6E8A7CD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E26-4F43-859A-931C6E8A7C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>
                    <a:solidFill>
                      <a:srgbClr val="FFFFFF"/>
                    </a:solidFill>
                    <a:latin typeface="Arial"/>
                    <a:cs typeface="Arial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'FIG0221-23'!$B$13:$B$16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D</c:v>
                </c:pt>
                <c:pt idx="3">
                  <c:v>Supplier C</c:v>
                </c:pt>
              </c:strCache>
            </c:strRef>
          </c:cat>
          <c:val>
            <c:numRef>
              <c:f>'FIG0221-23'!$C$13:$C$16</c:f>
              <c:numCache>
                <c:formatCode>0%</c:formatCode>
                <c:ptCount val="4"/>
                <c:pt idx="0">
                  <c:v>0.34</c:v>
                </c:pt>
                <c:pt idx="1">
                  <c:v>0.31</c:v>
                </c:pt>
                <c:pt idx="2">
                  <c:v>0.26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6-4F43-859A-931C6E8A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37895448"/>
        <c:axId val="-2137898312"/>
      </c:barChart>
      <c:valAx>
        <c:axId val="-2137898312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-2137895448"/>
        <c:crosses val="autoZero"/>
        <c:crossBetween val="between"/>
      </c:valAx>
      <c:catAx>
        <c:axId val="-21378954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-21378983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  <a:effectLst/>
    <a:scene3d>
      <a:camera prst="orthographicFront"/>
      <a:lightRig rig="threePt" dir="t"/>
    </a:scene3d>
    <a:sp3d prstMaterial="dkEdge">
      <a:bevelT prst="convex"/>
      <a:bevelB/>
    </a:sp3d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 w="38100">
              <a:solidFill>
                <a:srgbClr val="FFFFFF"/>
              </a:solidFill>
            </a:ln>
            <a:effectLst/>
          </c:spPr>
          <c:val>
            <c:numRef>
              <c:f>'FIG0224'!$B$5:$B$8</c:f>
              <c:numCache>
                <c:formatCode>0%</c:formatCode>
                <c:ptCount val="4"/>
                <c:pt idx="0">
                  <c:v>0.23</c:v>
                </c:pt>
                <c:pt idx="1">
                  <c:v>0.27</c:v>
                </c:pt>
                <c:pt idx="2">
                  <c:v>0.45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A-4AC7-A704-84F25DE7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'FIG0225'!$C$7:$C$12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'FIG0225'!$D$7:$D$12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D-4556-87C5-2D4C7933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6316360"/>
        <c:axId val="2146318056"/>
        <c:axId val="0"/>
      </c:bar3DChart>
      <c:catAx>
        <c:axId val="214631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318056"/>
        <c:crosses val="autoZero"/>
        <c:auto val="1"/>
        <c:lblAlgn val="ctr"/>
        <c:lblOffset val="100"/>
        <c:noMultiLvlLbl val="0"/>
      </c:catAx>
      <c:valAx>
        <c:axId val="214631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163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1800" b="0"/>
            </a:pPr>
            <a:r>
              <a:rPr lang="en-US" sz="1800" b="0"/>
              <a:t>Secondary y-axis </a:t>
            </a:r>
          </a:p>
        </c:rich>
      </c:tx>
      <c:layout>
        <c:manualLayout>
          <c:xMode val="edge"/>
          <c:yMode val="edge"/>
          <c:x val="1.4020731585767001E-2"/>
          <c:y val="3.46020761245675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07794631938"/>
          <c:y val="0.25813148788927298"/>
          <c:w val="0.63161835696968405"/>
          <c:h val="0.53674740484429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'FIG0226-27'!$E$5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multiLvlStrRef>
              <c:f>'FIG0226-27'!$C$6:$D$13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'FIG0226-27'!$E$6:$E$13</c:f>
              <c:numCache>
                <c:formatCode>"$"#,##0_);[Red]\("$"#,##0\)</c:formatCode>
                <c:ptCount val="8"/>
                <c:pt idx="0">
                  <c:v>563000</c:v>
                </c:pt>
                <c:pt idx="1">
                  <c:v>498000</c:v>
                </c:pt>
                <c:pt idx="2">
                  <c:v>682000</c:v>
                </c:pt>
                <c:pt idx="3">
                  <c:v>875000</c:v>
                </c:pt>
                <c:pt idx="4">
                  <c:v>634000</c:v>
                </c:pt>
                <c:pt idx="5">
                  <c:v>618000</c:v>
                </c:pt>
                <c:pt idx="6">
                  <c:v>813000</c:v>
                </c:pt>
                <c:pt idx="7">
                  <c:v>956000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F-4141-A554-F8F8C71B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809464"/>
        <c:axId val="-2137804120"/>
      </c:barChart>
      <c:lineChart>
        <c:grouping val="standard"/>
        <c:varyColors val="0"/>
        <c:ser>
          <c:idx val="1"/>
          <c:order val="1"/>
          <c:tx>
            <c:strRef>
              <c:f>'FIG0226-27'!$F$5</c:f>
              <c:strCache>
                <c:ptCount val="1"/>
                <c:pt idx="0">
                  <c:v>Size of Salesforce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cat>
            <c:strRef>
              <c:f>'FIG0226-27'!$D$6:$D$13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'FIG0226-27'!$F$6:$F$13</c:f>
              <c:numCache>
                <c:formatCode>General</c:formatCode>
                <c:ptCount val="8"/>
                <c:pt idx="0">
                  <c:v>82</c:v>
                </c:pt>
                <c:pt idx="1">
                  <c:v>91</c:v>
                </c:pt>
                <c:pt idx="2">
                  <c:v>105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110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F-4141-A554-F8F8C71B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92568"/>
        <c:axId val="-2137798616"/>
      </c:lineChart>
      <c:catAx>
        <c:axId val="-213780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137804120"/>
        <c:crosses val="autoZero"/>
        <c:auto val="1"/>
        <c:lblAlgn val="ctr"/>
        <c:lblOffset val="100"/>
        <c:noMultiLvlLbl val="0"/>
      </c:catAx>
      <c:valAx>
        <c:axId val="-2137804120"/>
        <c:scaling>
          <c:orientation val="minMax"/>
        </c:scaling>
        <c:delete val="0"/>
        <c:axPos val="l"/>
        <c:numFmt formatCode="&quot;$&quot;#,##0.0_);[Red]\(&quot;$&quot;#,##0.0\)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13780946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33537148638543E-2"/>
                <c:y val="0.23044982698961899"/>
              </c:manualLayout>
            </c:layout>
            <c:tx>
              <c:rich>
                <a:bodyPr/>
                <a:lstStyle/>
                <a:p>
                  <a:pPr>
                    <a:defRPr b="0"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Revenue (Millions)</a:t>
                  </a:r>
                </a:p>
              </c:rich>
            </c:tx>
          </c:dispUnitsLbl>
        </c:dispUnits>
      </c:valAx>
      <c:valAx>
        <c:axId val="-2137798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#</a:t>
                </a:r>
                <a:r>
                  <a:rPr lang="en-US" b="0" baseline="0">
                    <a:solidFill>
                      <a:srgbClr val="7F7F7F"/>
                    </a:solidFill>
                  </a:rPr>
                  <a:t> of Sales Employees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.93629833282012898"/>
              <c:y val="0.2372642563278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  <c:crossAx val="-2137792568"/>
        <c:crosses val="max"/>
        <c:crossBetween val="between"/>
      </c:valAx>
      <c:catAx>
        <c:axId val="-2137792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779861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pt-BR"/>
          </a:p>
        </c:txPr>
      </c:legendEntry>
      <c:layout>
        <c:manualLayout>
          <c:xMode val="edge"/>
          <c:yMode val="edge"/>
          <c:x val="8.31278317863898E-2"/>
          <c:y val="0.13587554150886799"/>
          <c:w val="0.83657656270619796"/>
          <c:h val="9.0186633245238804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4832510342987E-2"/>
          <c:y val="0.223529411764706"/>
          <c:w val="0.95251674896570104"/>
          <c:h val="0.623252595155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'FIG0226-27'!$E$5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Lbls>
            <c:numFmt formatCode="&quot;$&quot;#,##0.0_);[Red]\(&quot;$&quot;#,##0.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'FIG0226-27'!$C$6:$D$13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'FIG0226-27'!$E$6:$E$13</c:f>
              <c:numCache>
                <c:formatCode>"$"#,##0_);[Red]\("$"#,##0\)</c:formatCode>
                <c:ptCount val="8"/>
                <c:pt idx="0">
                  <c:v>563000</c:v>
                </c:pt>
                <c:pt idx="1">
                  <c:v>498000</c:v>
                </c:pt>
                <c:pt idx="2">
                  <c:v>682000</c:v>
                </c:pt>
                <c:pt idx="3">
                  <c:v>875000</c:v>
                </c:pt>
                <c:pt idx="4">
                  <c:v>634000</c:v>
                </c:pt>
                <c:pt idx="5">
                  <c:v>618000</c:v>
                </c:pt>
                <c:pt idx="6">
                  <c:v>813000</c:v>
                </c:pt>
                <c:pt idx="7">
                  <c:v>956000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E-412E-A4CD-1DD1C6E3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45497608"/>
        <c:axId val="2145494504"/>
      </c:barChart>
      <c:lineChart>
        <c:grouping val="standard"/>
        <c:varyColors val="0"/>
        <c:ser>
          <c:idx val="1"/>
          <c:order val="1"/>
          <c:tx>
            <c:strRef>
              <c:f>'FIG0226-27'!$F$5</c:f>
              <c:strCache>
                <c:ptCount val="1"/>
                <c:pt idx="0">
                  <c:v>Size of Salesforce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'FIG0226-27'!$D$6:$D$13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'FIG0226-27'!$F$6:$F$13</c:f>
              <c:numCache>
                <c:formatCode>General</c:formatCode>
                <c:ptCount val="8"/>
                <c:pt idx="0">
                  <c:v>82</c:v>
                </c:pt>
                <c:pt idx="1">
                  <c:v>91</c:v>
                </c:pt>
                <c:pt idx="2">
                  <c:v>105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110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E-412E-A4CD-1DD1C6E3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88360"/>
        <c:axId val="-2137844360"/>
      </c:lineChart>
      <c:catAx>
        <c:axId val="214549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  <c:crossAx val="2145494504"/>
        <c:crosses val="autoZero"/>
        <c:auto val="1"/>
        <c:lblAlgn val="ctr"/>
        <c:lblOffset val="100"/>
        <c:noMultiLvlLbl val="0"/>
      </c:catAx>
      <c:valAx>
        <c:axId val="2145494504"/>
        <c:scaling>
          <c:orientation val="minMax"/>
          <c:max val="1300000"/>
        </c:scaling>
        <c:delete val="0"/>
        <c:axPos val="l"/>
        <c:numFmt formatCode="&quot;$&quot;#,##0.0_);[Red]\(&quot;$&quot;#,##0.0\)" sourceLinked="0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2145497608"/>
        <c:crosses val="autoZero"/>
        <c:crossBetween val="between"/>
        <c:dispUnits>
          <c:builtInUnit val="millions"/>
        </c:dispUnits>
      </c:valAx>
      <c:valAx>
        <c:axId val="-21378443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pt-BR"/>
          </a:p>
        </c:txPr>
        <c:crossAx val="-2137788360"/>
        <c:crosses val="max"/>
        <c:crossBetween val="between"/>
      </c:valAx>
      <c:catAx>
        <c:axId val="-2137788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784436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F-40F6-89F7-835CB9296567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'All the graphs'!$E$6:$E$10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F-40F6-89F7-835CB929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07736"/>
        <c:axId val="-2138010888"/>
      </c:barChart>
      <c:catAx>
        <c:axId val="-2138007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8010888"/>
        <c:crosses val="autoZero"/>
        <c:auto val="1"/>
        <c:lblAlgn val="ctr"/>
        <c:lblOffset val="100"/>
        <c:noMultiLvlLbl val="0"/>
      </c:catAx>
      <c:valAx>
        <c:axId val="-213801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80077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23295201307401"/>
          <c:y val="0.49688581314878899"/>
          <c:w val="0.58863594880828596"/>
          <c:h val="0.297993079584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'FIG0226-27'!$E$5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multiLvlStrRef>
              <c:f>'FIG0226-27'!$C$6:$D$13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'FIG0226-27'!$E$6:$E$13</c:f>
              <c:numCache>
                <c:formatCode>"$"#,##0_);[Red]\("$"#,##0\)</c:formatCode>
                <c:ptCount val="8"/>
                <c:pt idx="0">
                  <c:v>563000</c:v>
                </c:pt>
                <c:pt idx="1">
                  <c:v>498000</c:v>
                </c:pt>
                <c:pt idx="2">
                  <c:v>682000</c:v>
                </c:pt>
                <c:pt idx="3">
                  <c:v>875000</c:v>
                </c:pt>
                <c:pt idx="4">
                  <c:v>634000</c:v>
                </c:pt>
                <c:pt idx="5">
                  <c:v>618000</c:v>
                </c:pt>
                <c:pt idx="6">
                  <c:v>813000</c:v>
                </c:pt>
                <c:pt idx="7">
                  <c:v>956000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0B0-8C16-54879A7E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746040"/>
        <c:axId val="-2137742712"/>
      </c:barChart>
      <c:catAx>
        <c:axId val="-213774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137742712"/>
        <c:crosses val="autoZero"/>
        <c:auto val="1"/>
        <c:lblAlgn val="ctr"/>
        <c:lblOffset val="100"/>
        <c:noMultiLvlLbl val="0"/>
      </c:catAx>
      <c:valAx>
        <c:axId val="-2137742712"/>
        <c:scaling>
          <c:orientation val="minMax"/>
          <c:max val="1000000"/>
        </c:scaling>
        <c:delete val="0"/>
        <c:axPos val="l"/>
        <c:numFmt formatCode="&quot;$&quot;#,##0.0_);[Red]\(&quot;$&quot;#,##0.0\)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137746040"/>
        <c:crosses val="autoZero"/>
        <c:crossBetween val="between"/>
        <c:majorUnit val="200000"/>
        <c:dispUnits>
          <c:builtInUnit val="millions"/>
          <c:dispUnitsLbl>
            <c:layout>
              <c:manualLayout>
                <c:xMode val="edge"/>
                <c:yMode val="edge"/>
                <c:x val="3.61470109532398E-2"/>
                <c:y val="0.46574394463667801"/>
              </c:manualLayout>
            </c:layout>
            <c:tx>
              <c:rich>
                <a:bodyPr/>
                <a:lstStyle/>
                <a:p>
                  <a:pPr>
                    <a:defRPr b="0"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Revenue (Millions)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35427768498597"/>
          <c:y val="9.5340902154672502E-2"/>
          <c:w val="0.72388981680320297"/>
          <c:h val="0.84884514435695502"/>
        </c:manualLayout>
      </c:layout>
      <c:lineChart>
        <c:grouping val="standard"/>
        <c:varyColors val="0"/>
        <c:ser>
          <c:idx val="1"/>
          <c:order val="0"/>
          <c:tx>
            <c:strRef>
              <c:f>'FIG0226-27'!$F$5</c:f>
              <c:strCache>
                <c:ptCount val="1"/>
                <c:pt idx="0">
                  <c:v>Size of Salesforce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cat>
            <c:strRef>
              <c:f>'FIG0226-27'!$D$6:$D$13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'FIG0226-27'!$F$6:$F$13</c:f>
              <c:numCache>
                <c:formatCode>General</c:formatCode>
                <c:ptCount val="8"/>
                <c:pt idx="0">
                  <c:v>82</c:v>
                </c:pt>
                <c:pt idx="1">
                  <c:v>91</c:v>
                </c:pt>
                <c:pt idx="2">
                  <c:v>105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110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1-4391-8710-621BD78AC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13272"/>
        <c:axId val="-2137707720"/>
      </c:lineChart>
      <c:catAx>
        <c:axId val="-2137713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137707720"/>
        <c:crosses val="autoZero"/>
        <c:auto val="1"/>
        <c:lblAlgn val="ctr"/>
        <c:lblOffset val="100"/>
        <c:noMultiLvlLbl val="0"/>
      </c:catAx>
      <c:valAx>
        <c:axId val="-2137707720"/>
        <c:scaling>
          <c:orientation val="minMax"/>
          <c:max val="120"/>
          <c:min val="60"/>
        </c:scaling>
        <c:delete val="0"/>
        <c:axPos val="l"/>
        <c:title>
          <c:tx>
            <c:rich>
              <a:bodyPr rot="-5400000" vert="horz"/>
              <a:lstStyle/>
              <a:p>
                <a:pPr algn="r">
                  <a:defRPr b="0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# of Sales</a:t>
                </a:r>
                <a:r>
                  <a:rPr lang="en-US" b="0" baseline="0">
                    <a:solidFill>
                      <a:schemeClr val="bg1">
                        <a:lumMod val="50000"/>
                      </a:schemeClr>
                    </a:solidFill>
                  </a:rPr>
                  <a:t> Employees</a:t>
                </a:r>
                <a:endParaRPr lang="en-US" b="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7342629657326299E-2"/>
              <c:y val="9.0044347904787696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-2137713272"/>
        <c:crosses val="autoZero"/>
        <c:crossBetween val="between"/>
        <c:majorUnit val="2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678280259215399E-2"/>
          <c:y val="6.0465116279069801E-2"/>
          <c:w val="0.98932171974078498"/>
          <c:h val="0.8790697674418600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3-4C8C-B9B6-41F9A668DA0F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'All the graphs'!$E$6:$E$10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3-4C8C-B9B6-41F9A668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33864"/>
        <c:axId val="-2138037016"/>
      </c:barChart>
      <c:catAx>
        <c:axId val="-2138033864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8037016"/>
        <c:crosses val="autoZero"/>
        <c:auto val="1"/>
        <c:lblAlgn val="ctr"/>
        <c:lblOffset val="100"/>
        <c:noMultiLvlLbl val="0"/>
      </c:catAx>
      <c:valAx>
        <c:axId val="-21380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FFFFFF"/>
            </a:solidFill>
          </a:ln>
        </c:spPr>
        <c:crossAx val="-21380338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017699115044199E-2"/>
          <c:y val="6.0465116279069801E-2"/>
          <c:w val="0.71327433628318604"/>
          <c:h val="0.8790697674418600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'All the graphs'!$D$6:$E$6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0-4128-B91D-0E3E5F01507E}"/>
            </c:ext>
          </c:extLst>
        </c:ser>
        <c:ser>
          <c:idx val="1"/>
          <c:order val="1"/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val>
            <c:numRef>
              <c:f>'All the graphs'!$D$7:$E$7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0-4128-B91D-0E3E5F01507E}"/>
            </c:ext>
          </c:extLst>
        </c:ser>
        <c:ser>
          <c:idx val="3"/>
          <c:order val="2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'All the graphs'!$D$9:$E$9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0-4128-B91D-0E3E5F01507E}"/>
            </c:ext>
          </c:extLst>
        </c:ser>
        <c:ser>
          <c:idx val="4"/>
          <c:order val="3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'All the graphs'!$D$10:$E$10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0-4128-B91D-0E3E5F01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25464"/>
        <c:axId val="2143298120"/>
      </c:lineChart>
      <c:catAx>
        <c:axId val="20557254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3298120"/>
        <c:crosses val="autoZero"/>
        <c:auto val="1"/>
        <c:lblAlgn val="ctr"/>
        <c:lblOffset val="100"/>
        <c:noMultiLvlLbl val="0"/>
      </c:catAx>
      <c:valAx>
        <c:axId val="2143298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0557254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'All the graphs'!$I$6:$I$11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126</c:v>
                </c:pt>
                <c:pt idx="4">
                  <c:v>116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45AD-BE02-FC009ED95444}"/>
            </c:ext>
          </c:extLst>
        </c:ser>
        <c:ser>
          <c:idx val="1"/>
          <c:order val="1"/>
          <c:spPr>
            <a:solidFill>
              <a:srgbClr val="4F81BD"/>
            </a:solidFill>
            <a:ln>
              <a:noFill/>
            </a:ln>
            <a:effectLst/>
          </c:spPr>
          <c:invertIfNegative val="0"/>
          <c:val>
            <c:numRef>
              <c:f>'All the graphs'!$J$6:$J$11</c:f>
              <c:numCache>
                <c:formatCode>General</c:formatCode>
                <c:ptCount val="6"/>
                <c:pt idx="0">
                  <c:v>100</c:v>
                </c:pt>
                <c:pt idx="1">
                  <c:v>30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9-45AD-BE02-FC009ED9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266344"/>
        <c:axId val="-2136245816"/>
      </c:barChart>
      <c:catAx>
        <c:axId val="-21362663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6245816"/>
        <c:crosses val="autoZero"/>
        <c:auto val="1"/>
        <c:lblAlgn val="ctr"/>
        <c:lblOffset val="100"/>
        <c:noMultiLvlLbl val="0"/>
      </c:catAx>
      <c:valAx>
        <c:axId val="-213624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62663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none"/>
          </c:marker>
          <c:val>
            <c:numRef>
              <c:f>'FIG0201'!$D$6:$D$10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9-46C8-843A-93AAB1B2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650488"/>
        <c:axId val="2145653768"/>
      </c:lineChart>
      <c:catAx>
        <c:axId val="21456504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653768"/>
        <c:crosses val="autoZero"/>
        <c:auto val="1"/>
        <c:lblAlgn val="ctr"/>
        <c:lblOffset val="100"/>
        <c:noMultiLvlLbl val="0"/>
      </c:catAx>
      <c:valAx>
        <c:axId val="2145653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65048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pt-B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18</xdr:row>
      <xdr:rowOff>0</xdr:rowOff>
    </xdr:from>
    <xdr:to>
      <xdr:col>6</xdr:col>
      <xdr:colOff>609600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2600" y="3441700"/>
          <a:ext cx="3797300" cy="22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0" b="1">
              <a:solidFill>
                <a:schemeClr val="accent1"/>
              </a:solidFill>
              <a:latin typeface="Arial"/>
              <a:cs typeface="Arial"/>
            </a:rPr>
            <a:t>91%</a:t>
          </a:r>
        </a:p>
      </xdr:txBody>
    </xdr:sp>
    <xdr:clientData/>
  </xdr:twoCellAnchor>
  <xdr:twoCellAnchor>
    <xdr:from>
      <xdr:col>8</xdr:col>
      <xdr:colOff>133350</xdr:colOff>
      <xdr:row>35</xdr:row>
      <xdr:rowOff>101600</xdr:rowOff>
    </xdr:from>
    <xdr:to>
      <xdr:col>12</xdr:col>
      <xdr:colOff>622300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17</xdr:row>
      <xdr:rowOff>101600</xdr:rowOff>
    </xdr:from>
    <xdr:to>
      <xdr:col>18</xdr:col>
      <xdr:colOff>622300</xdr:colOff>
      <xdr:row>31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63500</xdr:colOff>
      <xdr:row>17</xdr:row>
      <xdr:rowOff>101600</xdr:rowOff>
    </xdr:from>
    <xdr:to>
      <xdr:col>24</xdr:col>
      <xdr:colOff>622300</xdr:colOff>
      <xdr:row>31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17</xdr:row>
      <xdr:rowOff>101600</xdr:rowOff>
    </xdr:from>
    <xdr:to>
      <xdr:col>12</xdr:col>
      <xdr:colOff>622300</xdr:colOff>
      <xdr:row>31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35</xdr:row>
      <xdr:rowOff>101600</xdr:rowOff>
    </xdr:from>
    <xdr:to>
      <xdr:col>18</xdr:col>
      <xdr:colOff>622300</xdr:colOff>
      <xdr:row>49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63500</xdr:colOff>
      <xdr:row>35</xdr:row>
      <xdr:rowOff>101600</xdr:rowOff>
    </xdr:from>
    <xdr:to>
      <xdr:col>24</xdr:col>
      <xdr:colOff>622300</xdr:colOff>
      <xdr:row>49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54</xdr:row>
      <xdr:rowOff>101600</xdr:rowOff>
    </xdr:from>
    <xdr:to>
      <xdr:col>12</xdr:col>
      <xdr:colOff>622300</xdr:colOff>
      <xdr:row>68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133350</xdr:colOff>
      <xdr:row>54</xdr:row>
      <xdr:rowOff>101600</xdr:rowOff>
    </xdr:from>
    <xdr:to>
      <xdr:col>18</xdr:col>
      <xdr:colOff>622300</xdr:colOff>
      <xdr:row>68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177800</xdr:rowOff>
    </xdr:from>
    <xdr:to>
      <xdr:col>5</xdr:col>
      <xdr:colOff>723900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15</xdr:row>
      <xdr:rowOff>177800</xdr:rowOff>
    </xdr:from>
    <xdr:to>
      <xdr:col>10</xdr:col>
      <xdr:colOff>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15</xdr:row>
      <xdr:rowOff>177800</xdr:rowOff>
    </xdr:from>
    <xdr:to>
      <xdr:col>14</xdr:col>
      <xdr:colOff>50800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15</xdr:row>
      <xdr:rowOff>177800</xdr:rowOff>
    </xdr:from>
    <xdr:to>
      <xdr:col>9</xdr:col>
      <xdr:colOff>863600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127000</xdr:colOff>
      <xdr:row>15</xdr:row>
      <xdr:rowOff>177800</xdr:rowOff>
    </xdr:from>
    <xdr:to>
      <xdr:col>5</xdr:col>
      <xdr:colOff>863600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18</xdr:row>
      <xdr:rowOff>63500</xdr:rowOff>
    </xdr:from>
    <xdr:to>
      <xdr:col>10</xdr:col>
      <xdr:colOff>927100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25</xdr:row>
      <xdr:rowOff>0</xdr:rowOff>
    </xdr:from>
    <xdr:to>
      <xdr:col>4</xdr:col>
      <xdr:colOff>419100</xdr:colOff>
      <xdr:row>25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>
          <a:off x="1181100" y="4978400"/>
          <a:ext cx="189230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863600</xdr:colOff>
      <xdr:row>21</xdr:row>
      <xdr:rowOff>63500</xdr:rowOff>
    </xdr:from>
    <xdr:to>
      <xdr:col>5</xdr:col>
      <xdr:colOff>622300</xdr:colOff>
      <xdr:row>21</xdr:row>
      <xdr:rowOff>63500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>
          <a:off x="2501900" y="4279900"/>
          <a:ext cx="18923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20</xdr:row>
      <xdr:rowOff>63500</xdr:rowOff>
    </xdr:from>
    <xdr:to>
      <xdr:col>7</xdr:col>
      <xdr:colOff>317500</xdr:colOff>
      <xdr:row>20</xdr:row>
      <xdr:rowOff>63500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3835400" y="4089400"/>
          <a:ext cx="18923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21</xdr:row>
      <xdr:rowOff>152400</xdr:rowOff>
    </xdr:from>
    <xdr:to>
      <xdr:col>9</xdr:col>
      <xdr:colOff>114300</xdr:colOff>
      <xdr:row>21</xdr:row>
      <xdr:rowOff>152400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flipV="1">
          <a:off x="5194300" y="4368800"/>
          <a:ext cx="18669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23</xdr:row>
      <xdr:rowOff>0</xdr:rowOff>
    </xdr:from>
    <xdr:to>
      <xdr:col>10</xdr:col>
      <xdr:colOff>520700</xdr:colOff>
      <xdr:row>23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6477000" y="4597400"/>
          <a:ext cx="19431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177800</xdr:rowOff>
    </xdr:from>
    <xdr:to>
      <xdr:col>5</xdr:col>
      <xdr:colOff>723900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15</xdr:row>
      <xdr:rowOff>177800</xdr:rowOff>
    </xdr:from>
    <xdr:to>
      <xdr:col>10</xdr:col>
      <xdr:colOff>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15</xdr:row>
      <xdr:rowOff>177800</xdr:rowOff>
    </xdr:from>
    <xdr:to>
      <xdr:col>14</xdr:col>
      <xdr:colOff>50800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2578100</xdr:colOff>
      <xdr:row>20</xdr:row>
      <xdr:rowOff>38100</xdr:rowOff>
    </xdr:from>
    <xdr:to>
      <xdr:col>8</xdr:col>
      <xdr:colOff>76200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165100</xdr:rowOff>
    </xdr:from>
    <xdr:to>
      <xdr:col>14</xdr:col>
      <xdr:colOff>180975</xdr:colOff>
      <xdr:row>19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2647950" y="1831975"/>
          <a:ext cx="1504950" cy="2165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De cada 100 ligações elefônicas... </a:t>
          </a:r>
          <a:br>
            <a:rPr lang="en-US" sz="12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</a:br>
          <a:endParaRPr lang="en-US" sz="10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trouxemos </a:t>
          </a:r>
          <a:r>
            <a:rPr lang="en-US" sz="1200" b="1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25 candidatos</a:t>
          </a:r>
          <a:br>
            <a:rPr lang="en-US" sz="12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</a:b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para entrevista... </a:t>
          </a:r>
          <a:br>
            <a:rPr lang="en-US" sz="12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</a:br>
          <a:endParaRPr lang="en-US" sz="1400" b="0" baseline="0">
            <a:solidFill>
              <a:schemeClr val="accent5"/>
            </a:solidFill>
            <a:latin typeface="Arial"/>
            <a:cs typeface="Arial"/>
          </a:endParaRPr>
        </a:p>
        <a:p>
          <a:endParaRPr lang="en-US" sz="1200" b="0" baseline="0">
            <a:solidFill>
              <a:schemeClr val="accent5"/>
            </a:solidFill>
            <a:latin typeface="Arial"/>
            <a:cs typeface="Arial"/>
          </a:endParaRPr>
        </a:p>
        <a:p>
          <a:r>
            <a:rPr lang="en-US" sz="1200" b="0" baseline="0">
              <a:solidFill>
                <a:schemeClr val="accent5"/>
              </a:solidFill>
              <a:latin typeface="Arial"/>
              <a:cs typeface="Arial"/>
            </a:rPr>
            <a:t>e </a:t>
          </a:r>
          <a:r>
            <a:rPr lang="en-US" sz="1200" b="1" baseline="0">
              <a:solidFill>
                <a:schemeClr val="accent5"/>
              </a:solidFill>
              <a:latin typeface="Arial"/>
              <a:cs typeface="Arial"/>
            </a:rPr>
            <a:t>9 propostas</a:t>
          </a:r>
          <a:br>
            <a:rPr lang="en-US" sz="1200" b="1" baseline="0">
              <a:solidFill>
                <a:schemeClr val="accent5"/>
              </a:solidFill>
              <a:latin typeface="Arial"/>
              <a:cs typeface="Arial"/>
            </a:rPr>
          </a:br>
          <a:r>
            <a:rPr lang="en-US" sz="1200" b="1" baseline="0">
              <a:solidFill>
                <a:schemeClr val="accent5"/>
              </a:solidFill>
              <a:latin typeface="Arial"/>
              <a:cs typeface="Arial"/>
            </a:rPr>
            <a:t>foram oferecidas</a:t>
          </a:r>
          <a:r>
            <a:rPr lang="en-US" sz="1200" b="0" baseline="0">
              <a:solidFill>
                <a:schemeClr val="accent5"/>
              </a:solidFill>
              <a:latin typeface="Arial"/>
              <a:cs typeface="Arial"/>
            </a:rPr>
            <a:t>. </a:t>
          </a:r>
          <a:r>
            <a:rPr lang="en-US" sz="1200" b="1" baseline="0">
              <a:solidFill>
                <a:schemeClr val="accent5"/>
              </a:solidFill>
              <a:latin typeface="Arial"/>
              <a:cs typeface="Arial"/>
            </a:rPr>
            <a:t>.</a:t>
          </a:r>
          <a:endParaRPr lang="en-US" sz="1000" b="1" baseline="0">
            <a:solidFill>
              <a:schemeClr val="accent5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6</xdr:row>
      <xdr:rowOff>76200</xdr:rowOff>
    </xdr:from>
    <xdr:to>
      <xdr:col>12</xdr:col>
      <xdr:colOff>469900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12</xdr:col>
      <xdr:colOff>419100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736600</xdr:colOff>
      <xdr:row>33</xdr:row>
      <xdr:rowOff>88900</xdr:rowOff>
    </xdr:from>
    <xdr:to>
      <xdr:col>9</xdr:col>
      <xdr:colOff>101600</xdr:colOff>
      <xdr:row>36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6781800" y="6223000"/>
          <a:ext cx="1270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bg1"/>
              </a:solidFill>
              <a:latin typeface="Arial"/>
              <a:cs typeface="Arial"/>
            </a:rPr>
            <a:t>34%</a:t>
          </a:r>
        </a:p>
      </xdr:txBody>
    </xdr:sp>
    <xdr:clientData/>
  </xdr:twoCellAnchor>
  <xdr:twoCellAnchor>
    <xdr:from>
      <xdr:col>8</xdr:col>
      <xdr:colOff>139700</xdr:colOff>
      <xdr:row>40</xdr:row>
      <xdr:rowOff>127000</xdr:rowOff>
    </xdr:from>
    <xdr:to>
      <xdr:col>9</xdr:col>
      <xdr:colOff>584200</xdr:colOff>
      <xdr:row>43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7137400" y="7594600"/>
          <a:ext cx="1397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bg1"/>
              </a:solidFill>
              <a:latin typeface="Arial"/>
              <a:cs typeface="Arial"/>
            </a:rPr>
            <a:t>31%</a:t>
          </a:r>
        </a:p>
      </xdr:txBody>
    </xdr:sp>
    <xdr:clientData/>
  </xdr:twoCellAnchor>
  <xdr:twoCellAnchor>
    <xdr:from>
      <xdr:col>6</xdr:col>
      <xdr:colOff>520700</xdr:colOff>
      <xdr:row>41</xdr:row>
      <xdr:rowOff>38100</xdr:rowOff>
    </xdr:from>
    <xdr:to>
      <xdr:col>7</xdr:col>
      <xdr:colOff>838200</xdr:colOff>
      <xdr:row>43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5613400" y="7696200"/>
          <a:ext cx="1270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rgbClr val="4F81BD"/>
              </a:solidFill>
              <a:latin typeface="Arial"/>
              <a:cs typeface="Arial"/>
            </a:rPr>
            <a:t>9%</a:t>
          </a:r>
        </a:p>
      </xdr:txBody>
    </xdr:sp>
    <xdr:clientData/>
  </xdr:twoCellAnchor>
  <xdr:twoCellAnchor>
    <xdr:from>
      <xdr:col>6</xdr:col>
      <xdr:colOff>101600</xdr:colOff>
      <xdr:row>36</xdr:row>
      <xdr:rowOff>76200</xdr:rowOff>
    </xdr:from>
    <xdr:to>
      <xdr:col>7</xdr:col>
      <xdr:colOff>419100</xdr:colOff>
      <xdr:row>39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/>
      </xdr:nvSpPr>
      <xdr:spPr>
        <a:xfrm>
          <a:off x="5194300" y="6781800"/>
          <a:ext cx="1270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accent1"/>
              </a:solidFill>
              <a:latin typeface="Arial"/>
              <a:cs typeface="Arial"/>
            </a:rPr>
            <a:t>26%</a:t>
          </a:r>
        </a:p>
      </xdr:txBody>
    </xdr:sp>
    <xdr:clientData/>
  </xdr:twoCellAnchor>
  <xdr:twoCellAnchor>
    <xdr:from>
      <xdr:col>5</xdr:col>
      <xdr:colOff>635000</xdr:colOff>
      <xdr:row>54</xdr:row>
      <xdr:rowOff>0</xdr:rowOff>
    </xdr:from>
    <xdr:to>
      <xdr:col>12</xdr:col>
      <xdr:colOff>596900</xdr:colOff>
      <xdr:row>69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8</xdr:row>
      <xdr:rowOff>50800</xdr:rowOff>
    </xdr:from>
    <xdr:to>
      <xdr:col>7</xdr:col>
      <xdr:colOff>406400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596900</xdr:colOff>
      <xdr:row>13</xdr:row>
      <xdr:rowOff>12700</xdr:rowOff>
    </xdr:from>
    <xdr:to>
      <xdr:col>6</xdr:col>
      <xdr:colOff>330200</xdr:colOff>
      <xdr:row>14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4406900" y="1993900"/>
          <a:ext cx="6858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1"/>
              </a:solidFill>
              <a:latin typeface="Arial"/>
              <a:cs typeface="Arial"/>
            </a:rPr>
            <a:t>arc</a:t>
          </a:r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 A</a:t>
          </a:r>
          <a:endParaRPr lang="en-US" sz="120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622300</xdr:colOff>
      <xdr:row>15</xdr:row>
      <xdr:rowOff>165100</xdr:rowOff>
    </xdr:from>
    <xdr:to>
      <xdr:col>6</xdr:col>
      <xdr:colOff>520700</xdr:colOff>
      <xdr:row>18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4432300" y="2527300"/>
          <a:ext cx="8509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79646"/>
              </a:solidFill>
              <a:latin typeface="Arial"/>
              <a:cs typeface="Arial"/>
            </a:rPr>
            <a:t>arc B</a:t>
          </a:r>
        </a:p>
      </xdr:txBody>
    </xdr:sp>
    <xdr:clientData/>
  </xdr:twoCellAnchor>
  <xdr:twoCellAnchor>
    <xdr:from>
      <xdr:col>5</xdr:col>
      <xdr:colOff>331710</xdr:colOff>
      <xdr:row>12</xdr:row>
      <xdr:rowOff>127195</xdr:rowOff>
    </xdr:from>
    <xdr:to>
      <xdr:col>6</xdr:col>
      <xdr:colOff>290436</xdr:colOff>
      <xdr:row>18</xdr:row>
      <xdr:rowOff>19720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/>
      </xdr:nvSpPr>
      <xdr:spPr>
        <a:xfrm rot="5673900">
          <a:off x="4079560" y="1980045"/>
          <a:ext cx="1035525" cy="911226"/>
        </a:xfrm>
        <a:prstGeom prst="arc">
          <a:avLst/>
        </a:prstGeom>
        <a:ln>
          <a:solidFill>
            <a:schemeClr val="accent6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355600</xdr:colOff>
      <xdr:row>12</xdr:row>
      <xdr:rowOff>127000</xdr:rowOff>
    </xdr:from>
    <xdr:to>
      <xdr:col>6</xdr:col>
      <xdr:colOff>279400</xdr:colOff>
      <xdr:row>16</xdr:row>
      <xdr:rowOff>177800</xdr:rowOff>
    </xdr:to>
    <xdr:sp macro="" textlink="">
      <xdr:nvSpPr>
        <xdr:cNvPr id="6" name="Arc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 rot="192127">
          <a:off x="4165600" y="1917700"/>
          <a:ext cx="876300" cy="812800"/>
        </a:xfrm>
        <a:prstGeom prst="arc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19</xdr:row>
      <xdr:rowOff>63500</xdr:rowOff>
    </xdr:from>
    <xdr:to>
      <xdr:col>6</xdr:col>
      <xdr:colOff>863600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17</xdr:row>
      <xdr:rowOff>63500</xdr:rowOff>
    </xdr:from>
    <xdr:to>
      <xdr:col>7</xdr:col>
      <xdr:colOff>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17</xdr:row>
      <xdr:rowOff>63500</xdr:rowOff>
    </xdr:from>
    <xdr:to>
      <xdr:col>15</xdr:col>
      <xdr:colOff>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165100</xdr:colOff>
      <xdr:row>20</xdr:row>
      <xdr:rowOff>76200</xdr:rowOff>
    </xdr:from>
    <xdr:to>
      <xdr:col>11</xdr:col>
      <xdr:colOff>508000</xdr:colOff>
      <xdr:row>24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 txBox="1"/>
      </xdr:nvSpPr>
      <xdr:spPr>
        <a:xfrm>
          <a:off x="6604000" y="3708400"/>
          <a:ext cx="11176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>
              <a:solidFill>
                <a:schemeClr val="tx2"/>
              </a:solidFill>
              <a:latin typeface="Arial"/>
              <a:cs typeface="Arial"/>
            </a:rPr>
            <a:t># of Sales Employees</a:t>
          </a:r>
        </a:p>
      </xdr:txBody>
    </xdr:sp>
    <xdr:clientData/>
  </xdr:twoCellAnchor>
  <xdr:twoCellAnchor>
    <xdr:from>
      <xdr:col>10</xdr:col>
      <xdr:colOff>165100</xdr:colOff>
      <xdr:row>25</xdr:row>
      <xdr:rowOff>127000</xdr:rowOff>
    </xdr:from>
    <xdr:to>
      <xdr:col>11</xdr:col>
      <xdr:colOff>419100</xdr:colOff>
      <xdr:row>28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 txBox="1"/>
      </xdr:nvSpPr>
      <xdr:spPr>
        <a:xfrm>
          <a:off x="6604000" y="4711700"/>
          <a:ext cx="102870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>
              <a:solidFill>
                <a:schemeClr val="accent1"/>
              </a:solidFill>
              <a:latin typeface="Arial"/>
              <a:cs typeface="Arial"/>
            </a:rPr>
            <a:t>Revenue</a:t>
          </a:r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200">
              <a:solidFill>
                <a:schemeClr val="accent1"/>
              </a:solidFill>
              <a:latin typeface="Arial"/>
              <a:cs typeface="Arial"/>
            </a:rPr>
            <a:t>(Millions)</a:t>
          </a:r>
        </a:p>
      </xdr:txBody>
    </xdr:sp>
    <xdr:clientData/>
  </xdr:twoCellAnchor>
  <xdr:twoCellAnchor>
    <xdr:from>
      <xdr:col>16</xdr:col>
      <xdr:colOff>114300</xdr:colOff>
      <xdr:row>17</xdr:row>
      <xdr:rowOff>63500</xdr:rowOff>
    </xdr:from>
    <xdr:to>
      <xdr:col>22</xdr:col>
      <xdr:colOff>711200</xdr:colOff>
      <xdr:row>36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101600</xdr:colOff>
      <xdr:row>19</xdr:row>
      <xdr:rowOff>165100</xdr:rowOff>
    </xdr:from>
    <xdr:to>
      <xdr:col>21</xdr:col>
      <xdr:colOff>0</xdr:colOff>
      <xdr:row>25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19050</xdr:colOff>
      <xdr:row>17</xdr:row>
      <xdr:rowOff>76200</xdr:rowOff>
    </xdr:from>
    <xdr:ext cx="3840731" cy="35779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C4FFA549-7E6F-48A6-A2DC-B7E3599BC7FC}"/>
            </a:ext>
          </a:extLst>
        </xdr:cNvPr>
        <xdr:cNvSpPr txBox="1"/>
      </xdr:nvSpPr>
      <xdr:spPr>
        <a:xfrm>
          <a:off x="6191250" y="3324225"/>
          <a:ext cx="3840731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rtl="0"/>
          <a:r>
            <a:rPr lang="en-US" sz="18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Alternativa 1: </a:t>
          </a:r>
          <a:r>
            <a:rPr lang="en-US" sz="18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legenda diretamente</a:t>
          </a:r>
          <a:endParaRPr lang="pt-BR" sz="1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9525</xdr:colOff>
      <xdr:row>17</xdr:row>
      <xdr:rowOff>76200</xdr:rowOff>
    </xdr:from>
    <xdr:ext cx="3982500" cy="35779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35C0D84-2E10-4CA2-B373-8EE47423161F}"/>
            </a:ext>
          </a:extLst>
        </xdr:cNvPr>
        <xdr:cNvSpPr txBox="1"/>
      </xdr:nvSpPr>
      <xdr:spPr>
        <a:xfrm>
          <a:off x="10639425" y="3324225"/>
          <a:ext cx="3982500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rtl="0"/>
          <a:r>
            <a:rPr lang="en-US" sz="18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Alternativa 2: </a:t>
          </a:r>
          <a:r>
            <a:rPr lang="en-US" sz="18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separar verticalmente</a:t>
          </a:r>
          <a:endParaRPr lang="pt-BR" sz="1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18</xdr:row>
      <xdr:rowOff>0</xdr:rowOff>
    </xdr:from>
    <xdr:to>
      <xdr:col>6</xdr:col>
      <xdr:colOff>609600</xdr:colOff>
      <xdr:row>30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82600" y="3251200"/>
          <a:ext cx="3797300" cy="22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0" b="1">
              <a:solidFill>
                <a:schemeClr val="accent1"/>
              </a:solidFill>
              <a:latin typeface="Arial"/>
              <a:cs typeface="Arial"/>
            </a:rPr>
            <a:t>91%</a:t>
          </a:r>
        </a:p>
      </xdr:txBody>
    </xdr:sp>
    <xdr:clientData/>
  </xdr:twoCellAnchor>
  <xdr:twoCellAnchor>
    <xdr:from>
      <xdr:col>8</xdr:col>
      <xdr:colOff>133350</xdr:colOff>
      <xdr:row>35</xdr:row>
      <xdr:rowOff>101600</xdr:rowOff>
    </xdr:from>
    <xdr:to>
      <xdr:col>12</xdr:col>
      <xdr:colOff>622300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17</xdr:row>
      <xdr:rowOff>101600</xdr:rowOff>
    </xdr:from>
    <xdr:to>
      <xdr:col>19</xdr:col>
      <xdr:colOff>622300</xdr:colOff>
      <xdr:row>31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63500</xdr:colOff>
      <xdr:row>17</xdr:row>
      <xdr:rowOff>101600</xdr:rowOff>
    </xdr:from>
    <xdr:to>
      <xdr:col>25</xdr:col>
      <xdr:colOff>622300</xdr:colOff>
      <xdr:row>31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17</xdr:row>
      <xdr:rowOff>101600</xdr:rowOff>
    </xdr:from>
    <xdr:to>
      <xdr:col>12</xdr:col>
      <xdr:colOff>622300</xdr:colOff>
      <xdr:row>31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133350</xdr:colOff>
      <xdr:row>35</xdr:row>
      <xdr:rowOff>101600</xdr:rowOff>
    </xdr:from>
    <xdr:to>
      <xdr:col>19</xdr:col>
      <xdr:colOff>622300</xdr:colOff>
      <xdr:row>49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63500</xdr:colOff>
      <xdr:row>35</xdr:row>
      <xdr:rowOff>101600</xdr:rowOff>
    </xdr:from>
    <xdr:to>
      <xdr:col>25</xdr:col>
      <xdr:colOff>622300</xdr:colOff>
      <xdr:row>49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54</xdr:row>
      <xdr:rowOff>101600</xdr:rowOff>
    </xdr:from>
    <xdr:to>
      <xdr:col>12</xdr:col>
      <xdr:colOff>622300</xdr:colOff>
      <xdr:row>68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133350</xdr:colOff>
      <xdr:row>54</xdr:row>
      <xdr:rowOff>101600</xdr:rowOff>
    </xdr:from>
    <xdr:to>
      <xdr:col>19</xdr:col>
      <xdr:colOff>622300</xdr:colOff>
      <xdr:row>68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19</xdr:row>
      <xdr:rowOff>76200</xdr:rowOff>
    </xdr:from>
    <xdr:to>
      <xdr:col>4</xdr:col>
      <xdr:colOff>12700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11</xdr:row>
      <xdr:rowOff>101600</xdr:rowOff>
    </xdr:from>
    <xdr:to>
      <xdr:col>3</xdr:col>
      <xdr:colOff>939800</xdr:colOff>
      <xdr:row>20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84200" y="4686300"/>
          <a:ext cx="2730500" cy="175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Arial"/>
              <a:cs typeface="Arial"/>
            </a:rPr>
            <a:t>Children with a</a:t>
          </a:r>
          <a:br>
            <a:rPr lang="en-US" sz="1600" b="1">
              <a:latin typeface="Arial"/>
              <a:cs typeface="Arial"/>
            </a:rPr>
          </a:br>
          <a:r>
            <a:rPr lang="en-US" sz="1600" b="1">
              <a:latin typeface="Arial"/>
              <a:cs typeface="Arial"/>
            </a:rPr>
            <a:t>"Traditional" Stay-at-</a:t>
          </a:r>
        </a:p>
        <a:p>
          <a:r>
            <a:rPr lang="en-US" sz="1600" b="1">
              <a:latin typeface="Arial"/>
              <a:cs typeface="Arial"/>
            </a:rPr>
            <a:t>Home Mother</a:t>
          </a:r>
        </a:p>
        <a:p>
          <a:endParaRPr lang="en-US" sz="800">
            <a:latin typeface="Arial"/>
            <a:cs typeface="Arial"/>
          </a:endParaRPr>
        </a:p>
        <a:p>
          <a:r>
            <a:rPr lang="en-US" sz="1300" i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%</a:t>
          </a:r>
          <a:r>
            <a:rPr lang="en-US" sz="1300" i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of children with a married</a:t>
          </a:r>
        </a:p>
        <a:p>
          <a:r>
            <a:rPr lang="en-US" sz="1300" i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stay-at-home mother with a</a:t>
          </a:r>
        </a:p>
        <a:p>
          <a:r>
            <a:rPr lang="en-US" sz="1300" i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working husband</a:t>
          </a:r>
          <a:endParaRPr lang="en-US" sz="1300" i="1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114300</xdr:colOff>
      <xdr:row>29</xdr:row>
      <xdr:rowOff>139700</xdr:rowOff>
    </xdr:from>
    <xdr:to>
      <xdr:col>4</xdr:col>
      <xdr:colOff>76200</xdr:colOff>
      <xdr:row>38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84200" y="8153400"/>
          <a:ext cx="2819400" cy="165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F7F7F"/>
              </a:solidFill>
              <a:latin typeface="Arial"/>
              <a:cs typeface="Arial"/>
            </a:rPr>
            <a:t>Note:</a:t>
          </a:r>
          <a:r>
            <a:rPr lang="en-US" sz="1100" b="0" i="0" baseline="0">
              <a:solidFill>
                <a:srgbClr val="7F7F7F"/>
              </a:solidFill>
              <a:latin typeface="Arial"/>
              <a:cs typeface="Arial"/>
            </a:rPr>
            <a:t> Based on children younger than 18. Their mothers are categorized based on employment status in 1970 and 2012.</a:t>
          </a:r>
        </a:p>
        <a:p>
          <a:endParaRPr lang="en-US" sz="600" b="0" i="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100" b="0" i="0" baseline="0">
              <a:solidFill>
                <a:srgbClr val="7F7F7F"/>
              </a:solidFill>
              <a:latin typeface="Arial"/>
              <a:cs typeface="Arial"/>
            </a:rPr>
            <a:t>Source: Pew Research Center analysis of March Current Population Surveys Integrated Public Use MIcrodata Series (IPUMS-CPS), 1971 and 2013</a:t>
          </a:r>
        </a:p>
        <a:p>
          <a:endParaRPr lang="en-US" sz="600" b="0" i="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100" b="0" i="0" baseline="0">
              <a:solidFill>
                <a:srgbClr val="7F7F7F"/>
              </a:solidFill>
              <a:latin typeface="Arial"/>
              <a:cs typeface="Arial"/>
            </a:rPr>
            <a:t>Adapted from </a:t>
          </a:r>
          <a:r>
            <a:rPr lang="en-US" sz="1100" b="0" i="0" baseline="0">
              <a:solidFill>
                <a:schemeClr val="tx1"/>
              </a:solidFill>
              <a:latin typeface="Arial"/>
              <a:cs typeface="Arial"/>
            </a:rPr>
            <a:t>PEW RESEARCH CENTER</a:t>
          </a:r>
          <a:endParaRPr lang="en-US" sz="1100" b="0" i="0">
            <a:solidFill>
              <a:schemeClr val="tx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177800</xdr:colOff>
      <xdr:row>11</xdr:row>
      <xdr:rowOff>38100</xdr:rowOff>
    </xdr:from>
    <xdr:to>
      <xdr:col>10</xdr:col>
      <xdr:colOff>596900</xdr:colOff>
      <xdr:row>20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410200" y="1955800"/>
          <a:ext cx="4229100" cy="175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0" b="1">
              <a:solidFill>
                <a:schemeClr val="accent5">
                  <a:lumMod val="75000"/>
                </a:schemeClr>
              </a:solidFill>
              <a:latin typeface="Arial"/>
              <a:cs typeface="Arial"/>
            </a:rPr>
            <a:t>20%</a:t>
          </a:r>
        </a:p>
      </xdr:txBody>
    </xdr:sp>
    <xdr:clientData/>
  </xdr:twoCellAnchor>
  <xdr:twoCellAnchor>
    <xdr:from>
      <xdr:col>6</xdr:col>
      <xdr:colOff>101600</xdr:colOff>
      <xdr:row>20</xdr:row>
      <xdr:rowOff>50800</xdr:rowOff>
    </xdr:from>
    <xdr:to>
      <xdr:col>10</xdr:col>
      <xdr:colOff>596900</xdr:colOff>
      <xdr:row>26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334000" y="3683000"/>
          <a:ext cx="4305300" cy="1104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of</a:t>
          </a:r>
          <a:r>
            <a:rPr lang="en-US" sz="2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children had a </a:t>
          </a:r>
        </a:p>
        <a:p>
          <a:r>
            <a:rPr lang="en-US" sz="2000" b="1" baseline="0">
              <a:solidFill>
                <a:schemeClr val="accent5">
                  <a:lumMod val="75000"/>
                </a:schemeClr>
              </a:solidFill>
              <a:latin typeface="Arial"/>
              <a:cs typeface="Arial"/>
            </a:rPr>
            <a:t>traditional stay-at-home mom</a:t>
          </a:r>
        </a:p>
        <a:p>
          <a:r>
            <a:rPr lang="en-US" sz="2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in 2012, compared to 41% in 1970</a:t>
          </a:r>
          <a:endParaRPr lang="en-US" sz="2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8</xdr:row>
      <xdr:rowOff>50800</xdr:rowOff>
    </xdr:from>
    <xdr:to>
      <xdr:col>13</xdr:col>
      <xdr:colOff>431800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17</xdr:row>
      <xdr:rowOff>0</xdr:rowOff>
    </xdr:from>
    <xdr:to>
      <xdr:col>10</xdr:col>
      <xdr:colOff>241300</xdr:colOff>
      <xdr:row>20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562600" y="2882900"/>
          <a:ext cx="6350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rgbClr val="404040"/>
              </a:solidFill>
              <a:latin typeface="Arial"/>
              <a:cs typeface="Arial"/>
            </a:rPr>
            <a:t>AVG</a:t>
          </a:r>
        </a:p>
      </xdr:txBody>
    </xdr:sp>
    <xdr:clientData/>
  </xdr:twoCellAnchor>
  <xdr:twoCellAnchor>
    <xdr:from>
      <xdr:col>5</xdr:col>
      <xdr:colOff>63500</xdr:colOff>
      <xdr:row>37</xdr:row>
      <xdr:rowOff>50800</xdr:rowOff>
    </xdr:from>
    <xdr:to>
      <xdr:col>13</xdr:col>
      <xdr:colOff>431800</xdr:colOff>
      <xdr:row>59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368300</xdr:colOff>
      <xdr:row>47</xdr:row>
      <xdr:rowOff>0</xdr:rowOff>
    </xdr:from>
    <xdr:to>
      <xdr:col>13</xdr:col>
      <xdr:colOff>165100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3365500" y="7188200"/>
          <a:ext cx="4508500" cy="0"/>
        </a:xfrm>
        <a:prstGeom prst="line">
          <a:avLst/>
        </a:prstGeom>
        <a:ln w="19050">
          <a:solidFill>
            <a:schemeClr val="tx1">
              <a:lumMod val="75000"/>
              <a:lumOff val="25000"/>
            </a:schemeClr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241300</xdr:colOff>
      <xdr:row>46</xdr:row>
      <xdr:rowOff>25400</xdr:rowOff>
    </xdr:from>
    <xdr:to>
      <xdr:col>10</xdr:col>
      <xdr:colOff>215900</xdr:colOff>
      <xdr:row>47</xdr:row>
      <xdr:rowOff>88900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524500" y="7874000"/>
          <a:ext cx="647700" cy="2286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AVG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15</xdr:row>
      <xdr:rowOff>139700</xdr:rowOff>
    </xdr:from>
    <xdr:to>
      <xdr:col>5</xdr:col>
      <xdr:colOff>660400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15</xdr:row>
      <xdr:rowOff>139700</xdr:rowOff>
    </xdr:from>
    <xdr:to>
      <xdr:col>9</xdr:col>
      <xdr:colOff>711200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15</xdr:row>
      <xdr:rowOff>139700</xdr:rowOff>
    </xdr:from>
    <xdr:to>
      <xdr:col>13</xdr:col>
      <xdr:colOff>762000</xdr:colOff>
      <xdr:row>30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28</xdr:row>
      <xdr:rowOff>38100</xdr:rowOff>
    </xdr:from>
    <xdr:to>
      <xdr:col>7</xdr:col>
      <xdr:colOff>774700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33</xdr:row>
      <xdr:rowOff>88900</xdr:rowOff>
    </xdr:from>
    <xdr:to>
      <xdr:col>3</xdr:col>
      <xdr:colOff>558800</xdr:colOff>
      <xdr:row>40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130300" y="6083300"/>
          <a:ext cx="711200" cy="132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MAX</a:t>
          </a:r>
        </a:p>
        <a:p>
          <a:endParaRPr lang="en-US" sz="120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AVG</a:t>
          </a:r>
        </a:p>
        <a:p>
          <a:endParaRPr lang="en-US" sz="1200" b="1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200" b="0">
              <a:solidFill>
                <a:srgbClr val="7F7F7F"/>
              </a:solidFill>
              <a:latin typeface="Arial"/>
              <a:cs typeface="Arial"/>
            </a:rPr>
            <a:t>MIN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18</xdr:row>
      <xdr:rowOff>101600</xdr:rowOff>
    </xdr:from>
    <xdr:to>
      <xdr:col>6</xdr:col>
      <xdr:colOff>850900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21</xdr:row>
      <xdr:rowOff>177800</xdr:rowOff>
    </xdr:from>
    <xdr:to>
      <xdr:col>4</xdr:col>
      <xdr:colOff>114300</xdr:colOff>
      <xdr:row>26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952500" y="43180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Peers</a:t>
          </a:r>
        </a:p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Culture</a:t>
          </a:r>
          <a:endParaRPr lang="en-US" sz="15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5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Work environment</a:t>
          </a:r>
        </a:p>
      </xdr:txBody>
    </xdr:sp>
    <xdr:clientData/>
  </xdr:twoCellAnchor>
  <xdr:twoCellAnchor>
    <xdr:from>
      <xdr:col>2</xdr:col>
      <xdr:colOff>254000</xdr:colOff>
      <xdr:row>29</xdr:row>
      <xdr:rowOff>0</xdr:rowOff>
    </xdr:from>
    <xdr:to>
      <xdr:col>4</xdr:col>
      <xdr:colOff>114300</xdr:colOff>
      <xdr:row>29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9525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</xdr:col>
      <xdr:colOff>139700</xdr:colOff>
      <xdr:row>31</xdr:row>
      <xdr:rowOff>12700</xdr:rowOff>
    </xdr:from>
    <xdr:to>
      <xdr:col>4</xdr:col>
      <xdr:colOff>114300</xdr:colOff>
      <xdr:row>33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596900" y="60579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Career development</a:t>
          </a:r>
        </a:p>
      </xdr:txBody>
    </xdr:sp>
    <xdr:clientData/>
  </xdr:twoCellAnchor>
  <xdr:twoCellAnchor>
    <xdr:from>
      <xdr:col>1</xdr:col>
      <xdr:colOff>139700</xdr:colOff>
      <xdr:row>33</xdr:row>
      <xdr:rowOff>25400</xdr:rowOff>
    </xdr:from>
    <xdr:to>
      <xdr:col>4</xdr:col>
      <xdr:colOff>114300</xdr:colOff>
      <xdr:row>34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596900" y="6451600"/>
          <a:ext cx="2120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Rewards &amp; recognition</a:t>
          </a:r>
        </a:p>
      </xdr:txBody>
    </xdr:sp>
    <xdr:clientData/>
  </xdr:twoCellAnchor>
  <xdr:twoCellAnchor>
    <xdr:from>
      <xdr:col>2</xdr:col>
      <xdr:colOff>254000</xdr:colOff>
      <xdr:row>35</xdr:row>
      <xdr:rowOff>63500</xdr:rowOff>
    </xdr:from>
    <xdr:to>
      <xdr:col>4</xdr:col>
      <xdr:colOff>114300</xdr:colOff>
      <xdr:row>37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952500" y="68707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Perf management</a:t>
          </a:r>
        </a:p>
      </xdr:txBody>
    </xdr:sp>
    <xdr:clientData/>
  </xdr:twoCellAnchor>
  <xdr:twoCellAnchor>
    <xdr:from>
      <xdr:col>2</xdr:col>
      <xdr:colOff>254000</xdr:colOff>
      <xdr:row>28</xdr:row>
      <xdr:rowOff>101600</xdr:rowOff>
    </xdr:from>
    <xdr:to>
      <xdr:col>4</xdr:col>
      <xdr:colOff>114300</xdr:colOff>
      <xdr:row>30</xdr:row>
      <xdr:rowOff>50800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952500" y="55753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Leadership</a:t>
          </a:r>
        </a:p>
      </xdr:txBody>
    </xdr:sp>
    <xdr:clientData/>
  </xdr:twoCellAnchor>
  <xdr:twoCellAnchor>
    <xdr:from>
      <xdr:col>10</xdr:col>
      <xdr:colOff>254000</xdr:colOff>
      <xdr:row>29</xdr:row>
      <xdr:rowOff>0</xdr:rowOff>
    </xdr:from>
    <xdr:to>
      <xdr:col>12</xdr:col>
      <xdr:colOff>114300</xdr:colOff>
      <xdr:row>29</xdr:row>
      <xdr:rowOff>63500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71501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10</xdr:col>
      <xdr:colOff>254000</xdr:colOff>
      <xdr:row>29</xdr:row>
      <xdr:rowOff>0</xdr:rowOff>
    </xdr:from>
    <xdr:to>
      <xdr:col>12</xdr:col>
      <xdr:colOff>114300</xdr:colOff>
      <xdr:row>29</xdr:row>
      <xdr:rowOff>63500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71501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11</xdr:col>
      <xdr:colOff>723900</xdr:colOff>
      <xdr:row>18</xdr:row>
      <xdr:rowOff>101600</xdr:rowOff>
    </xdr:from>
    <xdr:to>
      <xdr:col>14</xdr:col>
      <xdr:colOff>850900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21</xdr:row>
      <xdr:rowOff>177800</xdr:rowOff>
    </xdr:from>
    <xdr:to>
      <xdr:col>12</xdr:col>
      <xdr:colOff>114300</xdr:colOff>
      <xdr:row>26</xdr:row>
      <xdr:rowOff>25400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7150100" y="43180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Peers</a:t>
          </a:r>
        </a:p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Culture</a:t>
          </a:r>
          <a:endParaRPr lang="en-US" sz="15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5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Work environment</a:t>
          </a:r>
        </a:p>
      </xdr:txBody>
    </xdr:sp>
    <xdr:clientData/>
  </xdr:twoCellAnchor>
  <xdr:twoCellAnchor>
    <xdr:from>
      <xdr:col>10</xdr:col>
      <xdr:colOff>254000</xdr:colOff>
      <xdr:row>29</xdr:row>
      <xdr:rowOff>0</xdr:rowOff>
    </xdr:from>
    <xdr:to>
      <xdr:col>12</xdr:col>
      <xdr:colOff>114300</xdr:colOff>
      <xdr:row>29</xdr:row>
      <xdr:rowOff>63500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71501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9</xdr:col>
      <xdr:colOff>139700</xdr:colOff>
      <xdr:row>31</xdr:row>
      <xdr:rowOff>12700</xdr:rowOff>
    </xdr:from>
    <xdr:to>
      <xdr:col>12</xdr:col>
      <xdr:colOff>114300</xdr:colOff>
      <xdr:row>33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6794500" y="60579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Career development</a:t>
          </a:r>
        </a:p>
      </xdr:txBody>
    </xdr:sp>
    <xdr:clientData/>
  </xdr:twoCellAnchor>
  <xdr:twoCellAnchor>
    <xdr:from>
      <xdr:col>9</xdr:col>
      <xdr:colOff>139700</xdr:colOff>
      <xdr:row>33</xdr:row>
      <xdr:rowOff>25400</xdr:rowOff>
    </xdr:from>
    <xdr:to>
      <xdr:col>12</xdr:col>
      <xdr:colOff>114300</xdr:colOff>
      <xdr:row>34</xdr:row>
      <xdr:rowOff>165100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6794500" y="6451600"/>
          <a:ext cx="2120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Rewards &amp; recognition</a:t>
          </a:r>
        </a:p>
      </xdr:txBody>
    </xdr:sp>
    <xdr:clientData/>
  </xdr:twoCellAnchor>
  <xdr:twoCellAnchor>
    <xdr:from>
      <xdr:col>10</xdr:col>
      <xdr:colOff>254000</xdr:colOff>
      <xdr:row>35</xdr:row>
      <xdr:rowOff>63500</xdr:rowOff>
    </xdr:from>
    <xdr:to>
      <xdr:col>12</xdr:col>
      <xdr:colOff>114300</xdr:colOff>
      <xdr:row>37</xdr:row>
      <xdr:rowOff>12700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7150100" y="68707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Perf management</a:t>
          </a:r>
        </a:p>
      </xdr:txBody>
    </xdr:sp>
    <xdr:clientData/>
  </xdr:twoCellAnchor>
  <xdr:twoCellAnchor>
    <xdr:from>
      <xdr:col>10</xdr:col>
      <xdr:colOff>254000</xdr:colOff>
      <xdr:row>28</xdr:row>
      <xdr:rowOff>101600</xdr:rowOff>
    </xdr:from>
    <xdr:to>
      <xdr:col>12</xdr:col>
      <xdr:colOff>114300</xdr:colOff>
      <xdr:row>30</xdr:row>
      <xdr:rowOff>50800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7150100" y="55753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Leadership</a:t>
          </a:r>
        </a:p>
      </xdr:txBody>
    </xdr:sp>
    <xdr:clientData/>
  </xdr:twoCellAnchor>
  <xdr:twoCellAnchor>
    <xdr:from>
      <xdr:col>3</xdr:col>
      <xdr:colOff>723900</xdr:colOff>
      <xdr:row>50</xdr:row>
      <xdr:rowOff>101600</xdr:rowOff>
    </xdr:from>
    <xdr:to>
      <xdr:col>6</xdr:col>
      <xdr:colOff>850900</xdr:colOff>
      <xdr:row>75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254000</xdr:colOff>
      <xdr:row>53</xdr:row>
      <xdr:rowOff>177800</xdr:rowOff>
    </xdr:from>
    <xdr:to>
      <xdr:col>4</xdr:col>
      <xdr:colOff>114300</xdr:colOff>
      <xdr:row>58</xdr:row>
      <xdr:rowOff>25400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825500" y="41275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Price</a:t>
          </a:r>
        </a:p>
        <a:p>
          <a:pPr algn="r"/>
          <a:r>
            <a:rPr lang="en-US" sz="15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Convenience</a:t>
          </a:r>
        </a:p>
        <a:p>
          <a:pPr algn="r"/>
          <a:r>
            <a:rPr lang="en-US" sz="15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Brand</a:t>
          </a:r>
        </a:p>
      </xdr:txBody>
    </xdr:sp>
    <xdr:clientData/>
  </xdr:twoCellAnchor>
  <xdr:twoCellAnchor>
    <xdr:from>
      <xdr:col>2</xdr:col>
      <xdr:colOff>254000</xdr:colOff>
      <xdr:row>61</xdr:row>
      <xdr:rowOff>0</xdr:rowOff>
    </xdr:from>
    <xdr:to>
      <xdr:col>4</xdr:col>
      <xdr:colOff>114300</xdr:colOff>
      <xdr:row>61</xdr:row>
      <xdr:rowOff>63500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8255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</xdr:col>
      <xdr:colOff>139700</xdr:colOff>
      <xdr:row>63</xdr:row>
      <xdr:rowOff>12700</xdr:rowOff>
    </xdr:from>
    <xdr:to>
      <xdr:col>4</xdr:col>
      <xdr:colOff>114300</xdr:colOff>
      <xdr:row>65</xdr:row>
      <xdr:rowOff>76200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469900" y="58674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Customer service</a:t>
          </a:r>
        </a:p>
      </xdr:txBody>
    </xdr:sp>
    <xdr:clientData/>
  </xdr:twoCellAnchor>
  <xdr:twoCellAnchor>
    <xdr:from>
      <xdr:col>2</xdr:col>
      <xdr:colOff>254000</xdr:colOff>
      <xdr:row>67</xdr:row>
      <xdr:rowOff>63500</xdr:rowOff>
    </xdr:from>
    <xdr:to>
      <xdr:col>4</xdr:col>
      <xdr:colOff>114300</xdr:colOff>
      <xdr:row>69</xdr:row>
      <xdr:rowOff>12700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825500" y="66802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Relationship</a:t>
          </a:r>
        </a:p>
      </xdr:txBody>
    </xdr:sp>
    <xdr:clientData/>
  </xdr:twoCellAnchor>
  <xdr:twoCellAnchor>
    <xdr:from>
      <xdr:col>2</xdr:col>
      <xdr:colOff>254000</xdr:colOff>
      <xdr:row>60</xdr:row>
      <xdr:rowOff>101600</xdr:rowOff>
    </xdr:from>
    <xdr:to>
      <xdr:col>4</xdr:col>
      <xdr:colOff>114300</xdr:colOff>
      <xdr:row>62</xdr:row>
      <xdr:rowOff>50800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825500" y="53848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Selection</a:t>
          </a:r>
        </a:p>
      </xdr:txBody>
    </xdr:sp>
    <xdr:clientData/>
  </xdr:twoCellAnchor>
  <xdr:twoCellAnchor>
    <xdr:from>
      <xdr:col>10</xdr:col>
      <xdr:colOff>254000</xdr:colOff>
      <xdr:row>61</xdr:row>
      <xdr:rowOff>0</xdr:rowOff>
    </xdr:from>
    <xdr:to>
      <xdr:col>12</xdr:col>
      <xdr:colOff>114300</xdr:colOff>
      <xdr:row>61</xdr:row>
      <xdr:rowOff>63500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70231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10</xdr:col>
      <xdr:colOff>254000</xdr:colOff>
      <xdr:row>61</xdr:row>
      <xdr:rowOff>0</xdr:rowOff>
    </xdr:from>
    <xdr:to>
      <xdr:col>12</xdr:col>
      <xdr:colOff>114300</xdr:colOff>
      <xdr:row>61</xdr:row>
      <xdr:rowOff>63500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70231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11</xdr:col>
      <xdr:colOff>723900</xdr:colOff>
      <xdr:row>50</xdr:row>
      <xdr:rowOff>101600</xdr:rowOff>
    </xdr:from>
    <xdr:to>
      <xdr:col>14</xdr:col>
      <xdr:colOff>850900</xdr:colOff>
      <xdr:row>75</xdr:row>
      <xdr:rowOff>127000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53</xdr:row>
      <xdr:rowOff>177800</xdr:rowOff>
    </xdr:from>
    <xdr:to>
      <xdr:col>12</xdr:col>
      <xdr:colOff>114300</xdr:colOff>
      <xdr:row>58</xdr:row>
      <xdr:rowOff>25400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7023100" y="41275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Price</a:t>
          </a:r>
        </a:p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Convenience</a:t>
          </a:r>
          <a:endParaRPr lang="en-US" sz="15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5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Brand</a:t>
          </a:r>
        </a:p>
      </xdr:txBody>
    </xdr:sp>
    <xdr:clientData/>
  </xdr:twoCellAnchor>
  <xdr:twoCellAnchor>
    <xdr:from>
      <xdr:col>10</xdr:col>
      <xdr:colOff>254000</xdr:colOff>
      <xdr:row>61</xdr:row>
      <xdr:rowOff>0</xdr:rowOff>
    </xdr:from>
    <xdr:to>
      <xdr:col>12</xdr:col>
      <xdr:colOff>114300</xdr:colOff>
      <xdr:row>61</xdr:row>
      <xdr:rowOff>63500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70231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9</xdr:col>
      <xdr:colOff>139700</xdr:colOff>
      <xdr:row>63</xdr:row>
      <xdr:rowOff>12700</xdr:rowOff>
    </xdr:from>
    <xdr:to>
      <xdr:col>12</xdr:col>
      <xdr:colOff>114300</xdr:colOff>
      <xdr:row>65</xdr:row>
      <xdr:rowOff>76200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6667500" y="58674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Customer service</a:t>
          </a:r>
        </a:p>
      </xdr:txBody>
    </xdr:sp>
    <xdr:clientData/>
  </xdr:twoCellAnchor>
  <xdr:twoCellAnchor>
    <xdr:from>
      <xdr:col>10</xdr:col>
      <xdr:colOff>254000</xdr:colOff>
      <xdr:row>67</xdr:row>
      <xdr:rowOff>63500</xdr:rowOff>
    </xdr:from>
    <xdr:to>
      <xdr:col>12</xdr:col>
      <xdr:colOff>114300</xdr:colOff>
      <xdr:row>69</xdr:row>
      <xdr:rowOff>12700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7023100" y="66802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Relationship</a:t>
          </a:r>
        </a:p>
      </xdr:txBody>
    </xdr:sp>
    <xdr:clientData/>
  </xdr:twoCellAnchor>
  <xdr:twoCellAnchor>
    <xdr:from>
      <xdr:col>10</xdr:col>
      <xdr:colOff>254000</xdr:colOff>
      <xdr:row>60</xdr:row>
      <xdr:rowOff>101600</xdr:rowOff>
    </xdr:from>
    <xdr:to>
      <xdr:col>12</xdr:col>
      <xdr:colOff>114300</xdr:colOff>
      <xdr:row>62</xdr:row>
      <xdr:rowOff>50800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7023100" y="53848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Selection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19050</xdr:rowOff>
    </xdr:from>
    <xdr:to>
      <xdr:col>6</xdr:col>
      <xdr:colOff>901700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19050</xdr:rowOff>
    </xdr:from>
    <xdr:to>
      <xdr:col>12</xdr:col>
      <xdr:colOff>901700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14</xdr:row>
      <xdr:rowOff>177800</xdr:rowOff>
    </xdr:from>
    <xdr:to>
      <xdr:col>5</xdr:col>
      <xdr:colOff>723900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14</xdr:row>
      <xdr:rowOff>177800</xdr:rowOff>
    </xdr:from>
    <xdr:to>
      <xdr:col>10</xdr:col>
      <xdr:colOff>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14</xdr:row>
      <xdr:rowOff>177800</xdr:rowOff>
    </xdr:from>
    <xdr:to>
      <xdr:col>14</xdr:col>
      <xdr:colOff>50800</xdr:colOff>
      <xdr:row>29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"/>
  <sheetViews>
    <sheetView topLeftCell="H1" zoomScale="85" zoomScaleNormal="85" workbookViewId="0">
      <pane ySplit="1" topLeftCell="A53" activePane="bottomLeft" state="frozen"/>
      <selection activeCell="B1" sqref="B1"/>
      <selection pane="bottomLeft" activeCell="B17" sqref="B17:Z72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13" width="8.6640625" customWidth="1"/>
    <col min="14" max="14" width="8.6640625" style="26" customWidth="1"/>
    <col min="15" max="25" width="8.6640625" customWidth="1"/>
    <col min="26" max="26" width="2.6640625" customWidth="1"/>
    <col min="27" max="27" width="10.6640625" style="26"/>
  </cols>
  <sheetData>
    <row r="1" spans="1:27" s="1" customFormat="1" x14ac:dyDescent="0.2">
      <c r="A1" s="1" t="s">
        <v>3</v>
      </c>
      <c r="N1" s="191"/>
      <c r="AA1" s="191"/>
    </row>
    <row r="2" spans="1:27" x14ac:dyDescent="0.2">
      <c r="A2" s="190" t="s">
        <v>182</v>
      </c>
    </row>
    <row r="4" spans="1:27" x14ac:dyDescent="0.2">
      <c r="C4" s="2" t="s">
        <v>0</v>
      </c>
      <c r="D4" s="2"/>
      <c r="E4" s="2"/>
      <c r="F4" s="2"/>
      <c r="G4" s="2"/>
      <c r="H4" s="2"/>
      <c r="I4" s="2"/>
      <c r="J4" s="2"/>
      <c r="K4" s="2"/>
    </row>
    <row r="5" spans="1:27" x14ac:dyDescent="0.2">
      <c r="D5" s="5" t="s">
        <v>36</v>
      </c>
      <c r="E5" s="5" t="s">
        <v>37</v>
      </c>
      <c r="F5" s="5" t="s">
        <v>38</v>
      </c>
      <c r="G5" s="5" t="s">
        <v>39</v>
      </c>
      <c r="H5" s="3"/>
      <c r="I5" s="101" t="s">
        <v>98</v>
      </c>
      <c r="J5" s="101" t="s">
        <v>99</v>
      </c>
    </row>
    <row r="6" spans="1:27" x14ac:dyDescent="0.2">
      <c r="C6" s="73" t="s">
        <v>40</v>
      </c>
      <c r="D6" s="5">
        <v>4</v>
      </c>
      <c r="E6" s="5">
        <v>3</v>
      </c>
      <c r="F6" s="5">
        <v>1</v>
      </c>
      <c r="G6" s="5">
        <v>1</v>
      </c>
      <c r="I6" s="101">
        <v>0</v>
      </c>
      <c r="J6" s="101">
        <v>100</v>
      </c>
    </row>
    <row r="7" spans="1:27" x14ac:dyDescent="0.2">
      <c r="C7" s="73" t="s">
        <v>41</v>
      </c>
      <c r="D7" s="5">
        <v>5</v>
      </c>
      <c r="E7" s="5">
        <v>6</v>
      </c>
      <c r="F7" s="5">
        <v>3</v>
      </c>
      <c r="G7" s="5">
        <v>1</v>
      </c>
      <c r="I7" s="101">
        <f>J6</f>
        <v>100</v>
      </c>
      <c r="J7" s="101">
        <v>30</v>
      </c>
    </row>
    <row r="8" spans="1:27" x14ac:dyDescent="0.2">
      <c r="C8" s="73" t="s">
        <v>42</v>
      </c>
      <c r="D8" s="5">
        <v>4</v>
      </c>
      <c r="E8" s="5">
        <v>2</v>
      </c>
      <c r="F8" s="5">
        <v>1</v>
      </c>
      <c r="G8" s="5">
        <v>2</v>
      </c>
      <c r="I8" s="101">
        <f>I7+J7</f>
        <v>130</v>
      </c>
      <c r="J8" s="101">
        <v>8</v>
      </c>
    </row>
    <row r="9" spans="1:27" x14ac:dyDescent="0.2">
      <c r="C9" s="73" t="s">
        <v>43</v>
      </c>
      <c r="D9" s="5">
        <v>3</v>
      </c>
      <c r="E9" s="5">
        <v>5</v>
      </c>
      <c r="F9" s="5">
        <v>3</v>
      </c>
      <c r="G9" s="5">
        <v>2</v>
      </c>
      <c r="I9" s="101">
        <f>I8+J8-J9</f>
        <v>126</v>
      </c>
      <c r="J9" s="101">
        <v>12</v>
      </c>
    </row>
    <row r="10" spans="1:27" x14ac:dyDescent="0.2">
      <c r="C10" s="73" t="s">
        <v>44</v>
      </c>
      <c r="D10" s="5">
        <v>8</v>
      </c>
      <c r="E10" s="5">
        <v>7</v>
      </c>
      <c r="F10" s="5">
        <v>5</v>
      </c>
      <c r="G10" s="5">
        <v>3</v>
      </c>
      <c r="I10" s="101">
        <f>I9-J10</f>
        <v>116</v>
      </c>
      <c r="J10" s="101">
        <v>10</v>
      </c>
    </row>
    <row r="11" spans="1:27" x14ac:dyDescent="0.2">
      <c r="D11" s="5"/>
      <c r="E11" s="5"/>
      <c r="I11" s="101">
        <f>I10-J11</f>
        <v>0</v>
      </c>
      <c r="J11" s="101">
        <f>J6+J7+J8-J9-J10</f>
        <v>116</v>
      </c>
    </row>
    <row r="12" spans="1:27" x14ac:dyDescent="0.2">
      <c r="D12" s="5"/>
      <c r="E12" s="5"/>
    </row>
    <row r="14" spans="1:27" x14ac:dyDescent="0.2">
      <c r="B14" s="2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9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7" ht="15.75" thickBot="1" x14ac:dyDescent="0.25">
      <c r="C15" s="73"/>
      <c r="D15" s="5"/>
      <c r="E15" s="5"/>
      <c r="F15" s="5"/>
      <c r="G15" s="5"/>
    </row>
    <row r="16" spans="1:27" x14ac:dyDescent="0.2">
      <c r="A16" s="26"/>
      <c r="B16" s="9" t="s">
        <v>153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9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3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">
      <c r="A18" s="26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">
      <c r="A19" s="26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">
      <c r="A20" s="2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">
      <c r="A21" s="2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">
      <c r="A22" s="2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">
      <c r="A23" s="2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">
      <c r="A24" s="26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">
      <c r="A25" s="26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">
      <c r="A26" s="26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">
      <c r="A27" s="26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">
      <c r="A28" s="2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">
      <c r="A29" s="2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">
      <c r="A30" s="26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2">
      <c r="A31" s="2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">
      <c r="A32" s="2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">
      <c r="A33" s="26"/>
      <c r="B33" s="12"/>
      <c r="C33" s="194" t="s">
        <v>183</v>
      </c>
      <c r="D33" s="194"/>
      <c r="E33" s="194"/>
      <c r="F33" s="194"/>
      <c r="G33" s="194"/>
      <c r="H33" s="12"/>
      <c r="I33" s="194" t="s">
        <v>184</v>
      </c>
      <c r="J33" s="194"/>
      <c r="K33" s="194"/>
      <c r="L33" s="194"/>
      <c r="M33" s="194"/>
      <c r="N33" s="12"/>
      <c r="O33" s="194" t="s">
        <v>187</v>
      </c>
      <c r="P33" s="194"/>
      <c r="Q33" s="194"/>
      <c r="R33" s="194"/>
      <c r="S33" s="194"/>
      <c r="T33" s="12"/>
      <c r="U33" s="194" t="s">
        <v>188</v>
      </c>
      <c r="V33" s="194"/>
      <c r="W33" s="194"/>
      <c r="X33" s="194"/>
      <c r="Y33" s="194"/>
      <c r="Z33" s="12"/>
    </row>
    <row r="34" spans="1:26" ht="20.100000000000001" customHeight="1" x14ac:dyDescent="0.2">
      <c r="A34" s="26"/>
      <c r="B34" s="12"/>
      <c r="C34" s="194"/>
      <c r="D34" s="194"/>
      <c r="E34" s="194"/>
      <c r="F34" s="194"/>
      <c r="G34" s="194"/>
      <c r="H34" s="12"/>
      <c r="I34" s="194"/>
      <c r="J34" s="194"/>
      <c r="K34" s="194"/>
      <c r="L34" s="194"/>
      <c r="M34" s="194"/>
      <c r="N34" s="12"/>
      <c r="O34" s="194"/>
      <c r="P34" s="194"/>
      <c r="Q34" s="194"/>
      <c r="R34" s="194"/>
      <c r="S34" s="194"/>
      <c r="T34" s="12"/>
      <c r="U34" s="194"/>
      <c r="V34" s="194"/>
      <c r="W34" s="194"/>
      <c r="X34" s="194"/>
      <c r="Y34" s="194"/>
      <c r="Z34" s="12"/>
    </row>
    <row r="35" spans="1:26" ht="60.95" customHeight="1" x14ac:dyDescent="0.2">
      <c r="A35" s="26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">
      <c r="A36" s="26"/>
      <c r="B36" s="12"/>
      <c r="C36" s="244"/>
      <c r="D36" s="245"/>
      <c r="E36" s="248" t="s">
        <v>36</v>
      </c>
      <c r="F36" s="250" t="s">
        <v>37</v>
      </c>
      <c r="G36" s="252" t="s">
        <v>38</v>
      </c>
      <c r="H36" s="12"/>
      <c r="I36" s="12"/>
      <c r="J36" s="12"/>
      <c r="K36" s="12"/>
      <c r="L36" s="12"/>
      <c r="M36" s="12"/>
      <c r="N36" s="11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thickBot="1" x14ac:dyDescent="0.25">
      <c r="A37" s="26"/>
      <c r="B37" s="12"/>
      <c r="C37" s="246"/>
      <c r="D37" s="247"/>
      <c r="E37" s="249"/>
      <c r="F37" s="251"/>
      <c r="G37" s="25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">
      <c r="A38" s="26"/>
      <c r="B38" s="12"/>
      <c r="C38" s="203" t="s">
        <v>114</v>
      </c>
      <c r="D38" s="204"/>
      <c r="E38" s="241">
        <v>0.15</v>
      </c>
      <c r="F38" s="242">
        <v>0.22</v>
      </c>
      <c r="G38" s="243">
        <v>0.42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95" customHeight="1" x14ac:dyDescent="0.2">
      <c r="A39" s="26"/>
      <c r="B39" s="12"/>
      <c r="C39" s="211"/>
      <c r="D39" s="212"/>
      <c r="E39" s="236"/>
      <c r="F39" s="238"/>
      <c r="G39" s="240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customHeight="1" x14ac:dyDescent="0.2">
      <c r="A40" s="26"/>
      <c r="B40" s="12"/>
      <c r="C40" s="201" t="s">
        <v>115</v>
      </c>
      <c r="D40" s="202" t="s">
        <v>25</v>
      </c>
      <c r="E40" s="235">
        <v>0.4</v>
      </c>
      <c r="F40" s="237">
        <v>0.36</v>
      </c>
      <c r="G40" s="239">
        <v>0.2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customHeight="1" x14ac:dyDescent="0.2">
      <c r="A41" s="26"/>
      <c r="B41" s="12"/>
      <c r="C41" s="211"/>
      <c r="D41" s="212"/>
      <c r="E41" s="236"/>
      <c r="F41" s="238"/>
      <c r="G41" s="240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" customHeight="1" x14ac:dyDescent="0.2">
      <c r="A42" s="26"/>
      <c r="B42" s="12"/>
      <c r="C42" s="201" t="s">
        <v>116</v>
      </c>
      <c r="D42" s="202" t="s">
        <v>26</v>
      </c>
      <c r="E42" s="235">
        <v>0.35</v>
      </c>
      <c r="F42" s="237">
        <v>0.17</v>
      </c>
      <c r="G42" s="239">
        <v>0.34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" customHeight="1" x14ac:dyDescent="0.2">
      <c r="A43" s="26"/>
      <c r="B43" s="12"/>
      <c r="C43" s="211"/>
      <c r="D43" s="212"/>
      <c r="E43" s="236"/>
      <c r="F43" s="238"/>
      <c r="G43" s="240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" customHeight="1" x14ac:dyDescent="0.2">
      <c r="A44" s="26"/>
      <c r="B44" s="12"/>
      <c r="C44" s="201" t="s">
        <v>117</v>
      </c>
      <c r="D44" s="202" t="s">
        <v>26</v>
      </c>
      <c r="E44" s="235">
        <v>0.3</v>
      </c>
      <c r="F44" s="237">
        <v>0.28999999999999998</v>
      </c>
      <c r="G44" s="239">
        <v>0.26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" customHeight="1" x14ac:dyDescent="0.2">
      <c r="A45" s="26"/>
      <c r="B45" s="12"/>
      <c r="C45" s="211"/>
      <c r="D45" s="212"/>
      <c r="E45" s="236"/>
      <c r="F45" s="238"/>
      <c r="G45" s="240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" customHeight="1" x14ac:dyDescent="0.2">
      <c r="A46" s="26"/>
      <c r="B46" s="12"/>
      <c r="C46" s="201" t="s">
        <v>118</v>
      </c>
      <c r="D46" s="202" t="s">
        <v>27</v>
      </c>
      <c r="E46" s="235">
        <v>0.55000000000000004</v>
      </c>
      <c r="F46" s="237">
        <v>0.3</v>
      </c>
      <c r="G46" s="239">
        <v>0.57999999999999996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" customHeight="1" x14ac:dyDescent="0.2">
      <c r="A47" s="26"/>
      <c r="B47" s="12"/>
      <c r="C47" s="211"/>
      <c r="D47" s="212"/>
      <c r="E47" s="236"/>
      <c r="F47" s="238"/>
      <c r="G47" s="240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" customHeight="1" x14ac:dyDescent="0.2">
      <c r="A48" s="26"/>
      <c r="B48" s="12"/>
      <c r="C48" s="201" t="s">
        <v>159</v>
      </c>
      <c r="D48" s="202" t="s">
        <v>26</v>
      </c>
      <c r="E48" s="235">
        <v>0.11</v>
      </c>
      <c r="F48" s="237">
        <v>0.25</v>
      </c>
      <c r="G48" s="239">
        <v>0.49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">
      <c r="A49" s="26"/>
      <c r="B49" s="12"/>
      <c r="C49" s="203"/>
      <c r="D49" s="204"/>
      <c r="E49" s="241"/>
      <c r="F49" s="242"/>
      <c r="G49" s="24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">
      <c r="A50" s="2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" customHeight="1" x14ac:dyDescent="0.2">
      <c r="A51" s="26"/>
      <c r="B51" s="12"/>
      <c r="C51" s="194" t="s">
        <v>185</v>
      </c>
      <c r="D51" s="194"/>
      <c r="E51" s="194"/>
      <c r="F51" s="194"/>
      <c r="G51" s="194"/>
      <c r="H51" s="12"/>
      <c r="I51" s="194" t="s">
        <v>186</v>
      </c>
      <c r="J51" s="194"/>
      <c r="K51" s="194"/>
      <c r="L51" s="194"/>
      <c r="M51" s="194"/>
      <c r="N51" s="12"/>
      <c r="O51" s="220" t="s">
        <v>189</v>
      </c>
      <c r="P51" s="220"/>
      <c r="Q51" s="220"/>
      <c r="R51" s="220"/>
      <c r="S51" s="220"/>
      <c r="U51" s="221" t="s">
        <v>190</v>
      </c>
      <c r="V51" s="221"/>
      <c r="W51" s="221"/>
      <c r="X51" s="221"/>
      <c r="Y51" s="221"/>
      <c r="Z51" s="12"/>
    </row>
    <row r="52" spans="1:26" ht="20.100000000000001" customHeight="1" x14ac:dyDescent="0.2">
      <c r="A52" s="26"/>
      <c r="B52" s="12"/>
      <c r="C52" s="194"/>
      <c r="D52" s="194"/>
      <c r="E52" s="194"/>
      <c r="F52" s="194"/>
      <c r="G52" s="194"/>
      <c r="H52" s="12"/>
      <c r="I52" s="194"/>
      <c r="J52" s="194"/>
      <c r="K52" s="194"/>
      <c r="L52" s="194"/>
      <c r="M52" s="194"/>
      <c r="N52" s="12"/>
      <c r="O52" s="220"/>
      <c r="P52" s="220"/>
      <c r="Q52" s="220"/>
      <c r="R52" s="220"/>
      <c r="S52" s="220"/>
      <c r="T52" s="124"/>
      <c r="U52" s="221"/>
      <c r="V52" s="221"/>
      <c r="W52" s="221"/>
      <c r="X52" s="221"/>
      <c r="Y52" s="221"/>
      <c r="Z52" s="12"/>
    </row>
    <row r="53" spans="1:26" ht="50.1" customHeight="1" x14ac:dyDescent="0.2">
      <c r="A53" s="2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" customHeight="1" x14ac:dyDescent="0.2">
      <c r="A54" s="26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216"/>
      <c r="V54" s="217"/>
      <c r="W54" s="217"/>
      <c r="X54" s="218"/>
      <c r="Y54" s="12"/>
      <c r="Z54" s="12"/>
    </row>
    <row r="55" spans="1:26" ht="15" customHeight="1" x14ac:dyDescent="0.2">
      <c r="A55" s="26"/>
      <c r="B55" s="12"/>
      <c r="C55" s="222"/>
      <c r="D55" s="223"/>
      <c r="E55" s="226" t="s">
        <v>36</v>
      </c>
      <c r="F55" s="228" t="s">
        <v>37</v>
      </c>
      <c r="G55" s="230" t="s">
        <v>38</v>
      </c>
      <c r="H55" s="12"/>
      <c r="I55" s="12"/>
      <c r="J55" s="12"/>
      <c r="K55" s="12"/>
      <c r="L55" s="12"/>
      <c r="M55" s="12"/>
      <c r="N55" s="113"/>
      <c r="O55" s="12"/>
      <c r="P55" s="12"/>
      <c r="Q55" s="12"/>
      <c r="R55" s="12"/>
      <c r="S55" s="12"/>
      <c r="T55" s="12"/>
      <c r="U55" s="195"/>
      <c r="V55" s="197"/>
      <c r="W55" s="197"/>
      <c r="X55" s="219"/>
      <c r="Y55" s="12"/>
      <c r="Z55" s="12"/>
    </row>
    <row r="56" spans="1:26" ht="15" customHeight="1" thickBot="1" x14ac:dyDescent="0.25">
      <c r="A56" s="26"/>
      <c r="B56" s="12"/>
      <c r="C56" s="224"/>
      <c r="D56" s="225"/>
      <c r="E56" s="227"/>
      <c r="F56" s="229"/>
      <c r="G56" s="23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95"/>
      <c r="V56" s="197"/>
      <c r="W56" s="197"/>
      <c r="X56" s="219"/>
      <c r="Y56" s="12"/>
      <c r="Z56" s="12"/>
    </row>
    <row r="57" spans="1:26" ht="15" customHeight="1" x14ac:dyDescent="0.2">
      <c r="A57" s="26"/>
      <c r="B57" s="12"/>
      <c r="C57" s="203" t="s">
        <v>114</v>
      </c>
      <c r="D57" s="204"/>
      <c r="E57" s="232">
        <v>0.15</v>
      </c>
      <c r="F57" s="233">
        <v>0.22</v>
      </c>
      <c r="G57" s="234">
        <v>0.42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95"/>
      <c r="V57" s="197"/>
      <c r="W57" s="197"/>
      <c r="X57" s="219"/>
      <c r="Y57" s="12"/>
      <c r="Z57" s="12"/>
    </row>
    <row r="58" spans="1:26" ht="15" customHeight="1" x14ac:dyDescent="0.2">
      <c r="A58" s="26"/>
      <c r="B58" s="12"/>
      <c r="C58" s="211"/>
      <c r="D58" s="212"/>
      <c r="E58" s="205"/>
      <c r="F58" s="207"/>
      <c r="G58" s="209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216"/>
      <c r="V58" s="217"/>
      <c r="W58" s="217"/>
      <c r="X58" s="218"/>
      <c r="Y58" s="156"/>
      <c r="Z58" s="12"/>
    </row>
    <row r="59" spans="1:26" ht="15" customHeight="1" x14ac:dyDescent="0.2">
      <c r="A59" s="26"/>
      <c r="B59" s="12"/>
      <c r="C59" s="201" t="s">
        <v>115</v>
      </c>
      <c r="D59" s="202" t="s">
        <v>25</v>
      </c>
      <c r="E59" s="213">
        <v>0.4</v>
      </c>
      <c r="F59" s="214">
        <v>0.36</v>
      </c>
      <c r="G59" s="215">
        <v>0.2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95"/>
      <c r="V59" s="197"/>
      <c r="W59" s="197"/>
      <c r="X59" s="219"/>
      <c r="Y59" s="156"/>
      <c r="Z59" s="12"/>
    </row>
    <row r="60" spans="1:26" ht="15" customHeight="1" x14ac:dyDescent="0.2">
      <c r="A60" s="26"/>
      <c r="B60" s="12"/>
      <c r="C60" s="211"/>
      <c r="D60" s="212"/>
      <c r="E60" s="213"/>
      <c r="F60" s="214"/>
      <c r="G60" s="215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95"/>
      <c r="V60" s="197"/>
      <c r="W60" s="197"/>
      <c r="X60" s="219"/>
      <c r="Y60" s="156"/>
      <c r="Z60" s="12"/>
    </row>
    <row r="61" spans="1:26" ht="15" customHeight="1" x14ac:dyDescent="0.2">
      <c r="A61" s="26"/>
      <c r="B61" s="12"/>
      <c r="C61" s="201" t="s">
        <v>116</v>
      </c>
      <c r="D61" s="202" t="s">
        <v>26</v>
      </c>
      <c r="E61" s="213">
        <v>0.35</v>
      </c>
      <c r="F61" s="207">
        <v>0.17</v>
      </c>
      <c r="G61" s="209">
        <v>0.34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95"/>
      <c r="V61" s="197"/>
      <c r="W61" s="197"/>
      <c r="X61" s="219"/>
      <c r="Y61" s="156"/>
      <c r="Z61" s="12"/>
    </row>
    <row r="62" spans="1:26" ht="15" customHeight="1" x14ac:dyDescent="0.2">
      <c r="A62" s="26"/>
      <c r="B62" s="12"/>
      <c r="C62" s="211"/>
      <c r="D62" s="212"/>
      <c r="E62" s="213"/>
      <c r="F62" s="207"/>
      <c r="G62" s="209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95"/>
      <c r="V62" s="197"/>
      <c r="W62" s="199"/>
      <c r="X62" s="199"/>
      <c r="Y62" s="156"/>
      <c r="Z62" s="12"/>
    </row>
    <row r="63" spans="1:26" ht="15" customHeight="1" x14ac:dyDescent="0.2">
      <c r="A63" s="26"/>
      <c r="B63" s="12"/>
      <c r="C63" s="201" t="s">
        <v>117</v>
      </c>
      <c r="D63" s="202" t="s">
        <v>26</v>
      </c>
      <c r="E63" s="213">
        <v>0.3</v>
      </c>
      <c r="F63" s="214">
        <v>0.28999999999999998</v>
      </c>
      <c r="G63" s="215">
        <v>0.26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95"/>
      <c r="V63" s="197"/>
      <c r="W63" s="199"/>
      <c r="X63" s="199"/>
      <c r="Y63" s="156"/>
      <c r="Z63" s="12"/>
    </row>
    <row r="64" spans="1:26" ht="15" customHeight="1" x14ac:dyDescent="0.2">
      <c r="A64" s="26"/>
      <c r="B64" s="12"/>
      <c r="C64" s="211"/>
      <c r="D64" s="212"/>
      <c r="E64" s="213"/>
      <c r="F64" s="214"/>
      <c r="G64" s="215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95"/>
      <c r="V64" s="197"/>
      <c r="W64" s="199"/>
      <c r="X64" s="199"/>
      <c r="Y64" s="156"/>
      <c r="Z64" s="12"/>
    </row>
    <row r="65" spans="1:26" ht="15" customHeight="1" x14ac:dyDescent="0.2">
      <c r="A65" s="26"/>
      <c r="B65" s="12"/>
      <c r="C65" s="201" t="s">
        <v>118</v>
      </c>
      <c r="D65" s="202" t="s">
        <v>27</v>
      </c>
      <c r="E65" s="213">
        <v>0.55000000000000004</v>
      </c>
      <c r="F65" s="214">
        <v>0.3</v>
      </c>
      <c r="G65" s="209">
        <v>0.57999999999999996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95"/>
      <c r="V65" s="197"/>
      <c r="W65" s="200"/>
      <c r="X65" s="200"/>
      <c r="Y65" s="156"/>
      <c r="Z65" s="12"/>
    </row>
    <row r="66" spans="1:26" ht="15" customHeight="1" x14ac:dyDescent="0.2">
      <c r="A66" s="26"/>
      <c r="B66" s="12"/>
      <c r="C66" s="211"/>
      <c r="D66" s="212"/>
      <c r="E66" s="213"/>
      <c r="F66" s="214"/>
      <c r="G66" s="209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95"/>
      <c r="V66" s="197"/>
      <c r="W66" s="199"/>
      <c r="X66" s="199"/>
      <c r="Y66" s="156"/>
      <c r="Z66" s="12"/>
    </row>
    <row r="67" spans="1:26" ht="15" customHeight="1" x14ac:dyDescent="0.2">
      <c r="A67" s="26"/>
      <c r="B67" s="12"/>
      <c r="C67" s="201" t="s">
        <v>159</v>
      </c>
      <c r="D67" s="202" t="s">
        <v>26</v>
      </c>
      <c r="E67" s="205">
        <v>0.11</v>
      </c>
      <c r="F67" s="207">
        <v>0.25</v>
      </c>
      <c r="G67" s="209">
        <v>0.49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95"/>
      <c r="V67" s="197"/>
      <c r="W67" s="199"/>
      <c r="X67" s="199"/>
      <c r="Y67" s="156"/>
      <c r="Z67" s="12"/>
    </row>
    <row r="68" spans="1:26" ht="15" customHeight="1" x14ac:dyDescent="0.2">
      <c r="A68" s="26"/>
      <c r="B68" s="12"/>
      <c r="C68" s="203"/>
      <c r="D68" s="204"/>
      <c r="E68" s="206"/>
      <c r="F68" s="208"/>
      <c r="G68" s="210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95"/>
      <c r="V68" s="197"/>
      <c r="W68" s="199"/>
      <c r="X68" s="199"/>
      <c r="Y68" s="156"/>
      <c r="Z68" s="12"/>
    </row>
    <row r="69" spans="1:26" ht="15" customHeight="1" x14ac:dyDescent="0.2">
      <c r="A69" s="2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96"/>
      <c r="V69" s="198"/>
      <c r="W69" s="200"/>
      <c r="X69" s="200"/>
      <c r="Y69" s="156"/>
      <c r="Z69" s="12"/>
    </row>
    <row r="70" spans="1:26" ht="15" customHeight="1" x14ac:dyDescent="0.2">
      <c r="A70" s="26"/>
      <c r="B70" s="12"/>
      <c r="C70" s="193" t="s">
        <v>193</v>
      </c>
      <c r="D70" s="194"/>
      <c r="E70" s="194"/>
      <c r="F70" s="194"/>
      <c r="G70" s="194"/>
      <c r="H70" s="12"/>
      <c r="I70" s="194" t="s">
        <v>175</v>
      </c>
      <c r="J70" s="194"/>
      <c r="K70" s="194"/>
      <c r="L70" s="194"/>
      <c r="M70" s="194"/>
      <c r="N70" s="12"/>
      <c r="O70" s="193" t="s">
        <v>192</v>
      </c>
      <c r="P70" s="194"/>
      <c r="Q70" s="194"/>
      <c r="R70" s="194"/>
      <c r="S70" s="194"/>
      <c r="T70" s="12"/>
      <c r="U70" s="193" t="s">
        <v>191</v>
      </c>
      <c r="V70" s="194"/>
      <c r="W70" s="194"/>
      <c r="X70" s="194"/>
      <c r="Y70" s="194"/>
      <c r="Z70" s="12"/>
    </row>
    <row r="71" spans="1:26" ht="18.95" customHeight="1" x14ac:dyDescent="0.2">
      <c r="A71" s="26"/>
      <c r="B71" s="12"/>
      <c r="C71" s="194"/>
      <c r="D71" s="194"/>
      <c r="E71" s="194"/>
      <c r="F71" s="194"/>
      <c r="G71" s="194"/>
      <c r="H71" s="12"/>
      <c r="I71" s="194"/>
      <c r="J71" s="194"/>
      <c r="K71" s="194"/>
      <c r="L71" s="194"/>
      <c r="M71" s="194"/>
      <c r="N71" s="12"/>
      <c r="O71" s="194"/>
      <c r="P71" s="194"/>
      <c r="Q71" s="194"/>
      <c r="R71" s="194"/>
      <c r="S71" s="194"/>
      <c r="T71" s="12"/>
      <c r="U71" s="194"/>
      <c r="V71" s="194"/>
      <c r="W71" s="194"/>
      <c r="X71" s="194"/>
      <c r="Y71" s="194"/>
      <c r="Z71" s="12"/>
    </row>
    <row r="72" spans="1:26" x14ac:dyDescent="0.2">
      <c r="A72" s="2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</sheetData>
  <mergeCells count="84">
    <mergeCell ref="C33:G34"/>
    <mergeCell ref="I33:M34"/>
    <mergeCell ref="O33:S34"/>
    <mergeCell ref="U33:Y34"/>
    <mergeCell ref="C36:D37"/>
    <mergeCell ref="E36:E37"/>
    <mergeCell ref="F36:F37"/>
    <mergeCell ref="G36:G37"/>
    <mergeCell ref="C38:D39"/>
    <mergeCell ref="E38:E39"/>
    <mergeCell ref="F38:F39"/>
    <mergeCell ref="G38:G39"/>
    <mergeCell ref="C40:D41"/>
    <mergeCell ref="E40:E41"/>
    <mergeCell ref="F40:F41"/>
    <mergeCell ref="G40:G41"/>
    <mergeCell ref="C42:D43"/>
    <mergeCell ref="E42:E43"/>
    <mergeCell ref="F42:F43"/>
    <mergeCell ref="G42:G43"/>
    <mergeCell ref="C44:D45"/>
    <mergeCell ref="E44:E45"/>
    <mergeCell ref="F44:F45"/>
    <mergeCell ref="G44:G45"/>
    <mergeCell ref="C46:D47"/>
    <mergeCell ref="E46:E47"/>
    <mergeCell ref="F46:F47"/>
    <mergeCell ref="G46:G47"/>
    <mergeCell ref="C48:D49"/>
    <mergeCell ref="E48:E49"/>
    <mergeCell ref="F48:F49"/>
    <mergeCell ref="G48:G49"/>
    <mergeCell ref="C51:G52"/>
    <mergeCell ref="I51:M52"/>
    <mergeCell ref="O51:S52"/>
    <mergeCell ref="U51:Y52"/>
    <mergeCell ref="U54:U57"/>
    <mergeCell ref="V54:V57"/>
    <mergeCell ref="W54:W57"/>
    <mergeCell ref="X54:X57"/>
    <mergeCell ref="C55:D56"/>
    <mergeCell ref="E55:E56"/>
    <mergeCell ref="F55:F56"/>
    <mergeCell ref="G55:G56"/>
    <mergeCell ref="C57:D58"/>
    <mergeCell ref="E57:E58"/>
    <mergeCell ref="F57:F58"/>
    <mergeCell ref="G57:G58"/>
    <mergeCell ref="C59:D60"/>
    <mergeCell ref="E59:E60"/>
    <mergeCell ref="F59:F60"/>
    <mergeCell ref="G59:G60"/>
    <mergeCell ref="C61:D62"/>
    <mergeCell ref="E61:E62"/>
    <mergeCell ref="F61:F62"/>
    <mergeCell ref="G61:G62"/>
    <mergeCell ref="X62:X65"/>
    <mergeCell ref="U58:U61"/>
    <mergeCell ref="V58:V61"/>
    <mergeCell ref="W58:W61"/>
    <mergeCell ref="X58:X61"/>
    <mergeCell ref="U62:U65"/>
    <mergeCell ref="V62:V65"/>
    <mergeCell ref="W62:W65"/>
    <mergeCell ref="C63:D64"/>
    <mergeCell ref="E63:E64"/>
    <mergeCell ref="F63:F64"/>
    <mergeCell ref="G63:G64"/>
    <mergeCell ref="C65:D66"/>
    <mergeCell ref="E65:E66"/>
    <mergeCell ref="F65:F66"/>
    <mergeCell ref="G65:G66"/>
    <mergeCell ref="C70:G71"/>
    <mergeCell ref="I70:M71"/>
    <mergeCell ref="O70:S71"/>
    <mergeCell ref="U70:Y71"/>
    <mergeCell ref="U66:U69"/>
    <mergeCell ref="V66:V69"/>
    <mergeCell ref="W66:W69"/>
    <mergeCell ref="X66:X69"/>
    <mergeCell ref="C67:D68"/>
    <mergeCell ref="E67:E68"/>
    <mergeCell ref="F67:F68"/>
    <mergeCell ref="G67:G68"/>
  </mergeCells>
  <conditionalFormatting sqref="E57:G68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9"/>
  <sheetViews>
    <sheetView workbookViewId="0">
      <pane ySplit="1" topLeftCell="A11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8" max="8" width="10" customWidth="1"/>
    <col min="14" max="14" width="2.6640625" customWidth="1"/>
  </cols>
  <sheetData>
    <row r="1" spans="1:14" s="1" customFormat="1" x14ac:dyDescent="0.2">
      <c r="A1" s="1" t="s">
        <v>179</v>
      </c>
    </row>
    <row r="2" spans="1:14" x14ac:dyDescent="0.2">
      <c r="A2" s="190" t="s">
        <v>182</v>
      </c>
    </row>
    <row r="4" spans="1:14" x14ac:dyDescent="0.2">
      <c r="B4" s="2" t="s">
        <v>0</v>
      </c>
      <c r="C4" s="2"/>
      <c r="D4" s="2"/>
    </row>
    <row r="6" spans="1:14" x14ac:dyDescent="0.2">
      <c r="B6" t="s">
        <v>79</v>
      </c>
      <c r="C6" s="86">
        <v>0.35</v>
      </c>
    </row>
    <row r="7" spans="1:14" x14ac:dyDescent="0.2">
      <c r="B7" t="s">
        <v>80</v>
      </c>
      <c r="C7" s="87">
        <v>0.39600000000000002</v>
      </c>
    </row>
    <row r="10" spans="1:14" x14ac:dyDescent="0.2">
      <c r="B10" s="2" t="s">
        <v>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.75" thickBot="1" x14ac:dyDescent="0.25">
      <c r="B11" s="3"/>
      <c r="C11" s="3"/>
      <c r="D11" s="3"/>
      <c r="E11" s="3"/>
      <c r="F11" s="3"/>
      <c r="G11" s="3"/>
    </row>
    <row r="12" spans="1:14" x14ac:dyDescent="0.2">
      <c r="B12" s="8" t="s">
        <v>83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</row>
    <row r="13" spans="1:14" s="3" customFormat="1" x14ac:dyDescent="0.2">
      <c r="B13" s="91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2"/>
    </row>
    <row r="14" spans="1:14" s="3" customFormat="1" ht="26.1" customHeight="1" x14ac:dyDescent="0.4">
      <c r="B14" s="91"/>
      <c r="C14" s="79" t="s">
        <v>164</v>
      </c>
      <c r="D14" s="89"/>
      <c r="E14" s="89"/>
      <c r="F14" s="89"/>
      <c r="G14" s="89"/>
      <c r="H14" s="89"/>
      <c r="I14" s="79" t="s">
        <v>165</v>
      </c>
      <c r="J14" s="89"/>
      <c r="K14" s="89"/>
      <c r="L14" s="89"/>
      <c r="M14" s="89"/>
      <c r="N14" s="92"/>
    </row>
    <row r="15" spans="1:14" s="3" customFormat="1" x14ac:dyDescent="0.2">
      <c r="B15" s="91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2"/>
    </row>
    <row r="16" spans="1:14" s="3" customFormat="1" ht="30" x14ac:dyDescent="0.4">
      <c r="B16" s="11"/>
      <c r="C16" s="145" t="s">
        <v>81</v>
      </c>
      <c r="D16" s="90"/>
      <c r="E16" s="90"/>
      <c r="F16" s="90"/>
      <c r="G16" s="90"/>
      <c r="H16" s="12"/>
      <c r="I16" s="145" t="s">
        <v>81</v>
      </c>
      <c r="J16" s="90"/>
      <c r="K16" s="90"/>
      <c r="L16" s="90"/>
      <c r="M16" s="90"/>
      <c r="N16" s="93"/>
    </row>
    <row r="17" spans="2:14" ht="18" x14ac:dyDescent="0.25">
      <c r="B17" s="11"/>
      <c r="C17" s="81" t="s">
        <v>82</v>
      </c>
      <c r="D17" s="90"/>
      <c r="E17" s="90"/>
      <c r="F17" s="90"/>
      <c r="G17" s="90"/>
      <c r="H17" s="12"/>
      <c r="I17" s="81" t="s">
        <v>82</v>
      </c>
      <c r="J17" s="90"/>
      <c r="K17" s="90"/>
      <c r="L17" s="90"/>
      <c r="M17" s="90"/>
      <c r="N17" s="93"/>
    </row>
    <row r="18" spans="2:14" x14ac:dyDescent="0.2">
      <c r="B18" s="94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3"/>
    </row>
    <row r="19" spans="2:14" x14ac:dyDescent="0.2">
      <c r="B19" s="94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3"/>
    </row>
    <row r="20" spans="2:14" x14ac:dyDescent="0.2">
      <c r="B20" s="94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3"/>
    </row>
    <row r="21" spans="2:14" x14ac:dyDescent="0.2">
      <c r="B21" s="94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3"/>
    </row>
    <row r="22" spans="2:14" x14ac:dyDescent="0.2">
      <c r="B22" s="94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3"/>
    </row>
    <row r="23" spans="2:14" x14ac:dyDescent="0.2">
      <c r="B23" s="94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3"/>
    </row>
    <row r="24" spans="2:14" x14ac:dyDescent="0.2">
      <c r="B24" s="94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3"/>
    </row>
    <row r="25" spans="2:14" x14ac:dyDescent="0.2">
      <c r="B25" s="94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3"/>
    </row>
    <row r="26" spans="2:14" x14ac:dyDescent="0.2">
      <c r="B26" s="94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3"/>
    </row>
    <row r="27" spans="2:14" x14ac:dyDescent="0.2">
      <c r="B27" s="94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3"/>
    </row>
    <row r="28" spans="2:14" x14ac:dyDescent="0.2">
      <c r="B28" s="94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3"/>
    </row>
    <row r="29" spans="2:14" x14ac:dyDescent="0.2">
      <c r="B29" s="94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3"/>
    </row>
    <row r="30" spans="2:14" x14ac:dyDescent="0.2">
      <c r="B30" s="94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3"/>
    </row>
    <row r="31" spans="2:14" x14ac:dyDescent="0.2">
      <c r="B31" s="94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3"/>
    </row>
    <row r="32" spans="2:14" x14ac:dyDescent="0.2">
      <c r="B32" s="94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3"/>
    </row>
    <row r="33" spans="2:14" x14ac:dyDescent="0.2">
      <c r="B33" s="94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3"/>
    </row>
    <row r="34" spans="2:14" ht="15.75" thickBot="1" x14ac:dyDescent="0.25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</row>
    <row r="35" spans="2:14" x14ac:dyDescent="0.2">
      <c r="B35" s="88"/>
      <c r="C35" s="88"/>
      <c r="D35" s="88"/>
      <c r="E35" s="88"/>
      <c r="F35" s="88"/>
      <c r="G35" s="88"/>
    </row>
    <row r="36" spans="2:14" s="19" customFormat="1" x14ac:dyDescent="0.2">
      <c r="B36" s="98"/>
      <c r="C36" s="98"/>
      <c r="D36" s="98"/>
      <c r="E36" s="98"/>
      <c r="F36" s="98"/>
      <c r="G36" s="98"/>
    </row>
    <row r="39" spans="2:14" s="19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2"/>
  <sheetViews>
    <sheetView workbookViewId="0">
      <pane ySplit="1" topLeftCell="A2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14" width="8.6640625" customWidth="1"/>
    <col min="15" max="15" width="2.6640625" customWidth="1"/>
  </cols>
  <sheetData>
    <row r="1" spans="1:15" s="1" customFormat="1" x14ac:dyDescent="0.2">
      <c r="A1" s="1" t="s">
        <v>85</v>
      </c>
    </row>
    <row r="2" spans="1:15" x14ac:dyDescent="0.2">
      <c r="A2" s="190" t="s">
        <v>182</v>
      </c>
    </row>
    <row r="4" spans="1:15" x14ac:dyDescent="0.2">
      <c r="C4" s="2" t="s">
        <v>0</v>
      </c>
      <c r="D4" s="2"/>
    </row>
    <row r="5" spans="1:15" x14ac:dyDescent="0.2">
      <c r="C5" s="73" t="s">
        <v>36</v>
      </c>
      <c r="D5" s="6">
        <v>1</v>
      </c>
    </row>
    <row r="6" spans="1:15" x14ac:dyDescent="0.2">
      <c r="C6" s="73" t="s">
        <v>37</v>
      </c>
      <c r="D6" s="6">
        <v>5</v>
      </c>
    </row>
    <row r="7" spans="1:15" x14ac:dyDescent="0.2">
      <c r="C7" s="73" t="s">
        <v>38</v>
      </c>
      <c r="D7" s="6">
        <v>2</v>
      </c>
    </row>
    <row r="8" spans="1:15" x14ac:dyDescent="0.2">
      <c r="C8" s="73" t="s">
        <v>39</v>
      </c>
      <c r="D8" s="6">
        <v>4</v>
      </c>
    </row>
    <row r="9" spans="1:15" x14ac:dyDescent="0.2">
      <c r="C9" s="73" t="s">
        <v>84</v>
      </c>
      <c r="D9" s="6">
        <v>7</v>
      </c>
    </row>
    <row r="10" spans="1:15" x14ac:dyDescent="0.2">
      <c r="C10" s="73"/>
      <c r="D10" s="6"/>
    </row>
    <row r="11" spans="1:15" x14ac:dyDescent="0.2">
      <c r="C11" s="73"/>
      <c r="D11" s="6"/>
    </row>
    <row r="12" spans="1:15" x14ac:dyDescent="0.2">
      <c r="B12" s="2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5.75" thickBot="1" x14ac:dyDescent="0.25">
      <c r="C13" s="73"/>
      <c r="D13" s="5"/>
      <c r="E13" s="5"/>
      <c r="F13" s="5"/>
      <c r="G13" s="5"/>
    </row>
    <row r="14" spans="1:15" x14ac:dyDescent="0.2">
      <c r="B14" s="8" t="s">
        <v>86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 x14ac:dyDescent="0.2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</row>
    <row r="16" spans="1:15" x14ac:dyDescent="0.2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 x14ac:dyDescent="0.2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 x14ac:dyDescent="0.2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 x14ac:dyDescent="0.2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 x14ac:dyDescent="0.2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 x14ac:dyDescent="0.2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 x14ac:dyDescent="0.2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 x14ac:dyDescent="0.2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 x14ac:dyDescent="0.2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 x14ac:dyDescent="0.2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 x14ac:dyDescent="0.2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 x14ac:dyDescent="0.2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 x14ac:dyDescent="0.2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 ht="15.75" thickBot="1" x14ac:dyDescent="0.2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</row>
    <row r="32" spans="2:15" s="19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3"/>
  <sheetViews>
    <sheetView workbookViewId="0">
      <pane ySplit="1" topLeftCell="A2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14" width="8.6640625" customWidth="1"/>
    <col min="15" max="15" width="2.6640625" customWidth="1"/>
  </cols>
  <sheetData>
    <row r="1" spans="1:15" s="1" customFormat="1" x14ac:dyDescent="0.2">
      <c r="A1" s="1" t="s">
        <v>92</v>
      </c>
    </row>
    <row r="2" spans="1:15" x14ac:dyDescent="0.2">
      <c r="A2" s="190" t="s">
        <v>182</v>
      </c>
    </row>
    <row r="4" spans="1:15" x14ac:dyDescent="0.2">
      <c r="C4" s="2" t="s">
        <v>0</v>
      </c>
      <c r="D4" s="2"/>
      <c r="E4" s="2"/>
      <c r="F4" s="2"/>
      <c r="G4" s="2"/>
    </row>
    <row r="5" spans="1:15" x14ac:dyDescent="0.2">
      <c r="D5" s="5" t="s">
        <v>36</v>
      </c>
      <c r="E5" s="5" t="s">
        <v>37</v>
      </c>
      <c r="F5" s="5" t="s">
        <v>38</v>
      </c>
      <c r="G5" s="5" t="s">
        <v>39</v>
      </c>
    </row>
    <row r="6" spans="1:15" x14ac:dyDescent="0.2">
      <c r="C6" s="73" t="s">
        <v>87</v>
      </c>
      <c r="D6" s="5">
        <v>4</v>
      </c>
      <c r="E6" s="5">
        <v>3</v>
      </c>
      <c r="F6" s="5">
        <v>1</v>
      </c>
      <c r="G6" s="5">
        <v>1</v>
      </c>
    </row>
    <row r="7" spans="1:15" x14ac:dyDescent="0.2">
      <c r="C7" s="73" t="s">
        <v>88</v>
      </c>
      <c r="D7" s="5">
        <v>5</v>
      </c>
      <c r="E7" s="5">
        <v>6</v>
      </c>
      <c r="F7" s="5">
        <v>3</v>
      </c>
      <c r="G7" s="5">
        <v>1</v>
      </c>
    </row>
    <row r="8" spans="1:15" x14ac:dyDescent="0.2">
      <c r="C8" s="73" t="s">
        <v>89</v>
      </c>
      <c r="D8" s="5">
        <v>4</v>
      </c>
      <c r="E8" s="5">
        <v>5</v>
      </c>
      <c r="F8" s="5">
        <v>1</v>
      </c>
      <c r="G8" s="5">
        <v>2</v>
      </c>
    </row>
    <row r="9" spans="1:15" x14ac:dyDescent="0.2">
      <c r="C9" s="73" t="s">
        <v>90</v>
      </c>
      <c r="D9" s="5">
        <v>4</v>
      </c>
      <c r="E9" s="5">
        <v>5</v>
      </c>
      <c r="F9" s="5">
        <v>3</v>
      </c>
      <c r="G9" s="5">
        <v>2</v>
      </c>
    </row>
    <row r="10" spans="1:15" x14ac:dyDescent="0.2">
      <c r="C10" s="73" t="s">
        <v>91</v>
      </c>
      <c r="D10" s="5">
        <v>7</v>
      </c>
      <c r="E10" s="5">
        <v>6</v>
      </c>
      <c r="F10" s="5">
        <v>5</v>
      </c>
      <c r="G10" s="5">
        <v>3</v>
      </c>
    </row>
    <row r="13" spans="1:15" x14ac:dyDescent="0.2"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.75" thickBot="1" x14ac:dyDescent="0.25">
      <c r="C14" s="73"/>
      <c r="D14" s="5"/>
      <c r="E14" s="5"/>
      <c r="F14" s="5"/>
      <c r="G14" s="5"/>
    </row>
    <row r="15" spans="1:15" x14ac:dyDescent="0.2">
      <c r="B15" s="8" t="s">
        <v>93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x14ac:dyDescent="0.2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 x14ac:dyDescent="0.2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 x14ac:dyDescent="0.2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 x14ac:dyDescent="0.2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 x14ac:dyDescent="0.2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 x14ac:dyDescent="0.2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 x14ac:dyDescent="0.2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 x14ac:dyDescent="0.2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 x14ac:dyDescent="0.2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 x14ac:dyDescent="0.2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 x14ac:dyDescent="0.2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 x14ac:dyDescent="0.2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 x14ac:dyDescent="0.2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 x14ac:dyDescent="0.2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 ht="15.75" thickBot="1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3" s="19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3"/>
  <sheetViews>
    <sheetView workbookViewId="0">
      <pane ySplit="1" topLeftCell="A11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11" max="11" width="2.6640625" customWidth="1"/>
  </cols>
  <sheetData>
    <row r="1" spans="1:11" s="1" customFormat="1" x14ac:dyDescent="0.2">
      <c r="A1" s="1" t="s">
        <v>94</v>
      </c>
    </row>
    <row r="2" spans="1:11" x14ac:dyDescent="0.2">
      <c r="A2" s="190" t="s">
        <v>182</v>
      </c>
    </row>
    <row r="4" spans="1:11" x14ac:dyDescent="0.2">
      <c r="C4" s="2" t="s">
        <v>0</v>
      </c>
      <c r="D4" s="2"/>
      <c r="E4" s="2"/>
      <c r="F4" s="2"/>
      <c r="G4" s="2"/>
    </row>
    <row r="5" spans="1:11" x14ac:dyDescent="0.2">
      <c r="D5" s="5" t="s">
        <v>36</v>
      </c>
      <c r="E5" s="5" t="s">
        <v>37</v>
      </c>
      <c r="F5" s="5" t="s">
        <v>38</v>
      </c>
      <c r="G5" s="5" t="s">
        <v>39</v>
      </c>
    </row>
    <row r="6" spans="1:11" x14ac:dyDescent="0.2">
      <c r="C6" s="73" t="s">
        <v>87</v>
      </c>
      <c r="D6" s="5">
        <v>4</v>
      </c>
      <c r="E6" s="5">
        <v>3</v>
      </c>
      <c r="F6" s="5">
        <v>1</v>
      </c>
      <c r="G6" s="5">
        <v>1</v>
      </c>
    </row>
    <row r="7" spans="1:11" x14ac:dyDescent="0.2">
      <c r="C7" s="73" t="s">
        <v>88</v>
      </c>
      <c r="D7" s="5">
        <v>5</v>
      </c>
      <c r="E7" s="5">
        <v>6</v>
      </c>
      <c r="F7" s="5">
        <v>3</v>
      </c>
      <c r="G7" s="5">
        <v>1</v>
      </c>
    </row>
    <row r="8" spans="1:11" x14ac:dyDescent="0.2">
      <c r="C8" s="73" t="s">
        <v>89</v>
      </c>
      <c r="D8" s="5">
        <v>4</v>
      </c>
      <c r="E8" s="5">
        <v>5</v>
      </c>
      <c r="F8" s="5">
        <v>1</v>
      </c>
      <c r="G8" s="5">
        <v>2</v>
      </c>
    </row>
    <row r="9" spans="1:11" x14ac:dyDescent="0.2">
      <c r="C9" s="73" t="s">
        <v>90</v>
      </c>
      <c r="D9" s="5">
        <v>4</v>
      </c>
      <c r="E9" s="5">
        <v>5</v>
      </c>
      <c r="F9" s="5">
        <v>3</v>
      </c>
      <c r="G9" s="5">
        <v>2</v>
      </c>
    </row>
    <row r="10" spans="1:11" x14ac:dyDescent="0.2">
      <c r="C10" s="73" t="s">
        <v>91</v>
      </c>
      <c r="D10" s="5">
        <v>7</v>
      </c>
      <c r="E10" s="5">
        <v>6</v>
      </c>
      <c r="F10" s="5">
        <v>5</v>
      </c>
      <c r="G10" s="5">
        <v>3</v>
      </c>
    </row>
    <row r="13" spans="1:11" x14ac:dyDescent="0.2"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ht="15.75" thickBot="1" x14ac:dyDescent="0.25">
      <c r="C14" s="73"/>
      <c r="D14" s="5"/>
      <c r="E14" s="5"/>
      <c r="F14" s="5"/>
      <c r="G14" s="5"/>
    </row>
    <row r="15" spans="1:11" x14ac:dyDescent="0.2">
      <c r="B15" s="8" t="s">
        <v>95</v>
      </c>
      <c r="C15" s="9"/>
      <c r="D15" s="9"/>
      <c r="E15" s="9"/>
      <c r="F15" s="9"/>
      <c r="G15" s="9"/>
      <c r="H15" s="9"/>
      <c r="I15" s="9"/>
      <c r="J15" s="9"/>
      <c r="K15" s="10"/>
    </row>
    <row r="16" spans="1:11" x14ac:dyDescent="0.2">
      <c r="B16" s="11"/>
      <c r="C16" s="12"/>
      <c r="D16" s="12"/>
      <c r="E16" s="12"/>
      <c r="F16" s="12"/>
      <c r="G16" s="12"/>
      <c r="H16" s="12"/>
      <c r="I16" s="12"/>
      <c r="J16" s="12"/>
      <c r="K16" s="13"/>
    </row>
    <row r="17" spans="2:11" x14ac:dyDescent="0.2">
      <c r="B17" s="11"/>
      <c r="C17" s="12"/>
      <c r="D17" s="12"/>
      <c r="E17" s="12"/>
      <c r="F17" s="12"/>
      <c r="G17" s="12"/>
      <c r="H17" s="12"/>
      <c r="I17" s="12"/>
      <c r="J17" s="12"/>
      <c r="K17" s="13"/>
    </row>
    <row r="18" spans="2:11" x14ac:dyDescent="0.2">
      <c r="B18" s="11"/>
      <c r="C18" s="12"/>
      <c r="D18" s="12"/>
      <c r="E18" s="12"/>
      <c r="F18" s="12"/>
      <c r="G18" s="12"/>
      <c r="H18" s="12"/>
      <c r="I18" s="12"/>
      <c r="J18" s="12"/>
      <c r="K18" s="13"/>
    </row>
    <row r="19" spans="2:11" x14ac:dyDescent="0.2">
      <c r="B19" s="11"/>
      <c r="C19" s="12"/>
      <c r="D19" s="12"/>
      <c r="E19" s="12"/>
      <c r="F19" s="12"/>
      <c r="G19" s="12"/>
      <c r="H19" s="12"/>
      <c r="I19" s="12"/>
      <c r="J19" s="12"/>
      <c r="K19" s="13"/>
    </row>
    <row r="20" spans="2:11" x14ac:dyDescent="0.2">
      <c r="B20" s="11"/>
      <c r="C20" s="12"/>
      <c r="D20" s="12"/>
      <c r="E20" s="12"/>
      <c r="F20" s="12"/>
      <c r="G20" s="12"/>
      <c r="H20" s="12"/>
      <c r="I20" s="12"/>
      <c r="J20" s="12"/>
      <c r="K20" s="13"/>
    </row>
    <row r="21" spans="2:11" x14ac:dyDescent="0.2">
      <c r="B21" s="11"/>
      <c r="C21" s="12"/>
      <c r="D21" s="12"/>
      <c r="E21" s="12"/>
      <c r="F21" s="12"/>
      <c r="G21" s="12"/>
      <c r="H21" s="12"/>
      <c r="I21" s="12"/>
      <c r="J21" s="12"/>
      <c r="K21" s="13"/>
    </row>
    <row r="22" spans="2:11" x14ac:dyDescent="0.2">
      <c r="B22" s="11"/>
      <c r="C22" s="12"/>
      <c r="D22" s="12"/>
      <c r="E22" s="12"/>
      <c r="F22" s="12"/>
      <c r="G22" s="12"/>
      <c r="H22" s="12"/>
      <c r="I22" s="12"/>
      <c r="J22" s="12"/>
      <c r="K22" s="13"/>
    </row>
    <row r="23" spans="2:11" x14ac:dyDescent="0.2">
      <c r="B23" s="11"/>
      <c r="C23" s="12"/>
      <c r="D23" s="12"/>
      <c r="E23" s="12"/>
      <c r="F23" s="12"/>
      <c r="G23" s="12"/>
      <c r="H23" s="12"/>
      <c r="I23" s="12"/>
      <c r="J23" s="12"/>
      <c r="K23" s="13"/>
    </row>
    <row r="24" spans="2:11" x14ac:dyDescent="0.2">
      <c r="B24" s="11"/>
      <c r="C24" s="12"/>
      <c r="D24" s="12"/>
      <c r="E24" s="12"/>
      <c r="F24" s="12"/>
      <c r="G24" s="12"/>
      <c r="H24" s="12"/>
      <c r="I24" s="12"/>
      <c r="J24" s="12"/>
      <c r="K24" s="13"/>
    </row>
    <row r="25" spans="2:11" x14ac:dyDescent="0.2">
      <c r="B25" s="11"/>
      <c r="C25" s="12"/>
      <c r="D25" s="12"/>
      <c r="E25" s="12"/>
      <c r="F25" s="12"/>
      <c r="G25" s="12"/>
      <c r="H25" s="12"/>
      <c r="I25" s="12"/>
      <c r="J25" s="12"/>
      <c r="K25" s="13"/>
    </row>
    <row r="26" spans="2:11" x14ac:dyDescent="0.2">
      <c r="B26" s="11"/>
      <c r="C26" s="12"/>
      <c r="D26" s="12"/>
      <c r="E26" s="12"/>
      <c r="F26" s="12"/>
      <c r="G26" s="12"/>
      <c r="H26" s="12"/>
      <c r="I26" s="12"/>
      <c r="J26" s="12"/>
      <c r="K26" s="13"/>
    </row>
    <row r="27" spans="2:1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3"/>
    </row>
    <row r="28" spans="2:11" x14ac:dyDescent="0.2">
      <c r="B28" s="11"/>
      <c r="C28" s="12"/>
      <c r="D28" s="12"/>
      <c r="E28" s="12"/>
      <c r="F28" s="12"/>
      <c r="G28" s="12"/>
      <c r="H28" s="12"/>
      <c r="I28" s="12"/>
      <c r="J28" s="12"/>
      <c r="K28" s="13"/>
    </row>
    <row r="29" spans="2:11" x14ac:dyDescent="0.2">
      <c r="B29" s="11"/>
      <c r="C29" s="12"/>
      <c r="D29" s="12"/>
      <c r="E29" s="12"/>
      <c r="F29" s="12"/>
      <c r="G29" s="12"/>
      <c r="H29" s="12"/>
      <c r="I29" s="12"/>
      <c r="J29" s="12"/>
      <c r="K29" s="13"/>
    </row>
    <row r="30" spans="2:11" x14ac:dyDescent="0.2">
      <c r="B30" s="11"/>
      <c r="C30" s="12"/>
      <c r="D30" s="12"/>
      <c r="E30" s="12"/>
      <c r="F30" s="12"/>
      <c r="G30" s="12"/>
      <c r="H30" s="12"/>
      <c r="I30" s="12"/>
      <c r="J30" s="12"/>
      <c r="K30" s="13"/>
    </row>
    <row r="31" spans="2:11" ht="15.75" thickBot="1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6"/>
    </row>
    <row r="33" s="19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4"/>
  <sheetViews>
    <sheetView workbookViewId="0">
      <pane ySplit="1" topLeftCell="A23" activePane="bottomLeft" state="frozen"/>
      <selection pane="bottomLeft" activeCell="B16" sqref="B16:L42"/>
    </sheetView>
  </sheetViews>
  <sheetFormatPr defaultColWidth="10.6640625" defaultRowHeight="15" x14ac:dyDescent="0.2"/>
  <cols>
    <col min="1" max="1" width="3.6640625" style="100" customWidth="1"/>
    <col min="2" max="2" width="2.6640625" style="100" customWidth="1"/>
    <col min="3" max="3" width="12" style="100" customWidth="1"/>
    <col min="4" max="4" width="11.44140625" style="100" bestFit="1" customWidth="1"/>
    <col min="5" max="5" width="12.5546875" style="100" bestFit="1" customWidth="1"/>
    <col min="6" max="6" width="11.44140625" style="100" bestFit="1" customWidth="1"/>
    <col min="7" max="7" width="7" style="100" customWidth="1"/>
    <col min="8" max="8" width="10.6640625" style="100"/>
    <col min="9" max="9" width="6.5546875" style="100" customWidth="1"/>
    <col min="10" max="11" width="10.6640625" style="100"/>
    <col min="12" max="12" width="2.6640625" style="100" customWidth="1"/>
    <col min="13" max="16384" width="10.6640625" style="100"/>
  </cols>
  <sheetData>
    <row r="1" spans="1:12" s="1" customFormat="1" x14ac:dyDescent="0.2">
      <c r="A1" s="1" t="s">
        <v>110</v>
      </c>
    </row>
    <row r="2" spans="1:12" x14ac:dyDescent="0.2">
      <c r="A2" s="190" t="s">
        <v>182</v>
      </c>
    </row>
    <row r="4" spans="1:12" x14ac:dyDescent="0.2">
      <c r="C4" s="2" t="s">
        <v>0</v>
      </c>
      <c r="D4" s="2"/>
      <c r="E4" s="2"/>
      <c r="F4" s="2"/>
    </row>
    <row r="5" spans="1:12" x14ac:dyDescent="0.2">
      <c r="C5" s="100" t="s">
        <v>96</v>
      </c>
      <c r="D5" s="100" t="s">
        <v>97</v>
      </c>
      <c r="E5" s="101" t="s">
        <v>98</v>
      </c>
      <c r="F5" s="101" t="s">
        <v>99</v>
      </c>
    </row>
    <row r="6" spans="1:12" x14ac:dyDescent="0.2">
      <c r="C6" s="100" t="s">
        <v>100</v>
      </c>
      <c r="D6" s="102" t="s">
        <v>101</v>
      </c>
      <c r="E6" s="101">
        <v>0</v>
      </c>
      <c r="F6" s="101">
        <v>100</v>
      </c>
    </row>
    <row r="7" spans="1:12" x14ac:dyDescent="0.2">
      <c r="C7" s="100" t="s">
        <v>102</v>
      </c>
      <c r="D7" s="100" t="s">
        <v>103</v>
      </c>
      <c r="E7" s="101">
        <f>F6</f>
        <v>100</v>
      </c>
      <c r="F7" s="101">
        <v>30</v>
      </c>
    </row>
    <row r="8" spans="1:12" x14ac:dyDescent="0.2">
      <c r="D8" s="100" t="s">
        <v>104</v>
      </c>
      <c r="E8" s="101">
        <f>E7+F7</f>
        <v>130</v>
      </c>
      <c r="F8" s="101">
        <v>8</v>
      </c>
    </row>
    <row r="9" spans="1:12" x14ac:dyDescent="0.2">
      <c r="C9" s="100" t="s">
        <v>105</v>
      </c>
      <c r="D9" s="100" t="s">
        <v>106</v>
      </c>
      <c r="E9" s="101">
        <f>E8+F8-F9</f>
        <v>126</v>
      </c>
      <c r="F9" s="101">
        <v>12</v>
      </c>
    </row>
    <row r="10" spans="1:12" x14ac:dyDescent="0.2">
      <c r="D10" s="100" t="s">
        <v>107</v>
      </c>
      <c r="E10" s="101">
        <f>E9-F10</f>
        <v>116</v>
      </c>
      <c r="F10" s="101">
        <v>10</v>
      </c>
    </row>
    <row r="11" spans="1:12" x14ac:dyDescent="0.2">
      <c r="C11" s="100" t="s">
        <v>108</v>
      </c>
      <c r="D11" s="102" t="s">
        <v>109</v>
      </c>
      <c r="E11" s="101">
        <f>E10-F11</f>
        <v>0</v>
      </c>
      <c r="F11" s="101">
        <f>F6+F7+F8-F9-F10</f>
        <v>116</v>
      </c>
    </row>
    <row r="14" spans="1:12" x14ac:dyDescent="0.2">
      <c r="B14" s="2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.75" thickBot="1" x14ac:dyDescent="0.25"/>
    <row r="16" spans="1:12" x14ac:dyDescent="0.2">
      <c r="B16" s="8" t="s">
        <v>111</v>
      </c>
      <c r="C16" s="9"/>
      <c r="D16" s="9"/>
      <c r="E16" s="9"/>
      <c r="F16" s="9"/>
      <c r="G16" s="9"/>
      <c r="H16" s="9"/>
      <c r="I16" s="9"/>
      <c r="J16" s="9"/>
      <c r="K16" s="9"/>
      <c r="L16" s="10"/>
    </row>
    <row r="17" spans="2:15" x14ac:dyDescent="0.2">
      <c r="B17" s="105"/>
      <c r="C17" s="106"/>
      <c r="D17" s="106"/>
      <c r="E17" s="106"/>
      <c r="F17" s="106"/>
      <c r="G17" s="106"/>
      <c r="H17" s="106"/>
      <c r="I17" s="106"/>
      <c r="J17" s="106"/>
      <c r="K17" s="106"/>
      <c r="L17" s="107"/>
    </row>
    <row r="18" spans="2:15" ht="25.5" x14ac:dyDescent="0.35">
      <c r="B18" s="105"/>
      <c r="C18" s="108" t="s">
        <v>112</v>
      </c>
      <c r="D18" s="106"/>
      <c r="E18" s="106"/>
      <c r="F18" s="106"/>
      <c r="G18" s="106"/>
      <c r="H18" s="106"/>
      <c r="I18" s="106"/>
      <c r="J18" s="106"/>
      <c r="K18" s="106"/>
      <c r="L18" s="107"/>
    </row>
    <row r="19" spans="2:15" ht="38.1" customHeight="1" x14ac:dyDescent="0.2">
      <c r="B19" s="105"/>
      <c r="C19" s="255" t="s">
        <v>113</v>
      </c>
      <c r="D19" s="255"/>
      <c r="E19" s="255"/>
      <c r="F19" s="255"/>
      <c r="G19" s="255"/>
      <c r="H19" s="255"/>
      <c r="I19" s="255"/>
      <c r="J19" s="255"/>
      <c r="K19" s="255"/>
      <c r="L19" s="107"/>
    </row>
    <row r="20" spans="2:15" x14ac:dyDescent="0.2">
      <c r="B20" s="105"/>
      <c r="C20" s="106"/>
      <c r="D20" s="106"/>
      <c r="E20" s="106"/>
      <c r="F20" s="106"/>
      <c r="G20" s="106"/>
      <c r="H20" s="106"/>
      <c r="I20" s="106"/>
      <c r="J20" s="106"/>
      <c r="K20" s="106"/>
      <c r="L20" s="107"/>
    </row>
    <row r="21" spans="2:15" x14ac:dyDescent="0.2">
      <c r="B21" s="105"/>
      <c r="C21" s="106"/>
      <c r="D21" s="106"/>
      <c r="E21" s="106"/>
      <c r="F21" s="106"/>
      <c r="G21" s="106"/>
      <c r="H21" s="106"/>
      <c r="I21" s="106"/>
      <c r="J21" s="106"/>
      <c r="K21" s="106"/>
      <c r="L21" s="107"/>
    </row>
    <row r="22" spans="2:15" x14ac:dyDescent="0.2">
      <c r="B22" s="105"/>
      <c r="C22" s="106"/>
      <c r="D22" s="106"/>
      <c r="E22" s="106"/>
      <c r="F22" s="106"/>
      <c r="G22" s="106"/>
      <c r="H22" s="106"/>
      <c r="I22" s="106"/>
      <c r="J22" s="106"/>
      <c r="K22" s="106"/>
      <c r="L22" s="107"/>
    </row>
    <row r="23" spans="2:15" x14ac:dyDescent="0.2">
      <c r="B23" s="105"/>
      <c r="C23" s="106"/>
      <c r="D23" s="106"/>
      <c r="E23" s="106"/>
      <c r="F23" s="106"/>
      <c r="G23" s="106"/>
      <c r="H23" s="106"/>
      <c r="I23" s="106"/>
      <c r="J23" s="106"/>
      <c r="K23" s="106"/>
      <c r="L23" s="107"/>
    </row>
    <row r="24" spans="2:15" x14ac:dyDescent="0.2">
      <c r="B24" s="105"/>
      <c r="C24" s="106"/>
      <c r="D24" s="106"/>
      <c r="E24" s="106"/>
      <c r="F24" s="106"/>
      <c r="G24" s="106"/>
      <c r="H24" s="106"/>
      <c r="I24" s="106"/>
      <c r="J24" s="106"/>
      <c r="K24" s="106"/>
      <c r="L24" s="107"/>
      <c r="O24" s="103"/>
    </row>
    <row r="25" spans="2:15" x14ac:dyDescent="0.2">
      <c r="B25" s="105"/>
      <c r="C25" s="106"/>
      <c r="D25" s="106"/>
      <c r="E25" s="106"/>
      <c r="F25" s="106"/>
      <c r="G25" s="106"/>
      <c r="H25" s="106"/>
      <c r="I25" s="106"/>
      <c r="J25" s="106"/>
      <c r="K25" s="106"/>
      <c r="L25" s="107"/>
    </row>
    <row r="26" spans="2:15" x14ac:dyDescent="0.2">
      <c r="B26" s="105"/>
      <c r="C26" s="106"/>
      <c r="D26" s="106"/>
      <c r="E26" s="106"/>
      <c r="F26" s="106"/>
      <c r="G26" s="106"/>
      <c r="H26" s="106"/>
      <c r="I26" s="106"/>
      <c r="J26" s="106"/>
      <c r="K26" s="106"/>
      <c r="L26" s="107"/>
    </row>
    <row r="27" spans="2:15" x14ac:dyDescent="0.2">
      <c r="B27" s="105"/>
      <c r="C27" s="106"/>
      <c r="D27" s="106"/>
      <c r="E27" s="106"/>
      <c r="F27" s="106"/>
      <c r="G27" s="106"/>
      <c r="H27" s="106"/>
      <c r="I27" s="106"/>
      <c r="J27" s="106"/>
      <c r="K27" s="106"/>
      <c r="L27" s="107"/>
    </row>
    <row r="28" spans="2:15" x14ac:dyDescent="0.2">
      <c r="B28" s="105"/>
      <c r="C28" s="106"/>
      <c r="D28" s="106"/>
      <c r="E28" s="106"/>
      <c r="F28" s="106"/>
      <c r="G28" s="106"/>
      <c r="H28" s="106"/>
      <c r="I28" s="106"/>
      <c r="J28" s="106"/>
      <c r="K28" s="106"/>
      <c r="L28" s="107"/>
    </row>
    <row r="29" spans="2:15" x14ac:dyDescent="0.2">
      <c r="B29" s="105"/>
      <c r="C29" s="106"/>
      <c r="D29" s="106"/>
      <c r="E29" s="106"/>
      <c r="F29" s="106"/>
      <c r="G29" s="106"/>
      <c r="H29" s="106"/>
      <c r="I29" s="106"/>
      <c r="J29" s="106"/>
      <c r="K29" s="106"/>
      <c r="L29" s="107"/>
    </row>
    <row r="30" spans="2:15" x14ac:dyDescent="0.2">
      <c r="B30" s="105"/>
      <c r="C30" s="106"/>
      <c r="D30" s="106"/>
      <c r="E30" s="106"/>
      <c r="F30" s="106"/>
      <c r="G30" s="106"/>
      <c r="H30" s="106"/>
      <c r="I30" s="106"/>
      <c r="J30" s="106"/>
      <c r="K30" s="106"/>
      <c r="L30" s="107"/>
    </row>
    <row r="31" spans="2:15" x14ac:dyDescent="0.2">
      <c r="B31" s="105"/>
      <c r="C31" s="106"/>
      <c r="D31" s="106"/>
      <c r="E31" s="106"/>
      <c r="F31" s="106"/>
      <c r="G31" s="106"/>
      <c r="H31" s="106"/>
      <c r="I31" s="106"/>
      <c r="J31" s="106"/>
      <c r="K31" s="106"/>
      <c r="L31" s="107"/>
    </row>
    <row r="32" spans="2:15" x14ac:dyDescent="0.2">
      <c r="B32" s="105"/>
      <c r="C32" s="106"/>
      <c r="D32" s="106"/>
      <c r="E32" s="106"/>
      <c r="F32" s="106"/>
      <c r="G32" s="106"/>
      <c r="H32" s="106"/>
      <c r="I32" s="106"/>
      <c r="J32" s="106"/>
      <c r="K32" s="106"/>
      <c r="L32" s="107"/>
    </row>
    <row r="33" spans="2:12" x14ac:dyDescent="0.2">
      <c r="B33" s="105"/>
      <c r="C33" s="106"/>
      <c r="D33" s="106"/>
      <c r="E33" s="106"/>
      <c r="F33" s="106"/>
      <c r="G33" s="106"/>
      <c r="H33" s="106"/>
      <c r="I33" s="106"/>
      <c r="J33" s="106"/>
      <c r="K33" s="106"/>
      <c r="L33" s="107"/>
    </row>
    <row r="34" spans="2:12" x14ac:dyDescent="0.2">
      <c r="B34" s="105"/>
      <c r="C34" s="106"/>
      <c r="D34" s="106"/>
      <c r="E34" s="106"/>
      <c r="F34" s="106"/>
      <c r="G34" s="106"/>
      <c r="H34" s="106"/>
      <c r="I34" s="106"/>
      <c r="J34" s="106"/>
      <c r="K34" s="106"/>
      <c r="L34" s="107"/>
    </row>
    <row r="35" spans="2:12" x14ac:dyDescent="0.2">
      <c r="B35" s="105"/>
      <c r="C35" s="106"/>
      <c r="D35" s="106"/>
      <c r="E35" s="106"/>
      <c r="F35" s="106"/>
      <c r="G35" s="106"/>
      <c r="H35" s="106"/>
      <c r="I35" s="106"/>
      <c r="J35" s="106"/>
      <c r="K35" s="106"/>
      <c r="L35" s="107"/>
    </row>
    <row r="36" spans="2:12" x14ac:dyDescent="0.2">
      <c r="B36" s="105"/>
      <c r="C36" s="106"/>
      <c r="D36" s="106"/>
      <c r="E36" s="106"/>
      <c r="F36" s="106"/>
      <c r="G36" s="106"/>
      <c r="H36" s="106"/>
      <c r="I36" s="106"/>
      <c r="J36" s="106"/>
      <c r="K36" s="106"/>
      <c r="L36" s="107"/>
    </row>
    <row r="37" spans="2:12" x14ac:dyDescent="0.2"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7"/>
    </row>
    <row r="38" spans="2:12" x14ac:dyDescent="0.2"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7"/>
    </row>
    <row r="39" spans="2:12" x14ac:dyDescent="0.2">
      <c r="B39" s="105"/>
      <c r="C39" s="106"/>
      <c r="D39" s="106"/>
      <c r="E39" s="106"/>
      <c r="F39" s="106"/>
      <c r="G39" s="106"/>
      <c r="H39" s="106"/>
      <c r="I39" s="106"/>
      <c r="J39" s="106"/>
      <c r="K39" s="106"/>
      <c r="L39" s="107"/>
    </row>
    <row r="40" spans="2:12" x14ac:dyDescent="0.2">
      <c r="B40" s="105"/>
      <c r="C40" s="106"/>
      <c r="D40" s="106"/>
      <c r="E40" s="106"/>
      <c r="F40" s="106"/>
      <c r="G40" s="106"/>
      <c r="H40" s="106"/>
      <c r="I40" s="106"/>
      <c r="J40" s="106"/>
      <c r="K40" s="106"/>
      <c r="L40" s="107"/>
    </row>
    <row r="41" spans="2:12" x14ac:dyDescent="0.2">
      <c r="B41" s="105"/>
      <c r="C41" s="106"/>
      <c r="D41" s="106"/>
      <c r="E41" s="106"/>
      <c r="F41" s="106"/>
      <c r="G41" s="106"/>
      <c r="H41" s="106"/>
      <c r="I41" s="106"/>
      <c r="J41" s="106"/>
      <c r="K41" s="106"/>
      <c r="L41" s="107"/>
    </row>
    <row r="42" spans="2:12" ht="15.75" thickBot="1" x14ac:dyDescent="0.2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1"/>
    </row>
    <row r="44" spans="2:12" s="104" customFormat="1" x14ac:dyDescent="0.2"/>
  </sheetData>
  <mergeCells count="1">
    <mergeCell ref="C19:K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3"/>
  <sheetViews>
    <sheetView workbookViewId="0">
      <pane ySplit="1" topLeftCell="A8" activePane="bottomLeft" state="frozen"/>
      <selection pane="bottomLeft" activeCell="B15" sqref="B15:O31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14" width="8.6640625" customWidth="1"/>
    <col min="15" max="15" width="2.6640625" customWidth="1"/>
  </cols>
  <sheetData>
    <row r="1" spans="1:15" s="1" customFormat="1" x14ac:dyDescent="0.2">
      <c r="A1" s="1" t="s">
        <v>119</v>
      </c>
    </row>
    <row r="2" spans="1:15" x14ac:dyDescent="0.2">
      <c r="A2" s="190" t="s">
        <v>182</v>
      </c>
    </row>
    <row r="4" spans="1:15" x14ac:dyDescent="0.2">
      <c r="C4" s="2" t="s">
        <v>0</v>
      </c>
      <c r="D4" s="2"/>
      <c r="E4" s="2"/>
      <c r="F4" s="2"/>
      <c r="G4" s="2"/>
    </row>
    <row r="5" spans="1:15" x14ac:dyDescent="0.2">
      <c r="D5" s="5" t="s">
        <v>36</v>
      </c>
      <c r="E5" s="5" t="s">
        <v>37</v>
      </c>
      <c r="F5" s="5" t="s">
        <v>38</v>
      </c>
      <c r="G5" s="5" t="s">
        <v>39</v>
      </c>
    </row>
    <row r="6" spans="1:15" x14ac:dyDescent="0.2">
      <c r="C6" s="73" t="s">
        <v>114</v>
      </c>
      <c r="D6" s="5">
        <v>7</v>
      </c>
      <c r="E6" s="5">
        <v>6</v>
      </c>
      <c r="F6" s="5">
        <v>5</v>
      </c>
      <c r="G6" s="5">
        <v>3</v>
      </c>
    </row>
    <row r="7" spans="1:15" x14ac:dyDescent="0.2">
      <c r="C7" s="73" t="s">
        <v>115</v>
      </c>
      <c r="D7" s="5">
        <v>5</v>
      </c>
      <c r="E7" s="5">
        <v>6</v>
      </c>
      <c r="F7" s="5">
        <v>3</v>
      </c>
      <c r="G7" s="5">
        <v>1</v>
      </c>
    </row>
    <row r="8" spans="1:15" x14ac:dyDescent="0.2">
      <c r="C8" s="73" t="s">
        <v>116</v>
      </c>
      <c r="D8" s="5">
        <v>4</v>
      </c>
      <c r="E8" s="5">
        <v>3</v>
      </c>
      <c r="F8" s="5">
        <v>1</v>
      </c>
      <c r="G8" s="5">
        <v>1</v>
      </c>
    </row>
    <row r="9" spans="1:15" x14ac:dyDescent="0.2">
      <c r="C9" s="73" t="s">
        <v>117</v>
      </c>
      <c r="D9" s="5">
        <v>4</v>
      </c>
      <c r="E9" s="5">
        <v>5</v>
      </c>
      <c r="F9" s="5">
        <v>1</v>
      </c>
      <c r="G9" s="5">
        <v>2</v>
      </c>
    </row>
    <row r="10" spans="1:15" x14ac:dyDescent="0.2">
      <c r="C10" s="73" t="s">
        <v>118</v>
      </c>
      <c r="D10" s="5">
        <v>3</v>
      </c>
      <c r="E10" s="5">
        <v>5</v>
      </c>
      <c r="F10" s="5">
        <v>3</v>
      </c>
      <c r="G10" s="5">
        <v>2</v>
      </c>
    </row>
    <row r="13" spans="1:15" x14ac:dyDescent="0.2"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.75" thickBot="1" x14ac:dyDescent="0.25">
      <c r="C14" s="73"/>
      <c r="D14" s="5"/>
      <c r="E14" s="5"/>
      <c r="F14" s="5"/>
      <c r="G14" s="5"/>
    </row>
    <row r="15" spans="1:15" x14ac:dyDescent="0.2">
      <c r="B15" s="8" t="s">
        <v>120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x14ac:dyDescent="0.2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 x14ac:dyDescent="0.2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 x14ac:dyDescent="0.2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 x14ac:dyDescent="0.2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 x14ac:dyDescent="0.2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 x14ac:dyDescent="0.2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 x14ac:dyDescent="0.2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 x14ac:dyDescent="0.2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 x14ac:dyDescent="0.2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 x14ac:dyDescent="0.2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 x14ac:dyDescent="0.2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 x14ac:dyDescent="0.2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 x14ac:dyDescent="0.2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 x14ac:dyDescent="0.2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 ht="15.75" thickBot="1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3" s="19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1"/>
  <sheetViews>
    <sheetView workbookViewId="0">
      <pane ySplit="1" topLeftCell="A14" activePane="bottomLeft" state="frozen"/>
      <selection pane="bottomLeft" activeCell="B16" sqref="B16:I29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3" width="14.88671875" customWidth="1"/>
    <col min="9" max="9" width="2.6640625" customWidth="1"/>
  </cols>
  <sheetData>
    <row r="1" spans="1:9" s="1" customFormat="1" x14ac:dyDescent="0.2">
      <c r="A1" s="1" t="s">
        <v>128</v>
      </c>
    </row>
    <row r="2" spans="1:9" x14ac:dyDescent="0.2">
      <c r="A2" s="190" t="s">
        <v>182</v>
      </c>
    </row>
    <row r="4" spans="1:9" x14ac:dyDescent="0.2">
      <c r="C4" s="2" t="s">
        <v>0</v>
      </c>
      <c r="D4" s="2"/>
      <c r="E4" s="2"/>
      <c r="F4" s="2"/>
      <c r="G4" s="2"/>
      <c r="H4" s="2"/>
      <c r="I4" s="2"/>
    </row>
    <row r="6" spans="1:9" x14ac:dyDescent="0.2">
      <c r="D6" s="5" t="s">
        <v>121</v>
      </c>
      <c r="E6" s="5" t="s">
        <v>122</v>
      </c>
      <c r="F6" s="5" t="s">
        <v>123</v>
      </c>
      <c r="G6" s="5" t="s">
        <v>124</v>
      </c>
      <c r="H6" s="5" t="s">
        <v>125</v>
      </c>
      <c r="I6" s="5" t="s">
        <v>126</v>
      </c>
    </row>
    <row r="7" spans="1:9" x14ac:dyDescent="0.2">
      <c r="C7" t="s">
        <v>67</v>
      </c>
      <c r="D7" s="112">
        <v>0.05</v>
      </c>
      <c r="E7" s="112">
        <v>0.05</v>
      </c>
      <c r="F7" s="112">
        <v>0.3</v>
      </c>
      <c r="G7" s="112">
        <v>0.27</v>
      </c>
      <c r="H7" s="112">
        <v>0.33200000000000002</v>
      </c>
      <c r="I7" s="112">
        <f>SUM(D7:H7)</f>
        <v>1.002</v>
      </c>
    </row>
    <row r="8" spans="1:9" x14ac:dyDescent="0.2">
      <c r="C8" t="s">
        <v>66</v>
      </c>
      <c r="D8" s="112">
        <v>0.06</v>
      </c>
      <c r="E8" s="112">
        <v>0.11</v>
      </c>
      <c r="F8" s="112">
        <v>0.35</v>
      </c>
      <c r="G8" s="112">
        <v>0.28000000000000003</v>
      </c>
      <c r="H8" s="112">
        <v>0.2</v>
      </c>
      <c r="I8" s="112">
        <f>SUM(D8:H8)</f>
        <v>1</v>
      </c>
    </row>
    <row r="9" spans="1:9" x14ac:dyDescent="0.2">
      <c r="C9" t="s">
        <v>65</v>
      </c>
      <c r="D9" s="112">
        <v>0.06</v>
      </c>
      <c r="E9" s="112">
        <v>0.14000000000000001</v>
      </c>
      <c r="F9" s="112">
        <v>0.45</v>
      </c>
      <c r="G9" s="112">
        <v>0.15</v>
      </c>
      <c r="H9" s="112">
        <v>0.2</v>
      </c>
      <c r="I9" s="112">
        <f>SUM(D9:H9)</f>
        <v>1</v>
      </c>
    </row>
    <row r="10" spans="1:9" x14ac:dyDescent="0.2">
      <c r="C10" t="s">
        <v>64</v>
      </c>
      <c r="D10" s="112">
        <v>8.4000000000000005E-2</v>
      </c>
      <c r="E10" s="112">
        <v>0.32</v>
      </c>
      <c r="F10" s="112">
        <v>0.2</v>
      </c>
      <c r="G10" s="112">
        <v>0.23</v>
      </c>
      <c r="H10" s="112">
        <v>0.17</v>
      </c>
      <c r="I10" s="112">
        <f>SUM(D10:H10)</f>
        <v>1.004</v>
      </c>
    </row>
    <row r="11" spans="1:9" x14ac:dyDescent="0.2">
      <c r="C11" t="s">
        <v>63</v>
      </c>
      <c r="D11" s="112">
        <v>0.16</v>
      </c>
      <c r="E11" s="112">
        <v>0.25</v>
      </c>
      <c r="F11" s="112">
        <v>0.32</v>
      </c>
      <c r="G11" s="112">
        <v>0.18</v>
      </c>
      <c r="H11" s="112">
        <v>0.09</v>
      </c>
      <c r="I11" s="112">
        <f>SUM(D11:H11)</f>
        <v>0.99999999999999989</v>
      </c>
    </row>
    <row r="13" spans="1:9" x14ac:dyDescent="0.2">
      <c r="D13" s="86"/>
      <c r="E13" s="86"/>
      <c r="F13" s="86"/>
    </row>
    <row r="14" spans="1:9" x14ac:dyDescent="0.2">
      <c r="B14" s="2" t="s">
        <v>28</v>
      </c>
      <c r="C14" s="2"/>
      <c r="D14" s="2"/>
      <c r="E14" s="2"/>
      <c r="F14" s="2"/>
      <c r="G14" s="2"/>
      <c r="H14" s="2"/>
      <c r="I14" s="2"/>
    </row>
    <row r="15" spans="1:9" ht="15.75" thickBot="1" x14ac:dyDescent="0.25"/>
    <row r="16" spans="1:9" x14ac:dyDescent="0.2">
      <c r="B16" s="8" t="s">
        <v>129</v>
      </c>
      <c r="C16" s="9"/>
      <c r="D16" s="9"/>
      <c r="E16" s="9"/>
      <c r="F16" s="9"/>
      <c r="G16" s="9"/>
      <c r="H16" s="9"/>
      <c r="I16" s="10"/>
    </row>
    <row r="17" spans="2:9" x14ac:dyDescent="0.2">
      <c r="B17" s="11"/>
      <c r="C17" s="12"/>
      <c r="D17" s="12"/>
      <c r="E17" s="12"/>
      <c r="F17" s="12"/>
      <c r="G17" s="12"/>
      <c r="H17" s="12"/>
      <c r="I17" s="13"/>
    </row>
    <row r="18" spans="2:9" ht="25.5" x14ac:dyDescent="0.35">
      <c r="B18" s="11"/>
      <c r="C18" s="82" t="s">
        <v>130</v>
      </c>
      <c r="D18" s="12"/>
      <c r="E18" s="12"/>
      <c r="F18" s="12"/>
      <c r="G18" s="12"/>
      <c r="H18" s="12"/>
      <c r="I18" s="13"/>
    </row>
    <row r="19" spans="2:9" x14ac:dyDescent="0.2">
      <c r="B19" s="11"/>
      <c r="C19" s="113"/>
      <c r="D19" s="113"/>
      <c r="E19" s="113"/>
      <c r="F19" s="113"/>
      <c r="G19" s="113"/>
      <c r="H19" s="113"/>
      <c r="I19" s="13"/>
    </row>
    <row r="20" spans="2:9" ht="15.75" x14ac:dyDescent="0.25">
      <c r="B20" s="11"/>
      <c r="C20" s="12"/>
      <c r="D20" s="12" t="s">
        <v>127</v>
      </c>
      <c r="E20" s="12"/>
      <c r="F20" s="12"/>
      <c r="G20" s="12"/>
      <c r="H20" s="12"/>
      <c r="I20" s="13"/>
    </row>
    <row r="21" spans="2:9" x14ac:dyDescent="0.2">
      <c r="B21" s="11"/>
      <c r="C21" s="12"/>
      <c r="D21" s="17"/>
      <c r="E21" s="12"/>
      <c r="F21" s="12"/>
      <c r="G21" s="12"/>
      <c r="H21" s="12"/>
      <c r="I21" s="13"/>
    </row>
    <row r="22" spans="2:9" x14ac:dyDescent="0.2">
      <c r="B22" s="11"/>
      <c r="C22" s="12"/>
      <c r="D22" s="12"/>
      <c r="E22" s="12"/>
      <c r="F22" s="12"/>
      <c r="G22" s="12"/>
      <c r="H22" s="12"/>
      <c r="I22" s="13"/>
    </row>
    <row r="23" spans="2:9" x14ac:dyDescent="0.2">
      <c r="B23" s="11"/>
      <c r="C23" s="12"/>
      <c r="D23" s="12"/>
      <c r="E23" s="12"/>
      <c r="F23" s="12"/>
      <c r="G23" s="12"/>
      <c r="H23" s="12"/>
      <c r="I23" s="13"/>
    </row>
    <row r="24" spans="2:9" ht="35.1" customHeight="1" x14ac:dyDescent="0.2">
      <c r="B24" s="11"/>
      <c r="C24" s="114" t="s">
        <v>63</v>
      </c>
      <c r="D24" s="12"/>
      <c r="E24" s="12"/>
      <c r="F24" s="12"/>
      <c r="G24" s="12"/>
      <c r="H24" s="12"/>
      <c r="I24" s="13"/>
    </row>
    <row r="25" spans="2:9" ht="35.1" customHeight="1" x14ac:dyDescent="0.2">
      <c r="B25" s="11"/>
      <c r="C25" s="114" t="s">
        <v>64</v>
      </c>
      <c r="D25" s="12"/>
      <c r="E25" s="12"/>
      <c r="F25" s="12"/>
      <c r="G25" s="12"/>
      <c r="H25" s="12"/>
      <c r="I25" s="13"/>
    </row>
    <row r="26" spans="2:9" ht="35.1" customHeight="1" x14ac:dyDescent="0.2">
      <c r="B26" s="11"/>
      <c r="C26" s="114" t="s">
        <v>65</v>
      </c>
      <c r="D26" s="12"/>
      <c r="E26" s="12"/>
      <c r="F26" s="12"/>
      <c r="G26" s="12"/>
      <c r="H26" s="12"/>
      <c r="I26" s="13"/>
    </row>
    <row r="27" spans="2:9" ht="35.1" customHeight="1" x14ac:dyDescent="0.2">
      <c r="B27" s="11"/>
      <c r="C27" s="114" t="s">
        <v>66</v>
      </c>
      <c r="D27" s="12"/>
      <c r="E27" s="12"/>
      <c r="F27" s="12"/>
      <c r="G27" s="12"/>
      <c r="H27" s="12"/>
      <c r="I27" s="13"/>
    </row>
    <row r="28" spans="2:9" ht="35.1" customHeight="1" x14ac:dyDescent="0.2">
      <c r="B28" s="11"/>
      <c r="C28" s="114" t="s">
        <v>67</v>
      </c>
      <c r="D28" s="12"/>
      <c r="E28" s="12"/>
      <c r="F28" s="12"/>
      <c r="G28" s="12"/>
      <c r="H28" s="12"/>
      <c r="I28" s="13"/>
    </row>
    <row r="29" spans="2:9" ht="15.75" thickBot="1" x14ac:dyDescent="0.25">
      <c r="B29" s="14"/>
      <c r="C29" s="15"/>
      <c r="D29" s="15"/>
      <c r="E29" s="15"/>
      <c r="F29" s="15"/>
      <c r="G29" s="15"/>
      <c r="H29" s="15"/>
      <c r="I29" s="16"/>
    </row>
    <row r="31" spans="2:9" s="19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3"/>
  <sheetViews>
    <sheetView workbookViewId="0">
      <pane ySplit="1" topLeftCell="A2" activePane="bottomLeft" state="frozen"/>
      <selection pane="bottomLeft" activeCell="B6" sqref="B6:O20"/>
    </sheetView>
  </sheetViews>
  <sheetFormatPr defaultColWidth="11.5546875" defaultRowHeight="15" x14ac:dyDescent="0.2"/>
  <cols>
    <col min="1" max="1" width="3.33203125" customWidth="1"/>
    <col min="2" max="2" width="2.6640625" customWidth="1"/>
    <col min="3" max="13" width="2.44140625" customWidth="1"/>
    <col min="14" max="14" width="13.44140625" customWidth="1"/>
    <col min="15" max="15" width="2.6640625" customWidth="1"/>
    <col min="16" max="16" width="10.6640625" style="3"/>
  </cols>
  <sheetData>
    <row r="1" spans="1:16" s="1" customFormat="1" x14ac:dyDescent="0.2">
      <c r="A1" s="1" t="s">
        <v>131</v>
      </c>
    </row>
    <row r="2" spans="1:16" x14ac:dyDescent="0.2">
      <c r="A2" s="190" t="s">
        <v>182</v>
      </c>
    </row>
    <row r="4" spans="1:16" x14ac:dyDescent="0.2">
      <c r="B4" s="2" t="s">
        <v>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ht="17.100000000000001" customHeight="1" thickBot="1" x14ac:dyDescent="0.25"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</row>
    <row r="6" spans="1:16" ht="17.100000000000001" customHeight="1" x14ac:dyDescent="0.2">
      <c r="B6" s="8" t="s">
        <v>132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21"/>
    </row>
    <row r="7" spans="1:16" x14ac:dyDescent="0.2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spans="1:16" ht="23.25" x14ac:dyDescent="0.35">
      <c r="B8" s="11"/>
      <c r="C8" s="77" t="s">
        <v>194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spans="1:16" ht="17.100000000000001" customHeight="1" thickBot="1" x14ac:dyDescent="0.25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</row>
    <row r="10" spans="1:16" ht="17.100000000000001" customHeight="1" x14ac:dyDescent="0.2">
      <c r="A10" s="158"/>
      <c r="B10" s="11"/>
      <c r="C10" s="162"/>
      <c r="D10" s="163"/>
      <c r="E10" s="163"/>
      <c r="F10" s="163"/>
      <c r="G10" s="163"/>
      <c r="H10" s="163"/>
      <c r="I10" s="163"/>
      <c r="J10" s="163"/>
      <c r="K10" s="163"/>
      <c r="L10" s="164"/>
      <c r="M10" s="12"/>
      <c r="N10" s="12"/>
      <c r="O10" s="13"/>
    </row>
    <row r="11" spans="1:16" ht="17.100000000000001" customHeight="1" x14ac:dyDescent="0.2">
      <c r="A11" s="158"/>
      <c r="B11" s="11"/>
      <c r="C11" s="165"/>
      <c r="D11" s="159"/>
      <c r="E11" s="159"/>
      <c r="F11" s="159"/>
      <c r="G11" s="159"/>
      <c r="H11" s="159"/>
      <c r="I11" s="159"/>
      <c r="J11" s="159"/>
      <c r="K11" s="159"/>
      <c r="L11" s="166"/>
      <c r="M11" s="12"/>
      <c r="N11" s="12"/>
      <c r="O11" s="13"/>
    </row>
    <row r="12" spans="1:16" ht="17.100000000000001" customHeight="1" x14ac:dyDescent="0.2">
      <c r="A12" s="158"/>
      <c r="B12" s="11"/>
      <c r="C12" s="165"/>
      <c r="D12" s="159"/>
      <c r="E12" s="159"/>
      <c r="F12" s="159"/>
      <c r="G12" s="159"/>
      <c r="H12" s="159"/>
      <c r="I12" s="159"/>
      <c r="J12" s="159"/>
      <c r="K12" s="159"/>
      <c r="L12" s="166"/>
      <c r="M12" s="12"/>
      <c r="N12" s="12"/>
      <c r="O12" s="13"/>
    </row>
    <row r="13" spans="1:16" ht="17.100000000000001" customHeight="1" x14ac:dyDescent="0.2">
      <c r="A13" s="158"/>
      <c r="B13" s="11"/>
      <c r="C13" s="165"/>
      <c r="D13" s="159"/>
      <c r="E13" s="159"/>
      <c r="F13" s="159"/>
      <c r="G13" s="159"/>
      <c r="H13" s="159"/>
      <c r="I13" s="159"/>
      <c r="J13" s="159"/>
      <c r="K13" s="159"/>
      <c r="L13" s="166"/>
      <c r="M13" s="12"/>
      <c r="N13" s="12"/>
      <c r="O13" s="13"/>
    </row>
    <row r="14" spans="1:16" ht="17.100000000000001" customHeight="1" thickBot="1" x14ac:dyDescent="0.25">
      <c r="A14" s="158"/>
      <c r="B14" s="11"/>
      <c r="C14" s="165"/>
      <c r="D14" s="159"/>
      <c r="E14" s="159"/>
      <c r="F14" s="159"/>
      <c r="G14" s="159"/>
      <c r="H14" s="174"/>
      <c r="I14" s="174"/>
      <c r="J14" s="174"/>
      <c r="K14" s="174"/>
      <c r="L14" s="175"/>
      <c r="M14" s="12"/>
      <c r="N14" s="12"/>
      <c r="O14" s="13"/>
    </row>
    <row r="15" spans="1:16" ht="17.100000000000001" customHeight="1" x14ac:dyDescent="0.2">
      <c r="A15" s="158"/>
      <c r="B15" s="11"/>
      <c r="C15" s="165"/>
      <c r="D15" s="159"/>
      <c r="E15" s="159"/>
      <c r="F15" s="172"/>
      <c r="G15" s="172"/>
      <c r="H15" s="176"/>
      <c r="I15" s="177"/>
      <c r="J15" s="177"/>
      <c r="K15" s="177"/>
      <c r="L15" s="178"/>
      <c r="M15" s="12"/>
      <c r="N15" s="12"/>
      <c r="O15" s="13"/>
    </row>
    <row r="16" spans="1:16" ht="17.100000000000001" customHeight="1" thickBot="1" x14ac:dyDescent="0.25">
      <c r="A16" s="158"/>
      <c r="B16" s="11"/>
      <c r="C16" s="165"/>
      <c r="D16" s="159"/>
      <c r="E16" s="159"/>
      <c r="F16" s="172"/>
      <c r="G16" s="172"/>
      <c r="H16" s="179"/>
      <c r="I16" s="160"/>
      <c r="J16" s="183"/>
      <c r="K16" s="183"/>
      <c r="L16" s="184"/>
      <c r="M16" s="12"/>
      <c r="N16" s="12"/>
      <c r="O16" s="13"/>
    </row>
    <row r="17" spans="1:16" ht="17.100000000000001" customHeight="1" x14ac:dyDescent="0.2">
      <c r="A17" s="158"/>
      <c r="B17" s="11"/>
      <c r="C17" s="165"/>
      <c r="D17" s="159"/>
      <c r="E17" s="159"/>
      <c r="F17" s="172"/>
      <c r="G17" s="172"/>
      <c r="H17" s="179"/>
      <c r="I17" s="181"/>
      <c r="J17" s="185"/>
      <c r="K17" s="186"/>
      <c r="L17" s="187"/>
      <c r="M17" s="12"/>
      <c r="N17" s="12"/>
      <c r="O17" s="13"/>
    </row>
    <row r="18" spans="1:16" ht="17.100000000000001" customHeight="1" x14ac:dyDescent="0.2">
      <c r="A18" s="158"/>
      <c r="B18" s="11"/>
      <c r="C18" s="165"/>
      <c r="D18" s="159"/>
      <c r="E18" s="159"/>
      <c r="F18" s="172"/>
      <c r="G18" s="172"/>
      <c r="H18" s="179"/>
      <c r="I18" s="181"/>
      <c r="J18" s="188"/>
      <c r="K18" s="161"/>
      <c r="L18" s="167"/>
      <c r="M18" s="12"/>
      <c r="N18" s="12"/>
      <c r="O18" s="13"/>
    </row>
    <row r="19" spans="1:16" ht="17.100000000000001" customHeight="1" thickBot="1" x14ac:dyDescent="0.25">
      <c r="A19" s="158"/>
      <c r="B19" s="11"/>
      <c r="C19" s="168"/>
      <c r="D19" s="169"/>
      <c r="E19" s="169"/>
      <c r="F19" s="173"/>
      <c r="G19" s="173"/>
      <c r="H19" s="180"/>
      <c r="I19" s="182"/>
      <c r="J19" s="189"/>
      <c r="K19" s="170"/>
      <c r="L19" s="171"/>
      <c r="M19" s="12"/>
      <c r="N19" s="12"/>
      <c r="O19" s="13"/>
    </row>
    <row r="20" spans="1:16" s="26" customFormat="1" ht="17.100000000000001" customHeight="1" thickBot="1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20"/>
    </row>
    <row r="21" spans="1:16" s="26" customFormat="1" ht="17.100000000000001" customHeight="1" x14ac:dyDescent="0.2">
      <c r="P21" s="20"/>
    </row>
    <row r="22" spans="1:16" s="19" customFormat="1" ht="17.100000000000001" customHeight="1" x14ac:dyDescent="0.2">
      <c r="P22" s="99"/>
    </row>
    <row r="23" spans="1:16" ht="17.100000000000001" customHeigh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90"/>
  <sheetViews>
    <sheetView workbookViewId="0">
      <pane ySplit="1" topLeftCell="A2" activePane="bottomLeft" state="frozen"/>
      <selection pane="bottomLeft" activeCell="M71" sqref="F52:M71"/>
    </sheetView>
  </sheetViews>
  <sheetFormatPr defaultColWidth="10.6640625" defaultRowHeight="15" x14ac:dyDescent="0.2"/>
  <cols>
    <col min="1" max="1" width="3.6640625" style="100" customWidth="1"/>
    <col min="2" max="5" width="10.6640625" style="100"/>
    <col min="6" max="6" width="10.6640625" style="100" customWidth="1"/>
    <col min="7" max="16384" width="10.6640625" style="100"/>
  </cols>
  <sheetData>
    <row r="1" spans="1:13" s="1" customFormat="1" x14ac:dyDescent="0.2">
      <c r="A1" s="1" t="s">
        <v>167</v>
      </c>
    </row>
    <row r="2" spans="1:13" x14ac:dyDescent="0.2">
      <c r="A2" s="190" t="s">
        <v>182</v>
      </c>
    </row>
    <row r="4" spans="1:13" x14ac:dyDescent="0.2">
      <c r="B4" s="2" t="s">
        <v>0</v>
      </c>
      <c r="C4" s="2"/>
      <c r="D4" s="2"/>
      <c r="F4" s="2" t="s">
        <v>1</v>
      </c>
      <c r="G4" s="2"/>
      <c r="H4" s="2"/>
      <c r="I4" s="2"/>
      <c r="J4" s="2"/>
      <c r="K4" s="2"/>
      <c r="L4" s="2"/>
      <c r="M4" s="2"/>
    </row>
    <row r="5" spans="1:13" ht="15.75" thickBot="1" x14ac:dyDescent="0.25">
      <c r="E5" s="3"/>
      <c r="F5"/>
      <c r="G5" s="73"/>
      <c r="H5" s="5"/>
      <c r="I5" s="5"/>
      <c r="J5" s="5"/>
      <c r="K5" s="5"/>
      <c r="L5"/>
      <c r="M5"/>
    </row>
    <row r="6" spans="1:13" x14ac:dyDescent="0.2">
      <c r="B6" s="100" t="s">
        <v>135</v>
      </c>
      <c r="C6" s="100">
        <v>34</v>
      </c>
      <c r="D6" s="100">
        <v>34</v>
      </c>
      <c r="F6" s="8" t="s">
        <v>133</v>
      </c>
      <c r="G6" s="9"/>
      <c r="H6" s="9"/>
      <c r="I6" s="9"/>
      <c r="J6" s="9"/>
      <c r="K6" s="9"/>
      <c r="L6" s="9"/>
      <c r="M6" s="10"/>
    </row>
    <row r="7" spans="1:13" x14ac:dyDescent="0.2">
      <c r="B7" s="100" t="s">
        <v>136</v>
      </c>
      <c r="C7" s="100">
        <v>31</v>
      </c>
      <c r="D7" s="100">
        <v>31</v>
      </c>
      <c r="F7" s="105"/>
      <c r="G7" s="106"/>
      <c r="H7" s="106"/>
      <c r="I7" s="106"/>
      <c r="J7" s="106"/>
      <c r="K7" s="106"/>
      <c r="L7" s="106"/>
      <c r="M7" s="107"/>
    </row>
    <row r="8" spans="1:13" x14ac:dyDescent="0.2">
      <c r="B8" s="100" t="s">
        <v>137</v>
      </c>
      <c r="C8" s="100">
        <v>9</v>
      </c>
      <c r="D8" s="100">
        <v>26</v>
      </c>
      <c r="F8" s="105"/>
      <c r="G8" s="106"/>
      <c r="H8" s="106"/>
      <c r="I8" s="106"/>
      <c r="J8" s="106"/>
      <c r="K8" s="106"/>
      <c r="L8" s="106"/>
      <c r="M8" s="107"/>
    </row>
    <row r="9" spans="1:13" x14ac:dyDescent="0.2">
      <c r="B9" s="100" t="s">
        <v>138</v>
      </c>
      <c r="C9" s="100">
        <v>26</v>
      </c>
      <c r="D9" s="100">
        <v>9</v>
      </c>
      <c r="F9" s="105"/>
      <c r="G9" s="106"/>
      <c r="H9" s="106"/>
      <c r="I9" s="106"/>
      <c r="J9" s="106"/>
      <c r="K9" s="106"/>
      <c r="L9" s="106"/>
      <c r="M9" s="107"/>
    </row>
    <row r="10" spans="1:13" x14ac:dyDescent="0.2">
      <c r="C10" s="100">
        <f>SUM(C6:C9)</f>
        <v>100</v>
      </c>
      <c r="F10" s="105"/>
      <c r="G10" s="106"/>
      <c r="H10" s="106"/>
      <c r="I10" s="106"/>
      <c r="J10" s="106"/>
      <c r="K10" s="106"/>
      <c r="L10" s="106"/>
      <c r="M10" s="107"/>
    </row>
    <row r="11" spans="1:13" x14ac:dyDescent="0.2">
      <c r="F11" s="105"/>
      <c r="G11" s="106"/>
      <c r="H11" s="106"/>
      <c r="I11" s="106"/>
      <c r="J11" s="106"/>
      <c r="K11" s="106"/>
      <c r="L11" s="106"/>
      <c r="M11" s="107"/>
    </row>
    <row r="12" spans="1:13" x14ac:dyDescent="0.2">
      <c r="F12" s="105"/>
      <c r="G12" s="106"/>
      <c r="H12" s="106"/>
      <c r="I12" s="106"/>
      <c r="J12" s="106"/>
      <c r="K12" s="106"/>
      <c r="L12" s="106"/>
      <c r="M12" s="107"/>
    </row>
    <row r="13" spans="1:13" x14ac:dyDescent="0.2">
      <c r="B13" s="100" t="s">
        <v>135</v>
      </c>
      <c r="C13" s="115">
        <v>0.34</v>
      </c>
      <c r="F13" s="105"/>
      <c r="G13" s="106"/>
      <c r="H13" s="106"/>
      <c r="I13" s="106"/>
      <c r="J13" s="106"/>
      <c r="K13" s="106"/>
      <c r="L13" s="106"/>
      <c r="M13" s="107"/>
    </row>
    <row r="14" spans="1:13" x14ac:dyDescent="0.2">
      <c r="B14" s="100" t="s">
        <v>136</v>
      </c>
      <c r="C14" s="115">
        <v>0.31</v>
      </c>
      <c r="F14" s="105"/>
      <c r="G14" s="106"/>
      <c r="H14" s="106"/>
      <c r="I14" s="106"/>
      <c r="J14" s="106"/>
      <c r="K14" s="106"/>
      <c r="L14" s="106"/>
      <c r="M14" s="107"/>
    </row>
    <row r="15" spans="1:13" x14ac:dyDescent="0.2">
      <c r="B15" s="100" t="s">
        <v>138</v>
      </c>
      <c r="C15" s="115">
        <v>0.26</v>
      </c>
      <c r="F15" s="105"/>
      <c r="G15" s="106"/>
      <c r="H15" s="106"/>
      <c r="I15" s="106"/>
      <c r="J15" s="106"/>
      <c r="K15" s="106"/>
      <c r="L15" s="106"/>
      <c r="M15" s="107"/>
    </row>
    <row r="16" spans="1:13" x14ac:dyDescent="0.2">
      <c r="B16" s="100" t="s">
        <v>137</v>
      </c>
      <c r="C16" s="115">
        <v>0.09</v>
      </c>
      <c r="F16" s="105"/>
      <c r="G16" s="106"/>
      <c r="H16" s="106"/>
      <c r="I16" s="106"/>
      <c r="J16" s="106"/>
      <c r="K16" s="106"/>
      <c r="L16" s="106"/>
      <c r="M16" s="107"/>
    </row>
    <row r="17" spans="6:13" x14ac:dyDescent="0.2">
      <c r="F17" s="105"/>
      <c r="G17" s="106"/>
      <c r="H17" s="106"/>
      <c r="I17" s="106"/>
      <c r="J17" s="106"/>
      <c r="K17" s="106"/>
      <c r="L17" s="106"/>
      <c r="M17" s="107"/>
    </row>
    <row r="18" spans="6:13" x14ac:dyDescent="0.2">
      <c r="F18" s="105"/>
      <c r="G18" s="106"/>
      <c r="H18" s="106"/>
      <c r="I18" s="106"/>
      <c r="J18" s="106"/>
      <c r="K18" s="106"/>
      <c r="L18" s="106"/>
      <c r="M18" s="107"/>
    </row>
    <row r="19" spans="6:13" x14ac:dyDescent="0.2">
      <c r="F19" s="105"/>
      <c r="G19" s="106"/>
      <c r="H19" s="106"/>
      <c r="I19" s="106"/>
      <c r="J19" s="106"/>
      <c r="K19" s="106"/>
      <c r="L19" s="106"/>
      <c r="M19" s="107"/>
    </row>
    <row r="20" spans="6:13" x14ac:dyDescent="0.2">
      <c r="F20" s="105"/>
      <c r="G20" s="106"/>
      <c r="H20" s="106"/>
      <c r="I20" s="106"/>
      <c r="J20" s="106"/>
      <c r="K20" s="106"/>
      <c r="L20" s="106"/>
      <c r="M20" s="107"/>
    </row>
    <row r="21" spans="6:13" x14ac:dyDescent="0.2">
      <c r="F21" s="105"/>
      <c r="G21" s="106"/>
      <c r="H21" s="106"/>
      <c r="I21" s="106"/>
      <c r="J21" s="106"/>
      <c r="K21" s="106"/>
      <c r="L21" s="106"/>
      <c r="M21" s="107"/>
    </row>
    <row r="22" spans="6:13" x14ac:dyDescent="0.2">
      <c r="F22" s="105"/>
      <c r="G22" s="106"/>
      <c r="H22" s="106"/>
      <c r="I22" s="106"/>
      <c r="J22" s="106"/>
      <c r="K22" s="106"/>
      <c r="L22" s="106"/>
      <c r="M22" s="107"/>
    </row>
    <row r="23" spans="6:13" x14ac:dyDescent="0.2">
      <c r="F23" s="105"/>
      <c r="G23" s="106"/>
      <c r="H23" s="106"/>
      <c r="I23" s="106"/>
      <c r="J23" s="106"/>
      <c r="K23" s="106"/>
      <c r="L23" s="106"/>
      <c r="M23" s="107"/>
    </row>
    <row r="24" spans="6:13" x14ac:dyDescent="0.2">
      <c r="F24" s="105"/>
      <c r="G24" s="106"/>
      <c r="H24" s="106"/>
      <c r="I24" s="106"/>
      <c r="J24" s="106"/>
      <c r="K24" s="106"/>
      <c r="L24" s="106"/>
      <c r="M24" s="107"/>
    </row>
    <row r="25" spans="6:13" x14ac:dyDescent="0.2">
      <c r="F25" s="105"/>
      <c r="G25" s="106"/>
      <c r="H25" s="106"/>
      <c r="I25" s="106"/>
      <c r="J25" s="106"/>
      <c r="K25" s="106"/>
      <c r="L25" s="106"/>
      <c r="M25" s="107"/>
    </row>
    <row r="26" spans="6:13" x14ac:dyDescent="0.2">
      <c r="F26" s="105"/>
      <c r="G26" s="106"/>
      <c r="H26" s="106"/>
      <c r="I26" s="106"/>
      <c r="J26" s="106"/>
      <c r="K26" s="106"/>
      <c r="L26" s="106"/>
      <c r="M26" s="107"/>
    </row>
    <row r="27" spans="6:13" ht="15.75" thickBot="1" x14ac:dyDescent="0.25">
      <c r="F27" s="109"/>
      <c r="G27" s="110"/>
      <c r="H27" s="110"/>
      <c r="I27" s="110"/>
      <c r="J27" s="110"/>
      <c r="K27" s="110"/>
      <c r="L27" s="110"/>
      <c r="M27" s="111"/>
    </row>
    <row r="28" spans="6:13" s="116" customFormat="1" ht="15.75" thickBot="1" x14ac:dyDescent="0.25"/>
    <row r="29" spans="6:13" s="116" customFormat="1" x14ac:dyDescent="0.2">
      <c r="F29" s="8" t="s">
        <v>134</v>
      </c>
      <c r="G29" s="9"/>
      <c r="H29" s="9"/>
      <c r="I29" s="9"/>
      <c r="J29" s="9"/>
      <c r="K29" s="9"/>
      <c r="L29" s="9"/>
      <c r="M29" s="10"/>
    </row>
    <row r="30" spans="6:13" x14ac:dyDescent="0.2">
      <c r="F30" s="105"/>
      <c r="G30" s="106"/>
      <c r="H30" s="106"/>
      <c r="I30" s="106"/>
      <c r="J30" s="106"/>
      <c r="K30" s="106"/>
      <c r="L30" s="106"/>
      <c r="M30" s="107"/>
    </row>
    <row r="31" spans="6:13" x14ac:dyDescent="0.2">
      <c r="F31" s="105"/>
      <c r="G31" s="106"/>
      <c r="H31" s="106"/>
      <c r="I31" s="106"/>
      <c r="J31" s="106"/>
      <c r="K31" s="106"/>
      <c r="L31" s="106"/>
      <c r="M31" s="107"/>
    </row>
    <row r="32" spans="6:13" x14ac:dyDescent="0.2">
      <c r="F32" s="105"/>
      <c r="G32" s="106"/>
      <c r="H32" s="106"/>
      <c r="I32" s="106"/>
      <c r="J32" s="106"/>
      <c r="K32" s="106"/>
      <c r="L32" s="106"/>
      <c r="M32" s="107"/>
    </row>
    <row r="33" spans="6:13" x14ac:dyDescent="0.2">
      <c r="F33" s="105"/>
      <c r="G33" s="106"/>
      <c r="H33" s="106"/>
      <c r="I33" s="106"/>
      <c r="J33" s="106"/>
      <c r="K33" s="106"/>
      <c r="L33" s="106"/>
      <c r="M33" s="107"/>
    </row>
    <row r="34" spans="6:13" x14ac:dyDescent="0.2">
      <c r="F34" s="105"/>
      <c r="G34" s="106"/>
      <c r="H34" s="106"/>
      <c r="I34" s="106"/>
      <c r="J34" s="106"/>
      <c r="K34" s="106"/>
      <c r="L34" s="106"/>
      <c r="M34" s="107"/>
    </row>
    <row r="35" spans="6:13" x14ac:dyDescent="0.2">
      <c r="F35" s="105"/>
      <c r="G35" s="106"/>
      <c r="H35" s="106"/>
      <c r="I35" s="106"/>
      <c r="J35" s="106"/>
      <c r="K35" s="106"/>
      <c r="L35" s="106"/>
      <c r="M35" s="107"/>
    </row>
    <row r="36" spans="6:13" x14ac:dyDescent="0.2">
      <c r="F36" s="105"/>
      <c r="G36" s="106"/>
      <c r="H36" s="106"/>
      <c r="I36" s="106"/>
      <c r="J36" s="106"/>
      <c r="K36" s="106"/>
      <c r="L36" s="106"/>
      <c r="M36" s="107"/>
    </row>
    <row r="37" spans="6:13" x14ac:dyDescent="0.2">
      <c r="F37" s="105"/>
      <c r="G37" s="106"/>
      <c r="H37" s="106"/>
      <c r="I37" s="106"/>
      <c r="J37" s="106"/>
      <c r="K37" s="106"/>
      <c r="L37" s="106"/>
      <c r="M37" s="107"/>
    </row>
    <row r="38" spans="6:13" x14ac:dyDescent="0.2">
      <c r="F38" s="105"/>
      <c r="G38" s="106"/>
      <c r="H38" s="106"/>
      <c r="I38" s="106"/>
      <c r="J38" s="106"/>
      <c r="K38" s="106"/>
      <c r="L38" s="106"/>
      <c r="M38" s="107"/>
    </row>
    <row r="39" spans="6:13" x14ac:dyDescent="0.2">
      <c r="F39" s="105"/>
      <c r="G39" s="106"/>
      <c r="H39" s="106"/>
      <c r="I39" s="106"/>
      <c r="J39" s="106"/>
      <c r="K39" s="106"/>
      <c r="L39" s="106"/>
      <c r="M39" s="107"/>
    </row>
    <row r="40" spans="6:13" x14ac:dyDescent="0.2">
      <c r="F40" s="105"/>
      <c r="G40" s="106"/>
      <c r="H40" s="106"/>
      <c r="I40" s="106"/>
      <c r="J40" s="106"/>
      <c r="K40" s="106"/>
      <c r="L40" s="106"/>
      <c r="M40" s="107"/>
    </row>
    <row r="41" spans="6:13" x14ac:dyDescent="0.2">
      <c r="F41" s="105"/>
      <c r="G41" s="106"/>
      <c r="H41" s="106"/>
      <c r="I41" s="106"/>
      <c r="J41" s="106"/>
      <c r="K41" s="106"/>
      <c r="L41" s="106"/>
      <c r="M41" s="107"/>
    </row>
    <row r="42" spans="6:13" x14ac:dyDescent="0.2">
      <c r="F42" s="105"/>
      <c r="G42" s="106"/>
      <c r="H42" s="106"/>
      <c r="I42" s="106"/>
      <c r="J42" s="106"/>
      <c r="K42" s="106"/>
      <c r="L42" s="106"/>
      <c r="M42" s="107"/>
    </row>
    <row r="43" spans="6:13" x14ac:dyDescent="0.2">
      <c r="F43" s="105"/>
      <c r="G43" s="106"/>
      <c r="H43" s="106"/>
      <c r="I43" s="106"/>
      <c r="J43" s="106"/>
      <c r="K43" s="106"/>
      <c r="L43" s="106"/>
      <c r="M43" s="107"/>
    </row>
    <row r="44" spans="6:13" x14ac:dyDescent="0.2">
      <c r="F44" s="105"/>
      <c r="G44" s="106"/>
      <c r="H44" s="106"/>
      <c r="I44" s="106"/>
      <c r="J44" s="106"/>
      <c r="K44" s="106"/>
      <c r="L44" s="106"/>
      <c r="M44" s="107"/>
    </row>
    <row r="45" spans="6:13" x14ac:dyDescent="0.2">
      <c r="F45" s="105"/>
      <c r="G45" s="106"/>
      <c r="H45" s="106"/>
      <c r="I45" s="106"/>
      <c r="J45" s="106"/>
      <c r="K45" s="106"/>
      <c r="L45" s="106"/>
      <c r="M45" s="107"/>
    </row>
    <row r="46" spans="6:13" x14ac:dyDescent="0.2">
      <c r="F46" s="105"/>
      <c r="G46" s="106"/>
      <c r="H46" s="106"/>
      <c r="I46" s="106"/>
      <c r="J46" s="106"/>
      <c r="K46" s="106"/>
      <c r="L46" s="106"/>
      <c r="M46" s="107"/>
    </row>
    <row r="47" spans="6:13" x14ac:dyDescent="0.2">
      <c r="F47" s="105"/>
      <c r="G47" s="106"/>
      <c r="H47" s="106"/>
      <c r="I47" s="106"/>
      <c r="J47" s="106"/>
      <c r="K47" s="106"/>
      <c r="L47" s="106"/>
      <c r="M47" s="107"/>
    </row>
    <row r="48" spans="6:13" x14ac:dyDescent="0.2">
      <c r="F48" s="105"/>
      <c r="G48" s="106"/>
      <c r="H48" s="106"/>
      <c r="I48" s="106"/>
      <c r="J48" s="106"/>
      <c r="K48" s="106"/>
      <c r="L48" s="106"/>
      <c r="M48" s="107"/>
    </row>
    <row r="49" spans="5:15" x14ac:dyDescent="0.2">
      <c r="F49" s="105"/>
      <c r="G49" s="106"/>
      <c r="H49" s="106"/>
      <c r="I49" s="106"/>
      <c r="J49" s="106"/>
      <c r="K49" s="106"/>
      <c r="L49" s="106"/>
      <c r="M49" s="107"/>
    </row>
    <row r="50" spans="5:15" ht="15.75" thickBot="1" x14ac:dyDescent="0.25">
      <c r="F50" s="109"/>
      <c r="G50" s="110"/>
      <c r="H50" s="110"/>
      <c r="I50" s="110"/>
      <c r="J50" s="110"/>
      <c r="K50" s="110"/>
      <c r="L50" s="110"/>
      <c r="M50" s="111"/>
    </row>
    <row r="51" spans="5:15" ht="15.75" thickBot="1" x14ac:dyDescent="0.25"/>
    <row r="52" spans="5:15" x14ac:dyDescent="0.2">
      <c r="E52" s="116"/>
      <c r="F52" s="8" t="s">
        <v>142</v>
      </c>
      <c r="G52" s="9"/>
      <c r="H52" s="9"/>
      <c r="I52" s="9"/>
      <c r="J52" s="9"/>
      <c r="K52" s="9"/>
      <c r="L52" s="9"/>
      <c r="M52" s="10"/>
      <c r="N52" s="116"/>
      <c r="O52" s="116"/>
    </row>
    <row r="53" spans="5:15" s="116" customFormat="1" x14ac:dyDescent="0.2">
      <c r="F53" s="105"/>
      <c r="G53" s="106"/>
      <c r="H53" s="106"/>
      <c r="I53" s="106"/>
      <c r="J53" s="106"/>
      <c r="K53" s="106"/>
      <c r="L53" s="106"/>
      <c r="M53" s="107"/>
    </row>
    <row r="54" spans="5:15" s="116" customFormat="1" ht="25.5" x14ac:dyDescent="0.35">
      <c r="F54" s="105"/>
      <c r="G54" s="108" t="s">
        <v>139</v>
      </c>
      <c r="H54" s="106"/>
      <c r="I54" s="106"/>
      <c r="J54" s="106"/>
      <c r="K54" s="106"/>
      <c r="L54" s="106"/>
      <c r="M54" s="107"/>
    </row>
    <row r="55" spans="5:15" s="116" customFormat="1" x14ac:dyDescent="0.2">
      <c r="F55" s="105"/>
      <c r="G55" s="106"/>
      <c r="H55" s="106"/>
      <c r="I55" s="106"/>
      <c r="J55" s="106"/>
      <c r="K55" s="106"/>
      <c r="L55" s="106"/>
      <c r="M55" s="107"/>
    </row>
    <row r="56" spans="5:15" s="116" customFormat="1" x14ac:dyDescent="0.2">
      <c r="F56" s="105"/>
      <c r="G56" s="106"/>
      <c r="H56" s="106"/>
      <c r="I56" s="106"/>
      <c r="J56" s="106"/>
      <c r="K56" s="106"/>
      <c r="L56" s="106"/>
      <c r="M56" s="107"/>
    </row>
    <row r="57" spans="5:15" s="116" customFormat="1" x14ac:dyDescent="0.2">
      <c r="F57" s="105"/>
      <c r="G57" s="106"/>
      <c r="H57" s="106"/>
      <c r="I57" s="106"/>
      <c r="J57" s="106"/>
      <c r="K57" s="106"/>
      <c r="L57" s="106"/>
      <c r="M57" s="107"/>
    </row>
    <row r="58" spans="5:15" s="116" customFormat="1" x14ac:dyDescent="0.2">
      <c r="F58" s="105"/>
      <c r="G58" s="106"/>
      <c r="H58" s="106"/>
      <c r="I58" s="106"/>
      <c r="J58" s="106"/>
      <c r="K58" s="106"/>
      <c r="L58" s="106"/>
      <c r="M58" s="107"/>
    </row>
    <row r="59" spans="5:15" s="116" customFormat="1" x14ac:dyDescent="0.2">
      <c r="F59" s="105"/>
      <c r="G59" s="106"/>
      <c r="H59" s="106"/>
      <c r="I59" s="106"/>
      <c r="J59" s="106"/>
      <c r="K59" s="106"/>
      <c r="L59" s="106"/>
      <c r="M59" s="107"/>
    </row>
    <row r="60" spans="5:15" s="116" customFormat="1" x14ac:dyDescent="0.2">
      <c r="F60" s="105"/>
      <c r="G60" s="106"/>
      <c r="H60" s="106"/>
      <c r="I60" s="106"/>
      <c r="J60" s="106"/>
      <c r="K60" s="106"/>
      <c r="L60" s="106"/>
      <c r="M60" s="107"/>
    </row>
    <row r="61" spans="5:15" s="116" customFormat="1" x14ac:dyDescent="0.2">
      <c r="F61" s="105"/>
      <c r="G61" s="106"/>
      <c r="H61" s="106"/>
      <c r="I61" s="106"/>
      <c r="J61" s="106"/>
      <c r="K61" s="106"/>
      <c r="L61" s="106"/>
      <c r="M61" s="107"/>
    </row>
    <row r="62" spans="5:15" s="116" customFormat="1" x14ac:dyDescent="0.2">
      <c r="F62" s="105"/>
      <c r="G62" s="106"/>
      <c r="H62" s="106"/>
      <c r="I62" s="106"/>
      <c r="J62" s="106"/>
      <c r="K62" s="106"/>
      <c r="L62" s="106"/>
      <c r="M62" s="107"/>
    </row>
    <row r="63" spans="5:15" s="116" customFormat="1" x14ac:dyDescent="0.2">
      <c r="F63" s="105"/>
      <c r="G63" s="106"/>
      <c r="H63" s="106"/>
      <c r="I63" s="106"/>
      <c r="J63" s="106"/>
      <c r="K63" s="106"/>
      <c r="L63" s="106"/>
      <c r="M63" s="107"/>
    </row>
    <row r="64" spans="5:15" s="116" customFormat="1" x14ac:dyDescent="0.2">
      <c r="F64" s="105"/>
      <c r="G64" s="106"/>
      <c r="H64" s="106"/>
      <c r="I64" s="106"/>
      <c r="J64" s="106"/>
      <c r="K64" s="106"/>
      <c r="L64" s="106"/>
      <c r="M64" s="107"/>
    </row>
    <row r="65" spans="6:13" s="116" customFormat="1" x14ac:dyDescent="0.2">
      <c r="F65" s="105"/>
      <c r="G65" s="106"/>
      <c r="H65" s="106"/>
      <c r="I65" s="106"/>
      <c r="J65" s="106"/>
      <c r="K65" s="106"/>
      <c r="L65" s="106"/>
      <c r="M65" s="107"/>
    </row>
    <row r="66" spans="6:13" s="116" customFormat="1" x14ac:dyDescent="0.2">
      <c r="F66" s="105"/>
      <c r="G66" s="106"/>
      <c r="H66" s="106"/>
      <c r="I66" s="106"/>
      <c r="J66" s="106"/>
      <c r="K66" s="106"/>
      <c r="L66" s="106"/>
      <c r="M66" s="107"/>
    </row>
    <row r="67" spans="6:13" s="116" customFormat="1" x14ac:dyDescent="0.2">
      <c r="F67" s="105"/>
      <c r="G67" s="106"/>
      <c r="H67" s="106"/>
      <c r="I67" s="106"/>
      <c r="J67" s="106"/>
      <c r="K67" s="106"/>
      <c r="L67" s="106"/>
      <c r="M67" s="107"/>
    </row>
    <row r="68" spans="6:13" s="116" customFormat="1" x14ac:dyDescent="0.2">
      <c r="F68" s="105"/>
      <c r="G68" s="106"/>
      <c r="H68" s="106"/>
      <c r="I68" s="106"/>
      <c r="J68" s="106"/>
      <c r="K68" s="106"/>
      <c r="L68" s="106"/>
      <c r="M68" s="107"/>
    </row>
    <row r="69" spans="6:13" s="116" customFormat="1" ht="15.75" thickBot="1" x14ac:dyDescent="0.25">
      <c r="F69" s="105"/>
      <c r="G69" s="106"/>
      <c r="H69" s="106"/>
      <c r="I69" s="106"/>
      <c r="J69" s="106"/>
      <c r="K69" s="106"/>
      <c r="L69" s="106"/>
      <c r="M69" s="107"/>
    </row>
    <row r="70" spans="6:13" s="116" customFormat="1" ht="27" customHeight="1" x14ac:dyDescent="0.35">
      <c r="F70" s="105"/>
      <c r="G70" s="118"/>
      <c r="H70" s="118"/>
      <c r="I70" s="118"/>
      <c r="J70" s="118"/>
      <c r="K70" s="117" t="s">
        <v>126</v>
      </c>
      <c r="L70" s="119">
        <v>1</v>
      </c>
      <c r="M70" s="107"/>
    </row>
    <row r="71" spans="6:13" s="116" customFormat="1" ht="15.75" thickBot="1" x14ac:dyDescent="0.25">
      <c r="F71" s="109"/>
      <c r="G71" s="110"/>
      <c r="H71" s="110"/>
      <c r="I71" s="110"/>
      <c r="J71" s="110"/>
      <c r="K71" s="110"/>
      <c r="L71" s="110"/>
      <c r="M71" s="111"/>
    </row>
    <row r="72" spans="6:13" s="116" customFormat="1" x14ac:dyDescent="0.2"/>
    <row r="73" spans="6:13" s="120" customFormat="1" x14ac:dyDescent="0.2"/>
    <row r="77" spans="6:13" ht="12" customHeight="1" x14ac:dyDescent="0.2"/>
    <row r="78" spans="6:13" ht="12" customHeight="1" x14ac:dyDescent="0.2"/>
    <row r="79" spans="6:13" ht="12" customHeight="1" x14ac:dyDescent="0.2"/>
    <row r="80" spans="6:13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6"/>
  <sheetViews>
    <sheetView workbookViewId="0">
      <pane ySplit="1" topLeftCell="A5" activePane="bottomLeft" state="frozen"/>
      <selection pane="bottomLeft" activeCell="D6" sqref="D6:I23"/>
    </sheetView>
  </sheetViews>
  <sheetFormatPr defaultColWidth="11.5546875" defaultRowHeight="15" x14ac:dyDescent="0.2"/>
  <cols>
    <col min="1" max="1" width="3.6640625" customWidth="1"/>
    <col min="4" max="4" width="2.6640625" customWidth="1"/>
    <col min="5" max="5" width="10.6640625" customWidth="1"/>
    <col min="8" max="8" width="5.6640625" customWidth="1"/>
    <col min="9" max="9" width="2.6640625" customWidth="1"/>
    <col min="10" max="10" width="10.6640625" customWidth="1"/>
  </cols>
  <sheetData>
    <row r="1" spans="1:9" s="1" customFormat="1" x14ac:dyDescent="0.2">
      <c r="A1" s="1" t="s">
        <v>168</v>
      </c>
    </row>
    <row r="2" spans="1:9" x14ac:dyDescent="0.2">
      <c r="A2" s="190" t="s">
        <v>182</v>
      </c>
    </row>
    <row r="4" spans="1:9" x14ac:dyDescent="0.2">
      <c r="B4" s="2" t="s">
        <v>0</v>
      </c>
      <c r="D4" s="2" t="s">
        <v>28</v>
      </c>
      <c r="E4" s="2"/>
      <c r="F4" s="2"/>
      <c r="G4" s="2"/>
      <c r="H4" s="2"/>
      <c r="I4" s="2"/>
    </row>
    <row r="5" spans="1:9" ht="15.75" thickBot="1" x14ac:dyDescent="0.25">
      <c r="B5" s="86">
        <v>0.23</v>
      </c>
    </row>
    <row r="6" spans="1:9" x14ac:dyDescent="0.2">
      <c r="B6" s="86">
        <v>0.27</v>
      </c>
      <c r="D6" s="8" t="s">
        <v>140</v>
      </c>
      <c r="E6" s="9"/>
      <c r="F6" s="9"/>
      <c r="G6" s="9"/>
      <c r="H6" s="9"/>
      <c r="I6" s="10"/>
    </row>
    <row r="7" spans="1:9" x14ac:dyDescent="0.2">
      <c r="B7" s="86">
        <v>0.45</v>
      </c>
      <c r="D7" s="11"/>
      <c r="E7" s="12"/>
      <c r="F7" s="12"/>
      <c r="G7" s="12"/>
      <c r="H7" s="12"/>
      <c r="I7" s="13"/>
    </row>
    <row r="8" spans="1:9" ht="23.25" x14ac:dyDescent="0.35">
      <c r="B8" s="86">
        <v>0.05</v>
      </c>
      <c r="D8" s="11"/>
      <c r="E8" s="33" t="s">
        <v>144</v>
      </c>
      <c r="F8" s="12"/>
      <c r="G8" s="12"/>
      <c r="H8" s="12"/>
      <c r="I8" s="13"/>
    </row>
    <row r="9" spans="1:9" x14ac:dyDescent="0.2">
      <c r="D9" s="11"/>
      <c r="E9" s="12"/>
      <c r="F9" s="12"/>
      <c r="G9" s="12"/>
      <c r="H9" s="12"/>
      <c r="I9" s="13"/>
    </row>
    <row r="10" spans="1:9" x14ac:dyDescent="0.2">
      <c r="D10" s="11"/>
      <c r="E10" s="12"/>
      <c r="F10" s="12"/>
      <c r="G10" s="12"/>
      <c r="H10" s="12"/>
      <c r="I10" s="13"/>
    </row>
    <row r="11" spans="1:9" x14ac:dyDescent="0.2">
      <c r="D11" s="11"/>
      <c r="E11" s="12"/>
      <c r="F11" s="12"/>
      <c r="G11" s="12"/>
      <c r="H11" s="12"/>
      <c r="I11" s="13"/>
    </row>
    <row r="12" spans="1:9" x14ac:dyDescent="0.2">
      <c r="D12" s="11"/>
      <c r="E12" s="12"/>
      <c r="F12" s="12"/>
      <c r="G12" s="12"/>
      <c r="H12" s="12"/>
      <c r="I12" s="13"/>
    </row>
    <row r="13" spans="1:9" x14ac:dyDescent="0.2">
      <c r="D13" s="11"/>
      <c r="E13" s="12"/>
      <c r="F13" s="12"/>
      <c r="G13" s="12"/>
      <c r="H13" s="12"/>
      <c r="I13" s="13"/>
    </row>
    <row r="14" spans="1:9" x14ac:dyDescent="0.2">
      <c r="D14" s="11"/>
      <c r="E14" s="12"/>
      <c r="F14" s="12"/>
      <c r="G14" s="12"/>
      <c r="H14" s="12"/>
      <c r="I14" s="13"/>
    </row>
    <row r="15" spans="1:9" x14ac:dyDescent="0.2">
      <c r="D15" s="11"/>
      <c r="E15" s="12"/>
      <c r="F15" s="12"/>
      <c r="G15" s="12"/>
      <c r="H15" s="12"/>
      <c r="I15" s="13"/>
    </row>
    <row r="16" spans="1:9" x14ac:dyDescent="0.2">
      <c r="D16" s="11"/>
      <c r="E16" s="12"/>
      <c r="F16" s="12"/>
      <c r="G16" s="12"/>
      <c r="H16" s="12"/>
      <c r="I16" s="13"/>
    </row>
    <row r="17" spans="4:9" x14ac:dyDescent="0.2">
      <c r="D17" s="11"/>
      <c r="E17" s="12"/>
      <c r="F17" s="12"/>
      <c r="G17" s="12"/>
      <c r="H17" s="12"/>
      <c r="I17" s="13"/>
    </row>
    <row r="18" spans="4:9" x14ac:dyDescent="0.2">
      <c r="D18" s="11"/>
      <c r="E18" s="12"/>
      <c r="F18" s="12"/>
      <c r="G18" s="12"/>
      <c r="H18" s="12"/>
      <c r="I18" s="13"/>
    </row>
    <row r="19" spans="4:9" x14ac:dyDescent="0.2">
      <c r="D19" s="11"/>
      <c r="E19" s="12"/>
      <c r="F19" s="12"/>
      <c r="G19" s="12"/>
      <c r="H19" s="12"/>
      <c r="I19" s="13"/>
    </row>
    <row r="20" spans="4:9" x14ac:dyDescent="0.2">
      <c r="D20" s="11"/>
      <c r="E20" s="12"/>
      <c r="F20" s="12"/>
      <c r="G20" s="12"/>
      <c r="H20" s="12"/>
      <c r="I20" s="13"/>
    </row>
    <row r="21" spans="4:9" x14ac:dyDescent="0.2">
      <c r="D21" s="11"/>
      <c r="E21" s="12"/>
      <c r="F21" s="12"/>
      <c r="G21" s="12"/>
      <c r="H21" s="12"/>
      <c r="I21" s="13"/>
    </row>
    <row r="22" spans="4:9" s="26" customFormat="1" x14ac:dyDescent="0.2">
      <c r="D22" s="11"/>
      <c r="E22" s="12"/>
      <c r="F22" s="12"/>
      <c r="G22" s="12"/>
      <c r="H22" s="12"/>
      <c r="I22" s="13"/>
    </row>
    <row r="23" spans="4:9" s="26" customFormat="1" ht="15.75" thickBot="1" x14ac:dyDescent="0.25">
      <c r="D23" s="14"/>
      <c r="E23" s="15"/>
      <c r="F23" s="15"/>
      <c r="G23" s="15"/>
      <c r="H23" s="15"/>
      <c r="I23" s="16"/>
    </row>
    <row r="24" spans="4:9" s="26" customFormat="1" x14ac:dyDescent="0.2"/>
    <row r="25" spans="4:9" s="19" customFormat="1" x14ac:dyDescent="0.2"/>
    <row r="26" spans="4:9" s="26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2"/>
  <sheetViews>
    <sheetView topLeftCell="I1" workbookViewId="0">
      <pane ySplit="1" topLeftCell="A71" activePane="bottomLeft" state="frozen"/>
      <selection activeCell="B1" sqref="B1"/>
      <selection pane="bottomLeft" activeCell="AA17" sqref="AA17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26" width="8.6640625" customWidth="1"/>
    <col min="27" max="27" width="2.6640625" customWidth="1"/>
  </cols>
  <sheetData>
    <row r="1" spans="1:27" s="1" customFormat="1" x14ac:dyDescent="0.2">
      <c r="A1" s="1" t="s">
        <v>3</v>
      </c>
    </row>
    <row r="2" spans="1:27" x14ac:dyDescent="0.2">
      <c r="A2" s="190" t="s">
        <v>182</v>
      </c>
    </row>
    <row r="4" spans="1:27" x14ac:dyDescent="0.2">
      <c r="C4" s="2" t="s">
        <v>0</v>
      </c>
      <c r="D4" s="2"/>
      <c r="E4" s="2"/>
      <c r="F4" s="2"/>
      <c r="G4" s="2"/>
      <c r="H4" s="2"/>
      <c r="I4" s="2"/>
      <c r="J4" s="2"/>
      <c r="K4" s="2"/>
    </row>
    <row r="5" spans="1:27" x14ac:dyDescent="0.2">
      <c r="D5" s="5" t="s">
        <v>36</v>
      </c>
      <c r="E5" s="5" t="s">
        <v>37</v>
      </c>
      <c r="F5" s="5" t="s">
        <v>38</v>
      </c>
      <c r="G5" s="5" t="s">
        <v>39</v>
      </c>
      <c r="H5" s="3"/>
      <c r="I5" s="101" t="s">
        <v>98</v>
      </c>
      <c r="J5" s="101" t="s">
        <v>99</v>
      </c>
    </row>
    <row r="6" spans="1:27" x14ac:dyDescent="0.2">
      <c r="C6" s="73" t="s">
        <v>40</v>
      </c>
      <c r="D6" s="5">
        <v>4</v>
      </c>
      <c r="E6" s="5">
        <v>3</v>
      </c>
      <c r="F6" s="5">
        <v>1</v>
      </c>
      <c r="G6" s="5">
        <v>1</v>
      </c>
      <c r="I6" s="101">
        <v>0</v>
      </c>
      <c r="J6" s="101">
        <v>100</v>
      </c>
    </row>
    <row r="7" spans="1:27" x14ac:dyDescent="0.2">
      <c r="C7" s="73" t="s">
        <v>41</v>
      </c>
      <c r="D7" s="5">
        <v>5</v>
      </c>
      <c r="E7" s="5">
        <v>6</v>
      </c>
      <c r="F7" s="5">
        <v>3</v>
      </c>
      <c r="G7" s="5">
        <v>1</v>
      </c>
      <c r="I7" s="101">
        <f>J6</f>
        <v>100</v>
      </c>
      <c r="J7" s="101">
        <v>30</v>
      </c>
    </row>
    <row r="8" spans="1:27" x14ac:dyDescent="0.2">
      <c r="C8" s="73" t="s">
        <v>42</v>
      </c>
      <c r="D8" s="5">
        <v>4</v>
      </c>
      <c r="E8" s="5">
        <v>2</v>
      </c>
      <c r="F8" s="5">
        <v>1</v>
      </c>
      <c r="G8" s="5">
        <v>2</v>
      </c>
      <c r="I8" s="101">
        <f>I7+J7</f>
        <v>130</v>
      </c>
      <c r="J8" s="101">
        <v>8</v>
      </c>
    </row>
    <row r="9" spans="1:27" x14ac:dyDescent="0.2">
      <c r="C9" s="73" t="s">
        <v>43</v>
      </c>
      <c r="D9" s="5">
        <v>3</v>
      </c>
      <c r="E9" s="5">
        <v>5</v>
      </c>
      <c r="F9" s="5">
        <v>3</v>
      </c>
      <c r="G9" s="5">
        <v>2</v>
      </c>
      <c r="I9" s="101">
        <f>I8+J8-J9</f>
        <v>126</v>
      </c>
      <c r="J9" s="101">
        <v>12</v>
      </c>
    </row>
    <row r="10" spans="1:27" x14ac:dyDescent="0.2">
      <c r="C10" s="73" t="s">
        <v>44</v>
      </c>
      <c r="D10" s="5">
        <v>8</v>
      </c>
      <c r="E10" s="5">
        <v>7</v>
      </c>
      <c r="F10" s="5">
        <v>5</v>
      </c>
      <c r="G10" s="5">
        <v>3</v>
      </c>
      <c r="I10" s="101">
        <f>I9-J10</f>
        <v>116</v>
      </c>
      <c r="J10" s="101">
        <v>10</v>
      </c>
    </row>
    <row r="11" spans="1:27" x14ac:dyDescent="0.2">
      <c r="D11" s="5"/>
      <c r="E11" s="5"/>
      <c r="I11" s="101">
        <f>I10-J11</f>
        <v>0</v>
      </c>
      <c r="J11" s="101">
        <f>J6+J7+J8-J9-J10</f>
        <v>116</v>
      </c>
    </row>
    <row r="12" spans="1:27" x14ac:dyDescent="0.2">
      <c r="D12" s="5"/>
      <c r="E12" s="5"/>
    </row>
    <row r="14" spans="1:27" x14ac:dyDescent="0.2">
      <c r="B14" s="2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thickBot="1" x14ac:dyDescent="0.25">
      <c r="C15" s="73"/>
      <c r="D15" s="5"/>
      <c r="E15" s="5"/>
      <c r="F15" s="5"/>
      <c r="G15" s="5"/>
    </row>
    <row r="16" spans="1:27" x14ac:dyDescent="0.2">
      <c r="B16" s="8" t="s">
        <v>153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</row>
    <row r="17" spans="2:27" x14ac:dyDescent="0.2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3" t="s">
        <v>154</v>
      </c>
      <c r="O17" s="122" t="s">
        <v>155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/>
    </row>
    <row r="18" spans="2:27" x14ac:dyDescent="0.2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O18" s="25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/>
    </row>
    <row r="19" spans="2:27" x14ac:dyDescent="0.2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</row>
    <row r="20" spans="2:27" x14ac:dyDescent="0.2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5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/>
    </row>
    <row r="21" spans="2:27" x14ac:dyDescent="0.2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/>
    </row>
    <row r="22" spans="2:27" x14ac:dyDescent="0.2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5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/>
    </row>
    <row r="23" spans="2:27" x14ac:dyDescent="0.2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/>
    </row>
    <row r="24" spans="2:27" x14ac:dyDescent="0.2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5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/>
    </row>
    <row r="25" spans="2:27" x14ac:dyDescent="0.2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/>
    </row>
    <row r="26" spans="2:27" x14ac:dyDescent="0.2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5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/>
    </row>
    <row r="27" spans="2:27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/>
    </row>
    <row r="28" spans="2:27" x14ac:dyDescent="0.2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/>
    </row>
    <row r="29" spans="2:27" x14ac:dyDescent="0.2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/>
    </row>
    <row r="30" spans="2:27" x14ac:dyDescent="0.2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/>
    </row>
    <row r="31" spans="2:27" x14ac:dyDescent="0.2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/>
    </row>
    <row r="32" spans="2:27" x14ac:dyDescent="0.2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5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/>
    </row>
    <row r="33" spans="2:27" x14ac:dyDescent="0.2">
      <c r="B33" s="11"/>
      <c r="C33" s="194" t="s">
        <v>156</v>
      </c>
      <c r="D33" s="194"/>
      <c r="E33" s="194"/>
      <c r="F33" s="194"/>
      <c r="G33" s="194"/>
      <c r="H33" s="12"/>
      <c r="I33" s="194" t="s">
        <v>174</v>
      </c>
      <c r="J33" s="194"/>
      <c r="K33" s="194"/>
      <c r="L33" s="194"/>
      <c r="M33" s="194"/>
      <c r="N33" s="12"/>
      <c r="O33" s="25"/>
      <c r="P33" s="194" t="s">
        <v>173</v>
      </c>
      <c r="Q33" s="194"/>
      <c r="R33" s="194"/>
      <c r="S33" s="194"/>
      <c r="T33" s="194"/>
      <c r="U33" s="12"/>
      <c r="V33" s="194" t="s">
        <v>160</v>
      </c>
      <c r="W33" s="194"/>
      <c r="X33" s="194"/>
      <c r="Y33" s="194"/>
      <c r="Z33" s="194"/>
      <c r="AA33" s="13"/>
    </row>
    <row r="34" spans="2:27" ht="20.100000000000001" customHeight="1" x14ac:dyDescent="0.2">
      <c r="B34" s="11"/>
      <c r="C34" s="194"/>
      <c r="D34" s="194"/>
      <c r="E34" s="194"/>
      <c r="F34" s="194"/>
      <c r="G34" s="194"/>
      <c r="H34" s="12"/>
      <c r="I34" s="194"/>
      <c r="J34" s="194"/>
      <c r="K34" s="194"/>
      <c r="L34" s="194"/>
      <c r="M34" s="194"/>
      <c r="N34" s="12"/>
      <c r="O34" s="25"/>
      <c r="P34" s="194"/>
      <c r="Q34" s="194"/>
      <c r="R34" s="194"/>
      <c r="S34" s="194"/>
      <c r="T34" s="194"/>
      <c r="U34" s="12"/>
      <c r="V34" s="194"/>
      <c r="W34" s="194"/>
      <c r="X34" s="194"/>
      <c r="Y34" s="194"/>
      <c r="Z34" s="194"/>
      <c r="AA34" s="13"/>
    </row>
    <row r="35" spans="2:27" ht="60.95" customHeight="1" x14ac:dyDescent="0.2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/>
    </row>
    <row r="36" spans="2:27" x14ac:dyDescent="0.2">
      <c r="B36" s="11"/>
      <c r="C36" s="244"/>
      <c r="D36" s="245"/>
      <c r="E36" s="248" t="s">
        <v>36</v>
      </c>
      <c r="F36" s="250" t="s">
        <v>37</v>
      </c>
      <c r="G36" s="252" t="s">
        <v>38</v>
      </c>
      <c r="H36" s="12"/>
      <c r="I36" s="12"/>
      <c r="J36" s="12"/>
      <c r="K36" s="12"/>
      <c r="L36" s="12"/>
      <c r="M36" s="12"/>
      <c r="N36" s="123"/>
      <c r="O36" s="12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/>
    </row>
    <row r="37" spans="2:27" ht="15.75" thickBot="1" x14ac:dyDescent="0.25">
      <c r="B37" s="11"/>
      <c r="C37" s="246"/>
      <c r="D37" s="247"/>
      <c r="E37" s="249"/>
      <c r="F37" s="251"/>
      <c r="G37" s="253"/>
      <c r="H37" s="12"/>
      <c r="I37" s="12"/>
      <c r="J37" s="12"/>
      <c r="K37" s="12"/>
      <c r="L37" s="12"/>
      <c r="M37" s="12"/>
      <c r="N37" s="12"/>
      <c r="O37" s="25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/>
    </row>
    <row r="38" spans="2:27" x14ac:dyDescent="0.2">
      <c r="B38" s="11"/>
      <c r="C38" s="203" t="s">
        <v>114</v>
      </c>
      <c r="D38" s="204"/>
      <c r="E38" s="241">
        <v>0.15</v>
      </c>
      <c r="F38" s="242">
        <v>0.22</v>
      </c>
      <c r="G38" s="243">
        <v>0.42</v>
      </c>
      <c r="H38" s="12"/>
      <c r="I38" s="12"/>
      <c r="J38" s="12"/>
      <c r="K38" s="12"/>
      <c r="L38" s="12"/>
      <c r="M38" s="12"/>
      <c r="N38" s="12"/>
      <c r="O38" s="25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/>
    </row>
    <row r="39" spans="2:27" ht="15.95" customHeight="1" x14ac:dyDescent="0.2">
      <c r="B39" s="11"/>
      <c r="C39" s="211"/>
      <c r="D39" s="212"/>
      <c r="E39" s="236"/>
      <c r="F39" s="238"/>
      <c r="G39" s="240"/>
      <c r="H39" s="12"/>
      <c r="I39" s="12"/>
      <c r="J39" s="12"/>
      <c r="K39" s="12"/>
      <c r="L39" s="12"/>
      <c r="M39" s="12"/>
      <c r="N39" s="12"/>
      <c r="O39" s="25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/>
    </row>
    <row r="40" spans="2:27" ht="15" customHeight="1" x14ac:dyDescent="0.2">
      <c r="B40" s="11"/>
      <c r="C40" s="201" t="s">
        <v>115</v>
      </c>
      <c r="D40" s="202" t="s">
        <v>25</v>
      </c>
      <c r="E40" s="235">
        <v>0.4</v>
      </c>
      <c r="F40" s="237">
        <v>0.36</v>
      </c>
      <c r="G40" s="239">
        <v>0.2</v>
      </c>
      <c r="H40" s="12"/>
      <c r="I40" s="12"/>
      <c r="J40" s="12"/>
      <c r="K40" s="12"/>
      <c r="L40" s="12"/>
      <c r="M40" s="12"/>
      <c r="N40" s="12"/>
      <c r="O40" s="2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/>
    </row>
    <row r="41" spans="2:27" ht="15" customHeight="1" x14ac:dyDescent="0.2">
      <c r="B41" s="11"/>
      <c r="C41" s="211"/>
      <c r="D41" s="212"/>
      <c r="E41" s="236"/>
      <c r="F41" s="238"/>
      <c r="G41" s="240"/>
      <c r="H41" s="12"/>
      <c r="I41" s="12"/>
      <c r="J41" s="12"/>
      <c r="K41" s="12"/>
      <c r="L41" s="12"/>
      <c r="M41" s="12"/>
      <c r="N41" s="12"/>
      <c r="O41" s="2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/>
    </row>
    <row r="42" spans="2:27" ht="15" customHeight="1" x14ac:dyDescent="0.2">
      <c r="B42" s="11"/>
      <c r="C42" s="201" t="s">
        <v>116</v>
      </c>
      <c r="D42" s="202" t="s">
        <v>26</v>
      </c>
      <c r="E42" s="235">
        <v>0.35</v>
      </c>
      <c r="F42" s="237">
        <v>0.17</v>
      </c>
      <c r="G42" s="239">
        <v>0.34</v>
      </c>
      <c r="H42" s="12"/>
      <c r="I42" s="12"/>
      <c r="J42" s="12"/>
      <c r="K42" s="12"/>
      <c r="L42" s="12"/>
      <c r="M42" s="12"/>
      <c r="N42" s="12"/>
      <c r="O42" s="25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/>
    </row>
    <row r="43" spans="2:27" ht="15" customHeight="1" x14ac:dyDescent="0.2">
      <c r="B43" s="11"/>
      <c r="C43" s="211"/>
      <c r="D43" s="212"/>
      <c r="E43" s="236"/>
      <c r="F43" s="238"/>
      <c r="G43" s="240"/>
      <c r="H43" s="12"/>
      <c r="I43" s="12"/>
      <c r="J43" s="12"/>
      <c r="K43" s="12"/>
      <c r="L43" s="12"/>
      <c r="M43" s="12"/>
      <c r="N43" s="12"/>
      <c r="O43" s="25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/>
    </row>
    <row r="44" spans="2:27" ht="15" customHeight="1" x14ac:dyDescent="0.2">
      <c r="B44" s="11"/>
      <c r="C44" s="201" t="s">
        <v>117</v>
      </c>
      <c r="D44" s="202" t="s">
        <v>26</v>
      </c>
      <c r="E44" s="235">
        <v>0.3</v>
      </c>
      <c r="F44" s="237">
        <v>0.28999999999999998</v>
      </c>
      <c r="G44" s="239">
        <v>0.26</v>
      </c>
      <c r="H44" s="12"/>
      <c r="I44" s="12"/>
      <c r="J44" s="12"/>
      <c r="K44" s="12"/>
      <c r="L44" s="12"/>
      <c r="M44" s="12"/>
      <c r="N44" s="12"/>
      <c r="O44" s="25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/>
    </row>
    <row r="45" spans="2:27" ht="15" customHeight="1" x14ac:dyDescent="0.2">
      <c r="B45" s="11"/>
      <c r="C45" s="211"/>
      <c r="D45" s="212"/>
      <c r="E45" s="236"/>
      <c r="F45" s="238"/>
      <c r="G45" s="240"/>
      <c r="H45" s="12"/>
      <c r="I45" s="12"/>
      <c r="J45" s="12"/>
      <c r="K45" s="12"/>
      <c r="L45" s="12"/>
      <c r="M45" s="12"/>
      <c r="N45" s="12"/>
      <c r="O45" s="25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/>
    </row>
    <row r="46" spans="2:27" ht="15" customHeight="1" x14ac:dyDescent="0.2">
      <c r="B46" s="11"/>
      <c r="C46" s="201" t="s">
        <v>118</v>
      </c>
      <c r="D46" s="202" t="s">
        <v>27</v>
      </c>
      <c r="E46" s="235">
        <v>0.55000000000000004</v>
      </c>
      <c r="F46" s="237">
        <v>0.3</v>
      </c>
      <c r="G46" s="239">
        <v>0.57999999999999996</v>
      </c>
      <c r="H46" s="12"/>
      <c r="I46" s="12"/>
      <c r="J46" s="12"/>
      <c r="K46" s="12"/>
      <c r="L46" s="12"/>
      <c r="M46" s="12"/>
      <c r="N46" s="12"/>
      <c r="O46" s="25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/>
    </row>
    <row r="47" spans="2:27" ht="15" customHeight="1" x14ac:dyDescent="0.2">
      <c r="B47" s="11"/>
      <c r="C47" s="211"/>
      <c r="D47" s="212"/>
      <c r="E47" s="236"/>
      <c r="F47" s="238"/>
      <c r="G47" s="240"/>
      <c r="H47" s="12"/>
      <c r="I47" s="12"/>
      <c r="J47" s="12"/>
      <c r="K47" s="12"/>
      <c r="L47" s="12"/>
      <c r="M47" s="12"/>
      <c r="N47" s="12"/>
      <c r="O47" s="25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/>
    </row>
    <row r="48" spans="2:27" ht="15" customHeight="1" x14ac:dyDescent="0.2">
      <c r="B48" s="11"/>
      <c r="C48" s="201" t="s">
        <v>159</v>
      </c>
      <c r="D48" s="202" t="s">
        <v>26</v>
      </c>
      <c r="E48" s="235">
        <v>0.11</v>
      </c>
      <c r="F48" s="237">
        <v>0.25</v>
      </c>
      <c r="G48" s="239">
        <v>0.49</v>
      </c>
      <c r="H48" s="12"/>
      <c r="I48" s="12"/>
      <c r="J48" s="12"/>
      <c r="K48" s="12"/>
      <c r="L48" s="12"/>
      <c r="M48" s="12"/>
      <c r="N48" s="12"/>
      <c r="O48" s="25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/>
    </row>
    <row r="49" spans="2:27" x14ac:dyDescent="0.2">
      <c r="B49" s="11"/>
      <c r="C49" s="203"/>
      <c r="D49" s="204"/>
      <c r="E49" s="241"/>
      <c r="F49" s="242"/>
      <c r="G49" s="243"/>
      <c r="H49" s="12"/>
      <c r="I49" s="12"/>
      <c r="J49" s="12"/>
      <c r="K49" s="12"/>
      <c r="L49" s="12"/>
      <c r="M49" s="12"/>
      <c r="N49" s="12"/>
      <c r="O49" s="25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/>
    </row>
    <row r="50" spans="2:27" x14ac:dyDescent="0.2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2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/>
    </row>
    <row r="51" spans="2:27" ht="15" customHeight="1" x14ac:dyDescent="0.2">
      <c r="B51" s="11"/>
      <c r="C51" s="194" t="s">
        <v>157</v>
      </c>
      <c r="D51" s="194"/>
      <c r="E51" s="194"/>
      <c r="F51" s="194"/>
      <c r="G51" s="194"/>
      <c r="H51" s="12"/>
      <c r="I51" s="194" t="s">
        <v>177</v>
      </c>
      <c r="J51" s="194"/>
      <c r="K51" s="194"/>
      <c r="L51" s="194"/>
      <c r="M51" s="194"/>
      <c r="N51" s="12"/>
      <c r="O51" s="25"/>
      <c r="P51" s="194" t="s">
        <v>171</v>
      </c>
      <c r="Q51" s="194"/>
      <c r="R51" s="194"/>
      <c r="S51" s="194"/>
      <c r="T51" s="194"/>
      <c r="V51" s="254" t="s">
        <v>161</v>
      </c>
      <c r="W51" s="254"/>
      <c r="X51" s="254"/>
      <c r="Y51" s="254"/>
      <c r="Z51" s="254"/>
      <c r="AA51" s="13"/>
    </row>
    <row r="52" spans="2:27" ht="20.100000000000001" customHeight="1" x14ac:dyDescent="0.2">
      <c r="B52" s="11"/>
      <c r="C52" s="194"/>
      <c r="D52" s="194"/>
      <c r="E52" s="194"/>
      <c r="F52" s="194"/>
      <c r="G52" s="194"/>
      <c r="H52" s="12"/>
      <c r="I52" s="194"/>
      <c r="J52" s="194"/>
      <c r="K52" s="194"/>
      <c r="L52" s="194"/>
      <c r="M52" s="194"/>
      <c r="N52" s="12"/>
      <c r="O52" s="25"/>
      <c r="P52" s="194"/>
      <c r="Q52" s="194"/>
      <c r="R52" s="194"/>
      <c r="S52" s="194"/>
      <c r="T52" s="194"/>
      <c r="U52" s="124"/>
      <c r="V52" s="254"/>
      <c r="W52" s="254"/>
      <c r="X52" s="254"/>
      <c r="Y52" s="254"/>
      <c r="Z52" s="254"/>
      <c r="AA52" s="13"/>
    </row>
    <row r="53" spans="2:27" ht="50.1" customHeight="1" x14ac:dyDescent="0.2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5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/>
    </row>
    <row r="54" spans="2:27" ht="15" customHeight="1" x14ac:dyDescent="0.2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5"/>
      <c r="P54" s="12"/>
      <c r="Q54" s="12"/>
      <c r="R54" s="12"/>
      <c r="S54" s="12"/>
      <c r="T54" s="12"/>
      <c r="U54" s="12"/>
      <c r="V54" s="216"/>
      <c r="W54" s="217"/>
      <c r="X54" s="217"/>
      <c r="Y54" s="218"/>
      <c r="Z54" s="12"/>
      <c r="AA54" s="13"/>
    </row>
    <row r="55" spans="2:27" ht="15" customHeight="1" x14ac:dyDescent="0.2">
      <c r="B55" s="11"/>
      <c r="C55" s="222"/>
      <c r="D55" s="223"/>
      <c r="E55" s="226" t="s">
        <v>36</v>
      </c>
      <c r="F55" s="228" t="s">
        <v>37</v>
      </c>
      <c r="G55" s="230" t="s">
        <v>38</v>
      </c>
      <c r="H55" s="12"/>
      <c r="I55" s="12"/>
      <c r="J55" s="12"/>
      <c r="K55" s="12"/>
      <c r="L55" s="12"/>
      <c r="M55" s="12"/>
      <c r="N55" s="123"/>
      <c r="O55" s="122"/>
      <c r="P55" s="12"/>
      <c r="Q55" s="12"/>
      <c r="R55" s="12"/>
      <c r="S55" s="12"/>
      <c r="T55" s="12"/>
      <c r="U55" s="12"/>
      <c r="V55" s="195"/>
      <c r="W55" s="197"/>
      <c r="X55" s="197"/>
      <c r="Y55" s="219"/>
      <c r="Z55" s="12"/>
      <c r="AA55" s="13"/>
    </row>
    <row r="56" spans="2:27" ht="15" customHeight="1" thickBot="1" x14ac:dyDescent="0.25">
      <c r="B56" s="11"/>
      <c r="C56" s="224"/>
      <c r="D56" s="225"/>
      <c r="E56" s="227"/>
      <c r="F56" s="229"/>
      <c r="G56" s="231"/>
      <c r="H56" s="12"/>
      <c r="I56" s="12"/>
      <c r="J56" s="12"/>
      <c r="K56" s="12"/>
      <c r="L56" s="12"/>
      <c r="M56" s="12"/>
      <c r="N56" s="12"/>
      <c r="O56" s="25"/>
      <c r="P56" s="12"/>
      <c r="Q56" s="12"/>
      <c r="R56" s="12"/>
      <c r="S56" s="12"/>
      <c r="T56" s="12"/>
      <c r="U56" s="12"/>
      <c r="V56" s="195"/>
      <c r="W56" s="197"/>
      <c r="X56" s="197"/>
      <c r="Y56" s="219"/>
      <c r="Z56" s="12"/>
      <c r="AA56" s="13"/>
    </row>
    <row r="57" spans="2:27" ht="15" customHeight="1" x14ac:dyDescent="0.2">
      <c r="B57" s="11"/>
      <c r="C57" s="203" t="s">
        <v>114</v>
      </c>
      <c r="D57" s="204"/>
      <c r="E57" s="232">
        <v>0.15</v>
      </c>
      <c r="F57" s="233">
        <v>0.22</v>
      </c>
      <c r="G57" s="234">
        <v>0.42</v>
      </c>
      <c r="H57" s="12"/>
      <c r="I57" s="12"/>
      <c r="J57" s="12"/>
      <c r="K57" s="12"/>
      <c r="L57" s="12"/>
      <c r="M57" s="12"/>
      <c r="N57" s="12"/>
      <c r="O57" s="25"/>
      <c r="P57" s="12"/>
      <c r="Q57" s="12"/>
      <c r="R57" s="12"/>
      <c r="S57" s="12"/>
      <c r="T57" s="12"/>
      <c r="U57" s="12"/>
      <c r="V57" s="195"/>
      <c r="W57" s="197"/>
      <c r="X57" s="197"/>
      <c r="Y57" s="219"/>
      <c r="Z57" s="12"/>
      <c r="AA57" s="13"/>
    </row>
    <row r="58" spans="2:27" ht="15" customHeight="1" x14ac:dyDescent="0.2">
      <c r="B58" s="11"/>
      <c r="C58" s="211"/>
      <c r="D58" s="212"/>
      <c r="E58" s="205"/>
      <c r="F58" s="207"/>
      <c r="G58" s="209"/>
      <c r="H58" s="12"/>
      <c r="I58" s="12"/>
      <c r="J58" s="12"/>
      <c r="K58" s="12"/>
      <c r="L58" s="12"/>
      <c r="M58" s="12"/>
      <c r="N58" s="12"/>
      <c r="O58" s="25"/>
      <c r="P58" s="12"/>
      <c r="Q58" s="12"/>
      <c r="R58" s="12"/>
      <c r="S58" s="12"/>
      <c r="T58" s="12"/>
      <c r="U58" s="12"/>
      <c r="V58" s="216"/>
      <c r="W58" s="217"/>
      <c r="X58" s="217"/>
      <c r="Y58" s="218"/>
      <c r="Z58" s="156"/>
      <c r="AA58" s="13"/>
    </row>
    <row r="59" spans="2:27" ht="15" customHeight="1" x14ac:dyDescent="0.2">
      <c r="B59" s="11"/>
      <c r="C59" s="201" t="s">
        <v>115</v>
      </c>
      <c r="D59" s="202" t="s">
        <v>25</v>
      </c>
      <c r="E59" s="213">
        <v>0.4</v>
      </c>
      <c r="F59" s="214">
        <v>0.36</v>
      </c>
      <c r="G59" s="215">
        <v>0.2</v>
      </c>
      <c r="H59" s="12"/>
      <c r="I59" s="12"/>
      <c r="J59" s="12"/>
      <c r="K59" s="12"/>
      <c r="L59" s="12"/>
      <c r="M59" s="12"/>
      <c r="N59" s="12"/>
      <c r="O59" s="25"/>
      <c r="P59" s="12"/>
      <c r="Q59" s="12"/>
      <c r="R59" s="12"/>
      <c r="S59" s="12"/>
      <c r="T59" s="12"/>
      <c r="U59" s="12"/>
      <c r="V59" s="195"/>
      <c r="W59" s="197"/>
      <c r="X59" s="197"/>
      <c r="Y59" s="219"/>
      <c r="Z59" s="156"/>
      <c r="AA59" s="13"/>
    </row>
    <row r="60" spans="2:27" ht="15" customHeight="1" x14ac:dyDescent="0.2">
      <c r="B60" s="11"/>
      <c r="C60" s="211"/>
      <c r="D60" s="212"/>
      <c r="E60" s="213"/>
      <c r="F60" s="214"/>
      <c r="G60" s="215"/>
      <c r="H60" s="12"/>
      <c r="I60" s="12"/>
      <c r="J60" s="12"/>
      <c r="K60" s="12"/>
      <c r="L60" s="12"/>
      <c r="M60" s="12"/>
      <c r="N60" s="12"/>
      <c r="O60" s="25"/>
      <c r="P60" s="12"/>
      <c r="Q60" s="12"/>
      <c r="R60" s="12"/>
      <c r="S60" s="12"/>
      <c r="T60" s="12"/>
      <c r="U60" s="12"/>
      <c r="V60" s="195"/>
      <c r="W60" s="197"/>
      <c r="X60" s="197"/>
      <c r="Y60" s="219"/>
      <c r="Z60" s="156"/>
      <c r="AA60" s="13"/>
    </row>
    <row r="61" spans="2:27" ht="15" customHeight="1" x14ac:dyDescent="0.2">
      <c r="B61" s="11"/>
      <c r="C61" s="201" t="s">
        <v>116</v>
      </c>
      <c r="D61" s="202" t="s">
        <v>26</v>
      </c>
      <c r="E61" s="213">
        <v>0.35</v>
      </c>
      <c r="F61" s="207">
        <v>0.17</v>
      </c>
      <c r="G61" s="209">
        <v>0.34</v>
      </c>
      <c r="H61" s="12"/>
      <c r="I61" s="12"/>
      <c r="J61" s="12"/>
      <c r="K61" s="12"/>
      <c r="L61" s="12"/>
      <c r="M61" s="12"/>
      <c r="N61" s="12"/>
      <c r="O61" s="25"/>
      <c r="P61" s="12"/>
      <c r="Q61" s="12"/>
      <c r="R61" s="12"/>
      <c r="S61" s="12"/>
      <c r="T61" s="12"/>
      <c r="U61" s="12"/>
      <c r="V61" s="195"/>
      <c r="W61" s="197"/>
      <c r="X61" s="197"/>
      <c r="Y61" s="219"/>
      <c r="Z61" s="156"/>
      <c r="AA61" s="13"/>
    </row>
    <row r="62" spans="2:27" ht="15" customHeight="1" x14ac:dyDescent="0.2">
      <c r="B62" s="11"/>
      <c r="C62" s="211"/>
      <c r="D62" s="212"/>
      <c r="E62" s="213"/>
      <c r="F62" s="207"/>
      <c r="G62" s="209"/>
      <c r="H62" s="12"/>
      <c r="I62" s="12"/>
      <c r="J62" s="12"/>
      <c r="K62" s="12"/>
      <c r="L62" s="12"/>
      <c r="M62" s="12"/>
      <c r="N62" s="12"/>
      <c r="O62" s="25"/>
      <c r="P62" s="12"/>
      <c r="Q62" s="12"/>
      <c r="R62" s="12"/>
      <c r="S62" s="12"/>
      <c r="T62" s="12"/>
      <c r="U62" s="12"/>
      <c r="V62" s="195"/>
      <c r="W62" s="197"/>
      <c r="X62" s="199"/>
      <c r="Y62" s="199"/>
      <c r="Z62" s="156"/>
      <c r="AA62" s="13"/>
    </row>
    <row r="63" spans="2:27" ht="15" customHeight="1" x14ac:dyDescent="0.2">
      <c r="B63" s="11"/>
      <c r="C63" s="201" t="s">
        <v>117</v>
      </c>
      <c r="D63" s="202" t="s">
        <v>26</v>
      </c>
      <c r="E63" s="213">
        <v>0.3</v>
      </c>
      <c r="F63" s="214">
        <v>0.28999999999999998</v>
      </c>
      <c r="G63" s="215">
        <v>0.26</v>
      </c>
      <c r="H63" s="12"/>
      <c r="I63" s="12"/>
      <c r="J63" s="12"/>
      <c r="K63" s="12"/>
      <c r="L63" s="12"/>
      <c r="M63" s="12"/>
      <c r="N63" s="12"/>
      <c r="O63" s="25"/>
      <c r="P63" s="12"/>
      <c r="Q63" s="12"/>
      <c r="R63" s="12"/>
      <c r="S63" s="12"/>
      <c r="T63" s="12"/>
      <c r="U63" s="12"/>
      <c r="V63" s="195"/>
      <c r="W63" s="197"/>
      <c r="X63" s="199"/>
      <c r="Y63" s="199"/>
      <c r="Z63" s="156"/>
      <c r="AA63" s="13"/>
    </row>
    <row r="64" spans="2:27" ht="15" customHeight="1" x14ac:dyDescent="0.2">
      <c r="B64" s="11"/>
      <c r="C64" s="211"/>
      <c r="D64" s="212"/>
      <c r="E64" s="213"/>
      <c r="F64" s="214"/>
      <c r="G64" s="215"/>
      <c r="H64" s="12"/>
      <c r="I64" s="12"/>
      <c r="J64" s="12"/>
      <c r="K64" s="12"/>
      <c r="L64" s="12"/>
      <c r="M64" s="12"/>
      <c r="N64" s="12"/>
      <c r="O64" s="25"/>
      <c r="P64" s="12"/>
      <c r="Q64" s="12"/>
      <c r="R64" s="12"/>
      <c r="S64" s="12"/>
      <c r="T64" s="12"/>
      <c r="U64" s="12"/>
      <c r="V64" s="195"/>
      <c r="W64" s="197"/>
      <c r="X64" s="199"/>
      <c r="Y64" s="199"/>
      <c r="Z64" s="156"/>
      <c r="AA64" s="13"/>
    </row>
    <row r="65" spans="2:27" ht="15" customHeight="1" x14ac:dyDescent="0.2">
      <c r="B65" s="11"/>
      <c r="C65" s="201" t="s">
        <v>118</v>
      </c>
      <c r="D65" s="202" t="s">
        <v>27</v>
      </c>
      <c r="E65" s="213">
        <v>0.55000000000000004</v>
      </c>
      <c r="F65" s="214">
        <v>0.3</v>
      </c>
      <c r="G65" s="209">
        <v>0.57999999999999996</v>
      </c>
      <c r="H65" s="12"/>
      <c r="I65" s="12"/>
      <c r="J65" s="12"/>
      <c r="K65" s="12"/>
      <c r="L65" s="12"/>
      <c r="M65" s="12"/>
      <c r="N65" s="12"/>
      <c r="O65" s="25"/>
      <c r="P65" s="12"/>
      <c r="Q65" s="12"/>
      <c r="R65" s="12"/>
      <c r="S65" s="12"/>
      <c r="T65" s="12"/>
      <c r="U65" s="12"/>
      <c r="V65" s="195"/>
      <c r="W65" s="197"/>
      <c r="X65" s="200"/>
      <c r="Y65" s="200"/>
      <c r="Z65" s="156"/>
      <c r="AA65" s="13"/>
    </row>
    <row r="66" spans="2:27" ht="15" customHeight="1" x14ac:dyDescent="0.2">
      <c r="B66" s="11"/>
      <c r="C66" s="211"/>
      <c r="D66" s="212"/>
      <c r="E66" s="213"/>
      <c r="F66" s="214"/>
      <c r="G66" s="209"/>
      <c r="H66" s="12"/>
      <c r="I66" s="12"/>
      <c r="J66" s="12"/>
      <c r="K66" s="12"/>
      <c r="L66" s="12"/>
      <c r="M66" s="12"/>
      <c r="N66" s="12"/>
      <c r="O66" s="25"/>
      <c r="P66" s="12"/>
      <c r="Q66" s="12"/>
      <c r="R66" s="12"/>
      <c r="S66" s="12"/>
      <c r="T66" s="12"/>
      <c r="U66" s="12"/>
      <c r="V66" s="195"/>
      <c r="W66" s="197"/>
      <c r="X66" s="199"/>
      <c r="Y66" s="199"/>
      <c r="Z66" s="156"/>
      <c r="AA66" s="13"/>
    </row>
    <row r="67" spans="2:27" ht="15" customHeight="1" x14ac:dyDescent="0.2">
      <c r="B67" s="11"/>
      <c r="C67" s="201" t="s">
        <v>159</v>
      </c>
      <c r="D67" s="202" t="s">
        <v>26</v>
      </c>
      <c r="E67" s="205">
        <v>0.11</v>
      </c>
      <c r="F67" s="207">
        <v>0.25</v>
      </c>
      <c r="G67" s="209">
        <v>0.49</v>
      </c>
      <c r="H67" s="12"/>
      <c r="I67" s="12"/>
      <c r="J67" s="12"/>
      <c r="K67" s="12"/>
      <c r="L67" s="12"/>
      <c r="M67" s="12"/>
      <c r="N67" s="12"/>
      <c r="O67" s="25"/>
      <c r="P67" s="12"/>
      <c r="Q67" s="12"/>
      <c r="R67" s="12"/>
      <c r="S67" s="12"/>
      <c r="T67" s="12"/>
      <c r="U67" s="12"/>
      <c r="V67" s="195"/>
      <c r="W67" s="197"/>
      <c r="X67" s="199"/>
      <c r="Y67" s="199"/>
      <c r="Z67" s="156"/>
      <c r="AA67" s="13"/>
    </row>
    <row r="68" spans="2:27" ht="15" customHeight="1" x14ac:dyDescent="0.2">
      <c r="B68" s="11"/>
      <c r="C68" s="203"/>
      <c r="D68" s="204"/>
      <c r="E68" s="206"/>
      <c r="F68" s="208"/>
      <c r="G68" s="210"/>
      <c r="H68" s="12"/>
      <c r="I68" s="12"/>
      <c r="J68" s="12"/>
      <c r="K68" s="12"/>
      <c r="L68" s="12"/>
      <c r="M68" s="12"/>
      <c r="N68" s="12"/>
      <c r="O68" s="25"/>
      <c r="P68" s="12"/>
      <c r="Q68" s="12"/>
      <c r="R68" s="12"/>
      <c r="S68" s="12"/>
      <c r="T68" s="12"/>
      <c r="U68" s="12"/>
      <c r="V68" s="195"/>
      <c r="W68" s="197"/>
      <c r="X68" s="199"/>
      <c r="Y68" s="199"/>
      <c r="Z68" s="156"/>
      <c r="AA68" s="13"/>
    </row>
    <row r="69" spans="2:27" ht="15" customHeight="1" x14ac:dyDescent="0.2"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25"/>
      <c r="P69" s="12"/>
      <c r="Q69" s="12"/>
      <c r="R69" s="12"/>
      <c r="S69" s="12"/>
      <c r="T69" s="12"/>
      <c r="U69" s="12"/>
      <c r="V69" s="196"/>
      <c r="W69" s="198"/>
      <c r="X69" s="200"/>
      <c r="Y69" s="200"/>
      <c r="Z69" s="156"/>
      <c r="AA69" s="13"/>
    </row>
    <row r="70" spans="2:27" ht="15" customHeight="1" x14ac:dyDescent="0.2">
      <c r="B70" s="11"/>
      <c r="C70" s="194" t="s">
        <v>158</v>
      </c>
      <c r="D70" s="194"/>
      <c r="E70" s="194"/>
      <c r="F70" s="194"/>
      <c r="G70" s="194"/>
      <c r="H70" s="12"/>
      <c r="I70" s="194" t="s">
        <v>175</v>
      </c>
      <c r="J70" s="194"/>
      <c r="K70" s="194"/>
      <c r="L70" s="194"/>
      <c r="M70" s="194"/>
      <c r="N70" s="12"/>
      <c r="O70" s="25"/>
      <c r="P70" s="194" t="s">
        <v>172</v>
      </c>
      <c r="Q70" s="194"/>
      <c r="R70" s="194"/>
      <c r="S70" s="194"/>
      <c r="T70" s="194"/>
      <c r="U70" s="12"/>
      <c r="V70" s="194" t="s">
        <v>176</v>
      </c>
      <c r="W70" s="194"/>
      <c r="X70" s="194"/>
      <c r="Y70" s="194"/>
      <c r="Z70" s="194"/>
      <c r="AA70" s="13"/>
    </row>
    <row r="71" spans="2:27" ht="18.95" customHeight="1" x14ac:dyDescent="0.2">
      <c r="B71" s="11"/>
      <c r="C71" s="194"/>
      <c r="D71" s="194"/>
      <c r="E71" s="194"/>
      <c r="F71" s="194"/>
      <c r="G71" s="194"/>
      <c r="H71" s="12"/>
      <c r="I71" s="194"/>
      <c r="J71" s="194"/>
      <c r="K71" s="194"/>
      <c r="L71" s="194"/>
      <c r="M71" s="194"/>
      <c r="N71" s="12"/>
      <c r="O71" s="25"/>
      <c r="P71" s="194"/>
      <c r="Q71" s="194"/>
      <c r="R71" s="194"/>
      <c r="S71" s="194"/>
      <c r="T71" s="194"/>
      <c r="U71" s="12"/>
      <c r="V71" s="194"/>
      <c r="W71" s="194"/>
      <c r="X71" s="194"/>
      <c r="Y71" s="194"/>
      <c r="Z71" s="194"/>
      <c r="AA71" s="13"/>
    </row>
    <row r="72" spans="2:27" ht="15.75" thickBot="1" x14ac:dyDescent="0.25"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6"/>
    </row>
  </sheetData>
  <mergeCells count="84">
    <mergeCell ref="V66:V69"/>
    <mergeCell ref="W66:W69"/>
    <mergeCell ref="X66:X69"/>
    <mergeCell ref="Y66:Y69"/>
    <mergeCell ref="V54:V57"/>
    <mergeCell ref="W54:W57"/>
    <mergeCell ref="X54:X57"/>
    <mergeCell ref="Y54:Y57"/>
    <mergeCell ref="V58:V61"/>
    <mergeCell ref="W58:W61"/>
    <mergeCell ref="X58:X61"/>
    <mergeCell ref="Y58:Y61"/>
    <mergeCell ref="V62:V65"/>
    <mergeCell ref="W62:W65"/>
    <mergeCell ref="X62:X65"/>
    <mergeCell ref="Y62:Y65"/>
    <mergeCell ref="E36:E37"/>
    <mergeCell ref="F36:F37"/>
    <mergeCell ref="G36:G37"/>
    <mergeCell ref="C36:D37"/>
    <mergeCell ref="C44:D45"/>
    <mergeCell ref="E44:E45"/>
    <mergeCell ref="F44:F45"/>
    <mergeCell ref="G44:G45"/>
    <mergeCell ref="E42:E43"/>
    <mergeCell ref="F42:F43"/>
    <mergeCell ref="G42:G43"/>
    <mergeCell ref="C48:D49"/>
    <mergeCell ref="E48:E49"/>
    <mergeCell ref="F48:F49"/>
    <mergeCell ref="G48:G49"/>
    <mergeCell ref="C46:D47"/>
    <mergeCell ref="E46:E47"/>
    <mergeCell ref="F46:F47"/>
    <mergeCell ref="G46:G47"/>
    <mergeCell ref="C65:D66"/>
    <mergeCell ref="E65:E66"/>
    <mergeCell ref="F65:F66"/>
    <mergeCell ref="G65:G66"/>
    <mergeCell ref="C67:D68"/>
    <mergeCell ref="E67:E68"/>
    <mergeCell ref="F67:F68"/>
    <mergeCell ref="G67:G68"/>
    <mergeCell ref="G59:G60"/>
    <mergeCell ref="C55:D56"/>
    <mergeCell ref="C61:D62"/>
    <mergeCell ref="E61:E62"/>
    <mergeCell ref="F61:F62"/>
    <mergeCell ref="G61:G62"/>
    <mergeCell ref="F55:F56"/>
    <mergeCell ref="G55:G56"/>
    <mergeCell ref="E55:E56"/>
    <mergeCell ref="I70:M71"/>
    <mergeCell ref="P70:T71"/>
    <mergeCell ref="V70:Z71"/>
    <mergeCell ref="C51:G52"/>
    <mergeCell ref="C70:G71"/>
    <mergeCell ref="C57:D58"/>
    <mergeCell ref="E57:E58"/>
    <mergeCell ref="C63:D64"/>
    <mergeCell ref="E63:E64"/>
    <mergeCell ref="F63:F64"/>
    <mergeCell ref="G63:G64"/>
    <mergeCell ref="F57:F58"/>
    <mergeCell ref="G57:G58"/>
    <mergeCell ref="C59:D60"/>
    <mergeCell ref="E59:E60"/>
    <mergeCell ref="F59:F60"/>
    <mergeCell ref="C33:G34"/>
    <mergeCell ref="I33:M34"/>
    <mergeCell ref="P33:T34"/>
    <mergeCell ref="V33:Z34"/>
    <mergeCell ref="I51:M52"/>
    <mergeCell ref="P51:T52"/>
    <mergeCell ref="V51:Z52"/>
    <mergeCell ref="C40:D41"/>
    <mergeCell ref="C38:D39"/>
    <mergeCell ref="E38:E39"/>
    <mergeCell ref="F38:F39"/>
    <mergeCell ref="G38:G39"/>
    <mergeCell ref="E40:E41"/>
    <mergeCell ref="F40:F41"/>
    <mergeCell ref="G40:G41"/>
    <mergeCell ref="C42:D43"/>
  </mergeCells>
  <conditionalFormatting sqref="E57:G68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35"/>
  <sheetViews>
    <sheetView workbookViewId="0">
      <pane ySplit="1" topLeftCell="A23" activePane="bottomLeft" state="frozen"/>
      <selection pane="bottomLeft" activeCell="H33" sqref="B17:H33"/>
    </sheetView>
  </sheetViews>
  <sheetFormatPr defaultColWidth="11.5546875" defaultRowHeight="15" x14ac:dyDescent="0.2"/>
  <cols>
    <col min="1" max="1" width="3.6640625" customWidth="1"/>
    <col min="2" max="2" width="2.6640625" customWidth="1"/>
    <col min="8" max="8" width="2.6640625" customWidth="1"/>
  </cols>
  <sheetData>
    <row r="1" spans="1:8" s="1" customFormat="1" x14ac:dyDescent="0.2">
      <c r="A1" s="1" t="s">
        <v>169</v>
      </c>
    </row>
    <row r="2" spans="1:8" x14ac:dyDescent="0.2">
      <c r="A2" s="190" t="s">
        <v>182</v>
      </c>
    </row>
    <row r="4" spans="1:8" x14ac:dyDescent="0.2">
      <c r="C4" s="2" t="s">
        <v>0</v>
      </c>
      <c r="D4" s="2"/>
    </row>
    <row r="6" spans="1:8" x14ac:dyDescent="0.2">
      <c r="C6" t="s">
        <v>145</v>
      </c>
    </row>
    <row r="7" spans="1:8" x14ac:dyDescent="0.2">
      <c r="C7" t="s">
        <v>40</v>
      </c>
      <c r="D7">
        <v>1</v>
      </c>
    </row>
    <row r="8" spans="1:8" x14ac:dyDescent="0.2">
      <c r="C8" t="s">
        <v>41</v>
      </c>
      <c r="D8">
        <v>1</v>
      </c>
    </row>
    <row r="9" spans="1:8" x14ac:dyDescent="0.2">
      <c r="C9" t="s">
        <v>42</v>
      </c>
      <c r="D9">
        <v>2</v>
      </c>
    </row>
    <row r="10" spans="1:8" x14ac:dyDescent="0.2">
      <c r="C10" t="s">
        <v>43</v>
      </c>
      <c r="D10">
        <v>2</v>
      </c>
    </row>
    <row r="11" spans="1:8" x14ac:dyDescent="0.2">
      <c r="C11" t="s">
        <v>44</v>
      </c>
      <c r="D11">
        <v>3</v>
      </c>
    </row>
    <row r="12" spans="1:8" x14ac:dyDescent="0.2">
      <c r="C12" t="s">
        <v>56</v>
      </c>
      <c r="D12">
        <v>4</v>
      </c>
    </row>
    <row r="15" spans="1:8" x14ac:dyDescent="0.2">
      <c r="B15" s="2" t="s">
        <v>28</v>
      </c>
      <c r="C15" s="2"/>
      <c r="D15" s="2"/>
      <c r="E15" s="2"/>
      <c r="F15" s="2"/>
      <c r="G15" s="2"/>
      <c r="H15" s="2"/>
    </row>
    <row r="16" spans="1:8" s="3" customFormat="1" ht="15.75" thickBot="1" x14ac:dyDescent="0.25"/>
    <row r="17" spans="2:8" s="3" customFormat="1" x14ac:dyDescent="0.2">
      <c r="B17" s="8" t="s">
        <v>141</v>
      </c>
      <c r="C17" s="9"/>
      <c r="D17" s="9"/>
      <c r="E17" s="9"/>
      <c r="F17" s="9"/>
      <c r="G17" s="9"/>
      <c r="H17" s="10"/>
    </row>
    <row r="18" spans="2:8" x14ac:dyDescent="0.2">
      <c r="B18" s="11"/>
      <c r="C18" s="12"/>
      <c r="D18" s="12"/>
      <c r="E18" s="12"/>
      <c r="F18" s="12"/>
      <c r="G18" s="12"/>
      <c r="H18" s="13"/>
    </row>
    <row r="19" spans="2:8" ht="25.5" x14ac:dyDescent="0.35">
      <c r="B19" s="11"/>
      <c r="C19" s="82" t="s">
        <v>145</v>
      </c>
      <c r="D19" s="12"/>
      <c r="E19" s="12"/>
      <c r="F19" s="12"/>
      <c r="G19" s="12"/>
      <c r="H19" s="13"/>
    </row>
    <row r="20" spans="2:8" x14ac:dyDescent="0.2">
      <c r="B20" s="11"/>
      <c r="C20" s="12"/>
      <c r="D20" s="12"/>
      <c r="E20" s="12"/>
      <c r="F20" s="12"/>
      <c r="G20" s="12"/>
      <c r="H20" s="13"/>
    </row>
    <row r="21" spans="2:8" x14ac:dyDescent="0.2">
      <c r="B21" s="11"/>
      <c r="C21" s="12"/>
      <c r="D21" s="12"/>
      <c r="E21" s="12"/>
      <c r="F21" s="12"/>
      <c r="G21" s="12"/>
      <c r="H21" s="13"/>
    </row>
    <row r="22" spans="2:8" x14ac:dyDescent="0.2">
      <c r="B22" s="11"/>
      <c r="C22" s="12"/>
      <c r="D22" s="12"/>
      <c r="E22" s="12"/>
      <c r="F22" s="12"/>
      <c r="G22" s="12"/>
      <c r="H22" s="13"/>
    </row>
    <row r="23" spans="2:8" x14ac:dyDescent="0.2">
      <c r="B23" s="11"/>
      <c r="C23" s="12"/>
      <c r="D23" s="12"/>
      <c r="E23" s="12"/>
      <c r="F23" s="12"/>
      <c r="G23" s="12"/>
      <c r="H23" s="13"/>
    </row>
    <row r="24" spans="2:8" x14ac:dyDescent="0.2">
      <c r="B24" s="11"/>
      <c r="C24" s="12"/>
      <c r="D24" s="12"/>
      <c r="E24" s="12"/>
      <c r="F24" s="12"/>
      <c r="G24" s="12"/>
      <c r="H24" s="13"/>
    </row>
    <row r="25" spans="2:8" x14ac:dyDescent="0.2">
      <c r="B25" s="11"/>
      <c r="C25" s="12"/>
      <c r="D25" s="12"/>
      <c r="E25" s="12"/>
      <c r="F25" s="12"/>
      <c r="G25" s="12"/>
      <c r="H25" s="13"/>
    </row>
    <row r="26" spans="2:8" x14ac:dyDescent="0.2">
      <c r="B26" s="11"/>
      <c r="C26" s="12"/>
      <c r="D26" s="12"/>
      <c r="E26" s="12"/>
      <c r="F26" s="12"/>
      <c r="G26" s="12"/>
      <c r="H26" s="13"/>
    </row>
    <row r="27" spans="2:8" x14ac:dyDescent="0.2">
      <c r="B27" s="11"/>
      <c r="C27" s="12"/>
      <c r="D27" s="12"/>
      <c r="E27" s="12"/>
      <c r="F27" s="12"/>
      <c r="G27" s="12"/>
      <c r="H27" s="13"/>
    </row>
    <row r="28" spans="2:8" x14ac:dyDescent="0.2">
      <c r="B28" s="11"/>
      <c r="C28" s="12"/>
      <c r="D28" s="12"/>
      <c r="E28" s="12"/>
      <c r="F28" s="12"/>
      <c r="G28" s="12"/>
      <c r="H28" s="13"/>
    </row>
    <row r="29" spans="2:8" x14ac:dyDescent="0.2">
      <c r="B29" s="11"/>
      <c r="C29" s="12"/>
      <c r="D29" s="12"/>
      <c r="E29" s="12"/>
      <c r="F29" s="12"/>
      <c r="G29" s="12"/>
      <c r="H29" s="13"/>
    </row>
    <row r="30" spans="2:8" x14ac:dyDescent="0.2">
      <c r="B30" s="11"/>
      <c r="C30" s="12"/>
      <c r="D30" s="12"/>
      <c r="E30" s="12"/>
      <c r="F30" s="12"/>
      <c r="G30" s="12"/>
      <c r="H30" s="13"/>
    </row>
    <row r="31" spans="2:8" x14ac:dyDescent="0.2">
      <c r="B31" s="11"/>
      <c r="C31" s="12"/>
      <c r="D31" s="12"/>
      <c r="E31" s="12"/>
      <c r="F31" s="12"/>
      <c r="G31" s="12"/>
      <c r="H31" s="13"/>
    </row>
    <row r="32" spans="2:8" x14ac:dyDescent="0.2">
      <c r="B32" s="11"/>
      <c r="C32" s="12"/>
      <c r="D32" s="12"/>
      <c r="E32" s="12"/>
      <c r="F32" s="12"/>
      <c r="G32" s="12"/>
      <c r="H32" s="13"/>
    </row>
    <row r="33" spans="2:8" ht="15.75" thickBot="1" x14ac:dyDescent="0.25">
      <c r="B33" s="14"/>
      <c r="C33" s="15"/>
      <c r="D33" s="15"/>
      <c r="E33" s="15"/>
      <c r="F33" s="15"/>
      <c r="G33" s="15"/>
      <c r="H33" s="16"/>
    </row>
    <row r="35" spans="2:8" s="19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39"/>
  <sheetViews>
    <sheetView tabSelected="1" topLeftCell="E1" workbookViewId="0">
      <pane ySplit="1" topLeftCell="A11" activePane="bottomLeft" state="frozen"/>
      <selection pane="bottomLeft" activeCell="J17" sqref="J17:V37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7" width="10.6640625" customWidth="1"/>
    <col min="8" max="8" width="2.6640625" customWidth="1"/>
    <col min="9" max="9" width="7" style="3" customWidth="1"/>
    <col min="10" max="10" width="2.6640625" style="3" customWidth="1"/>
    <col min="11" max="21" width="8.6640625" customWidth="1"/>
    <col min="22" max="22" width="2.6640625" customWidth="1"/>
  </cols>
  <sheetData>
    <row r="1" spans="1:22" s="1" customFormat="1" x14ac:dyDescent="0.2">
      <c r="A1" s="1" t="s">
        <v>170</v>
      </c>
    </row>
    <row r="2" spans="1:22" x14ac:dyDescent="0.2">
      <c r="A2" s="190" t="s">
        <v>182</v>
      </c>
    </row>
    <row r="4" spans="1:22" x14ac:dyDescent="0.2">
      <c r="C4" s="2" t="s">
        <v>0</v>
      </c>
      <c r="D4" s="2"/>
      <c r="E4" s="2"/>
      <c r="F4" s="2"/>
    </row>
    <row r="5" spans="1:22" x14ac:dyDescent="0.2">
      <c r="E5" t="s">
        <v>147</v>
      </c>
      <c r="F5" t="s">
        <v>152</v>
      </c>
    </row>
    <row r="6" spans="1:22" x14ac:dyDescent="0.2">
      <c r="C6">
        <v>2013</v>
      </c>
      <c r="D6" t="s">
        <v>148</v>
      </c>
      <c r="E6" s="121">
        <v>563000</v>
      </c>
      <c r="F6">
        <v>82</v>
      </c>
    </row>
    <row r="7" spans="1:22" x14ac:dyDescent="0.2">
      <c r="D7" t="s">
        <v>149</v>
      </c>
      <c r="E7" s="121">
        <v>498000</v>
      </c>
      <c r="F7">
        <v>91</v>
      </c>
    </row>
    <row r="8" spans="1:22" x14ac:dyDescent="0.2">
      <c r="D8" t="s">
        <v>150</v>
      </c>
      <c r="E8" s="121">
        <v>682000</v>
      </c>
      <c r="F8">
        <v>105</v>
      </c>
    </row>
    <row r="9" spans="1:22" x14ac:dyDescent="0.2">
      <c r="D9" t="s">
        <v>151</v>
      </c>
      <c r="E9" s="121">
        <v>875000</v>
      </c>
      <c r="F9">
        <v>112</v>
      </c>
    </row>
    <row r="10" spans="1:22" x14ac:dyDescent="0.2">
      <c r="C10">
        <v>2014</v>
      </c>
      <c r="D10" t="s">
        <v>148</v>
      </c>
      <c r="E10" s="121">
        <v>634000</v>
      </c>
      <c r="F10">
        <v>111</v>
      </c>
    </row>
    <row r="11" spans="1:22" x14ac:dyDescent="0.2">
      <c r="D11" t="s">
        <v>149</v>
      </c>
      <c r="E11" s="121">
        <v>618000</v>
      </c>
      <c r="F11">
        <v>109</v>
      </c>
    </row>
    <row r="12" spans="1:22" x14ac:dyDescent="0.2">
      <c r="D12" t="s">
        <v>150</v>
      </c>
      <c r="E12" s="121">
        <v>813000</v>
      </c>
      <c r="F12">
        <v>110</v>
      </c>
    </row>
    <row r="13" spans="1:22" x14ac:dyDescent="0.2">
      <c r="D13" t="s">
        <v>151</v>
      </c>
      <c r="E13" s="121">
        <v>956000</v>
      </c>
      <c r="F13">
        <v>110</v>
      </c>
    </row>
    <row r="15" spans="1:22" x14ac:dyDescent="0.2">
      <c r="B15" s="2" t="s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thickBot="1" x14ac:dyDescent="0.25">
      <c r="C16" s="73"/>
      <c r="D16" s="5"/>
      <c r="E16" s="5"/>
      <c r="F16" s="5"/>
      <c r="G16" s="5"/>
      <c r="H16" s="5"/>
      <c r="I16" s="146"/>
      <c r="J16" s="146"/>
    </row>
    <row r="17" spans="2:22" x14ac:dyDescent="0.2">
      <c r="B17" s="8" t="s">
        <v>143</v>
      </c>
      <c r="C17" s="9"/>
      <c r="D17" s="9"/>
      <c r="E17" s="9"/>
      <c r="F17" s="9"/>
      <c r="G17" s="9"/>
      <c r="H17" s="10"/>
      <c r="I17" s="146"/>
      <c r="J17" s="8" t="s">
        <v>146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2:22" x14ac:dyDescent="0.2">
      <c r="B18" s="11"/>
      <c r="C18" s="12"/>
      <c r="D18" s="12"/>
      <c r="E18" s="12"/>
      <c r="F18" s="12"/>
      <c r="G18" s="12"/>
      <c r="H18" s="13"/>
      <c r="I18" s="20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x14ac:dyDescent="0.2">
      <c r="B19" s="11"/>
      <c r="C19" s="12"/>
      <c r="D19" s="12"/>
      <c r="E19" s="12"/>
      <c r="F19" s="12"/>
      <c r="G19" s="12"/>
      <c r="H19" s="13"/>
      <c r="I19" s="20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x14ac:dyDescent="0.2">
      <c r="B20" s="11"/>
      <c r="C20" s="12"/>
      <c r="D20" s="12"/>
      <c r="E20" s="12"/>
      <c r="F20" s="12"/>
      <c r="G20" s="12"/>
      <c r="H20" s="13"/>
      <c r="I20" s="20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x14ac:dyDescent="0.2">
      <c r="B21" s="11"/>
      <c r="C21" s="12"/>
      <c r="D21" s="12"/>
      <c r="E21" s="12"/>
      <c r="F21" s="12"/>
      <c r="G21" s="12"/>
      <c r="H21" s="13"/>
      <c r="I21" s="20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x14ac:dyDescent="0.2">
      <c r="B22" s="11"/>
      <c r="C22" s="12"/>
      <c r="D22" s="12"/>
      <c r="E22" s="12"/>
      <c r="F22" s="12"/>
      <c r="G22" s="12"/>
      <c r="H22" s="13"/>
      <c r="I22" s="20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x14ac:dyDescent="0.2">
      <c r="B23" s="11"/>
      <c r="C23" s="12"/>
      <c r="D23" s="12"/>
      <c r="E23" s="12"/>
      <c r="F23" s="12"/>
      <c r="G23" s="12"/>
      <c r="H23" s="13"/>
      <c r="I23" s="20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x14ac:dyDescent="0.2">
      <c r="B24" s="11"/>
      <c r="C24" s="12"/>
      <c r="D24" s="12"/>
      <c r="E24" s="12"/>
      <c r="F24" s="12"/>
      <c r="G24" s="12"/>
      <c r="H24" s="13"/>
      <c r="I24" s="20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x14ac:dyDescent="0.2">
      <c r="B25" s="11"/>
      <c r="C25" s="12"/>
      <c r="D25" s="12"/>
      <c r="E25" s="12"/>
      <c r="F25" s="12"/>
      <c r="G25" s="12"/>
      <c r="H25" s="13"/>
      <c r="I25" s="20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x14ac:dyDescent="0.2">
      <c r="B26" s="11"/>
      <c r="C26" s="12"/>
      <c r="D26" s="12"/>
      <c r="E26" s="12"/>
      <c r="F26" s="12"/>
      <c r="G26" s="12"/>
      <c r="H26" s="13"/>
      <c r="I26" s="20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x14ac:dyDescent="0.2">
      <c r="B27" s="11"/>
      <c r="C27" s="12"/>
      <c r="D27" s="12"/>
      <c r="E27" s="12"/>
      <c r="F27" s="12"/>
      <c r="G27" s="12"/>
      <c r="H27" s="13"/>
      <c r="I27" s="20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x14ac:dyDescent="0.2">
      <c r="B28" s="11"/>
      <c r="C28" s="12"/>
      <c r="D28" s="12"/>
      <c r="E28" s="12"/>
      <c r="F28" s="12"/>
      <c r="G28" s="12"/>
      <c r="H28" s="13"/>
      <c r="I28" s="20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x14ac:dyDescent="0.2">
      <c r="B29" s="11"/>
      <c r="C29" s="12"/>
      <c r="D29" s="12"/>
      <c r="E29" s="12"/>
      <c r="F29" s="12"/>
      <c r="G29" s="12"/>
      <c r="H29" s="13"/>
      <c r="I29" s="20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x14ac:dyDescent="0.2">
      <c r="B30" s="11"/>
      <c r="C30" s="12"/>
      <c r="D30" s="12"/>
      <c r="E30" s="12"/>
      <c r="F30" s="12"/>
      <c r="G30" s="12"/>
      <c r="H30" s="13"/>
      <c r="I30" s="20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x14ac:dyDescent="0.2">
      <c r="B31" s="11"/>
      <c r="C31" s="12"/>
      <c r="D31" s="12"/>
      <c r="E31" s="12"/>
      <c r="F31" s="12"/>
      <c r="G31" s="12"/>
      <c r="H31" s="13"/>
      <c r="I31" s="20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x14ac:dyDescent="0.2">
      <c r="B32" s="11"/>
      <c r="C32" s="12"/>
      <c r="D32" s="12"/>
      <c r="E32" s="12"/>
      <c r="F32" s="12"/>
      <c r="G32" s="12"/>
      <c r="H32" s="13"/>
      <c r="I32" s="20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x14ac:dyDescent="0.2">
      <c r="B33" s="11"/>
      <c r="C33" s="12"/>
      <c r="D33" s="12"/>
      <c r="E33" s="12"/>
      <c r="F33" s="12"/>
      <c r="G33" s="12"/>
      <c r="H33" s="13"/>
      <c r="I33" s="20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x14ac:dyDescent="0.2">
      <c r="B34" s="11"/>
      <c r="C34" s="12"/>
      <c r="D34" s="12"/>
      <c r="E34" s="12"/>
      <c r="F34" s="12"/>
      <c r="G34" s="12"/>
      <c r="H34" s="13"/>
      <c r="I34" s="20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x14ac:dyDescent="0.2">
      <c r="B35" s="11"/>
      <c r="C35" s="12"/>
      <c r="D35" s="12"/>
      <c r="E35" s="12"/>
      <c r="F35" s="12"/>
      <c r="G35" s="12"/>
      <c r="H35" s="13"/>
      <c r="I35" s="20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x14ac:dyDescent="0.2">
      <c r="B36" s="11"/>
      <c r="C36" s="12"/>
      <c r="D36" s="12"/>
      <c r="E36" s="12"/>
      <c r="F36" s="12"/>
      <c r="G36" s="12"/>
      <c r="H36" s="13"/>
      <c r="I36" s="20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5.75" thickBot="1" x14ac:dyDescent="0.25">
      <c r="B37" s="14"/>
      <c r="C37" s="15"/>
      <c r="D37" s="15"/>
      <c r="E37" s="15"/>
      <c r="F37" s="15"/>
      <c r="G37" s="15"/>
      <c r="H37" s="16"/>
      <c r="I37" s="20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6"/>
    </row>
    <row r="39" spans="2:22" s="19" customFormat="1" x14ac:dyDescent="0.2">
      <c r="I39" s="99"/>
      <c r="J39" s="9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pane ySplit="1" topLeftCell="A5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</cols>
  <sheetData>
    <row r="1" spans="1:11" s="1" customFormat="1" x14ac:dyDescent="0.2">
      <c r="A1" s="1" t="s">
        <v>2</v>
      </c>
    </row>
    <row r="2" spans="1:11" x14ac:dyDescent="0.2">
      <c r="A2" s="190" t="s">
        <v>182</v>
      </c>
    </row>
    <row r="4" spans="1:11" x14ac:dyDescent="0.2">
      <c r="B4" s="2" t="s">
        <v>0</v>
      </c>
      <c r="C4" s="2"/>
      <c r="D4" s="3"/>
      <c r="E4" s="3"/>
      <c r="F4" s="3"/>
      <c r="G4" s="3"/>
      <c r="H4" s="3"/>
      <c r="I4" s="3"/>
      <c r="J4" s="3"/>
    </row>
    <row r="5" spans="1:11" x14ac:dyDescent="0.2">
      <c r="B5">
        <v>1970</v>
      </c>
      <c r="C5">
        <v>41</v>
      </c>
      <c r="D5" s="3"/>
      <c r="E5" s="3"/>
      <c r="F5" s="3"/>
      <c r="G5" s="3"/>
      <c r="H5" s="3"/>
      <c r="I5" s="3"/>
    </row>
    <row r="6" spans="1:11" x14ac:dyDescent="0.2">
      <c r="B6">
        <v>2012</v>
      </c>
      <c r="C6">
        <v>20</v>
      </c>
    </row>
    <row r="9" spans="1:11" x14ac:dyDescent="0.2">
      <c r="B9" s="7" t="s">
        <v>1</v>
      </c>
      <c r="C9" s="7"/>
      <c r="D9" s="7"/>
      <c r="E9" s="7"/>
      <c r="F9" s="7"/>
      <c r="G9" s="7"/>
      <c r="H9" s="7"/>
      <c r="I9" s="7"/>
      <c r="J9" s="7"/>
      <c r="K9" s="7"/>
    </row>
    <row r="10" spans="1:11" ht="15.75" thickBot="1" x14ac:dyDescent="0.25">
      <c r="F10" s="20"/>
    </row>
    <row r="11" spans="1:11" x14ac:dyDescent="0.2">
      <c r="B11" s="8" t="s">
        <v>4</v>
      </c>
      <c r="C11" s="9"/>
      <c r="D11" s="9"/>
      <c r="E11" s="10"/>
      <c r="F11" s="21"/>
      <c r="G11" s="8" t="s">
        <v>5</v>
      </c>
      <c r="H11" s="9"/>
      <c r="I11" s="9"/>
      <c r="J11" s="9"/>
      <c r="K11" s="10"/>
    </row>
    <row r="12" spans="1:11" s="22" customFormat="1" x14ac:dyDescent="0.2">
      <c r="B12" s="18"/>
      <c r="C12" s="24"/>
      <c r="D12" s="24"/>
      <c r="E12" s="27"/>
      <c r="F12" s="23"/>
      <c r="G12" s="18"/>
      <c r="H12" s="24"/>
      <c r="I12" s="24"/>
      <c r="J12" s="24"/>
      <c r="K12" s="27"/>
    </row>
    <row r="13" spans="1:11" s="22" customFormat="1" x14ac:dyDescent="0.2">
      <c r="B13" s="18"/>
      <c r="C13" s="24"/>
      <c r="D13" s="24"/>
      <c r="E13" s="27"/>
      <c r="G13" s="18"/>
      <c r="H13" s="24"/>
      <c r="I13" s="24"/>
      <c r="J13" s="24"/>
      <c r="K13" s="27"/>
    </row>
    <row r="14" spans="1:11" s="22" customFormat="1" x14ac:dyDescent="0.2">
      <c r="B14" s="18"/>
      <c r="C14" s="24"/>
      <c r="D14" s="24"/>
      <c r="E14" s="27"/>
      <c r="G14" s="18"/>
      <c r="H14" s="24"/>
      <c r="I14" s="24"/>
      <c r="J14" s="24"/>
      <c r="K14" s="27"/>
    </row>
    <row r="15" spans="1:11" s="22" customFormat="1" x14ac:dyDescent="0.2">
      <c r="B15" s="18"/>
      <c r="C15" s="24"/>
      <c r="D15" s="24"/>
      <c r="E15" s="27"/>
      <c r="G15" s="18"/>
      <c r="H15" s="24"/>
      <c r="I15" s="24"/>
      <c r="J15" s="24"/>
      <c r="K15" s="27"/>
    </row>
    <row r="16" spans="1:11" s="22" customFormat="1" x14ac:dyDescent="0.2">
      <c r="B16" s="18"/>
      <c r="C16" s="24"/>
      <c r="D16" s="24"/>
      <c r="E16" s="27"/>
      <c r="G16" s="18"/>
      <c r="H16" s="24"/>
      <c r="I16" s="24"/>
      <c r="J16" s="24"/>
      <c r="K16" s="27"/>
    </row>
    <row r="17" spans="2:11" s="22" customFormat="1" x14ac:dyDescent="0.2">
      <c r="B17" s="28"/>
      <c r="C17" s="24"/>
      <c r="D17" s="24"/>
      <c r="E17" s="27"/>
      <c r="G17" s="18"/>
      <c r="H17" s="24"/>
      <c r="I17" s="24"/>
      <c r="J17" s="24"/>
      <c r="K17" s="27"/>
    </row>
    <row r="18" spans="2:11" s="22" customFormat="1" x14ac:dyDescent="0.2">
      <c r="B18" s="28"/>
      <c r="C18" s="24"/>
      <c r="D18" s="24"/>
      <c r="E18" s="27"/>
      <c r="G18" s="18"/>
      <c r="H18" s="24"/>
      <c r="I18" s="24"/>
      <c r="J18" s="24"/>
      <c r="K18" s="27"/>
    </row>
    <row r="19" spans="2:11" s="22" customFormat="1" x14ac:dyDescent="0.2">
      <c r="B19" s="28"/>
      <c r="C19" s="24"/>
      <c r="D19" s="24"/>
      <c r="E19" s="27"/>
      <c r="G19" s="11"/>
      <c r="H19" s="24"/>
      <c r="I19" s="24"/>
      <c r="J19" s="24"/>
      <c r="K19" s="27"/>
    </row>
    <row r="20" spans="2:11" x14ac:dyDescent="0.2">
      <c r="B20" s="11"/>
      <c r="C20" s="12"/>
      <c r="D20" s="12"/>
      <c r="E20" s="13"/>
      <c r="G20" s="11"/>
      <c r="H20" s="12"/>
      <c r="I20" s="12"/>
      <c r="J20" s="12"/>
      <c r="K20" s="13"/>
    </row>
    <row r="21" spans="2:11" x14ac:dyDescent="0.2">
      <c r="B21" s="11"/>
      <c r="C21" s="12"/>
      <c r="D21" s="12"/>
      <c r="E21" s="13"/>
      <c r="G21" s="11"/>
      <c r="H21" s="12"/>
      <c r="I21" s="12"/>
      <c r="J21" s="12"/>
      <c r="K21" s="13"/>
    </row>
    <row r="22" spans="2:11" x14ac:dyDescent="0.2">
      <c r="B22" s="11"/>
      <c r="C22" s="12"/>
      <c r="D22" s="12"/>
      <c r="E22" s="13"/>
      <c r="G22" s="11"/>
      <c r="H22" s="12"/>
      <c r="I22" s="12"/>
      <c r="J22" s="12"/>
      <c r="K22" s="13"/>
    </row>
    <row r="23" spans="2:11" x14ac:dyDescent="0.2">
      <c r="B23" s="11"/>
      <c r="C23" s="12"/>
      <c r="D23" s="12"/>
      <c r="E23" s="13"/>
      <c r="G23" s="11"/>
      <c r="H23" s="12"/>
      <c r="I23" s="12"/>
      <c r="J23" s="12"/>
      <c r="K23" s="13"/>
    </row>
    <row r="24" spans="2:11" x14ac:dyDescent="0.2">
      <c r="B24" s="11"/>
      <c r="C24" s="12"/>
      <c r="D24" s="12"/>
      <c r="E24" s="13"/>
      <c r="G24" s="11"/>
      <c r="H24" s="12"/>
      <c r="I24" s="12"/>
      <c r="J24" s="12"/>
      <c r="K24" s="13"/>
    </row>
    <row r="25" spans="2:11" x14ac:dyDescent="0.2">
      <c r="B25" s="11"/>
      <c r="C25" s="12"/>
      <c r="D25" s="12"/>
      <c r="E25" s="13"/>
      <c r="G25" s="11"/>
      <c r="H25" s="12"/>
      <c r="I25" s="12"/>
      <c r="J25" s="12"/>
      <c r="K25" s="13"/>
    </row>
    <row r="26" spans="2:11" x14ac:dyDescent="0.2">
      <c r="B26" s="11"/>
      <c r="C26" s="12"/>
      <c r="D26" s="12"/>
      <c r="E26" s="13"/>
      <c r="G26" s="11"/>
      <c r="H26" s="12"/>
      <c r="I26" s="12"/>
      <c r="J26" s="12"/>
      <c r="K26" s="13"/>
    </row>
    <row r="27" spans="2:11" ht="15.75" thickBot="1" x14ac:dyDescent="0.25">
      <c r="B27" s="11"/>
      <c r="C27" s="12"/>
      <c r="D27" s="12"/>
      <c r="E27" s="13"/>
      <c r="G27" s="14"/>
      <c r="H27" s="15"/>
      <c r="I27" s="15"/>
      <c r="J27" s="15"/>
      <c r="K27" s="16"/>
    </row>
    <row r="28" spans="2:11" x14ac:dyDescent="0.2">
      <c r="B28" s="11"/>
      <c r="C28" s="12"/>
      <c r="D28" s="12"/>
      <c r="E28" s="13"/>
    </row>
    <row r="29" spans="2:11" x14ac:dyDescent="0.2">
      <c r="B29" s="11"/>
      <c r="C29" s="12"/>
      <c r="D29" s="12"/>
      <c r="E29" s="13"/>
    </row>
    <row r="30" spans="2:11" x14ac:dyDescent="0.2">
      <c r="B30" s="11"/>
      <c r="C30" s="12"/>
      <c r="D30" s="12"/>
      <c r="E30" s="13"/>
    </row>
    <row r="31" spans="2:11" x14ac:dyDescent="0.2">
      <c r="B31" s="11"/>
      <c r="C31" s="12"/>
      <c r="D31" s="12"/>
      <c r="E31" s="13"/>
    </row>
    <row r="32" spans="2:11" x14ac:dyDescent="0.2">
      <c r="B32" s="11"/>
      <c r="C32" s="12"/>
      <c r="D32" s="12"/>
      <c r="E32" s="13"/>
    </row>
    <row r="33" spans="2:5" x14ac:dyDescent="0.2">
      <c r="B33" s="11"/>
      <c r="C33" s="12"/>
      <c r="D33" s="12"/>
      <c r="E33" s="13"/>
    </row>
    <row r="34" spans="2:5" x14ac:dyDescent="0.2">
      <c r="B34" s="11"/>
      <c r="C34" s="12"/>
      <c r="D34" s="12"/>
      <c r="E34" s="13"/>
    </row>
    <row r="35" spans="2:5" x14ac:dyDescent="0.2">
      <c r="B35" s="11"/>
      <c r="C35" s="12"/>
      <c r="D35" s="12"/>
      <c r="E35" s="13"/>
    </row>
    <row r="36" spans="2:5" x14ac:dyDescent="0.2">
      <c r="B36" s="11"/>
      <c r="C36" s="12"/>
      <c r="D36" s="12"/>
      <c r="E36" s="13"/>
    </row>
    <row r="37" spans="2:5" x14ac:dyDescent="0.2">
      <c r="B37" s="11"/>
      <c r="C37" s="12"/>
      <c r="D37" s="12"/>
      <c r="E37" s="13"/>
    </row>
    <row r="38" spans="2:5" x14ac:dyDescent="0.2">
      <c r="B38" s="11"/>
      <c r="C38" s="12"/>
      <c r="D38" s="12"/>
      <c r="E38" s="13"/>
    </row>
    <row r="39" spans="2:5" ht="15.75" thickBot="1" x14ac:dyDescent="0.25">
      <c r="B39" s="14"/>
      <c r="C39" s="15"/>
      <c r="D39" s="15"/>
      <c r="E39" s="16"/>
    </row>
    <row r="41" spans="2:5" s="19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"/>
  <sheetViews>
    <sheetView workbookViewId="0">
      <pane ySplit="1" topLeftCell="A2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6" width="8.6640625" customWidth="1"/>
    <col min="7" max="7" width="2.6640625" customWidth="1"/>
    <col min="8" max="11" width="8.6640625" customWidth="1"/>
    <col min="12" max="12" width="2.6640625" customWidth="1"/>
    <col min="13" max="16" width="8.6640625" customWidth="1"/>
    <col min="17" max="17" width="2.6640625" customWidth="1"/>
  </cols>
  <sheetData>
    <row r="1" spans="1:17" s="1" customFormat="1" x14ac:dyDescent="0.2">
      <c r="A1" s="1" t="s">
        <v>20</v>
      </c>
    </row>
    <row r="2" spans="1:17" s="21" customFormat="1" x14ac:dyDescent="0.2">
      <c r="A2" s="190" t="s">
        <v>182</v>
      </c>
    </row>
    <row r="3" spans="1:17" s="21" customFormat="1" ht="15.75" thickBot="1" x14ac:dyDescent="0.25"/>
    <row r="4" spans="1:17" s="21" customFormat="1" x14ac:dyDescent="0.2">
      <c r="B4" s="8" t="s">
        <v>24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 x14ac:dyDescent="0.2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</row>
    <row r="6" spans="1:17" ht="24" thickBot="1" x14ac:dyDescent="0.4">
      <c r="B6" s="11"/>
      <c r="C6" s="33" t="s">
        <v>6</v>
      </c>
      <c r="D6" s="33"/>
      <c r="E6" s="33"/>
      <c r="F6" s="33"/>
      <c r="G6" s="33"/>
      <c r="H6" s="33" t="s">
        <v>7</v>
      </c>
      <c r="I6" s="33"/>
      <c r="J6" s="33"/>
      <c r="K6" s="33"/>
      <c r="L6" s="33"/>
      <c r="M6" s="33" t="s">
        <v>8</v>
      </c>
      <c r="N6" s="24"/>
      <c r="O6" s="85"/>
      <c r="P6" s="12"/>
      <c r="Q6" s="13"/>
    </row>
    <row r="7" spans="1:17" ht="21.95" customHeight="1" thickTop="1" thickBot="1" x14ac:dyDescent="0.25">
      <c r="B7" s="11"/>
      <c r="C7" s="35" t="s">
        <v>21</v>
      </c>
      <c r="D7" s="29" t="s">
        <v>9</v>
      </c>
      <c r="E7" s="29" t="s">
        <v>10</v>
      </c>
      <c r="F7" s="30" t="s">
        <v>11</v>
      </c>
      <c r="G7" s="12"/>
      <c r="H7" s="42" t="s">
        <v>22</v>
      </c>
      <c r="I7" s="43" t="s">
        <v>9</v>
      </c>
      <c r="J7" s="43" t="s">
        <v>10</v>
      </c>
      <c r="K7" s="44" t="s">
        <v>11</v>
      </c>
      <c r="L7" s="12"/>
      <c r="M7" s="46" t="s">
        <v>22</v>
      </c>
      <c r="N7" s="46" t="s">
        <v>9</v>
      </c>
      <c r="O7" s="46" t="s">
        <v>10</v>
      </c>
      <c r="P7" s="46" t="s">
        <v>11</v>
      </c>
      <c r="Q7" s="13"/>
    </row>
    <row r="8" spans="1:17" ht="21.95" customHeight="1" thickTop="1" thickBot="1" x14ac:dyDescent="0.25">
      <c r="B8" s="11"/>
      <c r="C8" s="31" t="s">
        <v>12</v>
      </c>
      <c r="D8" s="31" t="s">
        <v>13</v>
      </c>
      <c r="E8" s="31" t="s">
        <v>14</v>
      </c>
      <c r="F8" s="31" t="s">
        <v>15</v>
      </c>
      <c r="G8" s="34"/>
      <c r="H8" s="152" t="s">
        <v>12</v>
      </c>
      <c r="I8" s="36" t="s">
        <v>13</v>
      </c>
      <c r="J8" s="36" t="s">
        <v>14</v>
      </c>
      <c r="K8" s="37" t="s">
        <v>15</v>
      </c>
      <c r="L8" s="34"/>
      <c r="M8" s="45" t="s">
        <v>12</v>
      </c>
      <c r="N8" s="45" t="s">
        <v>13</v>
      </c>
      <c r="O8" s="45" t="s">
        <v>14</v>
      </c>
      <c r="P8" s="45" t="s">
        <v>15</v>
      </c>
      <c r="Q8" s="13"/>
    </row>
    <row r="9" spans="1:17" ht="21.95" customHeight="1" thickTop="1" thickBot="1" x14ac:dyDescent="0.25">
      <c r="B9" s="11"/>
      <c r="C9" s="31" t="s">
        <v>16</v>
      </c>
      <c r="D9" s="31" t="s">
        <v>13</v>
      </c>
      <c r="E9" s="31" t="s">
        <v>14</v>
      </c>
      <c r="F9" s="31" t="s">
        <v>15</v>
      </c>
      <c r="G9" s="34"/>
      <c r="H9" s="153" t="s">
        <v>16</v>
      </c>
      <c r="I9" s="38" t="s">
        <v>13</v>
      </c>
      <c r="J9" s="38" t="s">
        <v>14</v>
      </c>
      <c r="K9" s="39" t="s">
        <v>15</v>
      </c>
      <c r="L9" s="34"/>
      <c r="M9" s="32" t="s">
        <v>16</v>
      </c>
      <c r="N9" s="32" t="s">
        <v>13</v>
      </c>
      <c r="O9" s="32" t="s">
        <v>14</v>
      </c>
      <c r="P9" s="32" t="s">
        <v>15</v>
      </c>
      <c r="Q9" s="13"/>
    </row>
    <row r="10" spans="1:17" ht="21.95" customHeight="1" thickTop="1" thickBot="1" x14ac:dyDescent="0.25">
      <c r="B10" s="11"/>
      <c r="C10" s="31" t="s">
        <v>17</v>
      </c>
      <c r="D10" s="31" t="s">
        <v>13</v>
      </c>
      <c r="E10" s="31" t="s">
        <v>14</v>
      </c>
      <c r="F10" s="31" t="s">
        <v>15</v>
      </c>
      <c r="G10" s="34"/>
      <c r="H10" s="153" t="s">
        <v>17</v>
      </c>
      <c r="I10" s="38" t="s">
        <v>13</v>
      </c>
      <c r="J10" s="38" t="s">
        <v>14</v>
      </c>
      <c r="K10" s="39" t="s">
        <v>15</v>
      </c>
      <c r="L10" s="34"/>
      <c r="M10" s="32" t="s">
        <v>17</v>
      </c>
      <c r="N10" s="32" t="s">
        <v>13</v>
      </c>
      <c r="O10" s="32" t="s">
        <v>14</v>
      </c>
      <c r="P10" s="32" t="s">
        <v>15</v>
      </c>
      <c r="Q10" s="13"/>
    </row>
    <row r="11" spans="1:17" ht="21.95" customHeight="1" thickTop="1" thickBot="1" x14ac:dyDescent="0.25">
      <c r="B11" s="11"/>
      <c r="C11" s="31" t="s">
        <v>18</v>
      </c>
      <c r="D11" s="31" t="s">
        <v>13</v>
      </c>
      <c r="E11" s="31" t="s">
        <v>14</v>
      </c>
      <c r="F11" s="31" t="s">
        <v>15</v>
      </c>
      <c r="G11" s="34"/>
      <c r="H11" s="153" t="s">
        <v>18</v>
      </c>
      <c r="I11" s="38" t="s">
        <v>13</v>
      </c>
      <c r="J11" s="38" t="s">
        <v>14</v>
      </c>
      <c r="K11" s="39" t="s">
        <v>15</v>
      </c>
      <c r="L11" s="34"/>
      <c r="M11" s="32" t="s">
        <v>18</v>
      </c>
      <c r="N11" s="32" t="s">
        <v>13</v>
      </c>
      <c r="O11" s="32" t="s">
        <v>14</v>
      </c>
      <c r="P11" s="32" t="s">
        <v>15</v>
      </c>
      <c r="Q11" s="13"/>
    </row>
    <row r="12" spans="1:17" ht="21.95" customHeight="1" thickTop="1" thickBot="1" x14ac:dyDescent="0.25">
      <c r="B12" s="11"/>
      <c r="C12" s="31" t="s">
        <v>19</v>
      </c>
      <c r="D12" s="31" t="s">
        <v>13</v>
      </c>
      <c r="E12" s="31" t="s">
        <v>14</v>
      </c>
      <c r="F12" s="31" t="s">
        <v>15</v>
      </c>
      <c r="G12" s="34"/>
      <c r="H12" s="154" t="s">
        <v>19</v>
      </c>
      <c r="I12" s="40" t="s">
        <v>13</v>
      </c>
      <c r="J12" s="40" t="s">
        <v>14</v>
      </c>
      <c r="K12" s="41" t="s">
        <v>15</v>
      </c>
      <c r="L12" s="34"/>
      <c r="M12" s="32" t="s">
        <v>19</v>
      </c>
      <c r="N12" s="32" t="s">
        <v>13</v>
      </c>
      <c r="O12" s="32" t="s">
        <v>14</v>
      </c>
      <c r="P12" s="32" t="s">
        <v>15</v>
      </c>
      <c r="Q12" s="13"/>
    </row>
    <row r="13" spans="1:17" ht="16.5" thickTop="1" thickBot="1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</row>
    <row r="15" spans="1:17" s="19" customFormat="1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pane ySplit="1" topLeftCell="A2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3" width="11.6640625" customWidth="1"/>
    <col min="4" max="6" width="8.6640625" customWidth="1"/>
    <col min="7" max="7" width="6" customWidth="1"/>
    <col min="8" max="8" width="11.6640625" customWidth="1"/>
    <col min="9" max="11" width="8.6640625" customWidth="1"/>
    <col min="12" max="12" width="2.6640625" customWidth="1"/>
  </cols>
  <sheetData>
    <row r="1" spans="1:12" s="1" customFormat="1" x14ac:dyDescent="0.2">
      <c r="A1" s="1" t="s">
        <v>162</v>
      </c>
    </row>
    <row r="2" spans="1:12" s="21" customFormat="1" x14ac:dyDescent="0.2">
      <c r="A2" s="190" t="s">
        <v>182</v>
      </c>
    </row>
    <row r="3" spans="1:12" s="21" customFormat="1" ht="15.75" thickBot="1" x14ac:dyDescent="0.25"/>
    <row r="4" spans="1:12" s="21" customFormat="1" x14ac:dyDescent="0.2">
      <c r="B4" s="8" t="s">
        <v>23</v>
      </c>
      <c r="C4" s="9"/>
      <c r="D4" s="9"/>
      <c r="E4" s="9"/>
      <c r="F4" s="9"/>
      <c r="G4" s="9"/>
      <c r="H4" s="9"/>
      <c r="I4" s="9"/>
      <c r="J4" s="9"/>
      <c r="K4" s="9"/>
      <c r="L4" s="10"/>
    </row>
    <row r="5" spans="1:12" x14ac:dyDescent="0.2">
      <c r="B5" s="11"/>
      <c r="C5" s="85"/>
      <c r="D5" s="85"/>
      <c r="E5" s="85"/>
      <c r="F5" s="85"/>
      <c r="G5" s="85"/>
      <c r="H5" s="85"/>
      <c r="I5" s="85"/>
      <c r="J5" s="85"/>
      <c r="K5" s="85"/>
      <c r="L5" s="13"/>
    </row>
    <row r="6" spans="1:12" ht="23.25" x14ac:dyDescent="0.35">
      <c r="B6" s="11"/>
      <c r="C6" s="33" t="s">
        <v>157</v>
      </c>
      <c r="D6" s="24"/>
      <c r="E6" s="24"/>
      <c r="F6" s="24"/>
      <c r="G6" s="33"/>
      <c r="H6" s="33" t="s">
        <v>158</v>
      </c>
      <c r="I6" s="24"/>
      <c r="J6" s="24"/>
      <c r="K6" s="24"/>
      <c r="L6" s="13"/>
    </row>
    <row r="7" spans="1:12" ht="23.25" x14ac:dyDescent="0.35">
      <c r="B7" s="11"/>
      <c r="C7" s="33"/>
      <c r="D7" s="12"/>
      <c r="E7" s="12"/>
      <c r="F7" s="12"/>
      <c r="G7" s="33"/>
      <c r="H7" s="125" t="s">
        <v>163</v>
      </c>
      <c r="I7" s="12"/>
      <c r="K7" s="12"/>
      <c r="L7" s="13"/>
    </row>
    <row r="8" spans="1:12" ht="21.95" customHeight="1" thickBot="1" x14ac:dyDescent="0.25">
      <c r="B8" s="11"/>
      <c r="C8" s="132"/>
      <c r="D8" s="136" t="s">
        <v>36</v>
      </c>
      <c r="E8" s="136" t="s">
        <v>37</v>
      </c>
      <c r="F8" s="136" t="s">
        <v>38</v>
      </c>
      <c r="G8" s="12"/>
      <c r="H8" s="132"/>
      <c r="I8" s="133" t="s">
        <v>36</v>
      </c>
      <c r="J8" s="134" t="s">
        <v>37</v>
      </c>
      <c r="K8" s="135" t="s">
        <v>38</v>
      </c>
      <c r="L8" s="13"/>
    </row>
    <row r="9" spans="1:12" ht="21.95" customHeight="1" x14ac:dyDescent="0.2">
      <c r="B9" s="11"/>
      <c r="C9" s="147" t="s">
        <v>166</v>
      </c>
      <c r="D9" s="128">
        <v>0.15</v>
      </c>
      <c r="E9" s="47">
        <v>0.22</v>
      </c>
      <c r="F9" s="47">
        <v>0.42</v>
      </c>
      <c r="G9" s="34"/>
      <c r="H9" s="149" t="s">
        <v>114</v>
      </c>
      <c r="I9" s="131">
        <v>0.15</v>
      </c>
      <c r="J9" s="142">
        <v>0.22</v>
      </c>
      <c r="K9" s="137">
        <v>0.42</v>
      </c>
      <c r="L9" s="13"/>
    </row>
    <row r="10" spans="1:12" ht="21.95" customHeight="1" x14ac:dyDescent="0.2">
      <c r="B10" s="11"/>
      <c r="C10" s="148" t="s">
        <v>115</v>
      </c>
      <c r="D10" s="129">
        <v>0.4</v>
      </c>
      <c r="E10" s="48">
        <v>0.36</v>
      </c>
      <c r="F10" s="48">
        <v>0.2</v>
      </c>
      <c r="G10" s="34"/>
      <c r="H10" s="150" t="s">
        <v>115</v>
      </c>
      <c r="I10" s="138">
        <v>0.4</v>
      </c>
      <c r="J10" s="139">
        <v>0.36</v>
      </c>
      <c r="K10" s="127">
        <v>0.2</v>
      </c>
      <c r="L10" s="13"/>
    </row>
    <row r="11" spans="1:12" ht="21.95" customHeight="1" x14ac:dyDescent="0.2">
      <c r="B11" s="11"/>
      <c r="C11" s="148" t="s">
        <v>116</v>
      </c>
      <c r="D11" s="129">
        <v>0.35</v>
      </c>
      <c r="E11" s="48">
        <v>0.17</v>
      </c>
      <c r="F11" s="48">
        <v>0.34</v>
      </c>
      <c r="G11" s="34"/>
      <c r="H11" s="150" t="s">
        <v>116</v>
      </c>
      <c r="I11" s="138">
        <v>0.35</v>
      </c>
      <c r="J11" s="126">
        <v>0.17</v>
      </c>
      <c r="K11" s="140">
        <v>0.34</v>
      </c>
      <c r="L11" s="13"/>
    </row>
    <row r="12" spans="1:12" ht="21.95" customHeight="1" x14ac:dyDescent="0.2">
      <c r="B12" s="11"/>
      <c r="C12" s="148" t="s">
        <v>117</v>
      </c>
      <c r="D12" s="129">
        <v>0.3</v>
      </c>
      <c r="E12" s="48">
        <v>0.28999999999999998</v>
      </c>
      <c r="F12" s="48">
        <v>0.26</v>
      </c>
      <c r="G12" s="34"/>
      <c r="H12" s="150" t="s">
        <v>117</v>
      </c>
      <c r="I12" s="138">
        <v>0.3</v>
      </c>
      <c r="J12" s="139">
        <v>0.28999999999999998</v>
      </c>
      <c r="K12" s="144">
        <v>0.26</v>
      </c>
      <c r="L12" s="13"/>
    </row>
    <row r="13" spans="1:12" ht="21.95" customHeight="1" x14ac:dyDescent="0.2">
      <c r="B13" s="11"/>
      <c r="C13" s="148" t="s">
        <v>118</v>
      </c>
      <c r="D13" s="129">
        <v>0.55000000000000004</v>
      </c>
      <c r="E13" s="48">
        <v>0.3</v>
      </c>
      <c r="F13" s="48">
        <v>0.57999999999999996</v>
      </c>
      <c r="G13" s="34"/>
      <c r="H13" s="150" t="s">
        <v>118</v>
      </c>
      <c r="I13" s="138">
        <v>0.55000000000000004</v>
      </c>
      <c r="J13" s="139">
        <v>0.3</v>
      </c>
      <c r="K13" s="140">
        <v>0.57999999999999996</v>
      </c>
      <c r="L13" s="13"/>
    </row>
    <row r="14" spans="1:12" ht="21.95" customHeight="1" x14ac:dyDescent="0.2">
      <c r="B14" s="11"/>
      <c r="C14" s="148" t="s">
        <v>159</v>
      </c>
      <c r="D14" s="129">
        <v>0.11</v>
      </c>
      <c r="E14" s="48">
        <v>0.25</v>
      </c>
      <c r="F14" s="48">
        <v>0.49</v>
      </c>
      <c r="G14" s="34"/>
      <c r="H14" s="151" t="s">
        <v>159</v>
      </c>
      <c r="I14" s="130">
        <v>0.11</v>
      </c>
      <c r="J14" s="143">
        <v>0.25</v>
      </c>
      <c r="K14" s="141">
        <v>0.49</v>
      </c>
      <c r="L14" s="13"/>
    </row>
    <row r="15" spans="1:12" ht="15.75" thickBot="1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6"/>
    </row>
    <row r="17" s="19" customFormat="1" x14ac:dyDescent="0.2"/>
  </sheetData>
  <conditionalFormatting sqref="I9:K14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4"/>
  <sheetViews>
    <sheetView workbookViewId="0">
      <pane ySplit="1" topLeftCell="A2" activePane="bottomLeft" state="frozen"/>
      <selection pane="bottomLeft" activeCell="A2" sqref="A2"/>
    </sheetView>
  </sheetViews>
  <sheetFormatPr defaultColWidth="7.5546875" defaultRowHeight="14.25" x14ac:dyDescent="0.2"/>
  <cols>
    <col min="1" max="1" width="3.6640625" style="54" customWidth="1"/>
    <col min="2" max="2" width="7.5546875" style="54" customWidth="1"/>
    <col min="3" max="3" width="7.5546875" style="54"/>
    <col min="4" max="4" width="7.5546875" style="54" customWidth="1"/>
    <col min="5" max="5" width="2.6640625" style="54" customWidth="1"/>
    <col min="6" max="14" width="7.5546875" style="54"/>
    <col min="15" max="15" width="2.6640625" style="54" customWidth="1"/>
    <col min="16" max="16384" width="7.5546875" style="54"/>
  </cols>
  <sheetData>
    <row r="1" spans="1:16" s="1" customFormat="1" ht="15" x14ac:dyDescent="0.2">
      <c r="A1" s="1" t="s">
        <v>33</v>
      </c>
    </row>
    <row r="2" spans="1:16" ht="15" x14ac:dyDescent="0.2">
      <c r="A2" s="190" t="s">
        <v>182</v>
      </c>
    </row>
    <row r="4" spans="1:16" s="50" customFormat="1" ht="15" x14ac:dyDescent="0.2">
      <c r="A4" s="49"/>
      <c r="B4" s="2" t="s">
        <v>0</v>
      </c>
      <c r="C4" s="2"/>
      <c r="E4" s="2" t="s">
        <v>1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ht="15.75" thickBot="1" x14ac:dyDescent="0.25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63"/>
    </row>
    <row r="6" spans="1:16" s="51" customFormat="1" ht="15" x14ac:dyDescent="0.2">
      <c r="B6" s="51" t="s">
        <v>29</v>
      </c>
      <c r="C6" s="51" t="s">
        <v>30</v>
      </c>
      <c r="E6" s="8" t="s">
        <v>34</v>
      </c>
      <c r="F6" s="9"/>
      <c r="G6" s="9"/>
      <c r="H6" s="9"/>
      <c r="I6" s="9"/>
      <c r="J6" s="9"/>
      <c r="K6" s="9"/>
      <c r="L6" s="9"/>
      <c r="M6" s="9"/>
      <c r="N6" s="9"/>
      <c r="O6" s="10"/>
      <c r="P6" s="63"/>
    </row>
    <row r="7" spans="1:16" x14ac:dyDescent="0.2">
      <c r="B7" s="55">
        <v>1100</v>
      </c>
      <c r="C7" s="56">
        <v>2.4</v>
      </c>
      <c r="E7" s="64"/>
      <c r="F7" s="57"/>
      <c r="G7" s="57"/>
      <c r="H7" s="57"/>
      <c r="I7" s="57"/>
      <c r="J7" s="57"/>
      <c r="K7" s="57"/>
      <c r="L7" s="57"/>
      <c r="M7" s="57"/>
      <c r="N7" s="57"/>
      <c r="O7" s="65"/>
    </row>
    <row r="8" spans="1:16" ht="25.5" x14ac:dyDescent="0.2">
      <c r="B8" s="55">
        <v>1177</v>
      </c>
      <c r="C8" s="56">
        <v>2.8</v>
      </c>
      <c r="E8" s="66"/>
      <c r="F8" s="52" t="s">
        <v>31</v>
      </c>
      <c r="G8" s="53"/>
      <c r="H8" s="53"/>
      <c r="I8" s="53"/>
      <c r="J8" s="53"/>
      <c r="K8" s="53"/>
      <c r="L8" s="53"/>
      <c r="M8" s="53"/>
      <c r="N8" s="53"/>
      <c r="O8" s="67"/>
      <c r="P8" s="51"/>
    </row>
    <row r="9" spans="1:16" x14ac:dyDescent="0.2">
      <c r="B9" s="55">
        <v>1239</v>
      </c>
      <c r="C9" s="56">
        <v>2.2000000000000002</v>
      </c>
      <c r="E9" s="64"/>
      <c r="F9" s="57"/>
      <c r="G9" s="57"/>
      <c r="H9" s="57"/>
      <c r="I9" s="57"/>
      <c r="J9" s="57"/>
      <c r="K9" s="57"/>
      <c r="L9" s="57"/>
      <c r="M9" s="57"/>
      <c r="N9" s="57"/>
      <c r="O9" s="65"/>
    </row>
    <row r="10" spans="1:16" x14ac:dyDescent="0.2">
      <c r="B10" s="55">
        <v>1294</v>
      </c>
      <c r="C10" s="56">
        <v>2.5</v>
      </c>
      <c r="E10" s="64"/>
      <c r="F10" s="57"/>
      <c r="G10" s="57"/>
      <c r="H10" s="57"/>
      <c r="I10" s="57"/>
      <c r="J10" s="57"/>
      <c r="K10" s="57"/>
      <c r="L10" s="57"/>
      <c r="M10" s="57"/>
      <c r="N10" s="57"/>
      <c r="O10" s="65"/>
    </row>
    <row r="11" spans="1:16" x14ac:dyDescent="0.2">
      <c r="B11" s="55">
        <v>1378</v>
      </c>
      <c r="C11" s="56">
        <v>1.9</v>
      </c>
      <c r="E11" s="64"/>
      <c r="F11" s="57"/>
      <c r="G11" s="57"/>
      <c r="H11" s="57"/>
      <c r="I11" s="57"/>
      <c r="J11" s="57"/>
      <c r="K11" s="57"/>
      <c r="L11" s="57"/>
      <c r="M11" s="57"/>
      <c r="N11" s="57"/>
      <c r="O11" s="65"/>
    </row>
    <row r="12" spans="1:16" x14ac:dyDescent="0.2">
      <c r="B12" s="55">
        <v>1481</v>
      </c>
      <c r="C12" s="56">
        <v>2</v>
      </c>
      <c r="E12" s="64"/>
      <c r="F12" s="57"/>
      <c r="G12" s="57"/>
      <c r="H12" s="57"/>
      <c r="I12" s="57"/>
      <c r="J12" s="57"/>
      <c r="K12" s="57"/>
      <c r="L12" s="57"/>
      <c r="M12" s="57"/>
      <c r="N12" s="57"/>
      <c r="O12" s="65"/>
    </row>
    <row r="13" spans="1:16" x14ac:dyDescent="0.2">
      <c r="B13" s="55">
        <v>1540</v>
      </c>
      <c r="C13" s="56">
        <v>2.2000000000000002</v>
      </c>
      <c r="E13" s="64"/>
      <c r="F13" s="57"/>
      <c r="G13" s="57"/>
      <c r="H13" s="57"/>
      <c r="I13" s="57"/>
      <c r="J13" s="57"/>
      <c r="K13" s="57"/>
      <c r="L13" s="57"/>
      <c r="M13" s="57"/>
      <c r="N13" s="57"/>
      <c r="O13" s="65"/>
    </row>
    <row r="14" spans="1:16" x14ac:dyDescent="0.2">
      <c r="B14" s="55">
        <v>1712</v>
      </c>
      <c r="C14" s="56">
        <v>1.35</v>
      </c>
      <c r="E14" s="64"/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6" x14ac:dyDescent="0.2">
      <c r="B15" s="55">
        <v>1650</v>
      </c>
      <c r="C15" s="56">
        <v>2</v>
      </c>
      <c r="E15" s="64"/>
      <c r="F15" s="57"/>
      <c r="G15" s="57"/>
      <c r="H15" s="57"/>
      <c r="I15" s="57"/>
      <c r="J15" s="57"/>
      <c r="K15" s="57"/>
      <c r="L15" s="57"/>
      <c r="M15" s="57"/>
      <c r="N15" s="57"/>
      <c r="O15" s="65"/>
    </row>
    <row r="16" spans="1:16" x14ac:dyDescent="0.2">
      <c r="B16" s="55">
        <v>1817</v>
      </c>
      <c r="C16" s="56">
        <v>1.3</v>
      </c>
      <c r="E16" s="64"/>
      <c r="F16" s="57"/>
      <c r="G16" s="57"/>
      <c r="H16" s="57"/>
      <c r="I16" s="57"/>
      <c r="J16" s="57"/>
      <c r="K16" s="57"/>
      <c r="L16" s="57"/>
      <c r="M16" s="57"/>
      <c r="N16" s="57"/>
      <c r="O16" s="65"/>
    </row>
    <row r="17" spans="2:15" x14ac:dyDescent="0.2">
      <c r="B17" s="55">
        <v>1971</v>
      </c>
      <c r="C17" s="56">
        <v>1.2</v>
      </c>
      <c r="E17" s="64"/>
      <c r="F17" s="57"/>
      <c r="G17" s="57"/>
      <c r="H17" s="57"/>
      <c r="I17" s="57"/>
      <c r="J17" s="57"/>
      <c r="K17" s="57"/>
      <c r="L17" s="57"/>
      <c r="M17" s="57"/>
      <c r="N17" s="57"/>
      <c r="O17" s="65"/>
    </row>
    <row r="18" spans="2:15" x14ac:dyDescent="0.2">
      <c r="B18" s="55">
        <v>1984</v>
      </c>
      <c r="C18" s="56">
        <v>1.1000000000000001</v>
      </c>
      <c r="E18" s="64"/>
      <c r="F18" s="57"/>
      <c r="G18" s="57"/>
      <c r="H18" s="57"/>
      <c r="I18" s="57"/>
      <c r="J18" s="57"/>
      <c r="K18" s="57"/>
      <c r="L18" s="57"/>
      <c r="M18" s="57"/>
      <c r="N18" s="57"/>
      <c r="O18" s="65"/>
    </row>
    <row r="19" spans="2:15" x14ac:dyDescent="0.2">
      <c r="B19" s="55">
        <v>2135</v>
      </c>
      <c r="C19" s="56">
        <v>1.35</v>
      </c>
      <c r="E19" s="64"/>
      <c r="F19" s="57"/>
      <c r="G19" s="57"/>
      <c r="H19" s="57"/>
      <c r="I19" s="57"/>
      <c r="J19" s="57"/>
      <c r="K19" s="57"/>
      <c r="L19" s="57"/>
      <c r="M19" s="57"/>
      <c r="N19" s="57"/>
      <c r="O19" s="65"/>
    </row>
    <row r="20" spans="2:15" x14ac:dyDescent="0.2">
      <c r="B20" s="55">
        <v>2211</v>
      </c>
      <c r="C20" s="56">
        <v>1.3</v>
      </c>
      <c r="E20" s="64"/>
      <c r="F20" s="57"/>
      <c r="G20" s="57"/>
      <c r="H20" s="57"/>
      <c r="I20" s="57"/>
      <c r="J20" s="57"/>
      <c r="K20" s="57"/>
      <c r="L20" s="57"/>
      <c r="M20" s="57"/>
      <c r="N20" s="57"/>
      <c r="O20" s="65"/>
    </row>
    <row r="21" spans="2:15" x14ac:dyDescent="0.2">
      <c r="B21" s="55">
        <v>2225</v>
      </c>
      <c r="C21" s="56">
        <v>1.3</v>
      </c>
      <c r="E21" s="64"/>
      <c r="F21" s="57"/>
      <c r="G21" s="57"/>
      <c r="H21" s="57"/>
      <c r="I21" s="57"/>
      <c r="J21" s="57"/>
      <c r="K21" s="57"/>
      <c r="L21" s="57"/>
      <c r="M21" s="57"/>
      <c r="N21" s="57"/>
      <c r="O21" s="65"/>
    </row>
    <row r="22" spans="2:15" x14ac:dyDescent="0.2">
      <c r="B22" s="55">
        <v>2200</v>
      </c>
      <c r="C22" s="56">
        <v>1.2</v>
      </c>
      <c r="E22" s="64"/>
      <c r="F22" s="57"/>
      <c r="G22" s="57"/>
      <c r="H22" s="57"/>
      <c r="I22" s="57"/>
      <c r="J22" s="57"/>
      <c r="K22" s="57"/>
      <c r="L22" s="57"/>
      <c r="M22" s="57"/>
      <c r="N22" s="57"/>
      <c r="O22" s="65"/>
    </row>
    <row r="23" spans="2:15" x14ac:dyDescent="0.2">
      <c r="B23" s="55">
        <v>2256</v>
      </c>
      <c r="C23" s="56">
        <v>1.1000000000000001</v>
      </c>
      <c r="E23" s="64"/>
      <c r="F23" s="57"/>
      <c r="G23" s="57"/>
      <c r="H23" s="57"/>
      <c r="I23" s="57"/>
      <c r="J23" s="57"/>
      <c r="K23" s="57"/>
      <c r="L23" s="57"/>
      <c r="M23" s="57"/>
      <c r="N23" s="57"/>
      <c r="O23" s="65"/>
    </row>
    <row r="24" spans="2:15" x14ac:dyDescent="0.2">
      <c r="B24" s="55">
        <v>2311</v>
      </c>
      <c r="C24" s="56">
        <v>1.2</v>
      </c>
      <c r="E24" s="64"/>
      <c r="F24" s="57"/>
      <c r="G24" s="57"/>
      <c r="H24" s="57"/>
      <c r="I24" s="57"/>
      <c r="J24" s="57"/>
      <c r="K24" s="57"/>
      <c r="L24" s="57"/>
      <c r="M24" s="57"/>
      <c r="N24" s="57"/>
      <c r="O24" s="65"/>
    </row>
    <row r="25" spans="2:15" x14ac:dyDescent="0.2">
      <c r="B25" s="55">
        <v>2180</v>
      </c>
      <c r="C25" s="56">
        <v>1.2</v>
      </c>
      <c r="E25" s="64"/>
      <c r="F25" s="57"/>
      <c r="G25" s="57"/>
      <c r="H25" s="57"/>
      <c r="I25" s="57"/>
      <c r="J25" s="57"/>
      <c r="K25" s="57"/>
      <c r="L25" s="57"/>
      <c r="M25" s="57"/>
      <c r="N25" s="57"/>
      <c r="O25" s="65"/>
    </row>
    <row r="26" spans="2:15" x14ac:dyDescent="0.2">
      <c r="B26" s="55">
        <v>2463</v>
      </c>
      <c r="C26" s="56">
        <v>1.4</v>
      </c>
      <c r="E26" s="64"/>
      <c r="F26" s="57"/>
      <c r="G26" s="57"/>
      <c r="H26" s="57"/>
      <c r="I26" s="57"/>
      <c r="J26" s="57"/>
      <c r="K26" s="57"/>
      <c r="L26" s="57"/>
      <c r="M26" s="57"/>
      <c r="N26" s="57"/>
      <c r="O26" s="65"/>
    </row>
    <row r="27" spans="2:15" x14ac:dyDescent="0.2">
      <c r="B27" s="55">
        <v>2465</v>
      </c>
      <c r="C27" s="56">
        <v>1.2</v>
      </c>
      <c r="E27" s="64"/>
      <c r="F27" s="57"/>
      <c r="G27" s="57"/>
      <c r="H27" s="57"/>
      <c r="I27" s="57"/>
      <c r="J27" s="57"/>
      <c r="K27" s="57"/>
      <c r="L27" s="57"/>
      <c r="M27" s="57"/>
      <c r="N27" s="57"/>
      <c r="O27" s="65"/>
    </row>
    <row r="28" spans="2:15" x14ac:dyDescent="0.2">
      <c r="B28" s="55">
        <v>1850</v>
      </c>
      <c r="C28" s="56">
        <v>1.2</v>
      </c>
      <c r="E28" s="64"/>
      <c r="F28" s="57"/>
      <c r="G28" s="57"/>
      <c r="H28" s="57"/>
      <c r="I28" s="57"/>
      <c r="J28" s="57"/>
      <c r="K28" s="57"/>
      <c r="L28" s="57"/>
      <c r="M28" s="57"/>
      <c r="N28" s="57"/>
      <c r="O28" s="65"/>
    </row>
    <row r="29" spans="2:15" x14ac:dyDescent="0.2">
      <c r="B29" s="55">
        <v>2581</v>
      </c>
      <c r="C29" s="56">
        <v>1.1000000000000001</v>
      </c>
      <c r="E29" s="64"/>
      <c r="F29" s="57"/>
      <c r="G29" s="57"/>
      <c r="H29" s="57"/>
      <c r="I29" s="57"/>
      <c r="J29" s="57"/>
      <c r="K29" s="57"/>
      <c r="L29" s="57"/>
      <c r="M29" s="57"/>
      <c r="N29" s="57"/>
      <c r="O29" s="65"/>
    </row>
    <row r="30" spans="2:15" x14ac:dyDescent="0.2">
      <c r="B30" s="55">
        <v>2618</v>
      </c>
      <c r="C30" s="56">
        <v>0.8</v>
      </c>
      <c r="E30" s="64"/>
      <c r="F30" s="57"/>
      <c r="G30" s="57"/>
      <c r="H30" s="57"/>
      <c r="I30" s="57"/>
      <c r="J30" s="57"/>
      <c r="K30" s="57"/>
      <c r="L30" s="57"/>
      <c r="M30" s="57"/>
      <c r="N30" s="57"/>
      <c r="O30" s="65"/>
    </row>
    <row r="31" spans="2:15" x14ac:dyDescent="0.2">
      <c r="B31" s="55">
        <v>2627</v>
      </c>
      <c r="C31" s="56">
        <v>1.1000000000000001</v>
      </c>
      <c r="E31" s="64"/>
      <c r="F31" s="57"/>
      <c r="G31" s="57"/>
      <c r="H31" s="57"/>
      <c r="I31" s="57"/>
      <c r="J31" s="57"/>
      <c r="K31" s="57"/>
      <c r="L31" s="57"/>
      <c r="M31" s="57"/>
      <c r="N31" s="57"/>
      <c r="O31" s="65"/>
    </row>
    <row r="32" spans="2:15" ht="15" thickBot="1" x14ac:dyDescent="0.25">
      <c r="B32" s="55">
        <v>2750</v>
      </c>
      <c r="C32" s="56">
        <v>1</v>
      </c>
      <c r="E32" s="68"/>
      <c r="F32" s="69"/>
      <c r="G32" s="69"/>
      <c r="H32" s="69"/>
      <c r="I32" s="69"/>
      <c r="J32" s="69"/>
      <c r="K32" s="69"/>
      <c r="L32" s="69"/>
      <c r="M32" s="69"/>
      <c r="N32" s="69"/>
      <c r="O32" s="70"/>
    </row>
    <row r="33" spans="1:16" x14ac:dyDescent="0.2">
      <c r="B33" s="55">
        <v>2837</v>
      </c>
      <c r="C33" s="56">
        <v>1.32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2"/>
    </row>
    <row r="34" spans="1:16" ht="15" thickBot="1" x14ac:dyDescent="0.25">
      <c r="B34" s="55">
        <v>3061</v>
      </c>
      <c r="C34" s="56">
        <v>1.25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2"/>
    </row>
    <row r="35" spans="1:16" ht="15" x14ac:dyDescent="0.2">
      <c r="B35" s="54">
        <v>3111</v>
      </c>
      <c r="C35" s="54">
        <v>1.1200000000000001</v>
      </c>
      <c r="E35" s="8" t="s">
        <v>35</v>
      </c>
      <c r="F35" s="9"/>
      <c r="G35" s="9"/>
      <c r="H35" s="9"/>
      <c r="I35" s="9"/>
      <c r="J35" s="9"/>
      <c r="K35" s="9"/>
      <c r="L35" s="9"/>
      <c r="M35" s="9"/>
      <c r="N35" s="9"/>
      <c r="O35" s="10"/>
      <c r="P35" s="72"/>
    </row>
    <row r="36" spans="1:16" x14ac:dyDescent="0.2">
      <c r="B36" s="55">
        <v>3001</v>
      </c>
      <c r="C36" s="56">
        <v>1</v>
      </c>
      <c r="E36" s="64"/>
      <c r="F36" s="57"/>
      <c r="G36" s="57"/>
      <c r="H36" s="57"/>
      <c r="I36" s="57"/>
      <c r="J36" s="57"/>
      <c r="K36" s="57"/>
      <c r="L36" s="57"/>
      <c r="M36" s="57"/>
      <c r="N36" s="57"/>
      <c r="O36" s="65"/>
      <c r="P36" s="72"/>
    </row>
    <row r="37" spans="1:16" ht="25.5" x14ac:dyDescent="0.2">
      <c r="B37" s="54">
        <v>3201</v>
      </c>
      <c r="C37" s="54">
        <v>1.34</v>
      </c>
      <c r="E37" s="64"/>
      <c r="F37" s="52" t="s">
        <v>31</v>
      </c>
      <c r="G37" s="53"/>
      <c r="H37" s="53"/>
      <c r="I37" s="53"/>
      <c r="J37" s="53"/>
      <c r="K37" s="53"/>
      <c r="L37" s="53"/>
      <c r="M37" s="53"/>
      <c r="N37" s="53"/>
      <c r="O37" s="65"/>
    </row>
    <row r="38" spans="1:16" x14ac:dyDescent="0.2">
      <c r="B38" s="58">
        <v>3395</v>
      </c>
      <c r="C38" s="59">
        <v>1.65</v>
      </c>
      <c r="E38" s="64"/>
      <c r="F38" s="57"/>
      <c r="G38" s="57"/>
      <c r="H38" s="57"/>
      <c r="I38" s="57"/>
      <c r="J38" s="57"/>
      <c r="K38" s="57"/>
      <c r="L38" s="57"/>
      <c r="M38" s="57"/>
      <c r="N38" s="57"/>
      <c r="O38" s="65"/>
    </row>
    <row r="39" spans="1:16" s="58" customFormat="1" x14ac:dyDescent="0.2">
      <c r="B39" s="54">
        <v>3456</v>
      </c>
      <c r="C39" s="60">
        <v>2.2000000000000002</v>
      </c>
      <c r="E39" s="64"/>
      <c r="F39" s="57"/>
      <c r="G39" s="57"/>
      <c r="H39" s="57"/>
      <c r="I39" s="57"/>
      <c r="J39" s="57"/>
      <c r="K39" s="57"/>
      <c r="L39" s="57"/>
      <c r="M39" s="57"/>
      <c r="N39" s="57"/>
      <c r="O39" s="65"/>
      <c r="P39" s="54"/>
    </row>
    <row r="40" spans="1:16" s="58" customFormat="1" x14ac:dyDescent="0.2">
      <c r="B40" s="55">
        <v>3498</v>
      </c>
      <c r="C40" s="56">
        <v>1.8</v>
      </c>
      <c r="E40" s="64"/>
      <c r="F40" s="57"/>
      <c r="G40" s="57"/>
      <c r="H40" s="57"/>
      <c r="I40" s="57"/>
      <c r="J40" s="57"/>
      <c r="K40" s="57"/>
      <c r="L40" s="57"/>
      <c r="M40" s="57"/>
      <c r="N40" s="57"/>
      <c r="O40" s="65"/>
      <c r="P40" s="54"/>
    </row>
    <row r="41" spans="1:16" x14ac:dyDescent="0.2">
      <c r="B41" s="54">
        <v>3564</v>
      </c>
      <c r="C41" s="60">
        <v>1.9</v>
      </c>
      <c r="E41" s="64"/>
      <c r="F41" s="57"/>
      <c r="G41" s="57"/>
      <c r="H41" s="57"/>
      <c r="I41" s="57"/>
      <c r="J41" s="57"/>
      <c r="K41" s="57"/>
      <c r="L41" s="57"/>
      <c r="M41" s="57"/>
      <c r="N41" s="57"/>
      <c r="O41" s="65"/>
      <c r="P41" s="58"/>
    </row>
    <row r="42" spans="1:16" x14ac:dyDescent="0.2">
      <c r="B42" s="58">
        <v>3757</v>
      </c>
      <c r="C42" s="59">
        <v>1.7</v>
      </c>
      <c r="E42" s="64"/>
      <c r="F42" s="57"/>
      <c r="G42" s="57"/>
      <c r="H42" s="57"/>
      <c r="I42" s="57"/>
      <c r="J42" s="57"/>
      <c r="K42" s="57"/>
      <c r="L42" s="57"/>
      <c r="M42" s="57"/>
      <c r="N42" s="57"/>
      <c r="O42" s="65"/>
      <c r="P42" s="58"/>
    </row>
    <row r="43" spans="1:16" x14ac:dyDescent="0.2">
      <c r="A43" s="54" t="s">
        <v>32</v>
      </c>
      <c r="B43" s="55">
        <f>AVERAGE(B7:B42)</f>
        <v>2336</v>
      </c>
      <c r="C43" s="61">
        <f>AVERAGE(C7:C42)</f>
        <v>1.5188888888888892</v>
      </c>
      <c r="E43" s="64"/>
      <c r="F43" s="57"/>
      <c r="G43" s="57"/>
      <c r="H43" s="57"/>
      <c r="I43" s="57"/>
      <c r="J43" s="57"/>
      <c r="K43" s="57"/>
      <c r="L43" s="57"/>
      <c r="M43" s="57"/>
      <c r="N43" s="57"/>
      <c r="O43" s="65"/>
    </row>
    <row r="44" spans="1:16" x14ac:dyDescent="0.2">
      <c r="E44" s="64"/>
      <c r="F44" s="57"/>
      <c r="G44" s="57"/>
      <c r="H44" s="57"/>
      <c r="I44" s="57"/>
      <c r="J44" s="57"/>
      <c r="K44" s="57"/>
      <c r="L44" s="57"/>
      <c r="M44" s="57"/>
      <c r="N44" s="57"/>
      <c r="O44" s="65"/>
    </row>
    <row r="45" spans="1:16" x14ac:dyDescent="0.2">
      <c r="E45" s="64"/>
      <c r="F45" s="57"/>
      <c r="G45" s="57"/>
      <c r="H45" s="57"/>
      <c r="I45" s="57"/>
      <c r="J45" s="57"/>
      <c r="K45" s="57"/>
      <c r="L45" s="57"/>
      <c r="M45" s="57"/>
      <c r="N45" s="57"/>
      <c r="O45" s="65"/>
    </row>
    <row r="46" spans="1:16" x14ac:dyDescent="0.2">
      <c r="E46" s="64"/>
      <c r="F46" s="57"/>
      <c r="G46" s="57"/>
      <c r="H46" s="57"/>
      <c r="I46" s="57"/>
      <c r="J46" s="57"/>
      <c r="K46" s="57"/>
      <c r="L46" s="57"/>
      <c r="M46" s="57"/>
      <c r="N46" s="57"/>
      <c r="O46" s="65"/>
    </row>
    <row r="47" spans="1:16" x14ac:dyDescent="0.2">
      <c r="E47" s="64"/>
      <c r="F47" s="57"/>
      <c r="G47" s="57"/>
      <c r="H47" s="57"/>
      <c r="I47" s="57"/>
      <c r="J47" s="57"/>
      <c r="K47" s="57"/>
      <c r="L47" s="57"/>
      <c r="M47" s="57"/>
      <c r="N47" s="57"/>
      <c r="O47" s="65"/>
    </row>
    <row r="48" spans="1:16" x14ac:dyDescent="0.2">
      <c r="E48" s="64"/>
      <c r="F48" s="57"/>
      <c r="G48" s="57"/>
      <c r="H48" s="57"/>
      <c r="I48" s="57"/>
      <c r="J48" s="57"/>
      <c r="K48" s="57"/>
      <c r="L48" s="57"/>
      <c r="M48" s="57"/>
      <c r="N48" s="57"/>
      <c r="O48" s="65"/>
    </row>
    <row r="49" spans="5:15" x14ac:dyDescent="0.2">
      <c r="E49" s="64"/>
      <c r="F49" s="57"/>
      <c r="G49" s="57"/>
      <c r="H49" s="57"/>
      <c r="I49" s="57"/>
      <c r="J49" s="57"/>
      <c r="K49" s="57"/>
      <c r="L49" s="57"/>
      <c r="M49" s="57"/>
      <c r="N49" s="57"/>
      <c r="O49" s="65"/>
    </row>
    <row r="50" spans="5:15" x14ac:dyDescent="0.2">
      <c r="E50" s="64"/>
      <c r="F50" s="57"/>
      <c r="G50" s="57"/>
      <c r="H50" s="57"/>
      <c r="I50" s="57"/>
      <c r="J50" s="57"/>
      <c r="K50" s="57"/>
      <c r="L50" s="57"/>
      <c r="M50" s="57"/>
      <c r="N50" s="57"/>
      <c r="O50" s="65"/>
    </row>
    <row r="51" spans="5:15" x14ac:dyDescent="0.2">
      <c r="E51" s="64"/>
      <c r="F51" s="57"/>
      <c r="G51" s="57"/>
      <c r="H51" s="57"/>
      <c r="I51" s="57"/>
      <c r="J51" s="57"/>
      <c r="K51" s="57"/>
      <c r="L51" s="57"/>
      <c r="M51" s="57"/>
      <c r="N51" s="57"/>
      <c r="O51" s="65"/>
    </row>
    <row r="52" spans="5:15" x14ac:dyDescent="0.2">
      <c r="E52" s="64"/>
      <c r="F52" s="57"/>
      <c r="G52" s="57"/>
      <c r="H52" s="57"/>
      <c r="I52" s="57"/>
      <c r="J52" s="57"/>
      <c r="K52" s="57"/>
      <c r="L52" s="57"/>
      <c r="M52" s="57"/>
      <c r="N52" s="57"/>
      <c r="O52" s="65"/>
    </row>
    <row r="53" spans="5:15" x14ac:dyDescent="0.2">
      <c r="E53" s="64"/>
      <c r="F53" s="57"/>
      <c r="G53" s="57"/>
      <c r="H53" s="57"/>
      <c r="I53" s="57"/>
      <c r="J53" s="57"/>
      <c r="K53" s="57"/>
      <c r="L53" s="57"/>
      <c r="M53" s="57"/>
      <c r="N53" s="57"/>
      <c r="O53" s="65"/>
    </row>
    <row r="54" spans="5:15" x14ac:dyDescent="0.2">
      <c r="E54" s="64"/>
      <c r="F54" s="57"/>
      <c r="G54" s="57"/>
      <c r="H54" s="57"/>
      <c r="I54" s="57"/>
      <c r="J54" s="57"/>
      <c r="K54" s="57"/>
      <c r="L54" s="57"/>
      <c r="M54" s="57"/>
      <c r="N54" s="57"/>
      <c r="O54" s="65"/>
    </row>
    <row r="55" spans="5:15" x14ac:dyDescent="0.2">
      <c r="E55" s="64"/>
      <c r="F55" s="57"/>
      <c r="G55" s="57"/>
      <c r="H55" s="57"/>
      <c r="I55" s="57"/>
      <c r="J55" s="57"/>
      <c r="K55" s="57"/>
      <c r="L55" s="57"/>
      <c r="M55" s="57"/>
      <c r="N55" s="57"/>
      <c r="O55" s="65"/>
    </row>
    <row r="56" spans="5:15" s="58" customFormat="1" x14ac:dyDescent="0.2">
      <c r="E56" s="64"/>
      <c r="F56" s="57"/>
      <c r="G56" s="57"/>
      <c r="H56" s="57"/>
      <c r="I56" s="57"/>
      <c r="J56" s="57"/>
      <c r="K56" s="57"/>
      <c r="L56" s="57"/>
      <c r="M56" s="57"/>
      <c r="N56" s="57"/>
      <c r="O56" s="65"/>
    </row>
    <row r="57" spans="5:15" s="58" customFormat="1" x14ac:dyDescent="0.2">
      <c r="E57" s="64"/>
      <c r="F57" s="57"/>
      <c r="G57" s="57"/>
      <c r="H57" s="57"/>
      <c r="I57" s="57"/>
      <c r="J57" s="57"/>
      <c r="K57" s="57"/>
      <c r="L57" s="57"/>
      <c r="M57" s="57"/>
      <c r="N57" s="57"/>
      <c r="O57" s="65"/>
    </row>
    <row r="58" spans="5:15" s="58" customFormat="1" x14ac:dyDescent="0.2">
      <c r="E58" s="64"/>
      <c r="F58" s="57"/>
      <c r="G58" s="57"/>
      <c r="H58" s="57"/>
      <c r="I58" s="57"/>
      <c r="J58" s="57"/>
      <c r="K58" s="57"/>
      <c r="L58" s="57"/>
      <c r="M58" s="57"/>
      <c r="N58" s="57"/>
      <c r="O58" s="65"/>
    </row>
    <row r="59" spans="5:15" s="58" customFormat="1" x14ac:dyDescent="0.2">
      <c r="E59" s="64"/>
      <c r="F59" s="57"/>
      <c r="G59" s="57"/>
      <c r="H59" s="57"/>
      <c r="I59" s="57"/>
      <c r="J59" s="57"/>
      <c r="K59" s="57"/>
      <c r="L59" s="57"/>
      <c r="M59" s="57"/>
      <c r="N59" s="57"/>
      <c r="O59" s="65"/>
    </row>
    <row r="60" spans="5:15" s="58" customFormat="1" x14ac:dyDescent="0.2">
      <c r="E60" s="64"/>
      <c r="F60" s="57"/>
      <c r="G60" s="57"/>
      <c r="H60" s="57"/>
      <c r="I60" s="57"/>
      <c r="J60" s="57"/>
      <c r="K60" s="57"/>
      <c r="L60" s="57"/>
      <c r="M60" s="57"/>
      <c r="N60" s="57"/>
      <c r="O60" s="65"/>
    </row>
    <row r="61" spans="5:15" s="58" customFormat="1" ht="15" thickBot="1" x14ac:dyDescent="0.25">
      <c r="E61" s="68"/>
      <c r="F61" s="69"/>
      <c r="G61" s="69"/>
      <c r="H61" s="69"/>
      <c r="I61" s="69"/>
      <c r="J61" s="69"/>
      <c r="K61" s="69"/>
      <c r="L61" s="69"/>
      <c r="M61" s="69"/>
      <c r="N61" s="69"/>
      <c r="O61" s="70"/>
    </row>
    <row r="62" spans="5:15" s="58" customFormat="1" x14ac:dyDescent="0.2"/>
    <row r="63" spans="5:15" s="62" customFormat="1" x14ac:dyDescent="0.2"/>
    <row r="64" spans="5:15" s="58" customFormat="1" x14ac:dyDescent="0.2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3"/>
  <sheetViews>
    <sheetView workbookViewId="0">
      <pane ySplit="1" topLeftCell="A2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3" max="14" width="8.6640625" customWidth="1"/>
    <col min="15" max="15" width="2.6640625" customWidth="1"/>
  </cols>
  <sheetData>
    <row r="1" spans="1:15" s="1" customFormat="1" x14ac:dyDescent="0.2">
      <c r="A1" s="1" t="s">
        <v>45</v>
      </c>
    </row>
    <row r="2" spans="1:15" x14ac:dyDescent="0.2">
      <c r="A2" s="190" t="s">
        <v>182</v>
      </c>
    </row>
    <row r="4" spans="1:15" x14ac:dyDescent="0.2">
      <c r="B4" s="2" t="s">
        <v>0</v>
      </c>
      <c r="C4" s="2"/>
      <c r="D4" s="2"/>
      <c r="E4" s="2"/>
      <c r="F4" s="2"/>
    </row>
    <row r="5" spans="1:15" x14ac:dyDescent="0.2">
      <c r="C5" s="5" t="s">
        <v>36</v>
      </c>
      <c r="D5" s="5" t="s">
        <v>37</v>
      </c>
      <c r="E5" s="5" t="s">
        <v>38</v>
      </c>
      <c r="F5" s="5" t="s">
        <v>39</v>
      </c>
    </row>
    <row r="6" spans="1:15" x14ac:dyDescent="0.2">
      <c r="B6" s="73" t="s">
        <v>40</v>
      </c>
      <c r="C6" s="5">
        <v>4</v>
      </c>
      <c r="D6" s="5">
        <v>3</v>
      </c>
      <c r="E6" s="5">
        <v>1</v>
      </c>
      <c r="F6" s="5">
        <v>1</v>
      </c>
    </row>
    <row r="7" spans="1:15" x14ac:dyDescent="0.2">
      <c r="B7" s="73" t="s">
        <v>41</v>
      </c>
      <c r="C7" s="5">
        <v>5</v>
      </c>
      <c r="D7" s="5">
        <v>6</v>
      </c>
      <c r="E7" s="5">
        <v>3</v>
      </c>
      <c r="F7" s="5">
        <v>1</v>
      </c>
    </row>
    <row r="8" spans="1:15" x14ac:dyDescent="0.2">
      <c r="B8" s="73" t="s">
        <v>42</v>
      </c>
      <c r="C8" s="5">
        <v>4</v>
      </c>
      <c r="D8" s="5">
        <v>5</v>
      </c>
      <c r="E8" s="5">
        <v>1</v>
      </c>
      <c r="F8" s="5">
        <v>2</v>
      </c>
    </row>
    <row r="9" spans="1:15" x14ac:dyDescent="0.2">
      <c r="B9" s="73" t="s">
        <v>43</v>
      </c>
      <c r="C9" s="5">
        <v>4</v>
      </c>
      <c r="D9" s="5">
        <v>5</v>
      </c>
      <c r="E9" s="5">
        <v>3</v>
      </c>
      <c r="F9" s="5">
        <v>2</v>
      </c>
    </row>
    <row r="10" spans="1:15" x14ac:dyDescent="0.2">
      <c r="B10" s="73" t="s">
        <v>44</v>
      </c>
      <c r="C10" s="5">
        <v>7</v>
      </c>
      <c r="D10" s="5">
        <v>6</v>
      </c>
      <c r="E10" s="5">
        <v>5</v>
      </c>
      <c r="F10" s="5">
        <v>3</v>
      </c>
    </row>
    <row r="11" spans="1:15" x14ac:dyDescent="0.2">
      <c r="C11" s="73"/>
      <c r="D11" s="5"/>
      <c r="E11" s="5"/>
      <c r="F11" s="5"/>
      <c r="G11" s="5"/>
    </row>
    <row r="12" spans="1:15" x14ac:dyDescent="0.2">
      <c r="C12" s="73"/>
      <c r="D12" s="5"/>
      <c r="E12" s="5"/>
      <c r="F12" s="5"/>
      <c r="G12" s="5"/>
    </row>
    <row r="13" spans="1:15" x14ac:dyDescent="0.2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5.75" thickBot="1" x14ac:dyDescent="0.25">
      <c r="C14" s="73"/>
      <c r="D14" s="5"/>
      <c r="E14" s="5"/>
      <c r="F14" s="5"/>
      <c r="G14" s="5"/>
    </row>
    <row r="15" spans="1:15" x14ac:dyDescent="0.2">
      <c r="B15" s="8" t="s">
        <v>46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x14ac:dyDescent="0.2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 x14ac:dyDescent="0.2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 x14ac:dyDescent="0.2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 x14ac:dyDescent="0.2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 x14ac:dyDescent="0.2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 x14ac:dyDescent="0.2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 x14ac:dyDescent="0.2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 x14ac:dyDescent="0.2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 x14ac:dyDescent="0.2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 x14ac:dyDescent="0.2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 x14ac:dyDescent="0.2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 x14ac:dyDescent="0.2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 x14ac:dyDescent="0.2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 x14ac:dyDescent="0.2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 ht="15.75" thickBot="1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3" s="19" customFormat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8"/>
  <sheetViews>
    <sheetView workbookViewId="0">
      <pane ySplit="1" topLeftCell="A2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9" max="9" width="2.6640625" customWidth="1"/>
  </cols>
  <sheetData>
    <row r="1" spans="1:16" s="1" customFormat="1" x14ac:dyDescent="0.2">
      <c r="A1" s="1" t="s">
        <v>60</v>
      </c>
    </row>
    <row r="2" spans="1:16" x14ac:dyDescent="0.2">
      <c r="A2" s="190" t="s">
        <v>182</v>
      </c>
    </row>
    <row r="4" spans="1:16" x14ac:dyDescent="0.2">
      <c r="C4" s="2" t="s">
        <v>0</v>
      </c>
      <c r="D4" s="2"/>
      <c r="E4" s="2"/>
      <c r="F4" s="2"/>
      <c r="G4" s="2"/>
      <c r="H4" s="2"/>
    </row>
    <row r="6" spans="1:16" ht="15.75" x14ac:dyDescent="0.25">
      <c r="C6" s="4" t="s">
        <v>47</v>
      </c>
    </row>
    <row r="7" spans="1:16" x14ac:dyDescent="0.2">
      <c r="C7" s="73"/>
      <c r="D7" s="73"/>
      <c r="E7" s="5" t="s">
        <v>48</v>
      </c>
      <c r="F7" s="5" t="s">
        <v>49</v>
      </c>
      <c r="G7" s="5" t="s">
        <v>50</v>
      </c>
      <c r="H7" s="5" t="s">
        <v>51</v>
      </c>
    </row>
    <row r="8" spans="1:16" x14ac:dyDescent="0.2">
      <c r="C8" s="73">
        <v>2014</v>
      </c>
      <c r="D8" s="73" t="s">
        <v>52</v>
      </c>
      <c r="E8" s="5">
        <v>9</v>
      </c>
      <c r="F8" s="5">
        <v>18</v>
      </c>
      <c r="G8" s="5">
        <v>27</v>
      </c>
      <c r="H8">
        <f>G8-E8</f>
        <v>18</v>
      </c>
    </row>
    <row r="9" spans="1:16" x14ac:dyDescent="0.2">
      <c r="C9" s="73"/>
      <c r="D9" s="73" t="s">
        <v>53</v>
      </c>
      <c r="E9" s="5">
        <v>6</v>
      </c>
      <c r="F9" s="5">
        <v>12</v>
      </c>
      <c r="G9" s="5">
        <v>17</v>
      </c>
      <c r="H9">
        <f t="shared" ref="H9:H20" si="0">G9-E9</f>
        <v>11</v>
      </c>
    </row>
    <row r="10" spans="1:16" x14ac:dyDescent="0.2">
      <c r="C10" s="73"/>
      <c r="D10" s="73" t="s">
        <v>54</v>
      </c>
      <c r="E10" s="5">
        <v>7</v>
      </c>
      <c r="F10" s="5">
        <v>13</v>
      </c>
      <c r="G10" s="5">
        <v>17</v>
      </c>
      <c r="H10">
        <f t="shared" si="0"/>
        <v>10</v>
      </c>
    </row>
    <row r="11" spans="1:16" x14ac:dyDescent="0.2">
      <c r="C11" s="73"/>
      <c r="D11" s="73" t="s">
        <v>55</v>
      </c>
      <c r="E11" s="5">
        <v>12</v>
      </c>
      <c r="F11" s="5">
        <v>18</v>
      </c>
      <c r="G11" s="5">
        <v>26</v>
      </c>
      <c r="H11">
        <f t="shared" si="0"/>
        <v>14</v>
      </c>
    </row>
    <row r="12" spans="1:16" x14ac:dyDescent="0.2">
      <c r="C12" s="73">
        <v>2015</v>
      </c>
      <c r="D12" s="73" t="s">
        <v>40</v>
      </c>
      <c r="E12" s="5">
        <v>12</v>
      </c>
      <c r="F12" s="5">
        <v>17</v>
      </c>
      <c r="G12" s="5">
        <v>24</v>
      </c>
      <c r="H12">
        <f t="shared" si="0"/>
        <v>12</v>
      </c>
      <c r="P12" s="5"/>
    </row>
    <row r="13" spans="1:16" x14ac:dyDescent="0.2">
      <c r="C13" s="73"/>
      <c r="D13" s="73" t="s">
        <v>41</v>
      </c>
      <c r="E13" s="5">
        <v>7</v>
      </c>
      <c r="F13" s="5">
        <v>13</v>
      </c>
      <c r="G13" s="5">
        <v>20</v>
      </c>
      <c r="H13">
        <f t="shared" si="0"/>
        <v>13</v>
      </c>
    </row>
    <row r="14" spans="1:16" x14ac:dyDescent="0.2">
      <c r="C14" s="73"/>
      <c r="D14" s="73" t="s">
        <v>42</v>
      </c>
      <c r="E14" s="5">
        <v>7</v>
      </c>
      <c r="F14" s="5">
        <v>12</v>
      </c>
      <c r="G14" s="5">
        <v>18</v>
      </c>
      <c r="H14">
        <f t="shared" si="0"/>
        <v>11</v>
      </c>
    </row>
    <row r="15" spans="1:16" x14ac:dyDescent="0.2">
      <c r="C15" s="73"/>
      <c r="D15" s="73" t="s">
        <v>43</v>
      </c>
      <c r="E15" s="5">
        <v>9</v>
      </c>
      <c r="F15" s="5">
        <v>14</v>
      </c>
      <c r="G15" s="5">
        <v>21</v>
      </c>
      <c r="H15">
        <f t="shared" si="0"/>
        <v>12</v>
      </c>
    </row>
    <row r="16" spans="1:16" x14ac:dyDescent="0.2">
      <c r="C16" s="73"/>
      <c r="D16" s="73" t="s">
        <v>44</v>
      </c>
      <c r="E16" s="5">
        <v>8</v>
      </c>
      <c r="F16" s="5">
        <v>13</v>
      </c>
      <c r="G16" s="5">
        <v>21</v>
      </c>
      <c r="H16">
        <f t="shared" si="0"/>
        <v>13</v>
      </c>
    </row>
    <row r="17" spans="2:11" x14ac:dyDescent="0.2">
      <c r="C17" s="73"/>
      <c r="D17" s="73" t="s">
        <v>56</v>
      </c>
      <c r="E17" s="5">
        <v>12</v>
      </c>
      <c r="F17" s="5">
        <v>18</v>
      </c>
      <c r="G17" s="5">
        <v>28</v>
      </c>
      <c r="H17">
        <f t="shared" si="0"/>
        <v>16</v>
      </c>
    </row>
    <row r="18" spans="2:11" x14ac:dyDescent="0.2">
      <c r="C18" s="73"/>
      <c r="D18" s="73" t="s">
        <v>57</v>
      </c>
      <c r="E18" s="5">
        <v>13</v>
      </c>
      <c r="F18" s="5">
        <v>19</v>
      </c>
      <c r="G18" s="5">
        <v>26</v>
      </c>
      <c r="H18">
        <f t="shared" si="0"/>
        <v>13</v>
      </c>
    </row>
    <row r="19" spans="2:11" x14ac:dyDescent="0.2">
      <c r="C19" s="73"/>
      <c r="D19" s="73" t="s">
        <v>58</v>
      </c>
      <c r="E19" s="5">
        <v>17</v>
      </c>
      <c r="F19" s="5">
        <v>24</v>
      </c>
      <c r="G19" s="5">
        <v>36</v>
      </c>
      <c r="H19">
        <f t="shared" si="0"/>
        <v>19</v>
      </c>
    </row>
    <row r="20" spans="2:11" x14ac:dyDescent="0.2">
      <c r="C20" s="73"/>
      <c r="D20" s="73" t="s">
        <v>52</v>
      </c>
      <c r="E20" s="5">
        <v>14</v>
      </c>
      <c r="F20" s="5">
        <v>21</v>
      </c>
      <c r="G20" s="5">
        <v>32</v>
      </c>
      <c r="H20">
        <f t="shared" si="0"/>
        <v>18</v>
      </c>
    </row>
    <row r="23" spans="2:11" x14ac:dyDescent="0.2">
      <c r="B23" s="2" t="s">
        <v>28</v>
      </c>
      <c r="C23" s="2"/>
      <c r="D23" s="2"/>
      <c r="E23" s="2"/>
      <c r="F23" s="2"/>
      <c r="G23" s="2"/>
      <c r="H23" s="2"/>
      <c r="I23" s="2"/>
    </row>
    <row r="24" spans="2:11" ht="15.75" thickBot="1" x14ac:dyDescent="0.25">
      <c r="I24" s="3"/>
    </row>
    <row r="25" spans="2:11" x14ac:dyDescent="0.2">
      <c r="B25" s="8" t="s">
        <v>61</v>
      </c>
      <c r="C25" s="9"/>
      <c r="D25" s="9"/>
      <c r="E25" s="9"/>
      <c r="F25" s="9"/>
      <c r="G25" s="9"/>
      <c r="H25" s="9"/>
      <c r="I25" s="10"/>
    </row>
    <row r="26" spans="2:11" x14ac:dyDescent="0.2">
      <c r="B26" s="11"/>
      <c r="C26" s="12"/>
      <c r="D26" s="12"/>
      <c r="E26" s="12"/>
      <c r="F26" s="12"/>
      <c r="G26" s="12"/>
      <c r="H26" s="12"/>
      <c r="I26" s="13"/>
    </row>
    <row r="27" spans="2:11" ht="23.25" x14ac:dyDescent="0.35">
      <c r="B27" s="11"/>
      <c r="C27" s="77" t="s">
        <v>62</v>
      </c>
      <c r="D27" s="12"/>
      <c r="E27" s="12"/>
      <c r="F27" s="12"/>
      <c r="G27" s="12"/>
      <c r="H27" s="12"/>
      <c r="I27" s="13"/>
    </row>
    <row r="28" spans="2:11" ht="18" x14ac:dyDescent="0.25">
      <c r="B28" s="11"/>
      <c r="C28" s="155" t="s">
        <v>59</v>
      </c>
      <c r="D28" s="12"/>
      <c r="E28" s="12"/>
      <c r="F28" s="12"/>
      <c r="G28" s="12"/>
      <c r="H28" s="12"/>
      <c r="I28" s="13"/>
    </row>
    <row r="29" spans="2:11" x14ac:dyDescent="0.2">
      <c r="B29" s="11"/>
      <c r="C29" s="12"/>
      <c r="D29" s="12"/>
      <c r="E29" s="12"/>
      <c r="F29" s="12"/>
      <c r="G29" s="12"/>
      <c r="H29" s="12"/>
      <c r="I29" s="13"/>
    </row>
    <row r="30" spans="2:11" ht="15.75" x14ac:dyDescent="0.25">
      <c r="B30" s="11"/>
      <c r="C30" s="12"/>
      <c r="D30" s="12"/>
      <c r="E30" s="12"/>
      <c r="F30" s="12"/>
      <c r="G30" s="12"/>
      <c r="H30" s="12"/>
      <c r="I30" s="13"/>
      <c r="K30" s="74"/>
    </row>
    <row r="31" spans="2:11" x14ac:dyDescent="0.2">
      <c r="B31" s="11"/>
      <c r="C31" s="12"/>
      <c r="D31" s="12"/>
      <c r="E31" s="12"/>
      <c r="F31" s="12"/>
      <c r="G31" s="12"/>
      <c r="H31" s="12"/>
      <c r="I31" s="13"/>
    </row>
    <row r="32" spans="2:11" x14ac:dyDescent="0.2">
      <c r="B32" s="11"/>
      <c r="C32" s="12"/>
      <c r="D32" s="12"/>
      <c r="E32" s="12"/>
      <c r="F32" s="12"/>
      <c r="G32" s="12"/>
      <c r="H32" s="12"/>
      <c r="I32" s="13"/>
    </row>
    <row r="33" spans="2:20" x14ac:dyDescent="0.2">
      <c r="B33" s="11"/>
      <c r="C33" s="12"/>
      <c r="D33" s="12"/>
      <c r="E33" s="12"/>
      <c r="F33" s="12"/>
      <c r="G33" s="12"/>
      <c r="H33" s="12"/>
      <c r="I33" s="13"/>
    </row>
    <row r="34" spans="2:20" x14ac:dyDescent="0.2">
      <c r="B34" s="11"/>
      <c r="C34" s="12"/>
      <c r="D34" s="12"/>
      <c r="E34" s="12"/>
      <c r="F34" s="12"/>
      <c r="G34" s="12"/>
      <c r="H34" s="12"/>
      <c r="I34" s="13"/>
    </row>
    <row r="35" spans="2:20" x14ac:dyDescent="0.2">
      <c r="B35" s="11"/>
      <c r="C35" s="12"/>
      <c r="D35" s="12"/>
      <c r="E35" s="12"/>
      <c r="F35" s="12"/>
      <c r="G35" s="12"/>
      <c r="H35" s="12"/>
      <c r="I35" s="13"/>
      <c r="T35" s="75"/>
    </row>
    <row r="36" spans="2:20" x14ac:dyDescent="0.2">
      <c r="B36" s="11"/>
      <c r="C36" s="12"/>
      <c r="D36" s="12"/>
      <c r="E36" s="12"/>
      <c r="F36" s="12"/>
      <c r="G36" s="12"/>
      <c r="H36" s="12"/>
      <c r="I36" s="13"/>
      <c r="T36" s="75"/>
    </row>
    <row r="37" spans="2:20" x14ac:dyDescent="0.2">
      <c r="B37" s="11"/>
      <c r="C37" s="12"/>
      <c r="D37" s="12"/>
      <c r="E37" s="12"/>
      <c r="F37" s="12"/>
      <c r="G37" s="12"/>
      <c r="H37" s="12"/>
      <c r="I37" s="13"/>
      <c r="T37" s="75"/>
    </row>
    <row r="38" spans="2:20" x14ac:dyDescent="0.2">
      <c r="B38" s="11"/>
      <c r="C38" s="12"/>
      <c r="D38" s="12"/>
      <c r="E38" s="12"/>
      <c r="F38" s="12"/>
      <c r="G38" s="12"/>
      <c r="H38" s="12"/>
      <c r="I38" s="13"/>
      <c r="T38" s="75"/>
    </row>
    <row r="39" spans="2:20" x14ac:dyDescent="0.2">
      <c r="B39" s="11"/>
      <c r="C39" s="12"/>
      <c r="D39" s="12"/>
      <c r="E39" s="12"/>
      <c r="F39" s="12"/>
      <c r="G39" s="12"/>
      <c r="H39" s="12"/>
      <c r="I39" s="13"/>
      <c r="T39" s="75"/>
    </row>
    <row r="40" spans="2:20" x14ac:dyDescent="0.2">
      <c r="B40" s="11"/>
      <c r="C40" s="12"/>
      <c r="D40" s="12"/>
      <c r="E40" s="12"/>
      <c r="F40" s="12"/>
      <c r="G40" s="12"/>
      <c r="H40" s="12"/>
      <c r="I40" s="13"/>
      <c r="T40" s="75"/>
    </row>
    <row r="41" spans="2:20" x14ac:dyDescent="0.2">
      <c r="B41" s="11"/>
      <c r="C41" s="12"/>
      <c r="D41" s="12"/>
      <c r="E41" s="12"/>
      <c r="F41" s="12"/>
      <c r="G41" s="12"/>
      <c r="H41" s="12"/>
      <c r="I41" s="13"/>
      <c r="T41" s="75"/>
    </row>
    <row r="42" spans="2:20" x14ac:dyDescent="0.2">
      <c r="B42" s="11"/>
      <c r="C42" s="12"/>
      <c r="D42" s="12"/>
      <c r="E42" s="12"/>
      <c r="F42" s="12"/>
      <c r="G42" s="12"/>
      <c r="H42" s="12"/>
      <c r="I42" s="13"/>
      <c r="T42" s="75"/>
    </row>
    <row r="43" spans="2:20" x14ac:dyDescent="0.2">
      <c r="B43" s="11"/>
      <c r="C43" s="12"/>
      <c r="D43" s="12"/>
      <c r="E43" s="12"/>
      <c r="F43" s="12"/>
      <c r="G43" s="12"/>
      <c r="H43" s="12"/>
      <c r="I43" s="13"/>
      <c r="T43" s="75"/>
    </row>
    <row r="44" spans="2:20" x14ac:dyDescent="0.2">
      <c r="B44" s="11"/>
      <c r="C44" s="12"/>
      <c r="D44" s="12"/>
      <c r="E44" s="12"/>
      <c r="F44" s="12"/>
      <c r="G44" s="12"/>
      <c r="H44" s="12"/>
      <c r="I44" s="13"/>
    </row>
    <row r="45" spans="2:20" x14ac:dyDescent="0.2">
      <c r="B45" s="11"/>
      <c r="C45" s="12"/>
      <c r="D45" s="12"/>
      <c r="E45" s="12"/>
      <c r="F45" s="12"/>
      <c r="G45" s="12"/>
      <c r="H45" s="12"/>
      <c r="I45" s="13"/>
    </row>
    <row r="46" spans="2:20" x14ac:dyDescent="0.2">
      <c r="B46" s="11"/>
      <c r="C46" s="12"/>
      <c r="D46" s="12"/>
      <c r="E46" s="12"/>
      <c r="F46" s="12"/>
      <c r="G46" s="12"/>
      <c r="H46" s="12"/>
      <c r="I46" s="13"/>
    </row>
    <row r="47" spans="2:20" ht="15.75" thickBot="1" x14ac:dyDescent="0.25">
      <c r="B47" s="14"/>
      <c r="C47" s="15"/>
      <c r="D47" s="15"/>
      <c r="E47" s="15"/>
      <c r="F47" s="15"/>
      <c r="G47" s="15"/>
      <c r="H47" s="15"/>
      <c r="I47" s="16"/>
    </row>
    <row r="48" spans="2:20" s="19" customFormat="1" x14ac:dyDescent="0.2">
      <c r="T48" s="7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7"/>
  <sheetViews>
    <sheetView workbookViewId="0">
      <pane ySplit="1" topLeftCell="A2" activePane="bottomLeft" state="frozen"/>
      <selection pane="bottomLeft" activeCell="A2" sqref="A2"/>
    </sheetView>
  </sheetViews>
  <sheetFormatPr defaultColWidth="11.5546875" defaultRowHeight="15" x14ac:dyDescent="0.2"/>
  <cols>
    <col min="1" max="1" width="3.6640625" customWidth="1"/>
    <col min="2" max="2" width="2.6640625" customWidth="1"/>
    <col min="8" max="8" width="2.6640625" customWidth="1"/>
    <col min="10" max="10" width="2.6640625" customWidth="1"/>
    <col min="16" max="16" width="2.6640625" customWidth="1"/>
  </cols>
  <sheetData>
    <row r="1" spans="1:16" s="1" customFormat="1" x14ac:dyDescent="0.2">
      <c r="A1" s="1" t="s">
        <v>68</v>
      </c>
    </row>
    <row r="2" spans="1:16" x14ac:dyDescent="0.2">
      <c r="A2" s="190" t="s">
        <v>182</v>
      </c>
    </row>
    <row r="4" spans="1:16" x14ac:dyDescent="0.2">
      <c r="B4" s="2" t="s">
        <v>0</v>
      </c>
      <c r="C4" s="2"/>
      <c r="D4" s="2"/>
      <c r="E4" s="2"/>
    </row>
    <row r="5" spans="1:16" x14ac:dyDescent="0.2">
      <c r="D5">
        <v>2014</v>
      </c>
      <c r="E5">
        <v>2015</v>
      </c>
    </row>
    <row r="6" spans="1:16" x14ac:dyDescent="0.2">
      <c r="C6" t="s">
        <v>72</v>
      </c>
      <c r="D6" s="78">
        <v>0.80263157894736847</v>
      </c>
      <c r="E6" s="78">
        <v>0.96</v>
      </c>
    </row>
    <row r="7" spans="1:16" x14ac:dyDescent="0.2">
      <c r="C7" t="s">
        <v>73</v>
      </c>
      <c r="D7" s="78">
        <v>0.85</v>
      </c>
      <c r="E7" s="78">
        <v>0.91</v>
      </c>
    </row>
    <row r="8" spans="1:16" x14ac:dyDescent="0.2">
      <c r="C8" t="s">
        <v>74</v>
      </c>
      <c r="D8" s="78">
        <v>0.75657894736842102</v>
      </c>
      <c r="E8" s="78">
        <v>0.75</v>
      </c>
    </row>
    <row r="9" spans="1:16" x14ac:dyDescent="0.2">
      <c r="C9" t="s">
        <v>75</v>
      </c>
      <c r="D9" s="78">
        <v>0.59210526315789469</v>
      </c>
      <c r="E9" s="78">
        <v>0.62</v>
      </c>
    </row>
    <row r="10" spans="1:16" x14ac:dyDescent="0.2">
      <c r="C10" t="s">
        <v>76</v>
      </c>
      <c r="D10" s="78">
        <v>0.41447368421052633</v>
      </c>
      <c r="E10" s="78">
        <v>0.45</v>
      </c>
    </row>
    <row r="11" spans="1:16" x14ac:dyDescent="0.2">
      <c r="C11" t="s">
        <v>77</v>
      </c>
      <c r="D11" s="78">
        <v>0.32894736842105265</v>
      </c>
      <c r="E11" s="78">
        <v>0.42</v>
      </c>
    </row>
    <row r="12" spans="1:16" x14ac:dyDescent="0.2">
      <c r="C12" t="s">
        <v>78</v>
      </c>
      <c r="D12" s="78">
        <v>0.49342105263157893</v>
      </c>
      <c r="E12" s="78">
        <v>0.33</v>
      </c>
    </row>
    <row r="13" spans="1:16" x14ac:dyDescent="0.2">
      <c r="D13" s="78"/>
      <c r="E13" s="78"/>
    </row>
    <row r="15" spans="1:16" x14ac:dyDescent="0.2">
      <c r="B15" s="2" t="s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thickBot="1" x14ac:dyDescent="0.25"/>
    <row r="17" spans="2:16" x14ac:dyDescent="0.2">
      <c r="B17" s="8" t="s">
        <v>70</v>
      </c>
      <c r="C17" s="9"/>
      <c r="D17" s="9"/>
      <c r="E17" s="9"/>
      <c r="F17" s="9"/>
      <c r="G17" s="9"/>
      <c r="H17" s="10"/>
      <c r="J17" s="8" t="s">
        <v>71</v>
      </c>
      <c r="K17" s="9"/>
      <c r="L17" s="9"/>
      <c r="M17" s="9"/>
      <c r="N17" s="9"/>
      <c r="O17" s="9"/>
      <c r="P17" s="10"/>
    </row>
    <row r="18" spans="2:16" x14ac:dyDescent="0.2">
      <c r="B18" s="11"/>
      <c r="C18" s="12"/>
      <c r="D18" s="12"/>
      <c r="E18" s="12"/>
      <c r="F18" s="12"/>
      <c r="G18" s="12"/>
      <c r="H18" s="13"/>
      <c r="J18" s="11"/>
      <c r="K18" s="12"/>
      <c r="L18" s="12"/>
      <c r="M18" s="12"/>
      <c r="N18" s="12"/>
      <c r="O18" s="12"/>
      <c r="P18" s="13"/>
    </row>
    <row r="19" spans="2:16" ht="25.5" x14ac:dyDescent="0.35">
      <c r="B19" s="11"/>
      <c r="C19" s="82" t="s">
        <v>69</v>
      </c>
      <c r="D19" s="12"/>
      <c r="E19" s="12"/>
      <c r="F19" s="12"/>
      <c r="G19" s="12"/>
      <c r="H19" s="13"/>
      <c r="J19" s="11"/>
      <c r="K19" s="82" t="s">
        <v>69</v>
      </c>
      <c r="L19" s="12"/>
      <c r="M19" s="12"/>
      <c r="N19" s="12"/>
      <c r="O19" s="12"/>
      <c r="P19" s="13"/>
    </row>
    <row r="20" spans="2:16" ht="18" x14ac:dyDescent="0.25">
      <c r="B20" s="11"/>
      <c r="C20" s="81"/>
      <c r="D20" s="12"/>
      <c r="E20" s="12"/>
      <c r="F20" s="80"/>
      <c r="G20" s="12"/>
      <c r="H20" s="13"/>
      <c r="J20" s="11"/>
      <c r="K20" s="83"/>
      <c r="L20" s="12"/>
      <c r="M20" s="12"/>
      <c r="N20" s="80"/>
      <c r="O20" s="12"/>
      <c r="P20" s="13"/>
    </row>
    <row r="21" spans="2:16" x14ac:dyDescent="0.2">
      <c r="B21" s="11"/>
      <c r="C21" s="84" t="s">
        <v>178</v>
      </c>
      <c r="D21" s="12"/>
      <c r="E21" s="12"/>
      <c r="F21" s="12"/>
      <c r="G21" s="12"/>
      <c r="H21" s="13"/>
      <c r="J21" s="11"/>
      <c r="K21" s="84" t="s">
        <v>178</v>
      </c>
      <c r="L21" s="12"/>
      <c r="M21" s="12"/>
      <c r="N21" s="12"/>
      <c r="O21" s="12"/>
      <c r="P21" s="13"/>
    </row>
    <row r="22" spans="2:16" ht="15.75" x14ac:dyDescent="0.25">
      <c r="B22" s="11"/>
      <c r="C22" s="12"/>
      <c r="D22" s="12"/>
      <c r="E22" s="12"/>
      <c r="F22" s="80"/>
      <c r="G22" s="12"/>
      <c r="H22" s="13"/>
      <c r="J22" s="11"/>
      <c r="K22" s="12"/>
      <c r="L22" s="12"/>
      <c r="M22" s="12"/>
      <c r="N22" s="80"/>
      <c r="O22" s="12"/>
      <c r="P22" s="13"/>
    </row>
    <row r="23" spans="2:16" x14ac:dyDescent="0.2">
      <c r="B23" s="11"/>
      <c r="C23" s="12"/>
      <c r="D23" s="12"/>
      <c r="E23" s="12"/>
      <c r="F23" s="12"/>
      <c r="G23" s="12"/>
      <c r="H23" s="13"/>
      <c r="J23" s="11"/>
      <c r="K23" s="12"/>
      <c r="L23" s="12"/>
      <c r="M23" s="12"/>
      <c r="N23" s="12"/>
      <c r="O23" s="12"/>
      <c r="P23" s="13"/>
    </row>
    <row r="24" spans="2:16" ht="15.75" x14ac:dyDescent="0.25">
      <c r="B24" s="11"/>
      <c r="C24" s="12"/>
      <c r="D24" s="12"/>
      <c r="E24" s="12"/>
      <c r="F24" s="80"/>
      <c r="G24" s="12"/>
      <c r="H24" s="13"/>
      <c r="J24" s="11"/>
      <c r="K24" s="12"/>
      <c r="L24" s="12"/>
      <c r="M24" s="12"/>
      <c r="N24" s="80"/>
      <c r="O24" s="12"/>
      <c r="P24" s="13"/>
    </row>
    <row r="25" spans="2:16" x14ac:dyDescent="0.2">
      <c r="B25" s="11"/>
      <c r="C25" s="12"/>
      <c r="D25" s="12"/>
      <c r="E25" s="12"/>
      <c r="F25" s="12"/>
      <c r="G25" s="12"/>
      <c r="H25" s="13"/>
      <c r="J25" s="11"/>
      <c r="K25" s="12"/>
      <c r="L25" s="12"/>
      <c r="M25" s="12"/>
      <c r="N25" s="12"/>
      <c r="O25" s="12"/>
      <c r="P25" s="13"/>
    </row>
    <row r="26" spans="2:16" x14ac:dyDescent="0.2">
      <c r="B26" s="11"/>
      <c r="C26" s="12"/>
      <c r="D26" s="12"/>
      <c r="E26" s="12"/>
      <c r="F26" s="12"/>
      <c r="G26" s="12"/>
      <c r="H26" s="13"/>
      <c r="J26" s="11"/>
      <c r="K26" s="12"/>
      <c r="L26" s="12"/>
      <c r="M26" s="12"/>
      <c r="N26" s="12"/>
      <c r="O26" s="12"/>
      <c r="P26" s="13"/>
    </row>
    <row r="27" spans="2:16" x14ac:dyDescent="0.2">
      <c r="B27" s="11"/>
      <c r="C27" s="12"/>
      <c r="D27" s="12"/>
      <c r="E27" s="12"/>
      <c r="F27" s="12"/>
      <c r="G27" s="12"/>
      <c r="H27" s="13"/>
      <c r="J27" s="11"/>
      <c r="K27" s="12"/>
      <c r="L27" s="12"/>
      <c r="M27" s="12"/>
      <c r="N27" s="12"/>
      <c r="O27" s="12"/>
      <c r="P27" s="13"/>
    </row>
    <row r="28" spans="2:16" x14ac:dyDescent="0.2">
      <c r="B28" s="11"/>
      <c r="C28" s="12"/>
      <c r="D28" s="12"/>
      <c r="E28" s="12"/>
      <c r="F28" s="12"/>
      <c r="G28" s="12"/>
      <c r="H28" s="13"/>
      <c r="J28" s="11"/>
      <c r="K28" s="12"/>
      <c r="L28" s="12"/>
      <c r="M28" s="12"/>
      <c r="N28" s="12"/>
      <c r="O28" s="12"/>
      <c r="P28" s="13"/>
    </row>
    <row r="29" spans="2:16" x14ac:dyDescent="0.2">
      <c r="B29" s="11"/>
      <c r="C29" s="12"/>
      <c r="D29" s="12"/>
      <c r="E29" s="12"/>
      <c r="F29" s="12"/>
      <c r="G29" s="12"/>
      <c r="H29" s="13"/>
      <c r="J29" s="11"/>
      <c r="K29" s="12"/>
      <c r="L29" s="12"/>
      <c r="M29" s="12"/>
      <c r="N29" s="12"/>
      <c r="O29" s="12"/>
      <c r="P29" s="13"/>
    </row>
    <row r="30" spans="2:16" x14ac:dyDescent="0.2">
      <c r="B30" s="11"/>
      <c r="C30" s="12"/>
      <c r="D30" s="12"/>
      <c r="E30" s="12"/>
      <c r="F30" s="12"/>
      <c r="G30" s="12"/>
      <c r="H30" s="13"/>
      <c r="J30" s="11"/>
      <c r="K30" s="12"/>
      <c r="L30" s="12"/>
      <c r="M30" s="12"/>
      <c r="N30" s="12"/>
      <c r="O30" s="12"/>
      <c r="P30" s="13"/>
    </row>
    <row r="31" spans="2:16" x14ac:dyDescent="0.2">
      <c r="B31" s="11"/>
      <c r="C31" s="12"/>
      <c r="D31" s="12"/>
      <c r="E31" s="12"/>
      <c r="F31" s="12"/>
      <c r="G31" s="12"/>
      <c r="H31" s="13"/>
      <c r="J31" s="11"/>
      <c r="K31" s="12"/>
      <c r="L31" s="12"/>
      <c r="M31" s="12"/>
      <c r="N31" s="12"/>
      <c r="O31" s="12"/>
      <c r="P31" s="13"/>
    </row>
    <row r="32" spans="2:16" x14ac:dyDescent="0.2">
      <c r="B32" s="11"/>
      <c r="C32" s="12"/>
      <c r="D32" s="12"/>
      <c r="E32" s="12"/>
      <c r="F32" s="12"/>
      <c r="G32" s="12"/>
      <c r="H32" s="13"/>
      <c r="J32" s="11"/>
      <c r="K32" s="12"/>
      <c r="L32" s="12"/>
      <c r="M32" s="12"/>
      <c r="N32" s="12"/>
      <c r="O32" s="12"/>
      <c r="P32" s="13"/>
    </row>
    <row r="33" spans="2:16" x14ac:dyDescent="0.2">
      <c r="B33" s="11"/>
      <c r="C33" s="12"/>
      <c r="D33" s="12"/>
      <c r="E33" s="12"/>
      <c r="F33" s="12"/>
      <c r="G33" s="12"/>
      <c r="H33" s="13"/>
      <c r="J33" s="11"/>
      <c r="K33" s="12"/>
      <c r="L33" s="12"/>
      <c r="M33" s="12"/>
      <c r="N33" s="12"/>
      <c r="O33" s="12"/>
      <c r="P33" s="13"/>
    </row>
    <row r="34" spans="2:16" x14ac:dyDescent="0.2">
      <c r="B34" s="11"/>
      <c r="C34" s="12"/>
      <c r="D34" s="12"/>
      <c r="E34" s="12"/>
      <c r="F34" s="12"/>
      <c r="G34" s="12"/>
      <c r="H34" s="13"/>
      <c r="J34" s="11"/>
      <c r="K34" s="12"/>
      <c r="L34" s="12"/>
      <c r="M34" s="12"/>
      <c r="N34" s="12"/>
      <c r="O34" s="12"/>
      <c r="P34" s="13"/>
    </row>
    <row r="35" spans="2:16" x14ac:dyDescent="0.2">
      <c r="B35" s="11"/>
      <c r="C35" s="12"/>
      <c r="D35" s="12"/>
      <c r="E35" s="12"/>
      <c r="F35" s="12"/>
      <c r="G35" s="12"/>
      <c r="H35" s="13"/>
      <c r="J35" s="11"/>
      <c r="K35" s="12"/>
      <c r="L35" s="12"/>
      <c r="M35" s="12"/>
      <c r="N35" s="12"/>
      <c r="O35" s="12"/>
      <c r="P35" s="13"/>
    </row>
    <row r="36" spans="2:16" x14ac:dyDescent="0.2">
      <c r="B36" s="11"/>
      <c r="C36" s="12"/>
      <c r="D36" s="12"/>
      <c r="E36" s="12"/>
      <c r="F36" s="12"/>
      <c r="G36" s="12"/>
      <c r="H36" s="13"/>
      <c r="J36" s="11"/>
      <c r="K36" s="12"/>
      <c r="L36" s="12"/>
      <c r="M36" s="12"/>
      <c r="N36" s="12"/>
      <c r="O36" s="12"/>
      <c r="P36" s="13"/>
    </row>
    <row r="37" spans="2:16" x14ac:dyDescent="0.2">
      <c r="B37" s="11"/>
      <c r="C37" s="12"/>
      <c r="D37" s="12"/>
      <c r="E37" s="12"/>
      <c r="F37" s="12"/>
      <c r="G37" s="12"/>
      <c r="H37" s="13"/>
      <c r="J37" s="11"/>
      <c r="K37" s="12"/>
      <c r="L37" s="12"/>
      <c r="M37" s="12"/>
      <c r="N37" s="12"/>
      <c r="O37" s="12"/>
      <c r="P37" s="13"/>
    </row>
    <row r="38" spans="2:16" x14ac:dyDescent="0.2">
      <c r="B38" s="11"/>
      <c r="C38" s="12"/>
      <c r="D38" s="12"/>
      <c r="E38" s="12"/>
      <c r="F38" s="12"/>
      <c r="G38" s="12"/>
      <c r="H38" s="13"/>
      <c r="J38" s="11"/>
      <c r="K38" s="12"/>
      <c r="L38" s="12"/>
      <c r="M38" s="12"/>
      <c r="N38" s="12"/>
      <c r="O38" s="12"/>
      <c r="P38" s="13"/>
    </row>
    <row r="39" spans="2:16" x14ac:dyDescent="0.2">
      <c r="B39" s="11"/>
      <c r="C39" s="12"/>
      <c r="D39" s="12"/>
      <c r="E39" s="12"/>
      <c r="F39" s="12"/>
      <c r="G39" s="12"/>
      <c r="H39" s="13"/>
      <c r="J39" s="11"/>
      <c r="K39" s="12"/>
      <c r="L39" s="12"/>
      <c r="M39" s="12"/>
      <c r="N39" s="12"/>
      <c r="O39" s="12"/>
      <c r="P39" s="13"/>
    </row>
    <row r="40" spans="2:16" x14ac:dyDescent="0.2">
      <c r="B40" s="11"/>
      <c r="C40" s="12"/>
      <c r="D40" s="12"/>
      <c r="E40" s="12"/>
      <c r="F40" s="12"/>
      <c r="G40" s="12"/>
      <c r="H40" s="13"/>
      <c r="J40" s="11"/>
      <c r="K40" s="12"/>
      <c r="L40" s="12"/>
      <c r="M40" s="12"/>
      <c r="N40" s="12"/>
      <c r="O40" s="12"/>
      <c r="P40" s="13"/>
    </row>
    <row r="41" spans="2:16" x14ac:dyDescent="0.2">
      <c r="B41" s="11"/>
      <c r="C41" s="12"/>
      <c r="D41" s="12"/>
      <c r="E41" s="12"/>
      <c r="F41" s="12"/>
      <c r="G41" s="12"/>
      <c r="H41" s="13"/>
      <c r="J41" s="11"/>
      <c r="K41" s="12"/>
      <c r="L41" s="12"/>
      <c r="M41" s="12"/>
      <c r="N41" s="12"/>
      <c r="O41" s="12"/>
      <c r="P41" s="13"/>
    </row>
    <row r="42" spans="2:16" x14ac:dyDescent="0.2">
      <c r="B42" s="11"/>
      <c r="C42" s="12"/>
      <c r="D42" s="12"/>
      <c r="E42" s="12"/>
      <c r="F42" s="12"/>
      <c r="G42" s="12"/>
      <c r="H42" s="13"/>
      <c r="J42" s="11"/>
      <c r="K42" s="12"/>
      <c r="L42" s="12"/>
      <c r="M42" s="12"/>
      <c r="N42" s="12"/>
      <c r="O42" s="12"/>
      <c r="P42" s="13"/>
    </row>
    <row r="43" spans="2:16" x14ac:dyDescent="0.2">
      <c r="B43" s="11"/>
      <c r="C43" s="12"/>
      <c r="D43" s="12"/>
      <c r="E43" s="12"/>
      <c r="F43" s="12"/>
      <c r="G43" s="12"/>
      <c r="H43" s="13"/>
      <c r="J43" s="11"/>
      <c r="K43" s="12"/>
      <c r="L43" s="12"/>
      <c r="M43" s="12"/>
      <c r="N43" s="12"/>
      <c r="O43" s="12"/>
      <c r="P43" s="13"/>
    </row>
    <row r="44" spans="2:16" x14ac:dyDescent="0.2">
      <c r="B44" s="11"/>
      <c r="C44" s="12"/>
      <c r="D44" s="12"/>
      <c r="E44" s="12"/>
      <c r="F44" s="12"/>
      <c r="G44" s="12"/>
      <c r="H44" s="13"/>
      <c r="J44" s="11"/>
      <c r="K44" s="12"/>
      <c r="L44" s="12"/>
      <c r="M44" s="12"/>
      <c r="N44" s="12"/>
      <c r="O44" s="12"/>
      <c r="P44" s="13"/>
    </row>
    <row r="45" spans="2:16" ht="15.75" thickBot="1" x14ac:dyDescent="0.25">
      <c r="B45" s="14"/>
      <c r="C45" s="15"/>
      <c r="D45" s="15"/>
      <c r="E45" s="15"/>
      <c r="F45" s="15"/>
      <c r="G45" s="15"/>
      <c r="H45" s="16"/>
      <c r="J45" s="14"/>
      <c r="K45" s="15"/>
      <c r="L45" s="15"/>
      <c r="M45" s="15"/>
      <c r="N45" s="15"/>
      <c r="O45" s="15"/>
      <c r="P45" s="16"/>
    </row>
    <row r="47" spans="2:16" s="19" customFormat="1" x14ac:dyDescent="0.2"/>
    <row r="49" spans="2:16" x14ac:dyDescent="0.2">
      <c r="B49" t="s">
        <v>180</v>
      </c>
    </row>
    <row r="50" spans="2:16" x14ac:dyDescent="0.2">
      <c r="B50" s="12"/>
      <c r="C50" s="12"/>
      <c r="D50" s="12"/>
      <c r="E50" s="12"/>
      <c r="F50" s="12"/>
      <c r="G50" s="12"/>
      <c r="H50" s="12"/>
      <c r="I50" s="26"/>
      <c r="J50" s="12"/>
      <c r="K50" s="12"/>
      <c r="L50" s="12"/>
      <c r="M50" s="12"/>
      <c r="N50" s="12"/>
      <c r="O50" s="12"/>
      <c r="P50" s="12"/>
    </row>
    <row r="51" spans="2:16" ht="25.5" x14ac:dyDescent="0.35">
      <c r="B51" s="12"/>
      <c r="C51" s="82" t="s">
        <v>181</v>
      </c>
      <c r="D51" s="12"/>
      <c r="E51" s="12"/>
      <c r="F51" s="12"/>
      <c r="G51" s="12"/>
      <c r="H51" s="12"/>
      <c r="I51" s="26"/>
      <c r="J51" s="12"/>
      <c r="K51" s="82" t="s">
        <v>181</v>
      </c>
      <c r="L51" s="12"/>
      <c r="M51" s="12"/>
      <c r="N51" s="12"/>
      <c r="O51" s="12"/>
      <c r="P51" s="12"/>
    </row>
    <row r="52" spans="2:16" ht="18" x14ac:dyDescent="0.25">
      <c r="B52" s="12"/>
      <c r="C52" s="81"/>
      <c r="D52" s="12"/>
      <c r="E52" s="12"/>
      <c r="F52" s="80"/>
      <c r="G52" s="12"/>
      <c r="H52" s="12"/>
      <c r="I52" s="26"/>
      <c r="J52" s="12"/>
      <c r="K52" s="83"/>
      <c r="L52" s="12"/>
      <c r="M52" s="12"/>
      <c r="N52" s="80"/>
      <c r="O52" s="12"/>
      <c r="P52" s="12"/>
    </row>
    <row r="53" spans="2:16" x14ac:dyDescent="0.2">
      <c r="B53" s="12"/>
      <c r="C53" s="84" t="s">
        <v>178</v>
      </c>
      <c r="D53" s="12"/>
      <c r="E53" s="12"/>
      <c r="F53" s="12"/>
      <c r="G53" s="12"/>
      <c r="H53" s="12"/>
      <c r="I53" s="26"/>
      <c r="J53" s="12"/>
      <c r="K53" s="84" t="s">
        <v>178</v>
      </c>
      <c r="L53" s="12"/>
      <c r="M53" s="12"/>
      <c r="N53" s="12"/>
      <c r="O53" s="12"/>
      <c r="P53" s="12"/>
    </row>
    <row r="54" spans="2:16" ht="15.75" x14ac:dyDescent="0.25">
      <c r="B54" s="12"/>
      <c r="C54" s="12"/>
      <c r="D54" s="12"/>
      <c r="E54" s="12"/>
      <c r="F54" s="80"/>
      <c r="G54" s="12"/>
      <c r="H54" s="12"/>
      <c r="I54" s="26"/>
      <c r="J54" s="12"/>
      <c r="K54" s="12"/>
      <c r="L54" s="12"/>
      <c r="M54" s="12"/>
      <c r="N54" s="80"/>
      <c r="O54" s="12"/>
      <c r="P54" s="12"/>
    </row>
    <row r="55" spans="2:16" x14ac:dyDescent="0.2">
      <c r="B55" s="12"/>
      <c r="C55" s="12"/>
      <c r="D55" s="12"/>
      <c r="E55" s="12"/>
      <c r="F55" s="12"/>
      <c r="G55" s="12"/>
      <c r="H55" s="12"/>
      <c r="I55" s="26"/>
      <c r="J55" s="12"/>
      <c r="K55" s="12"/>
      <c r="L55" s="12"/>
      <c r="M55" s="12"/>
      <c r="N55" s="12"/>
      <c r="O55" s="12"/>
      <c r="P55" s="12"/>
    </row>
    <row r="56" spans="2:16" ht="15.75" x14ac:dyDescent="0.25">
      <c r="B56" s="12"/>
      <c r="C56" s="12"/>
      <c r="D56" s="12"/>
      <c r="E56" s="12"/>
      <c r="F56" s="80"/>
      <c r="G56" s="12"/>
      <c r="H56" s="12"/>
      <c r="I56" s="26"/>
      <c r="J56" s="12"/>
      <c r="K56" s="12"/>
      <c r="L56" s="12"/>
      <c r="M56" s="12"/>
      <c r="N56" s="80"/>
      <c r="O56" s="12"/>
      <c r="P56" s="12"/>
    </row>
    <row r="57" spans="2:16" x14ac:dyDescent="0.2">
      <c r="B57" s="12"/>
      <c r="C57" s="12"/>
      <c r="D57" s="12"/>
      <c r="E57" s="12"/>
      <c r="F57" s="12"/>
      <c r="G57" s="12"/>
      <c r="H57" s="12"/>
      <c r="I57" s="26"/>
      <c r="J57" s="12"/>
      <c r="K57" s="12"/>
      <c r="L57" s="12"/>
      <c r="M57" s="12"/>
      <c r="N57" s="12"/>
      <c r="O57" s="12"/>
      <c r="P57" s="12"/>
    </row>
    <row r="58" spans="2:16" x14ac:dyDescent="0.2">
      <c r="B58" s="12"/>
      <c r="C58" s="12"/>
      <c r="D58" s="12"/>
      <c r="E58" s="12"/>
      <c r="F58" s="12"/>
      <c r="G58" s="12"/>
      <c r="H58" s="12"/>
      <c r="I58" s="26"/>
      <c r="J58" s="12"/>
      <c r="K58" s="12"/>
      <c r="L58" s="12"/>
      <c r="M58" s="12"/>
      <c r="N58" s="12"/>
      <c r="O58" s="12"/>
      <c r="P58" s="12"/>
    </row>
    <row r="59" spans="2:16" x14ac:dyDescent="0.2">
      <c r="B59" s="12"/>
      <c r="C59" s="12"/>
      <c r="D59" s="12"/>
      <c r="E59" s="12"/>
      <c r="F59" s="12"/>
      <c r="G59" s="12"/>
      <c r="H59" s="12"/>
      <c r="I59" s="26"/>
      <c r="J59" s="12"/>
      <c r="K59" s="12"/>
      <c r="L59" s="12"/>
      <c r="M59" s="12"/>
      <c r="N59" s="12"/>
      <c r="O59" s="12"/>
      <c r="P59" s="12"/>
    </row>
    <row r="60" spans="2:16" x14ac:dyDescent="0.2">
      <c r="B60" s="12"/>
      <c r="C60" s="12"/>
      <c r="D60" s="12"/>
      <c r="E60" s="12"/>
      <c r="F60" s="12"/>
      <c r="G60" s="12"/>
      <c r="H60" s="12"/>
      <c r="I60" s="26"/>
      <c r="J60" s="12"/>
      <c r="K60" s="12"/>
      <c r="L60" s="12"/>
      <c r="M60" s="12"/>
      <c r="N60" s="12"/>
      <c r="O60" s="12"/>
      <c r="P60" s="12"/>
    </row>
    <row r="61" spans="2:16" x14ac:dyDescent="0.2">
      <c r="B61" s="12"/>
      <c r="C61" s="12"/>
      <c r="D61" s="12"/>
      <c r="E61" s="12"/>
      <c r="F61" s="12"/>
      <c r="G61" s="12"/>
      <c r="H61" s="12"/>
      <c r="I61" s="26"/>
      <c r="J61" s="12"/>
      <c r="K61" s="12"/>
      <c r="L61" s="12"/>
      <c r="M61" s="12"/>
      <c r="N61" s="12"/>
      <c r="O61" s="12"/>
      <c r="P61" s="12"/>
    </row>
    <row r="62" spans="2:16" x14ac:dyDescent="0.2">
      <c r="B62" s="12"/>
      <c r="C62" s="12"/>
      <c r="D62" s="12"/>
      <c r="E62" s="12"/>
      <c r="F62" s="12"/>
      <c r="G62" s="12"/>
      <c r="H62" s="12"/>
      <c r="I62" s="26"/>
      <c r="J62" s="12"/>
      <c r="K62" s="12"/>
      <c r="L62" s="12"/>
      <c r="M62" s="12"/>
      <c r="N62" s="12"/>
      <c r="O62" s="12"/>
      <c r="P62" s="12"/>
    </row>
    <row r="63" spans="2:16" x14ac:dyDescent="0.2">
      <c r="B63" s="12"/>
      <c r="C63" s="12"/>
      <c r="D63" s="12"/>
      <c r="E63" s="12"/>
      <c r="F63" s="12"/>
      <c r="G63" s="12"/>
      <c r="H63" s="12"/>
      <c r="I63" s="26"/>
      <c r="J63" s="12"/>
      <c r="K63" s="12"/>
      <c r="L63" s="12"/>
      <c r="M63" s="12"/>
      <c r="N63" s="12"/>
      <c r="O63" s="12"/>
      <c r="P63" s="12"/>
    </row>
    <row r="64" spans="2:16" x14ac:dyDescent="0.2">
      <c r="B64" s="12"/>
      <c r="C64" s="12"/>
      <c r="D64" s="12"/>
      <c r="E64" s="12"/>
      <c r="F64" s="12"/>
      <c r="G64" s="12"/>
      <c r="H64" s="12"/>
      <c r="I64" s="26"/>
      <c r="J64" s="12"/>
      <c r="K64" s="12"/>
      <c r="L64" s="12"/>
      <c r="M64" s="12"/>
      <c r="N64" s="12"/>
      <c r="O64" s="12"/>
      <c r="P64" s="12"/>
    </row>
    <row r="65" spans="2:16" x14ac:dyDescent="0.2">
      <c r="B65" s="12"/>
      <c r="C65" s="12"/>
      <c r="D65" s="12"/>
      <c r="E65" s="12"/>
      <c r="F65" s="12"/>
      <c r="G65" s="12"/>
      <c r="H65" s="12"/>
      <c r="I65" s="26"/>
      <c r="J65" s="12"/>
      <c r="K65" s="12"/>
      <c r="L65" s="12"/>
      <c r="M65" s="12"/>
      <c r="N65" s="12"/>
      <c r="O65" s="12"/>
      <c r="P65" s="12"/>
    </row>
    <row r="66" spans="2:16" x14ac:dyDescent="0.2">
      <c r="B66" s="12"/>
      <c r="C66" s="12"/>
      <c r="D66" s="12"/>
      <c r="E66" s="12"/>
      <c r="F66" s="12"/>
      <c r="G66" s="12"/>
      <c r="H66" s="12"/>
      <c r="I66" s="26"/>
      <c r="J66" s="12"/>
      <c r="K66" s="12"/>
      <c r="L66" s="12"/>
      <c r="M66" s="12"/>
      <c r="N66" s="12"/>
      <c r="O66" s="12"/>
      <c r="P66" s="12"/>
    </row>
    <row r="67" spans="2:16" x14ac:dyDescent="0.2">
      <c r="B67" s="12"/>
      <c r="C67" s="12"/>
      <c r="D67" s="12"/>
      <c r="E67" s="12"/>
      <c r="F67" s="12"/>
      <c r="G67" s="12"/>
      <c r="H67" s="12"/>
      <c r="I67" s="26"/>
      <c r="J67" s="12"/>
      <c r="K67" s="12"/>
      <c r="L67" s="12"/>
      <c r="M67" s="12"/>
      <c r="N67" s="12"/>
      <c r="O67" s="12"/>
      <c r="P67" s="12"/>
    </row>
    <row r="68" spans="2:16" x14ac:dyDescent="0.2">
      <c r="B68" s="12"/>
      <c r="C68" s="12"/>
      <c r="D68" s="12"/>
      <c r="E68" s="12"/>
      <c r="F68" s="12"/>
      <c r="G68" s="12"/>
      <c r="H68" s="12"/>
      <c r="I68" s="26"/>
      <c r="J68" s="12"/>
      <c r="K68" s="12"/>
      <c r="L68" s="12"/>
      <c r="M68" s="12"/>
      <c r="N68" s="12"/>
      <c r="O68" s="12"/>
      <c r="P68" s="12"/>
    </row>
    <row r="69" spans="2:16" x14ac:dyDescent="0.2">
      <c r="B69" s="12"/>
      <c r="C69" s="12"/>
      <c r="D69" s="12"/>
      <c r="E69" s="12"/>
      <c r="F69" s="12"/>
      <c r="G69" s="12"/>
      <c r="H69" s="12"/>
      <c r="I69" s="26"/>
      <c r="J69" s="12"/>
      <c r="K69" s="12"/>
      <c r="L69" s="12"/>
      <c r="M69" s="12"/>
      <c r="N69" s="12"/>
      <c r="O69" s="12"/>
      <c r="P69" s="12"/>
    </row>
    <row r="70" spans="2:16" x14ac:dyDescent="0.2">
      <c r="B70" s="12"/>
      <c r="C70" s="12"/>
      <c r="D70" s="12"/>
      <c r="E70" s="12"/>
      <c r="F70" s="12"/>
      <c r="G70" s="12"/>
      <c r="H70" s="12"/>
      <c r="I70" s="26"/>
      <c r="J70" s="12"/>
      <c r="K70" s="12"/>
      <c r="L70" s="12"/>
      <c r="M70" s="12"/>
      <c r="N70" s="12"/>
      <c r="O70" s="12"/>
      <c r="P70" s="12"/>
    </row>
    <row r="71" spans="2:16" x14ac:dyDescent="0.2">
      <c r="B71" s="12"/>
      <c r="C71" s="12"/>
      <c r="D71" s="12"/>
      <c r="E71" s="12"/>
      <c r="F71" s="12"/>
      <c r="G71" s="12"/>
      <c r="H71" s="12"/>
      <c r="I71" s="26"/>
      <c r="J71" s="12"/>
      <c r="K71" s="12"/>
      <c r="L71" s="12"/>
      <c r="M71" s="12"/>
      <c r="N71" s="12"/>
      <c r="O71" s="12"/>
      <c r="P71" s="12"/>
    </row>
    <row r="72" spans="2:16" x14ac:dyDescent="0.2">
      <c r="B72" s="12"/>
      <c r="C72" s="12"/>
      <c r="D72" s="12"/>
      <c r="E72" s="12"/>
      <c r="F72" s="12"/>
      <c r="G72" s="12"/>
      <c r="H72" s="12"/>
      <c r="I72" s="26"/>
      <c r="J72" s="12"/>
      <c r="K72" s="12"/>
      <c r="L72" s="12"/>
      <c r="M72" s="12"/>
      <c r="N72" s="12"/>
      <c r="O72" s="12"/>
      <c r="P72" s="12"/>
    </row>
    <row r="73" spans="2:16" x14ac:dyDescent="0.2">
      <c r="B73" s="12"/>
      <c r="C73" s="12"/>
      <c r="D73" s="12"/>
      <c r="E73" s="12"/>
      <c r="F73" s="12"/>
      <c r="G73" s="12"/>
      <c r="H73" s="12"/>
      <c r="I73" s="26"/>
      <c r="J73" s="12"/>
      <c r="K73" s="12"/>
      <c r="L73" s="12"/>
      <c r="M73" s="12"/>
      <c r="N73" s="12"/>
      <c r="O73" s="12"/>
      <c r="P73" s="12"/>
    </row>
    <row r="74" spans="2:16" x14ac:dyDescent="0.2">
      <c r="B74" s="12"/>
      <c r="C74" s="12"/>
      <c r="D74" s="12"/>
      <c r="E74" s="12"/>
      <c r="F74" s="12"/>
      <c r="G74" s="12"/>
      <c r="H74" s="12"/>
      <c r="I74" s="26"/>
      <c r="J74" s="12"/>
      <c r="K74" s="12"/>
      <c r="L74" s="12"/>
      <c r="M74" s="12"/>
      <c r="N74" s="12"/>
      <c r="O74" s="12"/>
      <c r="P74" s="12"/>
    </row>
    <row r="75" spans="2:16" x14ac:dyDescent="0.2">
      <c r="B75" s="12"/>
      <c r="C75" s="12"/>
      <c r="D75" s="12"/>
      <c r="E75" s="12"/>
      <c r="F75" s="12"/>
      <c r="G75" s="12"/>
      <c r="H75" s="12"/>
      <c r="I75" s="26"/>
      <c r="J75" s="12"/>
      <c r="K75" s="12"/>
      <c r="L75" s="12"/>
      <c r="M75" s="12"/>
      <c r="N75" s="12"/>
      <c r="O75" s="12"/>
      <c r="P75" s="12"/>
    </row>
    <row r="76" spans="2:16" x14ac:dyDescent="0.2">
      <c r="B76" s="12"/>
      <c r="C76" s="12"/>
      <c r="D76" s="12"/>
      <c r="E76" s="12"/>
      <c r="F76" s="12"/>
      <c r="G76" s="12"/>
      <c r="H76" s="12"/>
      <c r="I76" s="26"/>
      <c r="J76" s="12"/>
      <c r="K76" s="12"/>
      <c r="L76" s="12"/>
      <c r="M76" s="12"/>
      <c r="N76" s="12"/>
      <c r="O76" s="12"/>
      <c r="P76" s="12"/>
    </row>
    <row r="77" spans="2:16" x14ac:dyDescent="0.2">
      <c r="B77" s="12"/>
      <c r="C77" s="12"/>
      <c r="D77" s="12"/>
      <c r="E77" s="12"/>
      <c r="F77" s="12"/>
      <c r="G77" s="12"/>
      <c r="H77" s="12"/>
      <c r="I77" s="26"/>
      <c r="J77" s="12"/>
      <c r="K77" s="12"/>
      <c r="L77" s="12"/>
      <c r="M77" s="12"/>
      <c r="N77" s="12"/>
      <c r="O77" s="12"/>
      <c r="P77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All the graphs</vt:lpstr>
      <vt:lpstr>FIG0201</vt:lpstr>
      <vt:lpstr>FIG0202-3</vt:lpstr>
      <vt:lpstr>FIG0204</vt:lpstr>
      <vt:lpstr>FIG0205</vt:lpstr>
      <vt:lpstr>FIG0206-7</vt:lpstr>
      <vt:lpstr>FIG0208</vt:lpstr>
      <vt:lpstr>FIG0209</vt:lpstr>
      <vt:lpstr>FIG0210-11</vt:lpstr>
      <vt:lpstr>FIG0213</vt:lpstr>
      <vt:lpstr>FIG0214</vt:lpstr>
      <vt:lpstr>FIG0215</vt:lpstr>
      <vt:lpstr>FIG0216</vt:lpstr>
      <vt:lpstr>FIG0217</vt:lpstr>
      <vt:lpstr>FIG0218</vt:lpstr>
      <vt:lpstr>FIG0219</vt:lpstr>
      <vt:lpstr>FIG0220</vt:lpstr>
      <vt:lpstr>FIG0221-23</vt:lpstr>
      <vt:lpstr>FIG0224</vt:lpstr>
      <vt:lpstr>FIG0225</vt:lpstr>
      <vt:lpstr>FIG0226-27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Andreiwid Corrêa</cp:lastModifiedBy>
  <dcterms:created xsi:type="dcterms:W3CDTF">2014-09-30T18:29:47Z</dcterms:created>
  <dcterms:modified xsi:type="dcterms:W3CDTF">2021-05-12T17:34:41Z</dcterms:modified>
</cp:coreProperties>
</file>