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5" i="1" l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4" i="1"/>
  <c r="E4" i="1" s="1"/>
  <c r="F4" i="1" s="1"/>
  <c r="G6" i="1" l="1"/>
  <c r="G4" i="1"/>
  <c r="G24" i="1"/>
  <c r="G16" i="1"/>
  <c r="G10" i="1"/>
  <c r="G8" i="1"/>
  <c r="G22" i="1"/>
  <c r="G20" i="1"/>
  <c r="G18" i="1"/>
  <c r="G14" i="1"/>
  <c r="G12" i="1"/>
</calcChain>
</file>

<file path=xl/sharedStrings.xml><?xml version="1.0" encoding="utf-8"?>
<sst xmlns="http://schemas.openxmlformats.org/spreadsheetml/2006/main" count="59" uniqueCount="33">
  <si>
    <t>P07</t>
  </si>
  <si>
    <t>P04</t>
  </si>
  <si>
    <t>P10</t>
  </si>
  <si>
    <t>P12</t>
  </si>
  <si>
    <t>P18</t>
  </si>
  <si>
    <t>P27</t>
  </si>
  <si>
    <t>P29R</t>
  </si>
  <si>
    <t>P31</t>
  </si>
  <si>
    <t>P39</t>
  </si>
  <si>
    <t>Meandro 1</t>
  </si>
  <si>
    <t>P29 Torneira</t>
  </si>
  <si>
    <t>V HCl (mL)</t>
  </si>
  <si>
    <t>[HCl] mol/L</t>
  </si>
  <si>
    <t>Mr(HCO3-)</t>
  </si>
  <si>
    <t>1L</t>
  </si>
  <si>
    <t>mol (HCl)</t>
  </si>
  <si>
    <t>[HCO3-] mol/L</t>
  </si>
  <si>
    <t>[HCO3-] mg/L</t>
  </si>
  <si>
    <t>N Poços</t>
  </si>
  <si>
    <t>Determinação da alcalinidade de amostragem de Farmacos</t>
  </si>
  <si>
    <t>[HCO3-]            (mg/L)</t>
  </si>
  <si>
    <t>25h</t>
  </si>
  <si>
    <t>26h</t>
  </si>
  <si>
    <t>28h</t>
  </si>
  <si>
    <t>29h</t>
  </si>
  <si>
    <t>96h</t>
  </si>
  <si>
    <t>Tempo de determinação depois da coleta</t>
  </si>
  <si>
    <t>Resultados Finais</t>
  </si>
  <si>
    <t xml:space="preserve">25h </t>
  </si>
  <si>
    <t>27h</t>
  </si>
  <si>
    <t>Médias da         1a e 2a Titulação</t>
  </si>
  <si>
    <t>N. Poços</t>
  </si>
  <si>
    <t>Massa da amostra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</si>
</sst>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2" workbookViewId="0">
      <selection activeCell="G33" sqref="G33"/>
    </sheetView>
  </sheetViews>
  <sheetFormatPr defaultRowHeight="15" x14ac:dyDescent="0.25"/>
  <cols>
    <col min="1" max="1" width="13" customWidth="1"/>
    <col min="2" max="2" width="16.5703125" customWidth="1"/>
    <col min="3" max="3" width="17" customWidth="1"/>
    <col min="4" max="4" width="15.85546875" customWidth="1"/>
    <col min="5" max="5" width="13.42578125" customWidth="1"/>
    <col min="6" max="6" width="13" customWidth="1"/>
    <col min="7" max="7" width="15" customWidth="1"/>
  </cols>
  <sheetData>
    <row r="1" spans="1:9" x14ac:dyDescent="0.25">
      <c r="B1" s="20" t="s">
        <v>19</v>
      </c>
      <c r="C1" s="21"/>
      <c r="D1" s="21"/>
      <c r="E1" s="21"/>
      <c r="F1" s="21"/>
    </row>
    <row r="3" spans="1:9" ht="51" customHeight="1" x14ac:dyDescent="0.25">
      <c r="A3" s="18" t="s">
        <v>31</v>
      </c>
      <c r="B3" s="16" t="s">
        <v>32</v>
      </c>
      <c r="C3" s="15" t="s">
        <v>11</v>
      </c>
      <c r="D3" s="18" t="s">
        <v>15</v>
      </c>
      <c r="E3" s="18" t="s">
        <v>16</v>
      </c>
      <c r="F3" s="18" t="s">
        <v>17</v>
      </c>
      <c r="G3" s="19" t="s">
        <v>30</v>
      </c>
      <c r="H3" s="17"/>
      <c r="I3" s="17"/>
    </row>
    <row r="4" spans="1:9" x14ac:dyDescent="0.25">
      <c r="A4" s="5" t="s">
        <v>1</v>
      </c>
      <c r="B4" s="6">
        <v>49.01</v>
      </c>
      <c r="C4" s="6">
        <v>8.35</v>
      </c>
      <c r="D4" s="7">
        <f>(0.0093556*C4)/1000</f>
        <v>7.8119259999999993E-5</v>
      </c>
      <c r="E4" s="8">
        <f>(D4*1000)/B4</f>
        <v>1.5939453172821873E-3</v>
      </c>
      <c r="F4" s="9">
        <f>(E4*61.01732)*1000</f>
        <v>97.258271487108743</v>
      </c>
      <c r="G4" s="24">
        <f>AVERAGE(F4:F5)</f>
        <v>97.39873249205823</v>
      </c>
    </row>
    <row r="5" spans="1:9" x14ac:dyDescent="0.25">
      <c r="A5" s="5" t="s">
        <v>1</v>
      </c>
      <c r="B5" s="6">
        <v>49.22</v>
      </c>
      <c r="C5" s="6">
        <v>8.41</v>
      </c>
      <c r="D5" s="7">
        <f t="shared" ref="D5:D25" si="0">(0.0093556*C5)/1000</f>
        <v>7.8680596000000003E-5</v>
      </c>
      <c r="E5" s="8">
        <f t="shared" ref="E5:E25" si="1">(D5*1000)/B5</f>
        <v>1.5985492889069486E-3</v>
      </c>
      <c r="F5" s="9">
        <f t="shared" ref="F5:F25" si="2">(E5*61.01732)*1000</f>
        <v>97.53919349700773</v>
      </c>
      <c r="G5" s="25"/>
    </row>
    <row r="6" spans="1:9" x14ac:dyDescent="0.25">
      <c r="A6" s="10" t="s">
        <v>0</v>
      </c>
      <c r="B6" s="11">
        <v>49.2</v>
      </c>
      <c r="C6" s="11">
        <v>11.64</v>
      </c>
      <c r="D6" s="12">
        <f t="shared" si="0"/>
        <v>1.0889918400000001E-4</v>
      </c>
      <c r="E6" s="13">
        <f t="shared" si="1"/>
        <v>2.213398048780488E-3</v>
      </c>
      <c r="F6" s="14">
        <f t="shared" si="2"/>
        <v>135.05561702981464</v>
      </c>
      <c r="G6" s="26">
        <f>AVERAGE(F6:F7)</f>
        <v>135.91192153782623</v>
      </c>
    </row>
    <row r="7" spans="1:9" x14ac:dyDescent="0.25">
      <c r="A7" s="10" t="s">
        <v>0</v>
      </c>
      <c r="B7" s="11">
        <v>49.21</v>
      </c>
      <c r="C7" s="11">
        <v>11.79</v>
      </c>
      <c r="D7" s="12">
        <f t="shared" si="0"/>
        <v>1.10302524E-4</v>
      </c>
      <c r="E7" s="13">
        <f t="shared" si="1"/>
        <v>2.241465637065637E-3</v>
      </c>
      <c r="F7" s="14">
        <f t="shared" si="2"/>
        <v>136.76822604583782</v>
      </c>
      <c r="G7" s="27"/>
    </row>
    <row r="8" spans="1:9" x14ac:dyDescent="0.25">
      <c r="A8" s="5" t="s">
        <v>2</v>
      </c>
      <c r="B8" s="6">
        <v>48.89</v>
      </c>
      <c r="C8" s="6">
        <v>1.21</v>
      </c>
      <c r="D8" s="7">
        <f t="shared" si="0"/>
        <v>1.1320276E-5</v>
      </c>
      <c r="E8" s="8">
        <f t="shared" si="1"/>
        <v>2.3154583759460014E-4</v>
      </c>
      <c r="F8" s="9">
        <f t="shared" si="2"/>
        <v>14.128306467177746</v>
      </c>
      <c r="G8" s="24">
        <f>AVERAGE(F8:F9)</f>
        <v>13.807411426962705</v>
      </c>
    </row>
    <row r="9" spans="1:9" x14ac:dyDescent="0.25">
      <c r="A9" s="5" t="s">
        <v>2</v>
      </c>
      <c r="B9" s="6">
        <v>50.37</v>
      </c>
      <c r="C9" s="6">
        <v>1.19</v>
      </c>
      <c r="D9" s="7">
        <f t="shared" si="0"/>
        <v>1.1133163999999999E-5</v>
      </c>
      <c r="E9" s="8">
        <f t="shared" si="1"/>
        <v>2.2102767520349413E-4</v>
      </c>
      <c r="F9" s="9">
        <f t="shared" si="2"/>
        <v>13.486516386747665</v>
      </c>
      <c r="G9" s="25"/>
    </row>
    <row r="10" spans="1:9" x14ac:dyDescent="0.25">
      <c r="A10" s="10" t="s">
        <v>3</v>
      </c>
      <c r="B10" s="11">
        <v>49.76</v>
      </c>
      <c r="C10" s="11">
        <v>5.61</v>
      </c>
      <c r="D10" s="12">
        <f t="shared" si="0"/>
        <v>5.2484916000000007E-5</v>
      </c>
      <c r="E10" s="13">
        <f t="shared" si="1"/>
        <v>1.0547611736334407E-3</v>
      </c>
      <c r="F10" s="14">
        <f t="shared" si="2"/>
        <v>64.358700055167205</v>
      </c>
      <c r="G10" s="26">
        <f>AVERAGE(F10:F11)</f>
        <v>62.90960979083907</v>
      </c>
    </row>
    <row r="11" spans="1:9" x14ac:dyDescent="0.25">
      <c r="A11" s="10" t="s">
        <v>3</v>
      </c>
      <c r="B11" s="11">
        <v>49.32</v>
      </c>
      <c r="C11" s="11">
        <v>5.31</v>
      </c>
      <c r="D11" s="12">
        <f t="shared" si="0"/>
        <v>4.9678236E-5</v>
      </c>
      <c r="E11" s="13">
        <f t="shared" si="1"/>
        <v>1.007263503649635E-3</v>
      </c>
      <c r="F11" s="14">
        <f t="shared" si="2"/>
        <v>61.460519526510943</v>
      </c>
      <c r="G11" s="27"/>
    </row>
    <row r="12" spans="1:9" x14ac:dyDescent="0.25">
      <c r="A12" s="5" t="s">
        <v>4</v>
      </c>
      <c r="B12" s="6">
        <v>49.33</v>
      </c>
      <c r="C12" s="6">
        <v>3.08</v>
      </c>
      <c r="D12" s="7">
        <f t="shared" si="0"/>
        <v>2.8815248000000003E-5</v>
      </c>
      <c r="E12" s="8">
        <f t="shared" si="1"/>
        <v>5.8413233326576124E-4</v>
      </c>
      <c r="F12" s="9">
        <f t="shared" si="2"/>
        <v>35.642189501223598</v>
      </c>
      <c r="G12" s="24">
        <f>AVERAGE(F12:F13)</f>
        <v>35.678389165555529</v>
      </c>
    </row>
    <row r="13" spans="1:9" x14ac:dyDescent="0.25">
      <c r="A13" s="5" t="s">
        <v>4</v>
      </c>
      <c r="B13" s="6">
        <v>49.23</v>
      </c>
      <c r="C13" s="6">
        <v>3.08</v>
      </c>
      <c r="D13" s="7">
        <f t="shared" si="0"/>
        <v>2.8815248000000003E-5</v>
      </c>
      <c r="E13" s="8">
        <f t="shared" si="1"/>
        <v>5.8531887060735328E-4</v>
      </c>
      <c r="F13" s="9">
        <f t="shared" si="2"/>
        <v>35.714588829887468</v>
      </c>
      <c r="G13" s="25"/>
    </row>
    <row r="14" spans="1:9" x14ac:dyDescent="0.25">
      <c r="A14" s="10" t="s">
        <v>5</v>
      </c>
      <c r="B14" s="11">
        <v>49.3</v>
      </c>
      <c r="C14" s="11">
        <v>6.49</v>
      </c>
      <c r="D14" s="12">
        <f t="shared" si="0"/>
        <v>6.0717844000000004E-5</v>
      </c>
      <c r="E14" s="13">
        <f t="shared" si="1"/>
        <v>1.2315992697768765E-3</v>
      </c>
      <c r="F14" s="14">
        <f t="shared" si="2"/>
        <v>75.148886755741998</v>
      </c>
      <c r="G14" s="26">
        <f>AVERAGE(F14:F15)</f>
        <v>74.311392316480365</v>
      </c>
    </row>
    <row r="15" spans="1:9" x14ac:dyDescent="0.25">
      <c r="A15" s="10" t="s">
        <v>5</v>
      </c>
      <c r="B15" s="11">
        <v>48.87</v>
      </c>
      <c r="C15" s="11">
        <v>6.29</v>
      </c>
      <c r="D15" s="12">
        <f t="shared" si="0"/>
        <v>5.8846724000000006E-5</v>
      </c>
      <c r="E15" s="13">
        <f t="shared" si="1"/>
        <v>1.2041482299979538E-3</v>
      </c>
      <c r="F15" s="14">
        <f t="shared" si="2"/>
        <v>73.473897877218732</v>
      </c>
      <c r="G15" s="27"/>
    </row>
    <row r="16" spans="1:9" x14ac:dyDescent="0.25">
      <c r="A16" s="5" t="s">
        <v>6</v>
      </c>
      <c r="B16" s="6">
        <v>49.2</v>
      </c>
      <c r="C16" s="6">
        <v>10.23</v>
      </c>
      <c r="D16" s="7">
        <f t="shared" si="0"/>
        <v>9.5707788000000006E-5</v>
      </c>
      <c r="E16" s="8">
        <f t="shared" si="1"/>
        <v>1.945280243902439E-3</v>
      </c>
      <c r="F16" s="9">
        <f t="shared" si="2"/>
        <v>118.69578713187316</v>
      </c>
      <c r="G16" s="24">
        <f>AVERAGE(F16:F17)</f>
        <v>116.51551303271468</v>
      </c>
    </row>
    <row r="17" spans="1:7" x14ac:dyDescent="0.25">
      <c r="A17" s="5" t="s">
        <v>6</v>
      </c>
      <c r="B17" s="6">
        <v>48.58</v>
      </c>
      <c r="C17" s="6">
        <v>9.73</v>
      </c>
      <c r="D17" s="7">
        <f t="shared" si="0"/>
        <v>9.1029988000000008E-5</v>
      </c>
      <c r="E17" s="8">
        <f t="shared" si="1"/>
        <v>1.8738161383285304E-3</v>
      </c>
      <c r="F17" s="9">
        <f t="shared" si="2"/>
        <v>114.3352389335562</v>
      </c>
      <c r="G17" s="25"/>
    </row>
    <row r="18" spans="1:7" x14ac:dyDescent="0.25">
      <c r="A18" s="10" t="s">
        <v>7</v>
      </c>
      <c r="B18" s="11">
        <v>49.58</v>
      </c>
      <c r="C18" s="11">
        <v>12.92</v>
      </c>
      <c r="D18" s="12">
        <f t="shared" si="0"/>
        <v>1.20874352E-4</v>
      </c>
      <c r="E18" s="13">
        <f t="shared" si="1"/>
        <v>2.4379659540137155E-3</v>
      </c>
      <c r="F18" s="14">
        <f t="shared" si="2"/>
        <v>148.75814876516017</v>
      </c>
      <c r="G18" s="26">
        <f>AVERAGE(F18:F19)</f>
        <v>147.71953065945499</v>
      </c>
    </row>
    <row r="19" spans="1:7" x14ac:dyDescent="0.25">
      <c r="A19" s="10" t="s">
        <v>7</v>
      </c>
      <c r="B19" s="11">
        <v>48.92</v>
      </c>
      <c r="C19" s="11">
        <v>12.57</v>
      </c>
      <c r="D19" s="12">
        <f t="shared" si="0"/>
        <v>1.1759989200000001E-4</v>
      </c>
      <c r="E19" s="13">
        <f t="shared" si="1"/>
        <v>2.4039225674570728E-3</v>
      </c>
      <c r="F19" s="14">
        <f t="shared" si="2"/>
        <v>146.68091255374981</v>
      </c>
      <c r="G19" s="27"/>
    </row>
    <row r="20" spans="1:7" x14ac:dyDescent="0.25">
      <c r="A20" s="5" t="s">
        <v>8</v>
      </c>
      <c r="B20" s="6">
        <v>49.77</v>
      </c>
      <c r="C20" s="6">
        <v>6.79</v>
      </c>
      <c r="D20" s="7">
        <f t="shared" si="0"/>
        <v>6.3524524000000004E-5</v>
      </c>
      <c r="E20" s="8">
        <f t="shared" si="1"/>
        <v>1.2763617440225035E-3</v>
      </c>
      <c r="F20" s="9">
        <f t="shared" si="2"/>
        <v>77.880172970779171</v>
      </c>
      <c r="G20" s="24">
        <f>AVERAGE(F20:F21)</f>
        <v>74.836967009998816</v>
      </c>
    </row>
    <row r="21" spans="1:7" x14ac:dyDescent="0.25">
      <c r="A21" s="5" t="s">
        <v>8</v>
      </c>
      <c r="B21" s="6">
        <v>48.98</v>
      </c>
      <c r="C21" s="6">
        <v>6.16</v>
      </c>
      <c r="D21" s="7">
        <f t="shared" si="0"/>
        <v>5.7630496000000006E-5</v>
      </c>
      <c r="E21" s="8">
        <f t="shared" si="1"/>
        <v>1.1766128215598204E-3</v>
      </c>
      <c r="F21" s="9">
        <f t="shared" si="2"/>
        <v>71.79376104921846</v>
      </c>
      <c r="G21" s="25"/>
    </row>
    <row r="22" spans="1:7" x14ac:dyDescent="0.25">
      <c r="A22" s="10" t="s">
        <v>9</v>
      </c>
      <c r="B22" s="11">
        <v>48.82</v>
      </c>
      <c r="C22" s="11">
        <v>8.4700000000000006</v>
      </c>
      <c r="D22" s="12">
        <f t="shared" si="0"/>
        <v>7.9241932000000012E-5</v>
      </c>
      <c r="E22" s="13">
        <f t="shared" si="1"/>
        <v>1.6231448586644822E-3</v>
      </c>
      <c r="F22" s="14">
        <f t="shared" si="2"/>
        <v>99.039949247485481</v>
      </c>
      <c r="G22" s="26">
        <f>AVERAGE(F22:F23)</f>
        <v>96.84884630224019</v>
      </c>
    </row>
    <row r="23" spans="1:7" x14ac:dyDescent="0.25">
      <c r="A23" s="10" t="s">
        <v>9</v>
      </c>
      <c r="B23" s="11">
        <v>49.09</v>
      </c>
      <c r="C23" s="11">
        <v>8.14</v>
      </c>
      <c r="D23" s="12">
        <f t="shared" si="0"/>
        <v>7.6154584000000014E-5</v>
      </c>
      <c r="E23" s="13">
        <f t="shared" si="1"/>
        <v>1.5513258097372175E-3</v>
      </c>
      <c r="F23" s="14">
        <f t="shared" si="2"/>
        <v>94.657743356994914</v>
      </c>
      <c r="G23" s="27"/>
    </row>
    <row r="24" spans="1:7" x14ac:dyDescent="0.25">
      <c r="A24" s="5" t="s">
        <v>10</v>
      </c>
      <c r="B24" s="6">
        <v>49.42</v>
      </c>
      <c r="C24" s="6">
        <v>10.56</v>
      </c>
      <c r="D24" s="7">
        <f t="shared" si="0"/>
        <v>9.8795136000000004E-5</v>
      </c>
      <c r="E24" s="8">
        <f t="shared" si="1"/>
        <v>1.9990921893970055E-3</v>
      </c>
      <c r="F24" s="9">
        <f t="shared" si="2"/>
        <v>121.97924782993769</v>
      </c>
      <c r="G24" s="24">
        <f>AVERAGE(F24:F25)</f>
        <v>118.91157364782291</v>
      </c>
    </row>
    <row r="25" spans="1:7" x14ac:dyDescent="0.25">
      <c r="A25" s="5" t="s">
        <v>10</v>
      </c>
      <c r="B25" s="6">
        <v>49.13</v>
      </c>
      <c r="C25" s="6">
        <v>9.9700000000000006</v>
      </c>
      <c r="D25" s="7">
        <f t="shared" si="0"/>
        <v>9.3275332000000019E-5</v>
      </c>
      <c r="E25" s="8">
        <f t="shared" si="1"/>
        <v>1.8985412578872382E-3</v>
      </c>
      <c r="F25" s="9">
        <f t="shared" si="2"/>
        <v>115.84389946570812</v>
      </c>
      <c r="G25" s="25"/>
    </row>
    <row r="27" spans="1:7" x14ac:dyDescent="0.25">
      <c r="A27" t="s">
        <v>12</v>
      </c>
      <c r="B27" s="1">
        <v>9.3556000000000004E-3</v>
      </c>
    </row>
    <row r="28" spans="1:7" x14ac:dyDescent="0.25">
      <c r="A28" t="s">
        <v>13</v>
      </c>
      <c r="B28" s="1">
        <v>61.017319999999998</v>
      </c>
    </row>
    <row r="29" spans="1:7" x14ac:dyDescent="0.25">
      <c r="A29" t="s">
        <v>14</v>
      </c>
      <c r="B29" s="1">
        <v>1000</v>
      </c>
    </row>
    <row r="30" spans="1:7" x14ac:dyDescent="0.25">
      <c r="B30" s="1"/>
    </row>
    <row r="31" spans="1:7" x14ac:dyDescent="0.25">
      <c r="A31" s="22" t="s">
        <v>27</v>
      </c>
      <c r="B31" s="23"/>
      <c r="C31" s="23"/>
    </row>
    <row r="32" spans="1:7" ht="48" customHeight="1" x14ac:dyDescent="0.25">
      <c r="A32" s="15" t="s">
        <v>18</v>
      </c>
      <c r="B32" s="16" t="s">
        <v>20</v>
      </c>
      <c r="C32" s="16" t="s">
        <v>26</v>
      </c>
    </row>
    <row r="33" spans="1:3" x14ac:dyDescent="0.25">
      <c r="A33" s="2" t="s">
        <v>1</v>
      </c>
      <c r="B33" s="4">
        <v>97.39873249205823</v>
      </c>
      <c r="C33" s="3" t="s">
        <v>28</v>
      </c>
    </row>
    <row r="34" spans="1:3" x14ac:dyDescent="0.25">
      <c r="A34" s="2" t="s">
        <v>0</v>
      </c>
      <c r="B34" s="4">
        <v>135.91192153782623</v>
      </c>
      <c r="C34" s="3" t="s">
        <v>21</v>
      </c>
    </row>
    <row r="35" spans="1:3" x14ac:dyDescent="0.25">
      <c r="A35" s="2" t="s">
        <v>2</v>
      </c>
      <c r="B35" s="4">
        <v>13.807411426962705</v>
      </c>
      <c r="C35" s="3" t="s">
        <v>22</v>
      </c>
    </row>
    <row r="36" spans="1:3" x14ac:dyDescent="0.25">
      <c r="A36" s="2" t="s">
        <v>3</v>
      </c>
      <c r="B36" s="4">
        <v>62.90960979083907</v>
      </c>
      <c r="C36" s="3" t="s">
        <v>22</v>
      </c>
    </row>
    <row r="37" spans="1:3" x14ac:dyDescent="0.25">
      <c r="A37" s="2" t="s">
        <v>4</v>
      </c>
      <c r="B37" s="4">
        <v>35.678389165555529</v>
      </c>
      <c r="C37" s="3" t="s">
        <v>22</v>
      </c>
    </row>
    <row r="38" spans="1:3" x14ac:dyDescent="0.25">
      <c r="A38" s="2" t="s">
        <v>5</v>
      </c>
      <c r="B38" s="4">
        <v>74.311392316480365</v>
      </c>
      <c r="C38" s="3" t="s">
        <v>29</v>
      </c>
    </row>
    <row r="39" spans="1:3" x14ac:dyDescent="0.25">
      <c r="A39" s="2" t="s">
        <v>6</v>
      </c>
      <c r="B39" s="4">
        <v>116.51551303271468</v>
      </c>
      <c r="C39" s="3" t="s">
        <v>29</v>
      </c>
    </row>
    <row r="40" spans="1:3" x14ac:dyDescent="0.25">
      <c r="A40" s="2" t="s">
        <v>7</v>
      </c>
      <c r="B40" s="4">
        <v>147.71953065945499</v>
      </c>
      <c r="C40" s="3" t="s">
        <v>23</v>
      </c>
    </row>
    <row r="41" spans="1:3" x14ac:dyDescent="0.25">
      <c r="A41" s="2" t="s">
        <v>8</v>
      </c>
      <c r="B41" s="4">
        <v>74.836967009998816</v>
      </c>
      <c r="C41" s="3" t="s">
        <v>24</v>
      </c>
    </row>
    <row r="42" spans="1:3" x14ac:dyDescent="0.25">
      <c r="A42" s="2" t="s">
        <v>9</v>
      </c>
      <c r="B42" s="4">
        <v>96.84884630224019</v>
      </c>
      <c r="C42" s="3" t="s">
        <v>25</v>
      </c>
    </row>
    <row r="43" spans="1:3" x14ac:dyDescent="0.25">
      <c r="A43" s="2" t="s">
        <v>10</v>
      </c>
      <c r="B43" s="4">
        <v>118.91157364782291</v>
      </c>
      <c r="C43" s="3" t="s">
        <v>25</v>
      </c>
    </row>
  </sheetData>
  <mergeCells count="13">
    <mergeCell ref="B1:F1"/>
    <mergeCell ref="A31:C31"/>
    <mergeCell ref="G16:G17"/>
    <mergeCell ref="G18:G19"/>
    <mergeCell ref="G20:G21"/>
    <mergeCell ref="G22:G23"/>
    <mergeCell ref="G24:G25"/>
    <mergeCell ref="G4:G5"/>
    <mergeCell ref="G6:G7"/>
    <mergeCell ref="G8:G9"/>
    <mergeCell ref="G10:G11"/>
    <mergeCell ref="G12:G13"/>
    <mergeCell ref="G14:G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Jorge Brito Rupias</dc:creator>
  <cp:lastModifiedBy>ANA ABREU</cp:lastModifiedBy>
  <dcterms:created xsi:type="dcterms:W3CDTF">2019-05-13T14:49:45Z</dcterms:created>
  <dcterms:modified xsi:type="dcterms:W3CDTF">2019-09-20T10:02:25Z</dcterms:modified>
</cp:coreProperties>
</file>