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it/US-Gun-Manufacturing-Interactive/data/"/>
    </mc:Choice>
  </mc:AlternateContent>
  <xr:revisionPtr revIDLastSave="0" documentId="13_ncr:1_{7D9F00E2-DF1E-F444-AF86-5198E10B5BC9}" xr6:coauthVersionLast="36" xr6:coauthVersionMax="36" xr10:uidLastSave="{00000000-0000-0000-0000-000000000000}"/>
  <bookViews>
    <workbookView xWindow="0" yWindow="440" windowWidth="28800" windowHeight="16540" activeTab="1" xr2:uid="{00000000-000D-0000-FFFF-FFFF00000000}"/>
  </bookViews>
  <sheets>
    <sheet name="2016 State Checks vs Manufactur" sheetId="1" r:id="rId1"/>
    <sheet name="Estimated Sales vs Manufacturin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7" i="2"/>
  <c r="J18" i="2"/>
  <c r="J19" i="2"/>
  <c r="J22" i="2"/>
  <c r="J21" i="2"/>
  <c r="J20" i="2"/>
  <c r="J23" i="2"/>
  <c r="J24" i="2"/>
  <c r="J26" i="2"/>
  <c r="J25" i="2"/>
  <c r="J27" i="2"/>
  <c r="J34" i="2"/>
  <c r="J35" i="2"/>
  <c r="J28" i="2"/>
  <c r="J30" i="2"/>
  <c r="J31" i="2"/>
  <c r="J32" i="2"/>
  <c r="J29" i="2"/>
  <c r="J33" i="2"/>
  <c r="J36" i="2"/>
  <c r="J37" i="2"/>
  <c r="J38" i="2"/>
  <c r="J40" i="2"/>
  <c r="J41" i="2"/>
  <c r="J42" i="2"/>
  <c r="J43" i="2"/>
  <c r="J44" i="2"/>
  <c r="J45" i="2"/>
  <c r="J46" i="2"/>
  <c r="J48" i="2"/>
  <c r="J47" i="2"/>
  <c r="J49" i="2"/>
  <c r="J51" i="2"/>
  <c r="J50" i="2"/>
  <c r="J52" i="2"/>
  <c r="J2" i="2"/>
  <c r="J5" i="2"/>
  <c r="J4" i="2"/>
  <c r="J6" i="2"/>
  <c r="J7" i="2"/>
  <c r="J8" i="2"/>
  <c r="J9" i="2"/>
  <c r="J10" i="2"/>
  <c r="J11" i="2"/>
  <c r="J12" i="2"/>
  <c r="J16" i="2"/>
  <c r="J3" i="2"/>
  <c r="I2" i="2"/>
  <c r="I5" i="2"/>
  <c r="I4" i="2"/>
  <c r="I6" i="2"/>
  <c r="I7" i="2"/>
  <c r="I8" i="2"/>
  <c r="I9" i="2"/>
  <c r="I10" i="2"/>
  <c r="I11" i="2"/>
  <c r="I12" i="2"/>
  <c r="I16" i="2"/>
  <c r="I13" i="2"/>
  <c r="I14" i="2"/>
  <c r="I15" i="2"/>
  <c r="I17" i="2"/>
  <c r="I18" i="2"/>
  <c r="I19" i="2"/>
  <c r="I22" i="2"/>
  <c r="I21" i="2"/>
  <c r="I20" i="2"/>
  <c r="I23" i="2"/>
  <c r="I24" i="2"/>
  <c r="I26" i="2"/>
  <c r="I25" i="2"/>
  <c r="I27" i="2"/>
  <c r="I34" i="2"/>
  <c r="I35" i="2"/>
  <c r="I28" i="2"/>
  <c r="I30" i="2"/>
  <c r="I31" i="2"/>
  <c r="I32" i="2"/>
  <c r="I29" i="2"/>
  <c r="I33" i="2"/>
  <c r="I36" i="2"/>
  <c r="I37" i="2"/>
  <c r="I38" i="2"/>
  <c r="I39" i="2"/>
  <c r="I40" i="2"/>
  <c r="I41" i="2"/>
  <c r="I42" i="2"/>
  <c r="I43" i="2"/>
  <c r="I44" i="2"/>
  <c r="I45" i="2"/>
  <c r="I46" i="2"/>
  <c r="I48" i="2"/>
  <c r="I47" i="2"/>
  <c r="I49" i="2"/>
  <c r="I51" i="2"/>
  <c r="I50" i="2"/>
  <c r="I52" i="2"/>
  <c r="I3" i="2"/>
  <c r="H11" i="2"/>
  <c r="H12" i="2"/>
  <c r="H16" i="2"/>
  <c r="H13" i="2"/>
  <c r="H14" i="2"/>
  <c r="H15" i="2"/>
  <c r="H17" i="2"/>
  <c r="H18" i="2"/>
  <c r="H19" i="2"/>
  <c r="H22" i="2"/>
  <c r="H21" i="2"/>
  <c r="H20" i="2"/>
  <c r="H23" i="2"/>
  <c r="H24" i="2"/>
  <c r="H26" i="2"/>
  <c r="H25" i="2"/>
  <c r="H27" i="2"/>
  <c r="H34" i="2"/>
  <c r="H35" i="2"/>
  <c r="H28" i="2"/>
  <c r="H30" i="2"/>
  <c r="H31" i="2"/>
  <c r="H32" i="2"/>
  <c r="H29" i="2"/>
  <c r="H33" i="2"/>
  <c r="H36" i="2"/>
  <c r="H37" i="2"/>
  <c r="H38" i="2"/>
  <c r="H39" i="2"/>
  <c r="H40" i="2"/>
  <c r="H41" i="2"/>
  <c r="H42" i="2"/>
  <c r="H43" i="2"/>
  <c r="H44" i="2"/>
  <c r="H45" i="2"/>
  <c r="H46" i="2"/>
  <c r="H48" i="2"/>
  <c r="H47" i="2"/>
  <c r="H49" i="2"/>
  <c r="H51" i="2"/>
  <c r="H50" i="2"/>
  <c r="H52" i="2"/>
  <c r="H2" i="2"/>
  <c r="H5" i="2"/>
  <c r="H4" i="2"/>
  <c r="H6" i="2"/>
  <c r="H7" i="2"/>
  <c r="K7" i="2" s="1"/>
  <c r="H8" i="2"/>
  <c r="H9" i="2"/>
  <c r="H10" i="2"/>
  <c r="K10" i="2" s="1"/>
  <c r="H3" i="2"/>
  <c r="K2" i="2" l="1"/>
  <c r="K9" i="2"/>
  <c r="K4" i="2"/>
  <c r="K11" i="2"/>
  <c r="K12" i="2"/>
  <c r="K8" i="2"/>
  <c r="K5" i="2"/>
  <c r="K46" i="2"/>
  <c r="K38" i="2"/>
  <c r="K25" i="2"/>
  <c r="K18" i="2"/>
  <c r="K50" i="2"/>
  <c r="K48" i="2"/>
  <c r="K43" i="2"/>
  <c r="K39" i="2"/>
  <c r="K33" i="2"/>
  <c r="K30" i="2"/>
  <c r="K27" i="2"/>
  <c r="K23" i="2"/>
  <c r="K19" i="2"/>
  <c r="K14" i="2"/>
  <c r="K49" i="2"/>
  <c r="K45" i="2"/>
  <c r="K41" i="2"/>
  <c r="K37" i="2"/>
  <c r="K32" i="2"/>
  <c r="K35" i="2"/>
  <c r="K26" i="2"/>
  <c r="K21" i="2"/>
  <c r="K17" i="2"/>
  <c r="K16" i="2"/>
  <c r="K51" i="2"/>
  <c r="K42" i="2"/>
  <c r="K29" i="2"/>
  <c r="K28" i="2"/>
  <c r="K20" i="2"/>
  <c r="K13" i="2"/>
  <c r="K3" i="2"/>
  <c r="K6" i="2"/>
  <c r="K52" i="2"/>
  <c r="K47" i="2"/>
  <c r="K44" i="2"/>
  <c r="K40" i="2"/>
  <c r="K36" i="2"/>
  <c r="K31" i="2"/>
  <c r="K34" i="2"/>
  <c r="K24" i="2"/>
  <c r="K22" i="2"/>
  <c r="K15" i="2"/>
</calcChain>
</file>

<file path=xl/sharedStrings.xml><?xml version="1.0" encoding="utf-8"?>
<sst xmlns="http://schemas.openxmlformats.org/spreadsheetml/2006/main" count="441" uniqueCount="140">
  <si>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</si>
  <si>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</si>
  <si>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</si>
  <si>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</si>
  <si>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</si>
  <si>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</si>
  <si>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</si>
  <si>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</si>
  <si>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</si>
  <si>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</si>
  <si>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</si>
  <si>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</si>
  <si>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</si>
  <si>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</si>
  <si>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</si>
  <si>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</si>
  <si>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</si>
  <si>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</si>
  <si>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</si>
  <si>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</si>
  <si>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</si>
  <si>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</si>
  <si>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</si>
  <si>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</si>
  <si>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</si>
  <si>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</si>
  <si>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</si>
  <si>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</si>
  <si>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</si>
  <si>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</si>
  <si>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</si>
  <si>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</si>
  <si>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</si>
  <si>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</si>
  <si>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</si>
  <si>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</si>
  <si>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</si>
  <si>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</si>
  <si>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</si>
  <si>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</si>
  <si>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</si>
  <si>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</si>
  <si>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</si>
  <si>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</si>
  <si>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</si>
  <si>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</si>
  <si>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</si>
  <si>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</si>
  <si>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</si>
  <si>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</si>
  <si>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</si>
  <si>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</si>
  <si>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</si>
  <si>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</si>
  <si>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</si>
  <si>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</si>
  <si>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</si>
  <si>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</si>
  <si>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</si>
  <si>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</si>
  <si>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</si>
  <si>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</si>
  <si>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</si>
  <si>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</si>
  <si>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</si>
  <si>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</si>
  <si>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</si>
  <si>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</si>
  <si>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</si>
  <si>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</si>
  <si>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</si>
  <si>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</si>
  <si>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</si>
  <si>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</si>
  <si>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</si>
  <si>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</si>
  <si>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</si>
  <si>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</si>
  <si>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</si>
  <si>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</si>
  <si>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</si>
  <si>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</si>
  <si>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</si>
  <si>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</si>
  <si>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Gun Deaths</t>
  </si>
  <si>
    <t>Brady Score</t>
  </si>
  <si>
    <t>Gun Violence Per 100,000</t>
  </si>
  <si>
    <t>Gun Deaths Per 100,000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</si>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</sst>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pane ySplit="1" topLeftCell="A2" activePane="bottomLeft" state="frozen"/>
      <selection pane="bottomLeft" activeCell="A25" sqref="A25"/>
    </sheetView>
  </sheetViews>
  <sheetFormatPr baseColWidth="10" defaultColWidth="19.33203125" defaultRowHeight="16" x14ac:dyDescent="0.2"/>
  <sheetData>
    <row r="1" spans="1:16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86</v>
      </c>
      <c r="P1" t="s">
        <v>84</v>
      </c>
    </row>
    <row r="2" spans="1:16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v>281631</v>
      </c>
      <c r="I2">
        <v>290699</v>
      </c>
      <c r="J2">
        <v>84903</v>
      </c>
      <c r="K2">
        <v>46364</v>
      </c>
      <c r="L2">
        <v>0</v>
      </c>
      <c r="M2">
        <v>428</v>
      </c>
      <c r="N2">
        <v>422394</v>
      </c>
      <c r="O2" s="1">
        <v>23.3</v>
      </c>
      <c r="P2" s="1">
        <v>177</v>
      </c>
    </row>
    <row r="3" spans="1:16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v>76694</v>
      </c>
      <c r="I3">
        <v>104</v>
      </c>
      <c r="J3">
        <v>3</v>
      </c>
      <c r="K3">
        <v>0</v>
      </c>
      <c r="L3">
        <v>8</v>
      </c>
      <c r="M3">
        <v>78</v>
      </c>
      <c r="N3">
        <v>193</v>
      </c>
      <c r="O3" s="1">
        <v>21.5</v>
      </c>
      <c r="P3" s="2">
        <v>1046</v>
      </c>
    </row>
    <row r="4" spans="1:16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v>283680</v>
      </c>
      <c r="I4">
        <v>12974</v>
      </c>
      <c r="J4">
        <v>904147</v>
      </c>
      <c r="K4">
        <v>7</v>
      </c>
      <c r="L4">
        <v>14</v>
      </c>
      <c r="M4">
        <v>19298</v>
      </c>
      <c r="N4">
        <v>936440</v>
      </c>
      <c r="O4" s="1">
        <v>17.8</v>
      </c>
      <c r="P4" s="1">
        <v>541</v>
      </c>
    </row>
    <row r="5" spans="1:16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v>166764</v>
      </c>
      <c r="I5">
        <v>2978</v>
      </c>
      <c r="J5">
        <v>13456</v>
      </c>
      <c r="K5">
        <v>347</v>
      </c>
      <c r="L5">
        <v>0</v>
      </c>
      <c r="M5">
        <v>4316</v>
      </c>
      <c r="N5">
        <v>21097</v>
      </c>
      <c r="O5" s="1">
        <v>15.2</v>
      </c>
      <c r="P5" s="2">
        <v>1094</v>
      </c>
    </row>
    <row r="6" spans="1:16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v>1114905</v>
      </c>
      <c r="I6">
        <v>17742</v>
      </c>
      <c r="J6">
        <v>54242</v>
      </c>
      <c r="K6">
        <v>0</v>
      </c>
      <c r="L6">
        <v>0</v>
      </c>
      <c r="M6">
        <v>18149</v>
      </c>
      <c r="N6">
        <v>90133</v>
      </c>
      <c r="O6" s="1">
        <v>7.9</v>
      </c>
      <c r="P6" s="2">
        <v>3184</v>
      </c>
    </row>
    <row r="7" spans="1:16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v>436821</v>
      </c>
      <c r="I7">
        <v>878</v>
      </c>
      <c r="J7">
        <v>109</v>
      </c>
      <c r="K7">
        <v>0</v>
      </c>
      <c r="L7">
        <v>0</v>
      </c>
      <c r="M7">
        <v>660</v>
      </c>
      <c r="N7">
        <v>1647</v>
      </c>
      <c r="O7" s="1">
        <v>14.3</v>
      </c>
      <c r="P7" s="1">
        <v>812</v>
      </c>
    </row>
    <row r="8" spans="1:16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v>166188</v>
      </c>
      <c r="I8">
        <v>187224</v>
      </c>
      <c r="J8">
        <v>77246</v>
      </c>
      <c r="K8">
        <v>9756</v>
      </c>
      <c r="L8">
        <v>45094</v>
      </c>
      <c r="M8">
        <v>178</v>
      </c>
      <c r="N8">
        <v>319498</v>
      </c>
      <c r="O8" s="1">
        <v>4.5999999999999996</v>
      </c>
      <c r="P8" s="1">
        <v>172</v>
      </c>
    </row>
    <row r="9" spans="1:16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v>48354</v>
      </c>
      <c r="I9">
        <v>48</v>
      </c>
      <c r="J9">
        <v>0</v>
      </c>
      <c r="K9">
        <v>0</v>
      </c>
      <c r="L9">
        <v>0</v>
      </c>
      <c r="M9">
        <v>0</v>
      </c>
      <c r="N9">
        <v>48</v>
      </c>
      <c r="O9" s="1">
        <v>11</v>
      </c>
      <c r="P9" s="1">
        <v>111</v>
      </c>
    </row>
    <row r="10" spans="1:16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v>1003682</v>
      </c>
      <c r="I10">
        <v>49257</v>
      </c>
      <c r="J10">
        <v>344806</v>
      </c>
      <c r="K10">
        <v>29342</v>
      </c>
      <c r="L10">
        <v>199912</v>
      </c>
      <c r="M10">
        <v>99046</v>
      </c>
      <c r="N10">
        <v>722363</v>
      </c>
      <c r="O10" s="1">
        <v>12.6</v>
      </c>
      <c r="P10" s="2">
        <v>2704</v>
      </c>
    </row>
    <row r="11" spans="1:16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v>330555</v>
      </c>
      <c r="I11">
        <v>3928</v>
      </c>
      <c r="J11">
        <v>379516</v>
      </c>
      <c r="K11">
        <v>14</v>
      </c>
      <c r="L11">
        <v>16</v>
      </c>
      <c r="M11">
        <v>1070</v>
      </c>
      <c r="N11">
        <v>384544</v>
      </c>
      <c r="O11" s="1">
        <v>15</v>
      </c>
      <c r="P11" s="2">
        <v>1571</v>
      </c>
    </row>
    <row r="12" spans="1:16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42</v>
      </c>
      <c r="J12">
        <v>0</v>
      </c>
      <c r="K12">
        <v>0</v>
      </c>
      <c r="L12">
        <v>0</v>
      </c>
      <c r="M12">
        <v>0</v>
      </c>
      <c r="N12">
        <v>42</v>
      </c>
      <c r="O12" s="1">
        <v>4.5</v>
      </c>
      <c r="P12" s="1">
        <v>66</v>
      </c>
    </row>
    <row r="13" spans="1:16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v>104520</v>
      </c>
      <c r="I13">
        <v>11375</v>
      </c>
      <c r="J13">
        <v>1147</v>
      </c>
      <c r="K13">
        <v>716</v>
      </c>
      <c r="L13">
        <v>0</v>
      </c>
      <c r="M13">
        <v>9975</v>
      </c>
      <c r="N13">
        <v>23213</v>
      </c>
      <c r="O13" s="1">
        <v>11.7</v>
      </c>
      <c r="P13" s="2">
        <v>1490</v>
      </c>
    </row>
    <row r="14" spans="1:16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v>541799</v>
      </c>
      <c r="I14">
        <v>119578</v>
      </c>
      <c r="J14">
        <v>79966</v>
      </c>
      <c r="K14">
        <v>2927</v>
      </c>
      <c r="L14">
        <v>1</v>
      </c>
      <c r="M14">
        <v>3818</v>
      </c>
      <c r="N14">
        <v>206290</v>
      </c>
      <c r="O14" s="1">
        <v>15</v>
      </c>
      <c r="P14" s="1">
        <v>997</v>
      </c>
    </row>
    <row r="15" spans="1:16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v>464482</v>
      </c>
      <c r="I15">
        <v>2225</v>
      </c>
      <c r="J15">
        <v>378</v>
      </c>
      <c r="K15">
        <v>501</v>
      </c>
      <c r="L15">
        <v>0</v>
      </c>
      <c r="M15">
        <v>2639</v>
      </c>
      <c r="N15">
        <v>5743</v>
      </c>
      <c r="O15" s="1">
        <v>9.1999999999999993</v>
      </c>
      <c r="P15" s="1">
        <v>288</v>
      </c>
    </row>
    <row r="16" spans="1:16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v>38114</v>
      </c>
      <c r="I16">
        <v>2222</v>
      </c>
      <c r="J16">
        <v>4107</v>
      </c>
      <c r="K16">
        <v>21</v>
      </c>
      <c r="L16">
        <v>5</v>
      </c>
      <c r="M16">
        <v>1486</v>
      </c>
      <c r="N16">
        <v>7841</v>
      </c>
      <c r="O16" s="1">
        <v>14.6</v>
      </c>
      <c r="P16" s="1">
        <v>242</v>
      </c>
    </row>
    <row r="17" spans="1:16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v>159135</v>
      </c>
      <c r="I17">
        <v>270</v>
      </c>
      <c r="J17">
        <v>145</v>
      </c>
      <c r="K17">
        <v>1</v>
      </c>
      <c r="L17">
        <v>0</v>
      </c>
      <c r="M17">
        <v>3500</v>
      </c>
      <c r="N17">
        <v>3916</v>
      </c>
      <c r="O17" s="1">
        <v>13.4</v>
      </c>
      <c r="P17" s="1">
        <v>383</v>
      </c>
    </row>
    <row r="18" spans="1:16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v>256694</v>
      </c>
      <c r="I18">
        <v>454881</v>
      </c>
      <c r="J18">
        <v>3748</v>
      </c>
      <c r="K18">
        <v>0</v>
      </c>
      <c r="L18">
        <v>10</v>
      </c>
      <c r="M18">
        <v>1542</v>
      </c>
      <c r="N18">
        <v>460181</v>
      </c>
      <c r="O18" s="1">
        <v>17.5</v>
      </c>
      <c r="P18" s="1">
        <v>772</v>
      </c>
    </row>
    <row r="19" spans="1:16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v>319319</v>
      </c>
      <c r="I19">
        <v>251</v>
      </c>
      <c r="J19">
        <v>19</v>
      </c>
      <c r="K19">
        <v>2</v>
      </c>
      <c r="L19">
        <v>0</v>
      </c>
      <c r="M19">
        <v>39</v>
      </c>
      <c r="N19">
        <v>311</v>
      </c>
      <c r="O19" s="1">
        <v>21.3</v>
      </c>
      <c r="P19" s="1">
        <v>987</v>
      </c>
    </row>
    <row r="20" spans="1:16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v>98083</v>
      </c>
      <c r="I20">
        <v>64818</v>
      </c>
      <c r="J20">
        <v>442</v>
      </c>
      <c r="K20">
        <v>0</v>
      </c>
      <c r="L20">
        <v>0</v>
      </c>
      <c r="M20">
        <v>14</v>
      </c>
      <c r="N20">
        <v>65274</v>
      </c>
      <c r="O20" s="1">
        <v>3.4</v>
      </c>
      <c r="P20" s="1">
        <v>242</v>
      </c>
    </row>
    <row r="21" spans="1:16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v>124534</v>
      </c>
      <c r="I21">
        <v>25156</v>
      </c>
      <c r="J21">
        <v>43157</v>
      </c>
      <c r="K21">
        <v>28098</v>
      </c>
      <c r="L21">
        <v>0</v>
      </c>
      <c r="M21">
        <v>1456</v>
      </c>
      <c r="N21">
        <v>97867</v>
      </c>
      <c r="O21" s="1">
        <v>11.9</v>
      </c>
      <c r="P21" s="1">
        <v>707</v>
      </c>
    </row>
    <row r="22" spans="1:16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v>120388</v>
      </c>
      <c r="I22">
        <v>726077</v>
      </c>
      <c r="J22">
        <v>1471896</v>
      </c>
      <c r="K22">
        <v>16239</v>
      </c>
      <c r="L22">
        <v>294680</v>
      </c>
      <c r="M22">
        <v>125148</v>
      </c>
      <c r="N22">
        <v>2634040</v>
      </c>
      <c r="O22" s="1">
        <v>8.3000000000000007</v>
      </c>
      <c r="P22" s="1">
        <v>123</v>
      </c>
    </row>
    <row r="23" spans="1:16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v>296782</v>
      </c>
      <c r="I23">
        <v>679</v>
      </c>
      <c r="J23">
        <v>29</v>
      </c>
      <c r="K23">
        <v>0</v>
      </c>
      <c r="L23">
        <v>0</v>
      </c>
      <c r="M23">
        <v>1903</v>
      </c>
      <c r="N23">
        <v>2611</v>
      </c>
      <c r="O23" s="1">
        <v>12.3</v>
      </c>
      <c r="P23" s="2">
        <v>1230</v>
      </c>
    </row>
    <row r="24" spans="1:16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v>282551</v>
      </c>
      <c r="I24">
        <v>4605</v>
      </c>
      <c r="J24">
        <v>18849</v>
      </c>
      <c r="K24">
        <v>0</v>
      </c>
      <c r="L24">
        <v>1072</v>
      </c>
      <c r="M24">
        <v>18243</v>
      </c>
      <c r="N24">
        <v>42769</v>
      </c>
      <c r="O24" s="1">
        <v>7.6</v>
      </c>
      <c r="P24" s="1">
        <v>432</v>
      </c>
    </row>
    <row r="25" spans="1:16" ht="18" x14ac:dyDescent="0.2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v>217135</v>
      </c>
      <c r="I25">
        <v>877</v>
      </c>
      <c r="J25">
        <v>64</v>
      </c>
      <c r="K25">
        <v>5</v>
      </c>
      <c r="L25">
        <v>0</v>
      </c>
      <c r="M25">
        <v>629</v>
      </c>
      <c r="N25">
        <v>1575</v>
      </c>
      <c r="O25" s="1">
        <v>19</v>
      </c>
      <c r="P25" s="2">
        <v>1144</v>
      </c>
    </row>
    <row r="26" spans="1:16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v>490215</v>
      </c>
      <c r="I26">
        <v>11732</v>
      </c>
      <c r="J26">
        <v>2837</v>
      </c>
      <c r="K26">
        <v>3023</v>
      </c>
      <c r="L26">
        <v>0</v>
      </c>
      <c r="M26">
        <v>21591</v>
      </c>
      <c r="N26">
        <v>39183</v>
      </c>
      <c r="O26" s="1">
        <v>19.899999999999999</v>
      </c>
      <c r="P26" s="1">
        <v>587</v>
      </c>
    </row>
    <row r="27" spans="1:16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v>97059</v>
      </c>
      <c r="I27">
        <v>18632</v>
      </c>
      <c r="J27">
        <v>3</v>
      </c>
      <c r="K27">
        <v>0</v>
      </c>
      <c r="L27">
        <v>0</v>
      </c>
      <c r="M27">
        <v>2206</v>
      </c>
      <c r="N27">
        <v>20841</v>
      </c>
      <c r="O27" s="1">
        <v>18.899999999999999</v>
      </c>
      <c r="P27" s="1">
        <v>194</v>
      </c>
    </row>
    <row r="28" spans="1:16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v>28293</v>
      </c>
      <c r="I28">
        <v>107</v>
      </c>
      <c r="J28">
        <v>59</v>
      </c>
      <c r="K28">
        <v>1</v>
      </c>
      <c r="L28">
        <v>2</v>
      </c>
      <c r="M28">
        <v>378</v>
      </c>
      <c r="N28">
        <v>547</v>
      </c>
      <c r="O28" s="1">
        <v>9.3000000000000007</v>
      </c>
      <c r="P28" s="1">
        <v>132</v>
      </c>
    </row>
    <row r="29" spans="1:16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v>107986</v>
      </c>
      <c r="I29">
        <v>1787</v>
      </c>
      <c r="J29">
        <v>37138</v>
      </c>
      <c r="K29">
        <v>80</v>
      </c>
      <c r="L29">
        <v>17</v>
      </c>
      <c r="M29">
        <v>28730</v>
      </c>
      <c r="N29">
        <v>67752</v>
      </c>
      <c r="O29" s="1">
        <v>13.7</v>
      </c>
      <c r="P29" s="2">
        <v>1409</v>
      </c>
    </row>
    <row r="30" spans="1:16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v>113265</v>
      </c>
      <c r="I30">
        <v>550719</v>
      </c>
      <c r="J30">
        <v>602392</v>
      </c>
      <c r="K30">
        <v>179</v>
      </c>
      <c r="L30">
        <v>248470</v>
      </c>
      <c r="M30">
        <v>92043</v>
      </c>
      <c r="N30">
        <v>1493803</v>
      </c>
      <c r="O30" s="1">
        <v>5.5</v>
      </c>
      <c r="P30" s="1">
        <v>485</v>
      </c>
    </row>
    <row r="31" spans="1:16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v>119348</v>
      </c>
      <c r="I31">
        <v>258568</v>
      </c>
      <c r="J31">
        <v>1</v>
      </c>
      <c r="K31">
        <v>0</v>
      </c>
      <c r="L31">
        <v>0</v>
      </c>
      <c r="M31">
        <v>37</v>
      </c>
      <c r="N31">
        <v>258606</v>
      </c>
      <c r="O31" s="1">
        <v>18.100000000000001</v>
      </c>
      <c r="P31" s="1">
        <v>383</v>
      </c>
    </row>
    <row r="32" spans="1:16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v>128830</v>
      </c>
      <c r="I32">
        <v>183</v>
      </c>
      <c r="J32">
        <v>16</v>
      </c>
      <c r="K32">
        <v>0</v>
      </c>
      <c r="L32">
        <v>0</v>
      </c>
      <c r="M32">
        <v>1</v>
      </c>
      <c r="N32">
        <v>200</v>
      </c>
      <c r="O32" s="1">
        <v>4.4000000000000004</v>
      </c>
      <c r="P32" s="1">
        <v>900</v>
      </c>
    </row>
    <row r="33" spans="1:16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v>333421</v>
      </c>
      <c r="I33">
        <v>309229</v>
      </c>
      <c r="J33">
        <v>230843</v>
      </c>
      <c r="K33">
        <v>339508</v>
      </c>
      <c r="L33">
        <v>3340</v>
      </c>
      <c r="M33">
        <v>5204</v>
      </c>
      <c r="N33">
        <v>888124</v>
      </c>
      <c r="O33" s="1">
        <v>11.9</v>
      </c>
      <c r="P33" s="1">
        <v>90</v>
      </c>
    </row>
    <row r="34" spans="1:16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v>196326</v>
      </c>
      <c r="I34">
        <v>292210</v>
      </c>
      <c r="J34">
        <v>108395</v>
      </c>
      <c r="K34">
        <v>0</v>
      </c>
      <c r="L34">
        <v>0</v>
      </c>
      <c r="M34">
        <v>26919</v>
      </c>
      <c r="N34">
        <v>427524</v>
      </c>
      <c r="O34" s="1">
        <v>9.1</v>
      </c>
      <c r="P34" s="1">
        <v>171</v>
      </c>
    </row>
    <row r="35" spans="1:16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v>54960</v>
      </c>
      <c r="I35">
        <v>185</v>
      </c>
      <c r="J35">
        <v>9</v>
      </c>
      <c r="K35">
        <v>0</v>
      </c>
      <c r="L35">
        <v>0</v>
      </c>
      <c r="M35">
        <v>120</v>
      </c>
      <c r="N35">
        <v>314</v>
      </c>
      <c r="O35" s="1">
        <v>16.8</v>
      </c>
      <c r="P35" s="1">
        <v>498</v>
      </c>
    </row>
    <row r="36" spans="1:16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v>654866</v>
      </c>
      <c r="I36">
        <v>71484</v>
      </c>
      <c r="J36">
        <v>147579</v>
      </c>
      <c r="K36">
        <v>1530</v>
      </c>
      <c r="L36">
        <v>0</v>
      </c>
      <c r="M36">
        <v>10695</v>
      </c>
      <c r="N36">
        <v>231288</v>
      </c>
      <c r="O36" s="1">
        <v>12.9</v>
      </c>
      <c r="P36" s="2">
        <v>1524</v>
      </c>
    </row>
    <row r="37" spans="1:16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v>307356</v>
      </c>
      <c r="I37">
        <v>1235</v>
      </c>
      <c r="J37">
        <v>78</v>
      </c>
      <c r="K37">
        <v>10</v>
      </c>
      <c r="L37">
        <v>0</v>
      </c>
      <c r="M37">
        <v>1868</v>
      </c>
      <c r="N37">
        <v>3191</v>
      </c>
      <c r="O37" s="1">
        <v>19.600000000000001</v>
      </c>
      <c r="P37" s="1">
        <v>766</v>
      </c>
    </row>
    <row r="38" spans="1:16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v>321745</v>
      </c>
      <c r="I38">
        <v>8788</v>
      </c>
      <c r="J38">
        <v>501</v>
      </c>
      <c r="K38">
        <v>2</v>
      </c>
      <c r="L38">
        <v>0</v>
      </c>
      <c r="M38">
        <v>1877</v>
      </c>
      <c r="N38">
        <v>11168</v>
      </c>
      <c r="O38" s="1">
        <v>11.9</v>
      </c>
      <c r="P38" s="1">
        <v>513</v>
      </c>
    </row>
    <row r="39" spans="1:16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v>800373</v>
      </c>
      <c r="I39">
        <v>83688</v>
      </c>
      <c r="J39">
        <v>1152</v>
      </c>
      <c r="K39">
        <v>16</v>
      </c>
      <c r="L39">
        <v>0</v>
      </c>
      <c r="M39">
        <v>733</v>
      </c>
      <c r="N39">
        <v>85589</v>
      </c>
      <c r="O39" s="1">
        <v>12</v>
      </c>
      <c r="P39" s="2">
        <v>1555</v>
      </c>
    </row>
    <row r="40" spans="1:16" x14ac:dyDescent="0.2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v>15470</v>
      </c>
      <c r="I40">
        <v>12</v>
      </c>
      <c r="J40">
        <v>0</v>
      </c>
      <c r="K40">
        <v>0</v>
      </c>
      <c r="L40">
        <v>0</v>
      </c>
      <c r="M40">
        <v>0</v>
      </c>
      <c r="N40">
        <v>12</v>
      </c>
    </row>
    <row r="41" spans="1:16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v>26465</v>
      </c>
      <c r="I41">
        <v>301</v>
      </c>
      <c r="J41">
        <v>1257</v>
      </c>
      <c r="K41">
        <v>0</v>
      </c>
      <c r="L41">
        <v>0</v>
      </c>
      <c r="M41">
        <v>0</v>
      </c>
      <c r="N41">
        <v>1558</v>
      </c>
      <c r="O41" s="1">
        <v>4.0999999999999996</v>
      </c>
      <c r="P41" s="1">
        <v>49</v>
      </c>
    </row>
    <row r="42" spans="1:16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v>224376</v>
      </c>
      <c r="I42">
        <v>119335</v>
      </c>
      <c r="J42">
        <v>6057</v>
      </c>
      <c r="K42">
        <v>2017</v>
      </c>
      <c r="L42">
        <v>0</v>
      </c>
      <c r="M42">
        <v>137890</v>
      </c>
      <c r="N42">
        <v>265299</v>
      </c>
      <c r="O42" s="1">
        <v>17.7</v>
      </c>
      <c r="P42" s="1">
        <v>891</v>
      </c>
    </row>
    <row r="43" spans="1:16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v>88226</v>
      </c>
      <c r="I43">
        <v>185150</v>
      </c>
      <c r="J43">
        <v>9</v>
      </c>
      <c r="K43">
        <v>0</v>
      </c>
      <c r="L43">
        <v>0</v>
      </c>
      <c r="M43">
        <v>98</v>
      </c>
      <c r="N43">
        <v>185257</v>
      </c>
      <c r="O43" s="1">
        <v>13.4</v>
      </c>
      <c r="P43" s="1">
        <v>108</v>
      </c>
    </row>
    <row r="44" spans="1:16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v>540422</v>
      </c>
      <c r="I44">
        <v>7943</v>
      </c>
      <c r="J44">
        <v>1439</v>
      </c>
      <c r="K44">
        <v>10</v>
      </c>
      <c r="L44">
        <v>42</v>
      </c>
      <c r="M44">
        <v>17857</v>
      </c>
      <c r="N44">
        <v>27291</v>
      </c>
      <c r="O44" s="1">
        <v>17.100000000000001</v>
      </c>
      <c r="P44" s="2">
        <v>1148</v>
      </c>
    </row>
    <row r="45" spans="1:16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v>1152187</v>
      </c>
      <c r="I45">
        <v>180795</v>
      </c>
      <c r="J45">
        <v>31071</v>
      </c>
      <c r="K45">
        <v>367550</v>
      </c>
      <c r="L45">
        <v>2</v>
      </c>
      <c r="M45">
        <v>6947</v>
      </c>
      <c r="N45">
        <v>586365</v>
      </c>
      <c r="O45" s="1">
        <v>12.1</v>
      </c>
      <c r="P45" s="2">
        <v>3353</v>
      </c>
    </row>
    <row r="46" spans="1:16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v>102725</v>
      </c>
      <c r="I46">
        <v>7931</v>
      </c>
      <c r="J46">
        <v>57396</v>
      </c>
      <c r="K46">
        <v>0</v>
      </c>
      <c r="L46">
        <v>63084</v>
      </c>
      <c r="M46">
        <v>20765</v>
      </c>
      <c r="N46">
        <v>149176</v>
      </c>
      <c r="O46" s="1">
        <v>12.9</v>
      </c>
      <c r="P46" s="1">
        <v>370</v>
      </c>
    </row>
    <row r="47" spans="1:16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v>38058</v>
      </c>
      <c r="I47">
        <v>90140</v>
      </c>
      <c r="J47">
        <v>3435</v>
      </c>
      <c r="K47">
        <v>0</v>
      </c>
      <c r="L47">
        <v>0</v>
      </c>
      <c r="M47">
        <v>54235</v>
      </c>
      <c r="N47">
        <v>147810</v>
      </c>
      <c r="O47" s="1">
        <v>12.1</v>
      </c>
      <c r="P47" s="2">
        <v>1049</v>
      </c>
    </row>
    <row r="48" spans="1:16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v>505938</v>
      </c>
      <c r="I48">
        <v>6925</v>
      </c>
      <c r="J48">
        <v>5294</v>
      </c>
      <c r="K48">
        <v>1</v>
      </c>
      <c r="L48">
        <v>5</v>
      </c>
      <c r="M48">
        <v>1774</v>
      </c>
      <c r="N48">
        <v>13999</v>
      </c>
      <c r="O48" s="1">
        <v>11.1</v>
      </c>
      <c r="P48" s="1">
        <v>78</v>
      </c>
    </row>
    <row r="49" spans="1:16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v>373163</v>
      </c>
      <c r="I49">
        <v>16252</v>
      </c>
      <c r="J49">
        <v>310</v>
      </c>
      <c r="K49">
        <v>18</v>
      </c>
      <c r="L49">
        <v>0</v>
      </c>
      <c r="M49">
        <v>86312</v>
      </c>
      <c r="N49">
        <v>102892</v>
      </c>
      <c r="O49" s="1">
        <v>9</v>
      </c>
      <c r="P49" s="1">
        <v>686</v>
      </c>
    </row>
    <row r="50" spans="1:16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v>178512</v>
      </c>
      <c r="I50">
        <v>712</v>
      </c>
      <c r="J50">
        <v>29</v>
      </c>
      <c r="K50">
        <v>1</v>
      </c>
      <c r="L50">
        <v>0</v>
      </c>
      <c r="M50">
        <v>1185</v>
      </c>
      <c r="N50">
        <v>1927</v>
      </c>
      <c r="O50" s="1">
        <v>11.4</v>
      </c>
      <c r="P50" s="1">
        <v>664</v>
      </c>
    </row>
    <row r="51" spans="1:16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v>346607</v>
      </c>
      <c r="I51">
        <v>35177</v>
      </c>
      <c r="J51">
        <v>374</v>
      </c>
      <c r="K51">
        <v>322</v>
      </c>
      <c r="L51">
        <v>0</v>
      </c>
      <c r="M51">
        <v>25</v>
      </c>
      <c r="N51">
        <v>35898</v>
      </c>
      <c r="O51" s="1">
        <v>17.5</v>
      </c>
      <c r="P51" s="1">
        <v>332</v>
      </c>
    </row>
    <row r="52" spans="1:16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v>49679</v>
      </c>
      <c r="I52">
        <v>1227</v>
      </c>
      <c r="J52">
        <v>26</v>
      </c>
      <c r="K52">
        <v>9</v>
      </c>
      <c r="L52">
        <v>517</v>
      </c>
      <c r="M52">
        <v>18</v>
      </c>
      <c r="N52">
        <v>1797</v>
      </c>
      <c r="O52" s="1">
        <v>17.399999999999999</v>
      </c>
      <c r="P52" s="1">
        <v>101</v>
      </c>
    </row>
  </sheetData>
  <sortState ref="A2:P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tabSelected="1" zoomScale="75" workbookViewId="0">
      <pane ySplit="1" topLeftCell="A2" activePane="bottomLeft" state="frozen"/>
      <selection pane="bottomLeft" activeCell="A25" sqref="A25"/>
    </sheetView>
  </sheetViews>
  <sheetFormatPr baseColWidth="10" defaultColWidth="21.6640625" defaultRowHeight="16" x14ac:dyDescent="0.2"/>
  <cols>
    <col min="8" max="8" width="28.5" customWidth="1"/>
    <col min="9" max="9" width="30.5" customWidth="1"/>
    <col min="10" max="10" width="30.83203125" customWidth="1"/>
  </cols>
  <sheetData>
    <row r="1" spans="1:17" x14ac:dyDescent="0.2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</v>
      </c>
      <c r="I1" t="s">
        <v>82</v>
      </c>
      <c r="J1" t="s">
        <v>81</v>
      </c>
      <c r="K1" t="s">
        <v>80</v>
      </c>
      <c r="L1" t="s">
        <v>78</v>
      </c>
      <c r="M1" t="s">
        <v>79</v>
      </c>
      <c r="N1" t="s">
        <v>12</v>
      </c>
      <c r="O1" t="s">
        <v>87</v>
      </c>
      <c r="P1" t="s">
        <v>84</v>
      </c>
      <c r="Q1" t="s">
        <v>85</v>
      </c>
    </row>
    <row r="2" spans="1:17" ht="18" x14ac:dyDescent="0.2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f t="shared" ref="H2:H33" si="0">(E2*1.1)</f>
        <v>168435.30000000002</v>
      </c>
      <c r="I2">
        <f t="shared" ref="I2:I33" si="1">(F2*1.1)</f>
        <v>134159.30000000002</v>
      </c>
      <c r="J2">
        <f t="shared" ref="J2:J38" si="2">(G2*2)</f>
        <v>13090</v>
      </c>
      <c r="K2">
        <f t="shared" ref="K2:K33" si="3">SUM(H2:J2)</f>
        <v>315684.60000000003</v>
      </c>
      <c r="L2">
        <v>84903</v>
      </c>
      <c r="M2">
        <v>337063</v>
      </c>
      <c r="N2">
        <v>421966</v>
      </c>
      <c r="O2" s="1">
        <v>23.3</v>
      </c>
      <c r="P2" s="1">
        <v>177</v>
      </c>
      <c r="Q2">
        <v>-18</v>
      </c>
    </row>
    <row r="3" spans="1:17" ht="18" x14ac:dyDescent="0.2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f t="shared" si="0"/>
        <v>41240.100000000006</v>
      </c>
      <c r="I3">
        <f t="shared" si="1"/>
        <v>40575.700000000004</v>
      </c>
      <c r="J3">
        <f t="shared" si="2"/>
        <v>4632</v>
      </c>
      <c r="K3">
        <f t="shared" si="3"/>
        <v>86447.800000000017</v>
      </c>
      <c r="L3">
        <v>3</v>
      </c>
      <c r="M3">
        <v>112</v>
      </c>
      <c r="N3">
        <v>115</v>
      </c>
      <c r="O3" s="1">
        <v>21.5</v>
      </c>
      <c r="P3" s="2">
        <v>1046</v>
      </c>
      <c r="Q3">
        <v>-30</v>
      </c>
    </row>
    <row r="4" spans="1:17" ht="18" x14ac:dyDescent="0.2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f t="shared" si="0"/>
        <v>183462.40000000002</v>
      </c>
      <c r="I4">
        <f t="shared" si="1"/>
        <v>119886.8</v>
      </c>
      <c r="J4">
        <f t="shared" si="2"/>
        <v>15816</v>
      </c>
      <c r="K4">
        <f t="shared" si="3"/>
        <v>319165.2</v>
      </c>
      <c r="L4">
        <v>904147</v>
      </c>
      <c r="M4">
        <v>12995</v>
      </c>
      <c r="N4">
        <v>917142</v>
      </c>
      <c r="O4" s="1">
        <v>17.8</v>
      </c>
      <c r="P4" s="1">
        <v>541</v>
      </c>
      <c r="Q4">
        <v>-39</v>
      </c>
    </row>
    <row r="5" spans="1:17" ht="18" x14ac:dyDescent="0.2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f t="shared" si="0"/>
        <v>88268.400000000009</v>
      </c>
      <c r="I5">
        <f t="shared" si="1"/>
        <v>90332.000000000015</v>
      </c>
      <c r="J5">
        <f t="shared" si="2"/>
        <v>8800</v>
      </c>
      <c r="K5">
        <f t="shared" si="3"/>
        <v>187400.40000000002</v>
      </c>
      <c r="L5">
        <v>13456</v>
      </c>
      <c r="M5">
        <v>3325</v>
      </c>
      <c r="N5">
        <v>16781</v>
      </c>
      <c r="O5" s="1">
        <v>15.2</v>
      </c>
      <c r="P5" s="2">
        <v>1094</v>
      </c>
      <c r="Q5">
        <v>-24</v>
      </c>
    </row>
    <row r="6" spans="1:17" ht="18" x14ac:dyDescent="0.2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f t="shared" si="0"/>
        <v>616390.5</v>
      </c>
      <c r="I6">
        <f t="shared" si="1"/>
        <v>610005</v>
      </c>
      <c r="J6">
        <f t="shared" si="2"/>
        <v>0</v>
      </c>
      <c r="K6">
        <f t="shared" si="3"/>
        <v>1226395.5</v>
      </c>
      <c r="L6">
        <v>54242</v>
      </c>
      <c r="M6">
        <v>17742</v>
      </c>
      <c r="N6">
        <v>71984</v>
      </c>
      <c r="O6" s="1">
        <v>7.9</v>
      </c>
      <c r="P6" s="2">
        <v>3184</v>
      </c>
      <c r="Q6">
        <v>76</v>
      </c>
    </row>
    <row r="7" spans="1:17" ht="18" x14ac:dyDescent="0.2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f t="shared" si="0"/>
        <v>266752.2</v>
      </c>
      <c r="I7">
        <f t="shared" si="1"/>
        <v>198028.6</v>
      </c>
      <c r="J7">
        <f t="shared" si="2"/>
        <v>28586</v>
      </c>
      <c r="K7">
        <f t="shared" si="3"/>
        <v>493366.80000000005</v>
      </c>
      <c r="L7">
        <v>109</v>
      </c>
      <c r="M7">
        <v>878</v>
      </c>
      <c r="N7">
        <v>987</v>
      </c>
      <c r="O7" s="1">
        <v>14.3</v>
      </c>
      <c r="P7" s="1">
        <v>812</v>
      </c>
      <c r="Q7">
        <v>22</v>
      </c>
    </row>
    <row r="8" spans="1:17" ht="18" x14ac:dyDescent="0.2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f t="shared" si="0"/>
        <v>134612.5</v>
      </c>
      <c r="I8">
        <f t="shared" si="1"/>
        <v>48194.3</v>
      </c>
      <c r="J8">
        <f t="shared" si="2"/>
        <v>0</v>
      </c>
      <c r="K8">
        <f t="shared" si="3"/>
        <v>182806.8</v>
      </c>
      <c r="L8">
        <v>77246</v>
      </c>
      <c r="M8">
        <v>242074</v>
      </c>
      <c r="N8">
        <v>319320</v>
      </c>
      <c r="O8" s="1">
        <v>4.5999999999999996</v>
      </c>
      <c r="P8" s="1">
        <v>172</v>
      </c>
      <c r="Q8">
        <v>73</v>
      </c>
    </row>
    <row r="9" spans="1:17" ht="18" x14ac:dyDescent="0.2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f t="shared" si="0"/>
        <v>28131.4</v>
      </c>
      <c r="I9">
        <f t="shared" si="1"/>
        <v>23920.600000000002</v>
      </c>
      <c r="J9">
        <f t="shared" si="2"/>
        <v>2068</v>
      </c>
      <c r="K9">
        <f t="shared" si="3"/>
        <v>54120</v>
      </c>
      <c r="L9">
        <v>0</v>
      </c>
      <c r="M9">
        <v>48</v>
      </c>
      <c r="N9">
        <v>48</v>
      </c>
      <c r="O9" s="1">
        <v>11</v>
      </c>
      <c r="P9" s="1">
        <v>111</v>
      </c>
      <c r="Q9">
        <v>41</v>
      </c>
    </row>
    <row r="10" spans="1:17" ht="18" x14ac:dyDescent="0.2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f t="shared" si="0"/>
        <v>728538.8</v>
      </c>
      <c r="I10">
        <f t="shared" si="1"/>
        <v>347855.2</v>
      </c>
      <c r="J10">
        <f t="shared" si="2"/>
        <v>50284</v>
      </c>
      <c r="K10">
        <f t="shared" si="3"/>
        <v>1126678</v>
      </c>
      <c r="L10">
        <v>344806</v>
      </c>
      <c r="M10">
        <v>278511</v>
      </c>
      <c r="N10">
        <v>623317</v>
      </c>
      <c r="O10" s="1">
        <v>12.6</v>
      </c>
      <c r="P10" s="2">
        <v>2704</v>
      </c>
      <c r="Q10">
        <v>-20.5</v>
      </c>
    </row>
    <row r="11" spans="1:17" ht="18" x14ac:dyDescent="0.2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f t="shared" si="0"/>
        <v>214280.00000000003</v>
      </c>
      <c r="I11">
        <f t="shared" si="1"/>
        <v>141104.70000000001</v>
      </c>
      <c r="J11">
        <f t="shared" si="2"/>
        <v>14956</v>
      </c>
      <c r="K11">
        <f t="shared" si="3"/>
        <v>370340.70000000007</v>
      </c>
      <c r="L11">
        <v>379516</v>
      </c>
      <c r="M11">
        <v>3958</v>
      </c>
      <c r="N11">
        <v>383474</v>
      </c>
      <c r="O11" s="1">
        <v>15</v>
      </c>
      <c r="P11" s="2">
        <v>1571</v>
      </c>
      <c r="Q11">
        <v>-18</v>
      </c>
    </row>
    <row r="12" spans="1:17" ht="18" x14ac:dyDescent="0.2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v>0</v>
      </c>
      <c r="M12">
        <v>42</v>
      </c>
      <c r="N12">
        <v>42</v>
      </c>
      <c r="O12" s="1">
        <v>4.5</v>
      </c>
      <c r="P12" s="1">
        <v>66</v>
      </c>
      <c r="Q12">
        <v>62</v>
      </c>
    </row>
    <row r="13" spans="1:17" ht="18" x14ac:dyDescent="0.2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f t="shared" si="0"/>
        <v>51175.3</v>
      </c>
      <c r="I13">
        <f t="shared" si="1"/>
        <v>61150.100000000006</v>
      </c>
      <c r="J13">
        <f t="shared" si="2"/>
        <v>4812</v>
      </c>
      <c r="K13">
        <f t="shared" si="3"/>
        <v>117137.40000000001</v>
      </c>
      <c r="L13">
        <v>1147</v>
      </c>
      <c r="M13">
        <v>12091</v>
      </c>
      <c r="N13">
        <v>13238</v>
      </c>
      <c r="O13" s="1">
        <v>11.7</v>
      </c>
      <c r="P13" s="2">
        <v>1490</v>
      </c>
      <c r="Q13">
        <v>-19</v>
      </c>
    </row>
    <row r="14" spans="1:17" ht="18" x14ac:dyDescent="0.2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f t="shared" si="0"/>
        <v>387652.10000000003</v>
      </c>
      <c r="I14">
        <f t="shared" si="1"/>
        <v>194980.50000000003</v>
      </c>
      <c r="J14">
        <f t="shared" si="2"/>
        <v>24266</v>
      </c>
      <c r="K14">
        <f t="shared" si="3"/>
        <v>606898.60000000009</v>
      </c>
      <c r="L14">
        <v>79966</v>
      </c>
      <c r="M14">
        <v>122506</v>
      </c>
      <c r="N14">
        <v>202472</v>
      </c>
      <c r="O14" s="1">
        <v>15</v>
      </c>
      <c r="P14" s="1">
        <v>997</v>
      </c>
      <c r="Q14">
        <v>40.5</v>
      </c>
    </row>
    <row r="15" spans="1:17" ht="18" x14ac:dyDescent="0.2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f t="shared" si="0"/>
        <v>306000.2</v>
      </c>
      <c r="I15">
        <f t="shared" si="1"/>
        <v>194939.80000000002</v>
      </c>
      <c r="J15">
        <f t="shared" si="2"/>
        <v>18164</v>
      </c>
      <c r="K15">
        <f t="shared" si="3"/>
        <v>519104</v>
      </c>
      <c r="L15">
        <v>378</v>
      </c>
      <c r="M15">
        <v>2726</v>
      </c>
      <c r="N15">
        <v>3104</v>
      </c>
      <c r="O15" s="1">
        <v>9.1999999999999993</v>
      </c>
      <c r="P15" s="1">
        <v>288</v>
      </c>
      <c r="Q15">
        <v>-14.5</v>
      </c>
    </row>
    <row r="16" spans="1:17" ht="18" x14ac:dyDescent="0.2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f t="shared" si="0"/>
        <v>3069.0000000000005</v>
      </c>
      <c r="I16">
        <f t="shared" si="1"/>
        <v>38779.4</v>
      </c>
      <c r="J16">
        <f t="shared" si="2"/>
        <v>140</v>
      </c>
      <c r="K16">
        <f t="shared" si="3"/>
        <v>41988.4</v>
      </c>
      <c r="L16">
        <v>4107</v>
      </c>
      <c r="M16">
        <v>2248</v>
      </c>
      <c r="N16">
        <v>6355</v>
      </c>
      <c r="O16" s="1">
        <v>14.6</v>
      </c>
      <c r="P16" s="1">
        <v>242</v>
      </c>
      <c r="Q16">
        <v>8</v>
      </c>
    </row>
    <row r="17" spans="1:17" ht="18" x14ac:dyDescent="0.2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f t="shared" si="0"/>
        <v>89227.6</v>
      </c>
      <c r="I17">
        <f t="shared" si="1"/>
        <v>81122.8</v>
      </c>
      <c r="J17">
        <f t="shared" si="2"/>
        <v>8542</v>
      </c>
      <c r="K17">
        <f t="shared" si="3"/>
        <v>178892.40000000002</v>
      </c>
      <c r="L17">
        <v>145</v>
      </c>
      <c r="M17">
        <v>271</v>
      </c>
      <c r="N17">
        <v>416</v>
      </c>
      <c r="O17" s="1">
        <v>13.4</v>
      </c>
      <c r="P17" s="1">
        <v>383</v>
      </c>
      <c r="Q17">
        <v>-12</v>
      </c>
    </row>
    <row r="18" spans="1:17" ht="18" x14ac:dyDescent="0.2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f t="shared" si="0"/>
        <v>154793.1</v>
      </c>
      <c r="I18">
        <f t="shared" si="1"/>
        <v>119933.00000000001</v>
      </c>
      <c r="J18">
        <f t="shared" si="2"/>
        <v>13886</v>
      </c>
      <c r="K18">
        <f t="shared" si="3"/>
        <v>288612.10000000003</v>
      </c>
      <c r="L18">
        <v>3748</v>
      </c>
      <c r="M18">
        <v>454891</v>
      </c>
      <c r="N18">
        <v>458639</v>
      </c>
      <c r="O18" s="1">
        <v>17.5</v>
      </c>
      <c r="P18" s="1">
        <v>772</v>
      </c>
      <c r="Q18">
        <v>-22</v>
      </c>
    </row>
    <row r="19" spans="1:17" ht="18" x14ac:dyDescent="0.2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f t="shared" si="0"/>
        <v>188746.80000000002</v>
      </c>
      <c r="I19">
        <f t="shared" si="1"/>
        <v>153034.20000000001</v>
      </c>
      <c r="J19">
        <f t="shared" si="2"/>
        <v>17218</v>
      </c>
      <c r="K19">
        <f t="shared" si="3"/>
        <v>358999</v>
      </c>
      <c r="L19">
        <v>19</v>
      </c>
      <c r="M19">
        <v>253</v>
      </c>
      <c r="N19">
        <v>272</v>
      </c>
      <c r="O19" s="1">
        <v>21.3</v>
      </c>
      <c r="P19" s="1">
        <v>987</v>
      </c>
      <c r="Q19">
        <v>-27</v>
      </c>
    </row>
    <row r="20" spans="1:17" ht="18" x14ac:dyDescent="0.2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f t="shared" si="0"/>
        <v>53729.500000000007</v>
      </c>
      <c r="I20">
        <f t="shared" si="1"/>
        <v>51458.000000000007</v>
      </c>
      <c r="J20">
        <f t="shared" si="2"/>
        <v>4916</v>
      </c>
      <c r="K20">
        <f t="shared" si="3"/>
        <v>110103.50000000001</v>
      </c>
      <c r="L20">
        <v>442</v>
      </c>
      <c r="M20">
        <v>64818</v>
      </c>
      <c r="N20">
        <v>65260</v>
      </c>
      <c r="O20" s="1">
        <v>3.4</v>
      </c>
      <c r="P20" s="1">
        <v>242</v>
      </c>
      <c r="Q20">
        <v>-20</v>
      </c>
    </row>
    <row r="21" spans="1:17" ht="18" x14ac:dyDescent="0.2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f t="shared" si="0"/>
        <v>57535.500000000007</v>
      </c>
      <c r="I21">
        <f t="shared" si="1"/>
        <v>79081.200000000012</v>
      </c>
      <c r="J21">
        <f t="shared" si="2"/>
        <v>674</v>
      </c>
      <c r="K21">
        <f t="shared" si="3"/>
        <v>137290.70000000001</v>
      </c>
      <c r="L21">
        <v>43157</v>
      </c>
      <c r="M21">
        <v>53254</v>
      </c>
      <c r="N21">
        <v>96411</v>
      </c>
      <c r="O21" s="1">
        <v>11.9</v>
      </c>
      <c r="P21" s="1">
        <v>707</v>
      </c>
      <c r="Q21">
        <v>56</v>
      </c>
    </row>
    <row r="22" spans="1:17" ht="18" x14ac:dyDescent="0.2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f t="shared" si="0"/>
        <v>83574.700000000012</v>
      </c>
      <c r="I22">
        <f t="shared" si="1"/>
        <v>46124.100000000006</v>
      </c>
      <c r="J22">
        <f t="shared" si="2"/>
        <v>4960</v>
      </c>
      <c r="K22">
        <f t="shared" si="3"/>
        <v>134658.80000000002</v>
      </c>
      <c r="L22">
        <v>1471896</v>
      </c>
      <c r="M22">
        <v>1036996</v>
      </c>
      <c r="N22">
        <v>2508892</v>
      </c>
      <c r="O22" s="1">
        <v>8.3000000000000007</v>
      </c>
      <c r="P22" s="1">
        <v>123</v>
      </c>
      <c r="Q22">
        <v>70</v>
      </c>
    </row>
    <row r="23" spans="1:17" ht="18" x14ac:dyDescent="0.2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f t="shared" si="0"/>
        <v>181365.80000000002</v>
      </c>
      <c r="I23">
        <f t="shared" si="1"/>
        <v>141997.90000000002</v>
      </c>
      <c r="J23">
        <f t="shared" si="2"/>
        <v>5630</v>
      </c>
      <c r="K23">
        <f t="shared" si="3"/>
        <v>328993.70000000007</v>
      </c>
      <c r="L23">
        <v>29</v>
      </c>
      <c r="M23">
        <v>679</v>
      </c>
      <c r="N23">
        <v>708</v>
      </c>
      <c r="O23" s="1">
        <v>12.3</v>
      </c>
      <c r="P23" s="2">
        <v>1230</v>
      </c>
      <c r="Q23">
        <v>3</v>
      </c>
    </row>
    <row r="24" spans="1:17" ht="18" x14ac:dyDescent="0.2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f t="shared" si="0"/>
        <v>147358.20000000001</v>
      </c>
      <c r="I24">
        <f t="shared" si="1"/>
        <v>157897.30000000002</v>
      </c>
      <c r="J24">
        <f t="shared" si="2"/>
        <v>10092</v>
      </c>
      <c r="K24">
        <f t="shared" si="3"/>
        <v>315347.5</v>
      </c>
      <c r="L24">
        <v>18849</v>
      </c>
      <c r="M24">
        <v>5677</v>
      </c>
      <c r="N24">
        <v>24526</v>
      </c>
      <c r="O24" s="1">
        <v>7.6</v>
      </c>
      <c r="P24" s="1">
        <v>432</v>
      </c>
      <c r="Q24">
        <v>12.5</v>
      </c>
    </row>
    <row r="25" spans="1:17" ht="18" x14ac:dyDescent="0.2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f t="shared" si="0"/>
        <v>130955.00000000001</v>
      </c>
      <c r="I25">
        <f t="shared" si="1"/>
        <v>102104.20000000001</v>
      </c>
      <c r="J25">
        <f t="shared" si="2"/>
        <v>10526</v>
      </c>
      <c r="K25">
        <f t="shared" si="3"/>
        <v>243585.2</v>
      </c>
      <c r="L25">
        <v>64</v>
      </c>
      <c r="M25">
        <v>882</v>
      </c>
      <c r="N25">
        <v>946</v>
      </c>
      <c r="O25" s="1">
        <v>19</v>
      </c>
      <c r="P25" s="2">
        <v>1144</v>
      </c>
      <c r="Q25">
        <v>-19.5</v>
      </c>
    </row>
    <row r="26" spans="1:17" ht="18" x14ac:dyDescent="0.2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f t="shared" si="0"/>
        <v>302229.40000000002</v>
      </c>
      <c r="I26">
        <f t="shared" si="1"/>
        <v>222978.80000000002</v>
      </c>
      <c r="J26">
        <f t="shared" si="2"/>
        <v>25506</v>
      </c>
      <c r="K26">
        <f t="shared" si="3"/>
        <v>550714.20000000007</v>
      </c>
      <c r="L26">
        <v>2837</v>
      </c>
      <c r="M26">
        <v>14755</v>
      </c>
      <c r="N26">
        <v>17592</v>
      </c>
      <c r="O26" s="1">
        <v>19.899999999999999</v>
      </c>
      <c r="P26" s="1">
        <v>587</v>
      </c>
      <c r="Q26">
        <v>-9</v>
      </c>
    </row>
    <row r="27" spans="1:17" ht="18" x14ac:dyDescent="0.2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f t="shared" si="0"/>
        <v>41301.700000000004</v>
      </c>
      <c r="I27">
        <f t="shared" si="1"/>
        <v>62517.4</v>
      </c>
      <c r="J27">
        <f t="shared" si="2"/>
        <v>5356</v>
      </c>
      <c r="K27">
        <f t="shared" si="3"/>
        <v>109175.1</v>
      </c>
      <c r="L27">
        <v>3</v>
      </c>
      <c r="M27">
        <v>18632</v>
      </c>
      <c r="N27">
        <v>18635</v>
      </c>
      <c r="O27" s="1">
        <v>18.899999999999999</v>
      </c>
      <c r="P27" s="1">
        <v>194</v>
      </c>
      <c r="Q27">
        <v>-25</v>
      </c>
    </row>
    <row r="28" spans="1:17" ht="18" x14ac:dyDescent="0.2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f t="shared" si="0"/>
        <v>1888.7</v>
      </c>
      <c r="I28">
        <f t="shared" si="1"/>
        <v>29143.4</v>
      </c>
      <c r="J28">
        <f t="shared" si="2"/>
        <v>164</v>
      </c>
      <c r="K28">
        <f t="shared" si="3"/>
        <v>31196.100000000002</v>
      </c>
      <c r="L28">
        <v>59</v>
      </c>
      <c r="M28">
        <v>110</v>
      </c>
      <c r="N28">
        <v>169</v>
      </c>
      <c r="O28" s="1">
        <v>9.3000000000000007</v>
      </c>
      <c r="P28" s="1">
        <v>132</v>
      </c>
      <c r="Q28">
        <v>3</v>
      </c>
    </row>
    <row r="29" spans="1:17" ht="18" x14ac:dyDescent="0.2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f t="shared" si="0"/>
        <v>72773.8</v>
      </c>
      <c r="I29">
        <f t="shared" si="1"/>
        <v>41915.5</v>
      </c>
      <c r="J29">
        <f t="shared" si="2"/>
        <v>7446</v>
      </c>
      <c r="K29">
        <f t="shared" si="3"/>
        <v>122135.3</v>
      </c>
      <c r="L29">
        <v>37138</v>
      </c>
      <c r="M29">
        <v>1884</v>
      </c>
      <c r="N29">
        <v>39022</v>
      </c>
      <c r="O29" s="1">
        <v>13.7</v>
      </c>
      <c r="P29" s="2">
        <v>1409</v>
      </c>
      <c r="Q29">
        <v>-20.5</v>
      </c>
    </row>
    <row r="30" spans="1:17" ht="18" x14ac:dyDescent="0.2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f t="shared" si="0"/>
        <v>75381.900000000009</v>
      </c>
      <c r="I30">
        <f t="shared" si="1"/>
        <v>49149.100000000006</v>
      </c>
      <c r="J30">
        <f t="shared" si="2"/>
        <v>110</v>
      </c>
      <c r="K30">
        <f t="shared" si="3"/>
        <v>124641.00000000001</v>
      </c>
      <c r="L30">
        <v>602392</v>
      </c>
      <c r="M30">
        <v>799368</v>
      </c>
      <c r="N30">
        <v>1401760</v>
      </c>
      <c r="O30" s="1">
        <v>5.5</v>
      </c>
      <c r="P30" s="1">
        <v>485</v>
      </c>
      <c r="Q30">
        <v>-7</v>
      </c>
    </row>
    <row r="31" spans="1:17" ht="18" x14ac:dyDescent="0.2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f t="shared" si="0"/>
        <v>77273.900000000009</v>
      </c>
      <c r="I31">
        <f t="shared" si="1"/>
        <v>54008.9</v>
      </c>
      <c r="J31">
        <f t="shared" si="2"/>
        <v>0</v>
      </c>
      <c r="K31">
        <f t="shared" si="3"/>
        <v>131282.80000000002</v>
      </c>
      <c r="L31">
        <v>1</v>
      </c>
      <c r="M31">
        <v>258568</v>
      </c>
      <c r="N31">
        <v>258569</v>
      </c>
      <c r="O31" s="1">
        <v>18.100000000000001</v>
      </c>
      <c r="P31" s="1">
        <v>383</v>
      </c>
      <c r="Q31">
        <v>69</v>
      </c>
    </row>
    <row r="32" spans="1:17" ht="18" x14ac:dyDescent="0.2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f t="shared" si="0"/>
        <v>76377.400000000009</v>
      </c>
      <c r="I32">
        <f t="shared" si="1"/>
        <v>61230.400000000001</v>
      </c>
      <c r="J32">
        <f t="shared" si="2"/>
        <v>7464</v>
      </c>
      <c r="K32">
        <f t="shared" si="3"/>
        <v>145071.80000000002</v>
      </c>
      <c r="L32">
        <v>16</v>
      </c>
      <c r="M32">
        <v>183</v>
      </c>
      <c r="N32">
        <v>199</v>
      </c>
      <c r="O32" s="1">
        <v>4.4000000000000004</v>
      </c>
      <c r="P32" s="1">
        <v>900</v>
      </c>
      <c r="Q32">
        <v>-19</v>
      </c>
    </row>
    <row r="33" spans="1:17" ht="18" x14ac:dyDescent="0.2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f t="shared" si="0"/>
        <v>146613.5</v>
      </c>
      <c r="I33">
        <f t="shared" si="1"/>
        <v>217437.00000000003</v>
      </c>
      <c r="J33">
        <f t="shared" si="2"/>
        <v>4932</v>
      </c>
      <c r="K33">
        <f t="shared" si="3"/>
        <v>368982.5</v>
      </c>
      <c r="L33">
        <v>230843</v>
      </c>
      <c r="M33">
        <v>652077</v>
      </c>
      <c r="N33">
        <v>882920</v>
      </c>
      <c r="O33" s="1">
        <v>11.9</v>
      </c>
      <c r="P33" s="1">
        <v>90</v>
      </c>
      <c r="Q33">
        <v>65.5</v>
      </c>
    </row>
    <row r="34" spans="1:17" ht="18" x14ac:dyDescent="0.2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f t="shared" ref="H34:H52" si="4">(E34*1.1)</f>
        <v>18254.5</v>
      </c>
      <c r="I34">
        <f t="shared" ref="I34:I52" si="5">(F34*1.1)</f>
        <v>194610.90000000002</v>
      </c>
      <c r="J34">
        <f t="shared" si="2"/>
        <v>5624</v>
      </c>
      <c r="K34">
        <f t="shared" ref="K34:K65" si="6">SUM(H34:J34)</f>
        <v>218489.40000000002</v>
      </c>
      <c r="L34">
        <v>108395</v>
      </c>
      <c r="M34">
        <v>292210</v>
      </c>
      <c r="N34">
        <v>400605</v>
      </c>
      <c r="O34" s="1">
        <v>9.1</v>
      </c>
      <c r="P34" s="1">
        <v>171</v>
      </c>
      <c r="Q34">
        <v>-2.5</v>
      </c>
    </row>
    <row r="35" spans="1:17" ht="18" x14ac:dyDescent="0.2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f t="shared" si="4"/>
        <v>21972.5</v>
      </c>
      <c r="I35">
        <f t="shared" si="5"/>
        <v>37414.300000000003</v>
      </c>
      <c r="J35">
        <f t="shared" si="2"/>
        <v>1944</v>
      </c>
      <c r="K35">
        <f t="shared" si="6"/>
        <v>61330.8</v>
      </c>
      <c r="L35">
        <v>9</v>
      </c>
      <c r="M35">
        <v>185</v>
      </c>
      <c r="N35">
        <v>194</v>
      </c>
      <c r="O35" s="1">
        <v>16.8</v>
      </c>
      <c r="P35" s="1">
        <v>498</v>
      </c>
      <c r="Q35">
        <v>-3</v>
      </c>
    </row>
    <row r="36" spans="1:17" ht="18" x14ac:dyDescent="0.2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f t="shared" si="4"/>
        <v>434027.00000000006</v>
      </c>
      <c r="I36">
        <f t="shared" si="5"/>
        <v>268359.30000000005</v>
      </c>
      <c r="J36">
        <f t="shared" si="2"/>
        <v>32666</v>
      </c>
      <c r="K36">
        <f t="shared" si="6"/>
        <v>735052.3</v>
      </c>
      <c r="L36">
        <v>147579</v>
      </c>
      <c r="M36">
        <v>73014</v>
      </c>
      <c r="N36">
        <v>220593</v>
      </c>
      <c r="O36" s="1">
        <v>12.9</v>
      </c>
      <c r="P36" s="2">
        <v>1524</v>
      </c>
      <c r="Q36">
        <v>-5</v>
      </c>
    </row>
    <row r="37" spans="1:17" ht="18" x14ac:dyDescent="0.2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f t="shared" si="4"/>
        <v>182799.1</v>
      </c>
      <c r="I37">
        <f t="shared" si="5"/>
        <v>143565.40000000002</v>
      </c>
      <c r="J37">
        <f t="shared" si="2"/>
        <v>21322</v>
      </c>
      <c r="K37">
        <f t="shared" si="6"/>
        <v>347686.5</v>
      </c>
      <c r="L37">
        <v>78</v>
      </c>
      <c r="M37">
        <v>1245</v>
      </c>
      <c r="N37">
        <v>1323</v>
      </c>
      <c r="O37" s="1">
        <v>19.600000000000001</v>
      </c>
      <c r="P37" s="1">
        <v>766</v>
      </c>
      <c r="Q37">
        <v>-17</v>
      </c>
    </row>
    <row r="38" spans="1:17" ht="18" x14ac:dyDescent="0.2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f t="shared" si="4"/>
        <v>196587.6</v>
      </c>
      <c r="I38">
        <f t="shared" si="5"/>
        <v>157331.90000000002</v>
      </c>
      <c r="J38">
        <f t="shared" si="2"/>
        <v>0</v>
      </c>
      <c r="K38">
        <f t="shared" si="6"/>
        <v>353919.5</v>
      </c>
      <c r="L38">
        <v>501</v>
      </c>
      <c r="M38">
        <v>8790</v>
      </c>
      <c r="N38">
        <v>9291</v>
      </c>
      <c r="O38" s="1">
        <v>11.9</v>
      </c>
      <c r="P38" s="1">
        <v>513</v>
      </c>
      <c r="Q38">
        <v>0</v>
      </c>
    </row>
    <row r="39" spans="1:17" ht="18" x14ac:dyDescent="0.2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f t="shared" si="4"/>
        <v>706455.20000000007</v>
      </c>
      <c r="I39">
        <f t="shared" si="5"/>
        <v>173955.1</v>
      </c>
      <c r="K39">
        <f t="shared" si="6"/>
        <v>880410.3</v>
      </c>
      <c r="L39">
        <v>1152</v>
      </c>
      <c r="M39">
        <v>83704</v>
      </c>
      <c r="N39">
        <v>84856</v>
      </c>
      <c r="O39" s="1">
        <v>12</v>
      </c>
      <c r="P39" s="2">
        <v>1555</v>
      </c>
      <c r="Q39">
        <v>23</v>
      </c>
    </row>
    <row r="40" spans="1:17" x14ac:dyDescent="0.2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f t="shared" si="4"/>
        <v>14056.900000000001</v>
      </c>
      <c r="I40">
        <f t="shared" si="5"/>
        <v>2657.6000000000004</v>
      </c>
      <c r="J40">
        <f t="shared" ref="J40:J52" si="7">(G40*2)</f>
        <v>550</v>
      </c>
      <c r="K40">
        <f t="shared" si="6"/>
        <v>17264.5</v>
      </c>
      <c r="L40">
        <v>0</v>
      </c>
      <c r="M40">
        <v>12</v>
      </c>
      <c r="N40">
        <v>12</v>
      </c>
    </row>
    <row r="41" spans="1:17" ht="18" x14ac:dyDescent="0.2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f t="shared" si="4"/>
        <v>15688.2</v>
      </c>
      <c r="I41">
        <f t="shared" si="5"/>
        <v>11224.400000000001</v>
      </c>
      <c r="J41">
        <f t="shared" si="7"/>
        <v>3998</v>
      </c>
      <c r="K41">
        <f t="shared" si="6"/>
        <v>30910.600000000002</v>
      </c>
      <c r="L41">
        <v>1257</v>
      </c>
      <c r="M41">
        <v>301</v>
      </c>
      <c r="N41">
        <v>1558</v>
      </c>
      <c r="O41" s="1">
        <v>4.0999999999999996</v>
      </c>
      <c r="P41" s="1">
        <v>49</v>
      </c>
      <c r="Q41">
        <v>55</v>
      </c>
    </row>
    <row r="42" spans="1:17" ht="18" x14ac:dyDescent="0.2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f t="shared" si="4"/>
        <v>145720.30000000002</v>
      </c>
      <c r="I42">
        <f t="shared" si="5"/>
        <v>96154.3</v>
      </c>
      <c r="J42">
        <f t="shared" si="7"/>
        <v>8980</v>
      </c>
      <c r="K42">
        <f t="shared" si="6"/>
        <v>250854.60000000003</v>
      </c>
      <c r="L42">
        <v>6057</v>
      </c>
      <c r="M42">
        <v>121352</v>
      </c>
      <c r="N42">
        <v>127409</v>
      </c>
      <c r="O42" s="1">
        <v>17.7</v>
      </c>
      <c r="P42" s="1">
        <v>891</v>
      </c>
      <c r="Q42">
        <v>-16</v>
      </c>
    </row>
    <row r="43" spans="1:17" ht="18" x14ac:dyDescent="0.2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f t="shared" si="4"/>
        <v>40172</v>
      </c>
      <c r="I43">
        <f t="shared" si="5"/>
        <v>54474.200000000004</v>
      </c>
      <c r="J43">
        <f t="shared" si="7"/>
        <v>4368</v>
      </c>
      <c r="K43">
        <f t="shared" si="6"/>
        <v>99014.200000000012</v>
      </c>
      <c r="L43">
        <v>9</v>
      </c>
      <c r="M43">
        <v>185150</v>
      </c>
      <c r="N43">
        <v>185159</v>
      </c>
      <c r="O43" s="1">
        <v>13.4</v>
      </c>
      <c r="P43" s="1">
        <v>108</v>
      </c>
      <c r="Q43">
        <v>-9</v>
      </c>
    </row>
    <row r="44" spans="1:17" ht="18" x14ac:dyDescent="0.2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f t="shared" si="4"/>
        <v>351085.9</v>
      </c>
      <c r="I44">
        <f t="shared" si="5"/>
        <v>231177.1</v>
      </c>
      <c r="J44">
        <f t="shared" si="7"/>
        <v>22184</v>
      </c>
      <c r="K44">
        <f t="shared" si="6"/>
        <v>604447</v>
      </c>
      <c r="L44">
        <v>1439</v>
      </c>
      <c r="M44">
        <v>7995</v>
      </c>
      <c r="N44">
        <v>9434</v>
      </c>
      <c r="O44" s="1">
        <v>17.100000000000001</v>
      </c>
      <c r="P44" s="2">
        <v>1148</v>
      </c>
      <c r="Q44">
        <v>-11</v>
      </c>
    </row>
    <row r="45" spans="1:17" ht="18" x14ac:dyDescent="0.2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f t="shared" si="4"/>
        <v>701223.60000000009</v>
      </c>
      <c r="I45">
        <f t="shared" si="5"/>
        <v>529769.9</v>
      </c>
      <c r="J45">
        <f t="shared" si="7"/>
        <v>66204</v>
      </c>
      <c r="K45">
        <f t="shared" si="6"/>
        <v>1297197.5</v>
      </c>
      <c r="L45">
        <v>31071</v>
      </c>
      <c r="M45">
        <v>548347</v>
      </c>
      <c r="N45">
        <v>579418</v>
      </c>
      <c r="O45" s="1">
        <v>12.1</v>
      </c>
      <c r="P45" s="2">
        <v>3353</v>
      </c>
      <c r="Q45">
        <v>-3</v>
      </c>
    </row>
    <row r="46" spans="1:17" ht="18" x14ac:dyDescent="0.2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f t="shared" si="4"/>
        <v>52141.100000000006</v>
      </c>
      <c r="I46">
        <f t="shared" si="5"/>
        <v>59546.3</v>
      </c>
      <c r="J46">
        <f t="shared" si="7"/>
        <v>2382</v>
      </c>
      <c r="K46">
        <f t="shared" si="6"/>
        <v>114069.40000000001</v>
      </c>
      <c r="L46">
        <v>57396</v>
      </c>
      <c r="M46">
        <v>71015</v>
      </c>
      <c r="N46">
        <v>128411</v>
      </c>
      <c r="O46" s="1">
        <v>12.9</v>
      </c>
      <c r="P46" s="1">
        <v>370</v>
      </c>
      <c r="Q46">
        <v>-8.5</v>
      </c>
    </row>
    <row r="47" spans="1:17" ht="18" x14ac:dyDescent="0.2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f t="shared" si="4"/>
        <v>20152</v>
      </c>
      <c r="I47">
        <f t="shared" si="5"/>
        <v>20738.300000000003</v>
      </c>
      <c r="J47">
        <f t="shared" si="7"/>
        <v>1770</v>
      </c>
      <c r="K47">
        <f t="shared" si="6"/>
        <v>42660.3</v>
      </c>
      <c r="L47">
        <v>3435</v>
      </c>
      <c r="M47">
        <v>90140</v>
      </c>
      <c r="N47">
        <v>93575</v>
      </c>
      <c r="O47" s="1">
        <v>12.1</v>
      </c>
      <c r="P47" s="2">
        <v>1049</v>
      </c>
      <c r="Q47">
        <v>-17</v>
      </c>
    </row>
    <row r="48" spans="1:17" ht="18" x14ac:dyDescent="0.2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f t="shared" si="4"/>
        <v>325559.30000000005</v>
      </c>
      <c r="I48">
        <f t="shared" si="5"/>
        <v>230972.50000000003</v>
      </c>
      <c r="J48">
        <f t="shared" si="7"/>
        <v>0</v>
      </c>
      <c r="K48">
        <f t="shared" si="6"/>
        <v>556531.80000000005</v>
      </c>
      <c r="L48">
        <v>5294</v>
      </c>
      <c r="M48">
        <v>6931</v>
      </c>
      <c r="N48">
        <v>12225</v>
      </c>
      <c r="O48" s="1">
        <v>11.1</v>
      </c>
      <c r="P48" s="1">
        <v>78</v>
      </c>
      <c r="Q48">
        <v>-22.5</v>
      </c>
    </row>
    <row r="49" spans="1:17" ht="18" x14ac:dyDescent="0.2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f t="shared" si="4"/>
        <v>235516.6</v>
      </c>
      <c r="I49">
        <f t="shared" si="5"/>
        <v>166131.90000000002</v>
      </c>
      <c r="J49">
        <f t="shared" si="7"/>
        <v>16056</v>
      </c>
      <c r="K49">
        <f t="shared" si="6"/>
        <v>417704.5</v>
      </c>
      <c r="L49">
        <v>310</v>
      </c>
      <c r="M49">
        <v>16270</v>
      </c>
      <c r="N49">
        <v>16580</v>
      </c>
      <c r="O49" s="1">
        <v>9</v>
      </c>
      <c r="P49" s="1">
        <v>686</v>
      </c>
      <c r="Q49">
        <v>33</v>
      </c>
    </row>
    <row r="50" spans="1:17" ht="18" x14ac:dyDescent="0.2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f t="shared" si="4"/>
        <v>101336.40000000001</v>
      </c>
      <c r="I50">
        <f t="shared" si="5"/>
        <v>89215.5</v>
      </c>
      <c r="J50">
        <f t="shared" si="7"/>
        <v>10566</v>
      </c>
      <c r="K50">
        <f t="shared" si="6"/>
        <v>201117.90000000002</v>
      </c>
      <c r="L50">
        <v>29</v>
      </c>
      <c r="M50">
        <v>713</v>
      </c>
      <c r="N50">
        <v>742</v>
      </c>
      <c r="O50" s="1">
        <v>11.4</v>
      </c>
      <c r="P50" s="1">
        <v>664</v>
      </c>
      <c r="Q50">
        <v>-15</v>
      </c>
    </row>
    <row r="51" spans="1:17" ht="18" x14ac:dyDescent="0.2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f t="shared" si="4"/>
        <v>204930.00000000003</v>
      </c>
      <c r="I51">
        <f t="shared" si="5"/>
        <v>175762.40000000002</v>
      </c>
      <c r="J51">
        <f t="shared" si="7"/>
        <v>1046</v>
      </c>
      <c r="K51">
        <f t="shared" si="6"/>
        <v>381738.4</v>
      </c>
      <c r="L51">
        <v>374</v>
      </c>
      <c r="M51">
        <v>35499</v>
      </c>
      <c r="N51">
        <v>35873</v>
      </c>
      <c r="O51" s="1">
        <v>17.5</v>
      </c>
      <c r="P51" s="1">
        <v>332</v>
      </c>
      <c r="Q51">
        <v>6</v>
      </c>
    </row>
    <row r="52" spans="1:17" ht="18" x14ac:dyDescent="0.2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f t="shared" si="4"/>
        <v>24825.9</v>
      </c>
      <c r="I52">
        <f t="shared" si="5"/>
        <v>28396.500000000004</v>
      </c>
      <c r="J52">
        <f t="shared" si="7"/>
        <v>2590</v>
      </c>
      <c r="K52">
        <f t="shared" si="6"/>
        <v>55812.400000000009</v>
      </c>
      <c r="L52">
        <v>26</v>
      </c>
      <c r="M52">
        <v>1753</v>
      </c>
      <c r="N52">
        <v>1779</v>
      </c>
      <c r="O52" s="1">
        <v>17.399999999999999</v>
      </c>
      <c r="P52" s="1">
        <v>101</v>
      </c>
      <c r="Q52">
        <v>-28</v>
      </c>
    </row>
  </sheetData>
  <sortState ref="A2:Q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State Checks vs Manufactur</vt:lpstr>
      <vt:lpstr>Estimated Sales vs Manufacturin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created xsi:type="dcterms:W3CDTF">2018-09-01T18:30:29Z</dcterms:created>
  <dcterms:modified xsi:type="dcterms:W3CDTF">2018-09-22T17:34:11Z</dcterms:modified>
</cp:coreProperties>
</file>