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IRAS_Labs\PERFORM_Lab\"/>
    </mc:Choice>
  </mc:AlternateContent>
  <xr:revisionPtr revIDLastSave="0" documentId="13_ncr:1_{7714AD86-AC25-41B2-B54F-53EB19FE25D0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5" l="1"/>
  <c r="J37" i="15"/>
  <c r="J36" i="15"/>
  <c r="J35" i="15"/>
  <c r="I35" i="15"/>
  <c r="I36" i="15" s="1"/>
  <c r="I37" i="15" s="1"/>
  <c r="I38" i="15" s="1"/>
  <c r="J34" i="15"/>
  <c r="J33" i="15"/>
  <c r="J31" i="15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<sst xmlns="http://schemas.openxmlformats.org/spreadsheetml/2006/main" count="13065" uniqueCount="126">
  <si>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</si>
  <si>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</si>
  <si>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</si>
  <si>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</si>
  <si>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</si>
  <si>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</si>
  <si>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</si>
  <si>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</si>
  <si>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</si>
  <si>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</si>
  <si>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</si>
  <si>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</si>
  <si>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</si>
  <si>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</si>
  <si>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</si>
  <si>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</si>
  <si>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</si>
  <si>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</si>
  <si>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</si>
  <si>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</si>
  <si>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</si>
  <si>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</si>
  <si>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</si>
  <si>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</si>
  <si>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</si>
  <si>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</si>
  <si>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</si>
  <si>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</si>
  <si>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</si>
  <si>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</si>
  <si>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</si>
  <si>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</si>
  <si>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</si>
  <si>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</si>
  <si>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</si>
  <si>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</si>
  <si>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</si>
  <si>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</si>
  <si>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</si>
  <si>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</si>
  <si>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</si>
  <si>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</si>
  <si>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</si>
  <si>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</si>
  <si>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</si>
  <si>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</si>
  <si>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</si>
  <si>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</si>
  <si>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</si>
  <si>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</si>
  <si>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</si>
  <si>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</si>
  <si>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</si>
  <si>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</si>
  <si>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</si>
  <si>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</si>
  <si>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</si>
  <si>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</si>
  <si>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lab_building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</si>
  <si>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</si>
  <si>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</si>
  <si>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</si>
  <si>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</si>
  <si>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</si>
  <si>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comau_ns16hand.Joint_3</t>
  </si>
  <si>
    <t>comau_ns16hand.Link_3</t>
  </si>
  <si>
    <t>comau_ns16hand.Joint_5</t>
  </si>
  <si>
    <t>comau_ns16hand.Link_5</t>
  </si>
  <si>
    <t>show</t>
  </si>
  <si>
    <t>[0,0,0]</t>
  </si>
  <si>
    <t>[0,1.57,0]</t>
  </si>
  <si>
    <t>[0,-1.57,0]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</si>
  <si>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</si>
  <si>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</si>
  <si>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</si>
  <si>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</si>
  <si>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</si>
  <si>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</si>
  <si>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</si>
  <si>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</si>
  <si>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</si>
  <si>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</si>
  <si>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</si>
  <si>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</si>
  <si>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</si>
  <si>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</si>
  <si>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</si>
  <si>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</si>
  <si>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</si>
  <si>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</si>
  <si>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</si>
  <si>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</si>
  <si>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</si>
  <si>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</si>
  <si>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</si>
  <si>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</si>
  <si>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</si>
  <si>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</si>
  <si>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</si>
  <si>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</si>
  <si>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</si>
  <si>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</si>
  <si>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</si>
  <si>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</si>
  <si>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</si>
  <si>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</si>
  <si>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</si>
  <si>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</si>
  <si>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</si>
  <si>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</si>
  <si>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</si>
  <si>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</si>
  <si>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</si>
  <si>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</si>
  <si>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</si>
  <si>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</si>
  <si>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</si>
  <si>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</si>
  <si>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https://w3id.org/ontoeng/factory#Artifact</t>
  </si>
  <si>
    <t>Workpiece.glb</t>
  </si>
  <si>
    <t>Workpiece_1</t>
  </si>
  <si>
    <t>Workpiece_2</t>
  </si>
  <si>
    <t>Workpiece_3</t>
  </si>
  <si>
    <t>Workpiece_4</t>
  </si>
  <si>
    <t>Workpiece_5</t>
  </si>
  <si>
    <t>Workpiece_6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</si>
</sst>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10" ht="14.7" thickBot="1" x14ac:dyDescent="0.6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7" thickBot="1" x14ac:dyDescent="0.6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4.7" thickBot="1" x14ac:dyDescent="0.6">
      <c r="I3" t="s">
        <v>1</v>
      </c>
    </row>
    <row r="4" spans="1:10" x14ac:dyDescent="0.55000000000000004">
      <c r="A4" s="84" t="s">
        <v>24</v>
      </c>
      <c r="B4" s="80">
        <v>1</v>
      </c>
      <c r="C4" t="s">
        <v>1</v>
      </c>
      <c r="I4" t="s">
        <v>1</v>
      </c>
    </row>
    <row r="5" spans="1:10" x14ac:dyDescent="0.55000000000000004">
      <c r="A5" s="85" t="s">
        <v>25</v>
      </c>
      <c r="B5" s="81" t="s">
        <v>29</v>
      </c>
      <c r="C5" t="s">
        <v>1</v>
      </c>
      <c r="I5" t="s">
        <v>1</v>
      </c>
    </row>
    <row r="6" spans="1:10" x14ac:dyDescent="0.55000000000000004">
      <c r="A6" s="85" t="s">
        <v>23</v>
      </c>
      <c r="B6" s="82"/>
      <c r="C6" t="s">
        <v>1</v>
      </c>
    </row>
    <row r="7" spans="1:10" ht="14.7" thickBot="1" x14ac:dyDescent="0.6">
      <c r="A7" s="86" t="s">
        <v>35</v>
      </c>
      <c r="B7" s="83"/>
      <c r="C7" t="s">
        <v>1</v>
      </c>
    </row>
    <row r="8" spans="1:10" x14ac:dyDescent="0.55000000000000004">
      <c r="C8" t="s">
        <v>1</v>
      </c>
    </row>
    <row r="9" spans="1:10" x14ac:dyDescent="0.55000000000000004">
      <c r="C9" t="s">
        <v>1</v>
      </c>
    </row>
    <row r="10" spans="1:10" x14ac:dyDescent="0.55000000000000004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 activeCell="B24" sqref="B24"/>
    </sheetView>
  </sheetViews>
  <sheetFormatPr defaultColWidth="8.83984375" defaultRowHeight="13.9" customHeight="1" x14ac:dyDescent="0.55000000000000004"/>
  <cols>
    <col min="1" max="1" width="17.62890625" style="6" customWidth="1"/>
    <col min="2" max="2" width="6.734375" style="25" customWidth="1"/>
    <col min="3" max="3" width="16.7890625" style="6" customWidth="1"/>
    <col min="4" max="4" width="42.62890625" style="30" customWidth="1"/>
    <col min="5" max="5" width="4.83984375" style="6" customWidth="1"/>
    <col min="6" max="6" width="29.05078125" style="6" customWidth="1"/>
    <col min="7" max="7" width="5.62890625" style="25" customWidth="1"/>
    <col min="8" max="8" width="6.41796875" style="88" customWidth="1"/>
    <col min="9" max="9" width="7.578125" style="88" customWidth="1"/>
    <col min="10" max="10" width="8.26171875" style="88" customWidth="1"/>
    <col min="11" max="11" width="4.68359375" style="25" customWidth="1"/>
    <col min="12" max="12" width="5.26171875" style="25" customWidth="1"/>
    <col min="13" max="13" width="3.83984375" style="25" customWidth="1"/>
    <col min="14" max="14" width="14.68359375" style="6" customWidth="1"/>
    <col min="15" max="15" width="23.578125" style="6" customWidth="1"/>
    <col min="16" max="16" width="9.578125" style="6" customWidth="1"/>
    <col min="17" max="17" width="21.68359375" style="25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5625" customWidth="1"/>
    <col min="48" max="48" width="8.578125" customWidth="1"/>
    <col min="49" max="49" width="7.15625" customWidth="1"/>
    <col min="50" max="50" width="3" customWidth="1"/>
  </cols>
  <sheetData>
    <row r="1" spans="1:50" ht="13.9" customHeight="1" thickBot="1" x14ac:dyDescent="0.6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"lab_building"}]}</v>
      </c>
      <c r="AF1" s="24" t="s">
        <v>31</v>
      </c>
    </row>
    <row r="2" spans="1:50" ht="13.9" customHeight="1" x14ac:dyDescent="0.55000000000000004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75" t="s">
        <v>5</v>
      </c>
      <c r="I2" s="76"/>
      <c r="J2" s="77"/>
      <c r="K2" s="78" t="s">
        <v>7</v>
      </c>
      <c r="L2" s="78"/>
      <c r="M2" s="78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75" t="s">
        <v>18</v>
      </c>
      <c r="V2" s="77"/>
      <c r="W2" s="75" t="s">
        <v>19</v>
      </c>
      <c r="X2" s="77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55000000000000004">
      <c r="A3" s="72" t="s">
        <v>55</v>
      </c>
      <c r="B3" s="20"/>
      <c r="C3" s="73" t="s">
        <v>56</v>
      </c>
      <c r="D3" s="29" t="s">
        <v>57</v>
      </c>
      <c r="E3" s="1"/>
      <c r="F3" s="1"/>
      <c r="G3" s="20"/>
      <c r="H3" s="89"/>
      <c r="I3" s="89"/>
      <c r="J3" s="89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55000000000000004">
      <c r="A4" s="87" t="s">
        <v>58</v>
      </c>
      <c r="B4" s="20">
        <v>1</v>
      </c>
      <c r="C4" s="74" t="s">
        <v>59</v>
      </c>
      <c r="D4" s="31" t="s">
        <v>60</v>
      </c>
      <c r="E4" s="1"/>
      <c r="F4" s="1" t="s">
        <v>61</v>
      </c>
      <c r="G4" s="20">
        <v>1</v>
      </c>
      <c r="H4" s="89">
        <v>0</v>
      </c>
      <c r="I4" s="89">
        <v>0</v>
      </c>
      <c r="J4" s="89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55000000000000004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55000000000000004">
      <c r="A6" s="87" t="s">
        <v>90</v>
      </c>
      <c r="B6" s="32">
        <v>1</v>
      </c>
      <c r="C6" s="38"/>
      <c r="D6" s="38" t="s">
        <v>63</v>
      </c>
      <c r="E6" s="31"/>
      <c r="F6" s="31" t="s">
        <v>107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58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55000000000000004">
      <c r="A7" s="87" t="s">
        <v>73</v>
      </c>
      <c r="B7" s="20">
        <v>1</v>
      </c>
      <c r="C7" s="38" t="s">
        <v>72</v>
      </c>
      <c r="D7" s="38" t="s">
        <v>62</v>
      </c>
      <c r="E7" s="31"/>
      <c r="F7" s="31" t="s">
        <v>93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55000000000000004">
      <c r="A8" s="31" t="s">
        <v>74</v>
      </c>
      <c r="B8" s="20">
        <v>1</v>
      </c>
      <c r="C8" s="38"/>
      <c r="D8" s="38" t="s">
        <v>63</v>
      </c>
      <c r="E8" s="31"/>
      <c r="F8" s="31" t="s">
        <v>94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55000000000000004">
      <c r="A9" s="31" t="s">
        <v>75</v>
      </c>
      <c r="B9" s="20">
        <v>1</v>
      </c>
      <c r="C9" s="31"/>
      <c r="D9" s="38" t="s">
        <v>63</v>
      </c>
      <c r="E9" s="31"/>
      <c r="F9" s="31" t="s">
        <v>95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31" si="13">A8</f>
        <v>Robot_1.base_link</v>
      </c>
      <c r="O9" s="31" t="str">
        <f t="shared" ref="O9:O31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55000000000000004">
      <c r="A10" s="31" t="s">
        <v>76</v>
      </c>
      <c r="B10" s="20">
        <v>1</v>
      </c>
      <c r="C10" s="31"/>
      <c r="D10" s="38" t="s">
        <v>63</v>
      </c>
      <c r="E10" s="31"/>
      <c r="F10" s="31" t="s">
        <v>96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1" t="s">
        <v>77</v>
      </c>
      <c r="B11" s="20">
        <v>1</v>
      </c>
      <c r="C11" s="31"/>
      <c r="D11" s="38" t="s">
        <v>63</v>
      </c>
      <c r="E11" s="31"/>
      <c r="F11" s="31" t="s">
        <v>97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55000000000000004">
      <c r="A12" s="31" t="s">
        <v>78</v>
      </c>
      <c r="B12" s="20">
        <v>1</v>
      </c>
      <c r="C12" s="31"/>
      <c r="D12" s="38" t="s">
        <v>63</v>
      </c>
      <c r="E12" s="31"/>
      <c r="F12" s="31" t="s">
        <v>98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55000000000000004">
      <c r="A13" s="31" t="s">
        <v>79</v>
      </c>
      <c r="B13" s="20">
        <v>1</v>
      </c>
      <c r="C13" s="31"/>
      <c r="D13" s="38" t="s">
        <v>63</v>
      </c>
      <c r="E13" s="31"/>
      <c r="F13" s="31" t="s">
        <v>99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55000000000000004">
      <c r="A14" s="31" t="s">
        <v>80</v>
      </c>
      <c r="B14" s="20">
        <v>1</v>
      </c>
      <c r="C14" s="31"/>
      <c r="D14" s="38" t="s">
        <v>63</v>
      </c>
      <c r="E14" s="31"/>
      <c r="F14" s="31" t="s">
        <v>100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55000000000000004">
      <c r="A15" s="31" t="s">
        <v>81</v>
      </c>
      <c r="B15" s="20">
        <v>1</v>
      </c>
      <c r="C15" s="31"/>
      <c r="D15" s="38" t="s">
        <v>63</v>
      </c>
      <c r="E15" s="31"/>
      <c r="F15" s="31" t="s">
        <v>101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55000000000000004">
      <c r="A16" s="31" t="s">
        <v>82</v>
      </c>
      <c r="B16" s="20">
        <v>1</v>
      </c>
      <c r="C16" s="31"/>
      <c r="D16" s="38" t="s">
        <v>63</v>
      </c>
      <c r="E16" s="31"/>
      <c r="F16" s="31" t="s">
        <v>102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55000000000000004">
      <c r="A17" s="31" t="s">
        <v>83</v>
      </c>
      <c r="B17" s="20">
        <v>1</v>
      </c>
      <c r="C17" s="31"/>
      <c r="D17" s="38" t="s">
        <v>63</v>
      </c>
      <c r="E17" s="31"/>
      <c r="F17" s="31" t="s">
        <v>103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55000000000000004">
      <c r="A18" s="31" t="s">
        <v>84</v>
      </c>
      <c r="B18" s="20">
        <v>1</v>
      </c>
      <c r="C18" s="31"/>
      <c r="D18" s="38" t="s">
        <v>63</v>
      </c>
      <c r="E18" s="31"/>
      <c r="F18" s="31" t="s">
        <v>104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55000000000000004">
      <c r="A19" s="31" t="s">
        <v>85</v>
      </c>
      <c r="B19" s="20">
        <v>1</v>
      </c>
      <c r="C19" s="31"/>
      <c r="D19" s="38" t="s">
        <v>63</v>
      </c>
      <c r="E19" s="31"/>
      <c r="F19" s="31" t="s">
        <v>105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55000000000000004">
      <c r="A20" s="31" t="s">
        <v>86</v>
      </c>
      <c r="B20" s="20">
        <v>1</v>
      </c>
      <c r="C20" s="31"/>
      <c r="D20" s="38" t="s">
        <v>63</v>
      </c>
      <c r="E20" s="31"/>
      <c r="F20" s="31" t="s">
        <v>106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55000000000000004">
      <c r="A21" s="31" t="s">
        <v>115</v>
      </c>
      <c r="B21" s="32">
        <v>1</v>
      </c>
      <c r="C21" s="38"/>
      <c r="D21" s="38" t="s">
        <v>63</v>
      </c>
      <c r="E21" s="31"/>
      <c r="F21" s="31" t="s">
        <v>116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55000000000000004">
      <c r="A22" s="31" t="s">
        <v>92</v>
      </c>
      <c r="B22" s="32">
        <v>1</v>
      </c>
      <c r="C22" s="38"/>
      <c r="D22" s="38" t="s">
        <v>63</v>
      </c>
      <c r="E22" s="31"/>
      <c r="F22" s="31" t="s">
        <v>108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55000000000000004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55000000000000004">
      <c r="A24" s="87" t="s">
        <v>91</v>
      </c>
      <c r="B24" s="32">
        <v>1</v>
      </c>
      <c r="C24" s="38"/>
      <c r="D24" s="38" t="s">
        <v>63</v>
      </c>
      <c r="E24" s="31"/>
      <c r="F24" s="31" t="s">
        <v>107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58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55000000000000004">
      <c r="A25" s="87" t="s">
        <v>87</v>
      </c>
      <c r="B25" s="20">
        <v>1</v>
      </c>
      <c r="C25" s="38" t="s">
        <v>72</v>
      </c>
      <c r="D25" s="38" t="s">
        <v>62</v>
      </c>
      <c r="E25" s="31"/>
      <c r="F25" s="31" t="s">
        <v>93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55000000000000004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55000000000000004">
      <c r="A27" s="87" t="s">
        <v>88</v>
      </c>
      <c r="B27" s="32">
        <v>1</v>
      </c>
      <c r="C27" s="31"/>
      <c r="D27" s="38" t="s">
        <v>117</v>
      </c>
      <c r="E27" s="31"/>
      <c r="F27" s="31" t="s">
        <v>89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1.5707963267948899</v>
      </c>
      <c r="M27" s="32">
        <v>0</v>
      </c>
      <c r="N27" s="31" t="s">
        <v>58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[0,1.57079632679489,0]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[0,1.57079632679489,0],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7" s="5" t="s">
        <v>1</v>
      </c>
    </row>
    <row r="28" spans="1:49" ht="13.9" customHeight="1" x14ac:dyDescent="0.55000000000000004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8" s="5" t="s">
        <v>1</v>
      </c>
    </row>
    <row r="29" spans="1:49" ht="13.9" customHeight="1" x14ac:dyDescent="0.55000000000000004">
      <c r="A29" s="87" t="s">
        <v>110</v>
      </c>
      <c r="B29" s="32">
        <v>1</v>
      </c>
      <c r="C29" s="31"/>
      <c r="D29" s="31" t="s">
        <v>109</v>
      </c>
      <c r="E29" s="31"/>
      <c r="F29" s="31" t="s">
        <v>111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58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55000000000000004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55000000000000004">
      <c r="A31" s="87" t="s">
        <v>112</v>
      </c>
      <c r="B31" s="32">
        <v>1</v>
      </c>
      <c r="C31" s="31"/>
      <c r="D31" s="79" t="s">
        <v>113</v>
      </c>
      <c r="E31" s="31"/>
      <c r="F31" s="31" t="s">
        <v>114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58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55000000000000004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55000000000000004">
      <c r="A33" s="87" t="s">
        <v>120</v>
      </c>
      <c r="B33" s="32">
        <v>1</v>
      </c>
      <c r="C33" s="31"/>
      <c r="D33" s="38" t="s">
        <v>118</v>
      </c>
      <c r="E33" s="31"/>
      <c r="F33" s="31" t="s">
        <v>119</v>
      </c>
      <c r="G33" s="32">
        <v>1</v>
      </c>
      <c r="H33" s="68">
        <v>5.69</v>
      </c>
      <c r="I33" s="68">
        <v>0.84</v>
      </c>
      <c r="J33" s="68">
        <f>-8.234</f>
        <v>-8.234</v>
      </c>
      <c r="K33" s="32">
        <v>0</v>
      </c>
      <c r="L33" s="32">
        <v>0</v>
      </c>
      <c r="M33" s="32">
        <v>0</v>
      </c>
      <c r="N33" s="31" t="s">
        <v>58</v>
      </c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"Workpiece_1"</v>
      </c>
      <c r="AC33" s="2" t="str">
        <f t="shared" si="2"/>
        <v/>
      </c>
      <c r="AD33" s="2" t="str">
        <f t="shared" si="2"/>
        <v>, "type": "https://w3id.org/ontoeng/factory#Artifact"</v>
      </c>
      <c r="AE33" s="2" t="str">
        <f t="shared" si="2"/>
        <v/>
      </c>
      <c r="AF33" s="28" t="str">
        <f t="shared" si="0"/>
        <v>, "representations": [{"file": "Workpiece.glb", "unit": 1}]</v>
      </c>
      <c r="AG33" s="2" t="str">
        <f t="shared" si="3"/>
        <v>, "position": [5.69,0.84,-8.234]</v>
      </c>
      <c r="AH33" s="2" t="str">
        <f t="shared" si="4"/>
        <v>, "rotation": [0,0,0]</v>
      </c>
      <c r="AI33" s="2" t="str">
        <f t="shared" si="5"/>
        <v>, "placementRelTo": "lab_building"</v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"Workpiece_1", "type": "https://w3id.org/ontoeng/factory#Artifact", "representations": [{"file": "Workpiece.glb", "unit": 1}], "position": [5.69,0.84,-8.234], "rotation": [0,0,0], "placementRelTo": "lab_building"}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</v>
      </c>
      <c r="AW33" s="5" t="s">
        <v>1</v>
      </c>
    </row>
    <row r="34" spans="1:49" ht="13.9" customHeight="1" x14ac:dyDescent="0.55000000000000004">
      <c r="A34" s="87" t="s">
        <v>121</v>
      </c>
      <c r="B34" s="32">
        <v>1</v>
      </c>
      <c r="C34" s="31"/>
      <c r="D34" s="38" t="s">
        <v>118</v>
      </c>
      <c r="E34" s="31"/>
      <c r="F34" s="31" t="s">
        <v>119</v>
      </c>
      <c r="G34" s="32">
        <v>1</v>
      </c>
      <c r="H34" s="68">
        <v>5.8</v>
      </c>
      <c r="I34" s="68">
        <v>0.84</v>
      </c>
      <c r="J34" s="68">
        <f>-8.21</f>
        <v>-8.2100000000000009</v>
      </c>
      <c r="K34" s="32">
        <v>0</v>
      </c>
      <c r="L34" s="32">
        <v>0</v>
      </c>
      <c r="M34" s="32">
        <v>0</v>
      </c>
      <c r="N34" s="31" t="s">
        <v>58</v>
      </c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"Workpiece_2"</v>
      </c>
      <c r="AC34" s="2" t="str">
        <f t="shared" si="2"/>
        <v/>
      </c>
      <c r="AD34" s="2" t="str">
        <f t="shared" si="2"/>
        <v>, "type": "https://w3id.org/ontoeng/factory#Artifact"</v>
      </c>
      <c r="AE34" s="2" t="str">
        <f t="shared" si="2"/>
        <v/>
      </c>
      <c r="AF34" s="28" t="str">
        <f t="shared" si="0"/>
        <v>, "representations": [{"file": "Workpiece.glb", "unit": 1}]</v>
      </c>
      <c r="AG34" s="2" t="str">
        <f t="shared" si="3"/>
        <v>, "position": [5.8,0.84,-8.21]</v>
      </c>
      <c r="AH34" s="2" t="str">
        <f t="shared" si="4"/>
        <v>, "rotation": [0,0,0]</v>
      </c>
      <c r="AI34" s="2" t="str">
        <f t="shared" si="5"/>
        <v>, "placementRelTo": "lab_building"</v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"Workpiece_2", "type": "https://w3id.org/ontoeng/factory#Artifact", "representations": [{"file": "Workpiece.glb", "unit": 1}], "position": [5.8,0.84,-8.21], "rotation": [0,0,0], "placementRelTo": "lab_building"}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</v>
      </c>
      <c r="AW34" s="5" t="s">
        <v>1</v>
      </c>
    </row>
    <row r="35" spans="1:49" ht="13.9" customHeight="1" x14ac:dyDescent="0.55000000000000004">
      <c r="A35" s="87" t="s">
        <v>122</v>
      </c>
      <c r="B35" s="32">
        <v>1</v>
      </c>
      <c r="C35" s="31"/>
      <c r="D35" s="38" t="s">
        <v>118</v>
      </c>
      <c r="E35" s="31"/>
      <c r="F35" s="31" t="s">
        <v>119</v>
      </c>
      <c r="G35" s="32">
        <v>1</v>
      </c>
      <c r="H35" s="68">
        <v>5.8</v>
      </c>
      <c r="I35" s="68">
        <f>I34+0.055</f>
        <v>0.89500000000000002</v>
      </c>
      <c r="J35" s="68">
        <f>-8.21</f>
        <v>-8.2100000000000009</v>
      </c>
      <c r="K35" s="32">
        <v>0</v>
      </c>
      <c r="L35" s="32">
        <v>0</v>
      </c>
      <c r="M35" s="32">
        <v>0</v>
      </c>
      <c r="N35" s="31" t="s">
        <v>58</v>
      </c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"Workpiece_3"</v>
      </c>
      <c r="AC35" s="2" t="str">
        <f t="shared" si="2"/>
        <v/>
      </c>
      <c r="AD35" s="2" t="str">
        <f t="shared" si="2"/>
        <v>, "type": "https://w3id.org/ontoeng/factory#Artifact"</v>
      </c>
      <c r="AE35" s="2" t="str">
        <f t="shared" si="2"/>
        <v/>
      </c>
      <c r="AF35" s="28" t="str">
        <f t="shared" si="0"/>
        <v>, "representations": [{"file": "Workpiece.glb", "unit": 1}]</v>
      </c>
      <c r="AG35" s="2" t="str">
        <f t="shared" si="3"/>
        <v>, "position": [5.8,0.895,-8.21]</v>
      </c>
      <c r="AH35" s="2" t="str">
        <f t="shared" si="4"/>
        <v>, "rotation": [0,0,0]</v>
      </c>
      <c r="AI35" s="2" t="str">
        <f t="shared" si="5"/>
        <v>, "placementRelTo": "lab_building"</v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"Workpiece_3", "type": "https://w3id.org/ontoeng/factory#Artifact", "representations": [{"file": "Workpiece.glb", "unit": 1}], "position": [5.8,0.895,-8.21], "rotation": [0,0,0], "placementRelTo": "lab_building"}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</v>
      </c>
      <c r="AW35" s="5" t="s">
        <v>1</v>
      </c>
    </row>
    <row r="36" spans="1:49" ht="13.9" customHeight="1" x14ac:dyDescent="0.55000000000000004">
      <c r="A36" s="87" t="s">
        <v>123</v>
      </c>
      <c r="B36" s="32">
        <v>1</v>
      </c>
      <c r="C36" s="31"/>
      <c r="D36" s="38" t="s">
        <v>118</v>
      </c>
      <c r="E36" s="31"/>
      <c r="F36" s="31" t="s">
        <v>119</v>
      </c>
      <c r="G36" s="32">
        <v>1</v>
      </c>
      <c r="H36" s="68">
        <v>5.8</v>
      </c>
      <c r="I36" s="68">
        <f>I35+0.055</f>
        <v>0.95000000000000007</v>
      </c>
      <c r="J36" s="68">
        <f>-8.21</f>
        <v>-8.2100000000000009</v>
      </c>
      <c r="K36" s="32">
        <v>0</v>
      </c>
      <c r="L36" s="32">
        <v>0</v>
      </c>
      <c r="M36" s="32">
        <v>0</v>
      </c>
      <c r="N36" s="31" t="s">
        <v>58</v>
      </c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"Workpiece_4"</v>
      </c>
      <c r="AC36" s="2" t="str">
        <f t="shared" si="2"/>
        <v/>
      </c>
      <c r="AD36" s="2" t="str">
        <f t="shared" si="2"/>
        <v>, "type": "https://w3id.org/ontoeng/factory#Artifact"</v>
      </c>
      <c r="AE36" s="2" t="str">
        <f t="shared" si="2"/>
        <v/>
      </c>
      <c r="AF36" s="28" t="str">
        <f t="shared" si="0"/>
        <v>, "representations": [{"file": "Workpiece.glb", "unit": 1}]</v>
      </c>
      <c r="AG36" s="2" t="str">
        <f t="shared" si="3"/>
        <v>, "position": [5.8,0.95,-8.21]</v>
      </c>
      <c r="AH36" s="2" t="str">
        <f t="shared" si="4"/>
        <v>, "rotation": [0,0,0]</v>
      </c>
      <c r="AI36" s="2" t="str">
        <f t="shared" si="5"/>
        <v>, "placementRelTo": "lab_building"</v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"Workpiece_4", "type": "https://w3id.org/ontoeng/factory#Artifact", "representations": [{"file": "Workpiece.glb", "unit": 1}], "position": [5.8,0.95,-8.21], "rotation": [0,0,0], "placementRelTo": "lab_building"}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</v>
      </c>
      <c r="AW36" s="5" t="s">
        <v>1</v>
      </c>
    </row>
    <row r="37" spans="1:49" ht="13.9" customHeight="1" x14ac:dyDescent="0.55000000000000004">
      <c r="A37" s="87" t="s">
        <v>124</v>
      </c>
      <c r="B37" s="32">
        <v>1</v>
      </c>
      <c r="C37" s="31"/>
      <c r="D37" s="38" t="s">
        <v>118</v>
      </c>
      <c r="E37" s="31"/>
      <c r="F37" s="31" t="s">
        <v>119</v>
      </c>
      <c r="G37" s="32">
        <v>1</v>
      </c>
      <c r="H37" s="68">
        <v>5.8</v>
      </c>
      <c r="I37" s="68">
        <f>I36+0.055</f>
        <v>1.0050000000000001</v>
      </c>
      <c r="J37" s="68">
        <f>-8.21</f>
        <v>-8.2100000000000009</v>
      </c>
      <c r="K37" s="32">
        <v>0</v>
      </c>
      <c r="L37" s="32">
        <v>0</v>
      </c>
      <c r="M37" s="32">
        <v>0</v>
      </c>
      <c r="N37" s="31" t="s">
        <v>58</v>
      </c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"Workpiece_5"</v>
      </c>
      <c r="AC37" s="2" t="str">
        <f t="shared" si="2"/>
        <v/>
      </c>
      <c r="AD37" s="2" t="str">
        <f t="shared" si="2"/>
        <v>, "type": "https://w3id.org/ontoeng/factory#Artifact"</v>
      </c>
      <c r="AE37" s="2" t="str">
        <f t="shared" si="2"/>
        <v/>
      </c>
      <c r="AF37" s="28" t="str">
        <f t="shared" si="0"/>
        <v>, "representations": [{"file": "Workpiece.glb", "unit": 1}]</v>
      </c>
      <c r="AG37" s="2" t="str">
        <f t="shared" si="3"/>
        <v>, "position": [5.8,1.005,-8.21]</v>
      </c>
      <c r="AH37" s="2" t="str">
        <f t="shared" si="4"/>
        <v>, "rotation": [0,0,0]</v>
      </c>
      <c r="AI37" s="2" t="str">
        <f t="shared" si="5"/>
        <v>, "placementRelTo": "lab_building"</v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"Workpiece_5", "type": "https://w3id.org/ontoeng/factory#Artifact", "representations": [{"file": "Workpiece.glb", "unit": 1}], "position": [5.8,1.005,-8.21], "rotation": [0,0,0], "placementRelTo": "lab_building"}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</v>
      </c>
      <c r="AW37" s="5" t="s">
        <v>1</v>
      </c>
    </row>
    <row r="38" spans="1:49" ht="13.9" customHeight="1" x14ac:dyDescent="0.55000000000000004">
      <c r="A38" s="87" t="s">
        <v>125</v>
      </c>
      <c r="B38" s="32">
        <v>1</v>
      </c>
      <c r="C38" s="31"/>
      <c r="D38" s="38" t="s">
        <v>118</v>
      </c>
      <c r="E38" s="31"/>
      <c r="F38" s="31" t="s">
        <v>119</v>
      </c>
      <c r="G38" s="32">
        <v>1</v>
      </c>
      <c r="H38" s="68">
        <v>5.8</v>
      </c>
      <c r="I38" s="68">
        <f>I37+0.055</f>
        <v>1.06</v>
      </c>
      <c r="J38" s="68">
        <f>-8.21</f>
        <v>-8.2100000000000009</v>
      </c>
      <c r="K38" s="32">
        <v>0</v>
      </c>
      <c r="L38" s="32">
        <v>0</v>
      </c>
      <c r="M38" s="32">
        <v>0</v>
      </c>
      <c r="N38" s="31" t="s">
        <v>58</v>
      </c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"Workpiece_6"</v>
      </c>
      <c r="AC38" s="2" t="str">
        <f t="shared" si="2"/>
        <v/>
      </c>
      <c r="AD38" s="2" t="str">
        <f t="shared" si="2"/>
        <v>, "type": "https://w3id.org/ontoeng/factory#Artifact"</v>
      </c>
      <c r="AE38" s="2" t="str">
        <f t="shared" si="2"/>
        <v/>
      </c>
      <c r="AF38" s="28" t="str">
        <f t="shared" si="0"/>
        <v>, "representations": [{"file": "Workpiece.glb", "unit": 1}]</v>
      </c>
      <c r="AG38" s="2" t="str">
        <f t="shared" si="3"/>
        <v>, "position": [5.8,1.06,-8.21]</v>
      </c>
      <c r="AH38" s="2" t="str">
        <f t="shared" si="4"/>
        <v>, "rotation": [0,0,0]</v>
      </c>
      <c r="AI38" s="2" t="str">
        <f t="shared" si="5"/>
        <v>, "placementRelTo": "lab_building"</v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"Workpiece_6", "type": "https://w3id.org/ontoeng/factory#Artifact", "representations": [{"file": "Workpiece.glb", "unit": 1}], "position": [5.8,1.06,-8.21], "rotation": [0,0,0], "placementRelTo": "lab_building"}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38" s="5" t="s">
        <v>1</v>
      </c>
    </row>
    <row r="39" spans="1:49" ht="13.9" customHeight="1" x14ac:dyDescent="0.55000000000000004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39" s="5" t="s">
        <v>1</v>
      </c>
    </row>
    <row r="40" spans="1:49" ht="13.9" customHeight="1" x14ac:dyDescent="0.55000000000000004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0" s="5" t="s">
        <v>1</v>
      </c>
    </row>
    <row r="41" spans="1:49" ht="13.9" customHeight="1" x14ac:dyDescent="0.55000000000000004">
      <c r="A41" s="31"/>
      <c r="B41" s="32"/>
      <c r="C41" s="31"/>
      <c r="D41" s="38"/>
      <c r="E41" s="31"/>
      <c r="F41" s="31"/>
      <c r="G41" s="32"/>
      <c r="H41" s="68"/>
      <c r="I41" s="68"/>
      <c r="J41" s="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1" s="5" t="s">
        <v>1</v>
      </c>
    </row>
    <row r="42" spans="1:49" ht="13.9" customHeight="1" x14ac:dyDescent="0.55000000000000004">
      <c r="A42" s="31"/>
      <c r="B42" s="32"/>
      <c r="C42" s="31"/>
      <c r="D42" s="38"/>
      <c r="E42" s="31"/>
      <c r="F42" s="31"/>
      <c r="G42" s="32"/>
      <c r="H42" s="68"/>
      <c r="I42" s="68"/>
      <c r="J42" s="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2" s="5" t="s">
        <v>1</v>
      </c>
    </row>
    <row r="43" spans="1:49" ht="13.9" customHeight="1" x14ac:dyDescent="0.55000000000000004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3" s="5" t="s">
        <v>1</v>
      </c>
    </row>
    <row r="44" spans="1:49" ht="13.9" customHeight="1" x14ac:dyDescent="0.55000000000000004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4" s="5" t="s">
        <v>1</v>
      </c>
    </row>
    <row r="45" spans="1:49" ht="13.9" customHeight="1" x14ac:dyDescent="0.55000000000000004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5" s="5" t="s">
        <v>1</v>
      </c>
    </row>
    <row r="46" spans="1:49" ht="13.9" customHeight="1" x14ac:dyDescent="0.55000000000000004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6" s="5" t="s">
        <v>1</v>
      </c>
    </row>
    <row r="47" spans="1:49" ht="13.9" customHeight="1" x14ac:dyDescent="0.55000000000000004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7" s="5" t="s">
        <v>1</v>
      </c>
    </row>
    <row r="48" spans="1:49" ht="13.9" customHeight="1" x14ac:dyDescent="0.55000000000000004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8" s="5" t="s">
        <v>1</v>
      </c>
    </row>
    <row r="49" spans="1:49" ht="13.9" customHeight="1" x14ac:dyDescent="0.55000000000000004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49" s="5" t="s">
        <v>1</v>
      </c>
    </row>
    <row r="50" spans="1:49" ht="13.9" customHeight="1" x14ac:dyDescent="0.55000000000000004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0" s="5" t="s">
        <v>1</v>
      </c>
    </row>
    <row r="51" spans="1:49" ht="13.9" customHeight="1" x14ac:dyDescent="0.55000000000000004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1" s="5" t="s">
        <v>1</v>
      </c>
    </row>
    <row r="52" spans="1:49" ht="13.9" customHeight="1" x14ac:dyDescent="0.55000000000000004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2" s="5" t="s">
        <v>1</v>
      </c>
    </row>
    <row r="53" spans="1:49" ht="13.9" customHeight="1" x14ac:dyDescent="0.55000000000000004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3" s="5" t="s">
        <v>1</v>
      </c>
    </row>
    <row r="54" spans="1:49" ht="13.9" customHeight="1" x14ac:dyDescent="0.55000000000000004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4" s="5" t="s">
        <v>1</v>
      </c>
    </row>
    <row r="55" spans="1:49" ht="13.9" customHeight="1" x14ac:dyDescent="0.55000000000000004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5" s="5" t="s">
        <v>1</v>
      </c>
    </row>
    <row r="56" spans="1:49" ht="13.9" customHeight="1" x14ac:dyDescent="0.55000000000000004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6" s="5" t="s">
        <v>1</v>
      </c>
    </row>
    <row r="57" spans="1:49" ht="13.9" customHeight="1" x14ac:dyDescent="0.55000000000000004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7" s="5" t="s">
        <v>1</v>
      </c>
    </row>
    <row r="58" spans="1:49" ht="13.9" customHeight="1" x14ac:dyDescent="0.55000000000000004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8" s="5" t="s">
        <v>1</v>
      </c>
    </row>
    <row r="59" spans="1:49" ht="13.9" customHeight="1" x14ac:dyDescent="0.55000000000000004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59" s="5" t="s">
        <v>1</v>
      </c>
    </row>
    <row r="60" spans="1:49" ht="13.9" customHeight="1" x14ac:dyDescent="0.55000000000000004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0" s="5" t="s">
        <v>1</v>
      </c>
    </row>
    <row r="61" spans="1:49" ht="13.9" customHeight="1" x14ac:dyDescent="0.55000000000000004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1" s="5" t="s">
        <v>1</v>
      </c>
    </row>
    <row r="62" spans="1:49" ht="13.9" customHeight="1" x14ac:dyDescent="0.55000000000000004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2" s="5" t="s">
        <v>1</v>
      </c>
    </row>
    <row r="63" spans="1:49" ht="13.9" customHeight="1" x14ac:dyDescent="0.55000000000000004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3" s="5" t="s">
        <v>1</v>
      </c>
    </row>
    <row r="64" spans="1:49" ht="13.9" customHeight="1" x14ac:dyDescent="0.55000000000000004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4" s="5" t="s">
        <v>1</v>
      </c>
    </row>
    <row r="65" spans="1:49" ht="13.9" customHeight="1" x14ac:dyDescent="0.55000000000000004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5" s="5" t="s">
        <v>1</v>
      </c>
    </row>
    <row r="66" spans="1:49" ht="13.9" customHeight="1" x14ac:dyDescent="0.55000000000000004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6" s="5" t="s">
        <v>1</v>
      </c>
    </row>
    <row r="67" spans="1:49" ht="13.9" customHeight="1" x14ac:dyDescent="0.55000000000000004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7" s="5" t="s">
        <v>1</v>
      </c>
    </row>
    <row r="68" spans="1:49" ht="13.9" customHeight="1" x14ac:dyDescent="0.55000000000000004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8" s="5" t="s">
        <v>1</v>
      </c>
    </row>
    <row r="69" spans="1:49" ht="13.9" customHeight="1" x14ac:dyDescent="0.55000000000000004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69" s="5" t="s">
        <v>1</v>
      </c>
    </row>
    <row r="70" spans="1:49" ht="13.9" customHeight="1" x14ac:dyDescent="0.55000000000000004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0" s="5" t="s">
        <v>1</v>
      </c>
    </row>
    <row r="71" spans="1:49" ht="13.9" customHeight="1" x14ac:dyDescent="0.55000000000000004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1" s="5" t="s">
        <v>1</v>
      </c>
    </row>
    <row r="72" spans="1:49" ht="13.9" customHeight="1" x14ac:dyDescent="0.55000000000000004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2" s="5" t="s">
        <v>1</v>
      </c>
    </row>
    <row r="73" spans="1:49" ht="13.9" customHeight="1" x14ac:dyDescent="0.55000000000000004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3" s="5" t="s">
        <v>1</v>
      </c>
    </row>
    <row r="74" spans="1:49" ht="13.9" customHeight="1" x14ac:dyDescent="0.55000000000000004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4" s="5" t="s">
        <v>1</v>
      </c>
    </row>
    <row r="75" spans="1:49" ht="13.9" customHeight="1" x14ac:dyDescent="0.55000000000000004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5" s="5" t="s">
        <v>1</v>
      </c>
    </row>
    <row r="76" spans="1:49" ht="13.9" customHeight="1" x14ac:dyDescent="0.55000000000000004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6" s="5" t="s">
        <v>1</v>
      </c>
    </row>
    <row r="77" spans="1:49" ht="13.9" customHeight="1" x14ac:dyDescent="0.55000000000000004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7" s="5" t="s">
        <v>1</v>
      </c>
    </row>
    <row r="78" spans="1:49" ht="13.9" customHeight="1" x14ac:dyDescent="0.55000000000000004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8" s="5" t="s">
        <v>1</v>
      </c>
    </row>
    <row r="79" spans="1:49" ht="13.9" customHeight="1" x14ac:dyDescent="0.55000000000000004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79" s="5" t="s">
        <v>1</v>
      </c>
    </row>
    <row r="80" spans="1:49" ht="13.9" customHeight="1" x14ac:dyDescent="0.55000000000000004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0" s="5" t="s">
        <v>1</v>
      </c>
    </row>
    <row r="81" spans="1:49" ht="13.9" customHeight="1" x14ac:dyDescent="0.55000000000000004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1" s="5" t="s">
        <v>1</v>
      </c>
    </row>
    <row r="82" spans="1:49" ht="13.9" customHeight="1" x14ac:dyDescent="0.55000000000000004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2" s="5" t="s">
        <v>1</v>
      </c>
    </row>
    <row r="83" spans="1:49" ht="13.9" customHeight="1" x14ac:dyDescent="0.55000000000000004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3" s="5" t="s">
        <v>1</v>
      </c>
    </row>
    <row r="84" spans="1:49" ht="13.9" customHeight="1" x14ac:dyDescent="0.55000000000000004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4" s="5" t="s">
        <v>1</v>
      </c>
    </row>
    <row r="85" spans="1:49" ht="13.9" customHeight="1" x14ac:dyDescent="0.55000000000000004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5" s="5" t="s">
        <v>1</v>
      </c>
    </row>
    <row r="86" spans="1:49" ht="13.9" customHeight="1" x14ac:dyDescent="0.55000000000000004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6" s="5" t="s">
        <v>1</v>
      </c>
    </row>
    <row r="87" spans="1:49" ht="13.9" customHeight="1" x14ac:dyDescent="0.55000000000000004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7" s="5" t="s">
        <v>1</v>
      </c>
    </row>
    <row r="88" spans="1:49" ht="13.9" customHeight="1" x14ac:dyDescent="0.55000000000000004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8" s="5" t="s">
        <v>1</v>
      </c>
    </row>
    <row r="89" spans="1:49" ht="13.9" customHeight="1" x14ac:dyDescent="0.55000000000000004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89" s="5" t="s">
        <v>1</v>
      </c>
    </row>
    <row r="90" spans="1:49" ht="13.9" customHeight="1" x14ac:dyDescent="0.55000000000000004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0" s="5" t="s">
        <v>1</v>
      </c>
    </row>
    <row r="91" spans="1:49" ht="13.9" customHeight="1" x14ac:dyDescent="0.55000000000000004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1" s="5" t="s">
        <v>1</v>
      </c>
    </row>
    <row r="92" spans="1:49" ht="13.9" customHeight="1" x14ac:dyDescent="0.55000000000000004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2" s="5" t="s">
        <v>1</v>
      </c>
    </row>
    <row r="93" spans="1:49" ht="13.9" customHeight="1" x14ac:dyDescent="0.55000000000000004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3" s="5" t="s">
        <v>1</v>
      </c>
    </row>
    <row r="94" spans="1:49" ht="13.9" customHeight="1" x14ac:dyDescent="0.55000000000000004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4" s="5" t="s">
        <v>1</v>
      </c>
    </row>
    <row r="95" spans="1:49" ht="13.9" customHeight="1" x14ac:dyDescent="0.55000000000000004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5" s="5" t="s">
        <v>1</v>
      </c>
    </row>
    <row r="96" spans="1:49" ht="13.9" customHeight="1" x14ac:dyDescent="0.55000000000000004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6" s="5" t="s">
        <v>1</v>
      </c>
    </row>
    <row r="97" spans="1:49" ht="13.9" customHeight="1" x14ac:dyDescent="0.55000000000000004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7" s="5" t="s">
        <v>1</v>
      </c>
    </row>
    <row r="98" spans="1:49" ht="13.9" customHeight="1" x14ac:dyDescent="0.55000000000000004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8" s="5" t="s">
        <v>1</v>
      </c>
    </row>
    <row r="99" spans="1:49" ht="13.9" customHeight="1" x14ac:dyDescent="0.55000000000000004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99" s="5" t="s">
        <v>1</v>
      </c>
    </row>
    <row r="100" spans="1:49" ht="13.9" customHeight="1" x14ac:dyDescent="0.55000000000000004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0" s="5" t="s">
        <v>1</v>
      </c>
    </row>
    <row r="101" spans="1:49" ht="13.9" customHeight="1" x14ac:dyDescent="0.55000000000000004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1" s="5" t="s">
        <v>1</v>
      </c>
    </row>
    <row r="102" spans="1:49" ht="13.9" customHeight="1" x14ac:dyDescent="0.55000000000000004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2" s="5" t="s">
        <v>1</v>
      </c>
    </row>
    <row r="103" spans="1:49" ht="13.9" customHeight="1" x14ac:dyDescent="0.55000000000000004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3" s="5" t="s">
        <v>1</v>
      </c>
    </row>
    <row r="104" spans="1:49" ht="13.9" customHeight="1" x14ac:dyDescent="0.55000000000000004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4" s="5" t="s">
        <v>1</v>
      </c>
    </row>
    <row r="105" spans="1:49" ht="13.9" customHeight="1" x14ac:dyDescent="0.55000000000000004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5" s="5" t="s">
        <v>1</v>
      </c>
    </row>
    <row r="106" spans="1:49" ht="13.9" customHeight="1" x14ac:dyDescent="0.55000000000000004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6" s="5" t="s">
        <v>1</v>
      </c>
    </row>
    <row r="107" spans="1:49" ht="13.9" customHeight="1" x14ac:dyDescent="0.55000000000000004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7" s="5" t="s">
        <v>1</v>
      </c>
    </row>
    <row r="108" spans="1:49" ht="13.9" customHeight="1" x14ac:dyDescent="0.55000000000000004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8" s="5" t="s">
        <v>1</v>
      </c>
    </row>
    <row r="109" spans="1:49" ht="13.9" customHeight="1" x14ac:dyDescent="0.55000000000000004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09" s="5" t="s">
        <v>1</v>
      </c>
    </row>
    <row r="110" spans="1:49" ht="13.9" customHeight="1" x14ac:dyDescent="0.55000000000000004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0" s="5" t="s">
        <v>1</v>
      </c>
    </row>
    <row r="111" spans="1:49" ht="13.9" customHeight="1" x14ac:dyDescent="0.55000000000000004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1" s="5" t="s">
        <v>1</v>
      </c>
    </row>
    <row r="112" spans="1:49" ht="13.9" customHeight="1" x14ac:dyDescent="0.55000000000000004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2" s="5" t="s">
        <v>1</v>
      </c>
    </row>
    <row r="113" spans="1:49" ht="13.9" customHeight="1" x14ac:dyDescent="0.55000000000000004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3" s="5" t="s">
        <v>1</v>
      </c>
    </row>
    <row r="114" spans="1:49" ht="13.9" customHeight="1" x14ac:dyDescent="0.55000000000000004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4" s="5" t="s">
        <v>1</v>
      </c>
    </row>
    <row r="115" spans="1:49" ht="13.9" customHeight="1" x14ac:dyDescent="0.55000000000000004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5" s="5" t="s">
        <v>1</v>
      </c>
    </row>
    <row r="116" spans="1:49" ht="13.9" customHeight="1" x14ac:dyDescent="0.55000000000000004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6" s="5" t="s">
        <v>1</v>
      </c>
    </row>
    <row r="117" spans="1:49" ht="13.9" customHeight="1" x14ac:dyDescent="0.55000000000000004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7" s="5" t="s">
        <v>1</v>
      </c>
    </row>
    <row r="118" spans="1:49" ht="13.9" customHeight="1" x14ac:dyDescent="0.55000000000000004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8" s="5" t="s">
        <v>1</v>
      </c>
    </row>
    <row r="119" spans="1:49" ht="13.9" customHeight="1" x14ac:dyDescent="0.55000000000000004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19" s="5" t="s">
        <v>1</v>
      </c>
    </row>
    <row r="120" spans="1:49" ht="13.9" customHeight="1" x14ac:dyDescent="0.55000000000000004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0" s="5" t="s">
        <v>1</v>
      </c>
    </row>
    <row r="121" spans="1:49" ht="13.9" customHeight="1" x14ac:dyDescent="0.55000000000000004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1" s="5" t="s">
        <v>1</v>
      </c>
    </row>
    <row r="122" spans="1:49" ht="13.9" customHeight="1" x14ac:dyDescent="0.55000000000000004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2" s="5" t="s">
        <v>1</v>
      </c>
    </row>
    <row r="123" spans="1:49" ht="13.9" customHeight="1" x14ac:dyDescent="0.55000000000000004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3" s="5" t="s">
        <v>1</v>
      </c>
    </row>
    <row r="124" spans="1:49" ht="13.9" customHeight="1" x14ac:dyDescent="0.55000000000000004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4" s="5" t="s">
        <v>1</v>
      </c>
    </row>
    <row r="125" spans="1:49" ht="13.9" customHeight="1" x14ac:dyDescent="0.55000000000000004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5" s="5" t="s">
        <v>1</v>
      </c>
    </row>
    <row r="126" spans="1:49" ht="13.9" customHeight="1" x14ac:dyDescent="0.55000000000000004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6" s="5" t="s">
        <v>1</v>
      </c>
    </row>
    <row r="127" spans="1:49" ht="13.9" customHeight="1" x14ac:dyDescent="0.55000000000000004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7" s="5" t="s">
        <v>1</v>
      </c>
    </row>
    <row r="128" spans="1:49" ht="13.9" customHeight="1" x14ac:dyDescent="0.55000000000000004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8" s="5" t="s">
        <v>1</v>
      </c>
    </row>
    <row r="129" spans="1:49" ht="13.9" customHeight="1" x14ac:dyDescent="0.55000000000000004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29" s="5" t="s">
        <v>1</v>
      </c>
    </row>
    <row r="130" spans="1:49" ht="13.9" customHeight="1" x14ac:dyDescent="0.55000000000000004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0" s="5" t="s">
        <v>1</v>
      </c>
    </row>
    <row r="131" spans="1:49" ht="13.9" customHeight="1" x14ac:dyDescent="0.55000000000000004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1" s="5" t="s">
        <v>1</v>
      </c>
    </row>
    <row r="132" spans="1:49" ht="13.9" customHeight="1" x14ac:dyDescent="0.55000000000000004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2" s="5" t="s">
        <v>1</v>
      </c>
    </row>
    <row r="133" spans="1:49" ht="13.9" customHeight="1" x14ac:dyDescent="0.55000000000000004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3" s="5" t="s">
        <v>1</v>
      </c>
    </row>
    <row r="134" spans="1:49" ht="13.9" customHeight="1" x14ac:dyDescent="0.55000000000000004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4" s="5" t="s">
        <v>1</v>
      </c>
    </row>
    <row r="135" spans="1:49" ht="13.9" customHeight="1" x14ac:dyDescent="0.55000000000000004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5" s="5" t="s">
        <v>1</v>
      </c>
    </row>
    <row r="136" spans="1:49" ht="13.9" customHeight="1" x14ac:dyDescent="0.55000000000000004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6" s="5" t="s">
        <v>1</v>
      </c>
    </row>
    <row r="137" spans="1:49" ht="13.9" customHeight="1" x14ac:dyDescent="0.55000000000000004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7" s="5" t="s">
        <v>1</v>
      </c>
    </row>
    <row r="138" spans="1:49" ht="13.9" customHeight="1" x14ac:dyDescent="0.55000000000000004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8" s="5" t="s">
        <v>1</v>
      </c>
    </row>
    <row r="139" spans="1:49" ht="13.9" customHeight="1" x14ac:dyDescent="0.55000000000000004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39" s="5" t="s">
        <v>1</v>
      </c>
    </row>
    <row r="140" spans="1:49" ht="13.9" customHeight="1" x14ac:dyDescent="0.55000000000000004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0" s="5" t="s">
        <v>1</v>
      </c>
    </row>
    <row r="141" spans="1:49" ht="13.9" customHeight="1" x14ac:dyDescent="0.55000000000000004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1" s="5" t="s">
        <v>1</v>
      </c>
    </row>
    <row r="142" spans="1:49" ht="13.9" customHeight="1" x14ac:dyDescent="0.55000000000000004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2" s="5" t="s">
        <v>1</v>
      </c>
    </row>
    <row r="143" spans="1:49" ht="13.9" customHeight="1" x14ac:dyDescent="0.55000000000000004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3" s="5" t="s">
        <v>1</v>
      </c>
    </row>
    <row r="144" spans="1:49" ht="13.9" customHeight="1" x14ac:dyDescent="0.55000000000000004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4" s="5" t="s">
        <v>1</v>
      </c>
    </row>
    <row r="145" spans="1:49" ht="13.9" customHeight="1" x14ac:dyDescent="0.55000000000000004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5" s="5" t="s">
        <v>1</v>
      </c>
    </row>
    <row r="146" spans="1:49" ht="13.9" customHeight="1" x14ac:dyDescent="0.55000000000000004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6" s="5" t="s">
        <v>1</v>
      </c>
    </row>
    <row r="147" spans="1:49" ht="13.9" customHeight="1" x14ac:dyDescent="0.55000000000000004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7" s="5" t="s">
        <v>1</v>
      </c>
    </row>
    <row r="148" spans="1:49" ht="13.9" customHeight="1" x14ac:dyDescent="0.55000000000000004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8" s="5" t="s">
        <v>1</v>
      </c>
    </row>
    <row r="149" spans="1:49" ht="13.9" customHeight="1" x14ac:dyDescent="0.55000000000000004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49" s="5" t="s">
        <v>1</v>
      </c>
    </row>
    <row r="150" spans="1:49" ht="13.9" customHeight="1" x14ac:dyDescent="0.55000000000000004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0" s="5" t="s">
        <v>1</v>
      </c>
    </row>
    <row r="151" spans="1:49" ht="13.9" customHeight="1" x14ac:dyDescent="0.55000000000000004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1" s="5" t="s">
        <v>1</v>
      </c>
    </row>
    <row r="152" spans="1:49" ht="13.9" customHeight="1" x14ac:dyDescent="0.55000000000000004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2" s="5" t="s">
        <v>1</v>
      </c>
    </row>
    <row r="153" spans="1:49" ht="13.9" customHeight="1" x14ac:dyDescent="0.55000000000000004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3" s="5" t="s">
        <v>1</v>
      </c>
    </row>
    <row r="154" spans="1:49" ht="13.9" customHeight="1" x14ac:dyDescent="0.55000000000000004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4" s="5" t="s">
        <v>1</v>
      </c>
    </row>
    <row r="155" spans="1:49" ht="13.9" customHeight="1" x14ac:dyDescent="0.55000000000000004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5" s="5" t="s">
        <v>1</v>
      </c>
    </row>
    <row r="156" spans="1:49" ht="13.9" customHeight="1" x14ac:dyDescent="0.55000000000000004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6" s="5" t="s">
        <v>1</v>
      </c>
    </row>
    <row r="157" spans="1:49" ht="13.9" customHeight="1" x14ac:dyDescent="0.55000000000000004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7" s="5" t="s">
        <v>1</v>
      </c>
    </row>
    <row r="158" spans="1:49" ht="13.9" customHeight="1" x14ac:dyDescent="0.55000000000000004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8" s="5" t="s">
        <v>1</v>
      </c>
    </row>
    <row r="159" spans="1:49" ht="13.9" customHeight="1" x14ac:dyDescent="0.55000000000000004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59" s="5" t="s">
        <v>1</v>
      </c>
    </row>
    <row r="160" spans="1:49" ht="13.9" customHeight="1" x14ac:dyDescent="0.55000000000000004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0" s="5" t="s">
        <v>1</v>
      </c>
    </row>
    <row r="161" spans="1:49" ht="13.9" customHeight="1" x14ac:dyDescent="0.55000000000000004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1" s="5" t="s">
        <v>1</v>
      </c>
    </row>
    <row r="162" spans="1:49" ht="13.9" customHeight="1" x14ac:dyDescent="0.55000000000000004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2" s="5" t="s">
        <v>1</v>
      </c>
    </row>
    <row r="163" spans="1:49" ht="13.9" customHeight="1" x14ac:dyDescent="0.55000000000000004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3" s="5" t="s">
        <v>1</v>
      </c>
    </row>
    <row r="164" spans="1:49" ht="13.9" customHeight="1" x14ac:dyDescent="0.55000000000000004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4" s="5" t="s">
        <v>1</v>
      </c>
    </row>
    <row r="165" spans="1:49" ht="13.9" customHeight="1" x14ac:dyDescent="0.55000000000000004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5" s="5" t="s">
        <v>1</v>
      </c>
    </row>
    <row r="166" spans="1:49" ht="13.9" customHeight="1" x14ac:dyDescent="0.55000000000000004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6" s="5" t="s">
        <v>1</v>
      </c>
    </row>
    <row r="167" spans="1:49" ht="13.9" customHeight="1" x14ac:dyDescent="0.55000000000000004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7" s="5" t="s">
        <v>1</v>
      </c>
    </row>
    <row r="168" spans="1:49" ht="13.9" customHeight="1" x14ac:dyDescent="0.55000000000000004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8" s="5" t="s">
        <v>1</v>
      </c>
    </row>
    <row r="169" spans="1:49" ht="13.9" customHeight="1" x14ac:dyDescent="0.55000000000000004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69" s="5" t="s">
        <v>1</v>
      </c>
    </row>
    <row r="170" spans="1:49" ht="13.9" customHeight="1" x14ac:dyDescent="0.55000000000000004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0" s="5" t="s">
        <v>1</v>
      </c>
    </row>
    <row r="171" spans="1:49" ht="13.9" customHeight="1" x14ac:dyDescent="0.55000000000000004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1" s="5" t="s">
        <v>1</v>
      </c>
    </row>
    <row r="172" spans="1:49" ht="13.9" customHeight="1" x14ac:dyDescent="0.55000000000000004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2" s="5" t="s">
        <v>1</v>
      </c>
    </row>
    <row r="173" spans="1:49" ht="13.9" customHeight="1" x14ac:dyDescent="0.55000000000000004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3" s="5" t="s">
        <v>1</v>
      </c>
    </row>
    <row r="174" spans="1:49" ht="13.9" customHeight="1" x14ac:dyDescent="0.55000000000000004">
      <c r="A174" s="1"/>
      <c r="B174" s="20"/>
      <c r="C174" s="1"/>
      <c r="D174" s="29"/>
      <c r="E174" s="1"/>
      <c r="F174" s="1"/>
      <c r="G174" s="20"/>
      <c r="H174" s="89"/>
      <c r="I174" s="89"/>
      <c r="J174" s="89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4" s="5" t="s">
        <v>1</v>
      </c>
    </row>
    <row r="175" spans="1:49" ht="13.9" customHeight="1" x14ac:dyDescent="0.55000000000000004">
      <c r="A175" s="1"/>
      <c r="B175" s="20"/>
      <c r="C175" s="1"/>
      <c r="D175" s="29"/>
      <c r="E175" s="1"/>
      <c r="F175" s="1"/>
      <c r="G175" s="20"/>
      <c r="H175" s="89"/>
      <c r="I175" s="89"/>
      <c r="J175" s="89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5" s="5" t="s">
        <v>1</v>
      </c>
    </row>
    <row r="176" spans="1:49" ht="13.9" customHeight="1" x14ac:dyDescent="0.55000000000000004">
      <c r="A176" s="1"/>
      <c r="B176" s="20"/>
      <c r="C176" s="1"/>
      <c r="D176" s="29"/>
      <c r="E176" s="1"/>
      <c r="F176" s="1"/>
      <c r="G176" s="20"/>
      <c r="H176" s="89"/>
      <c r="I176" s="89"/>
      <c r="J176" s="89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6" s="5" t="s">
        <v>1</v>
      </c>
    </row>
    <row r="177" spans="1:49" ht="13.9" customHeight="1" x14ac:dyDescent="0.55000000000000004">
      <c r="A177" s="1"/>
      <c r="B177" s="20"/>
      <c r="C177" s="1"/>
      <c r="D177" s="29"/>
      <c r="E177" s="1"/>
      <c r="F177" s="1"/>
      <c r="G177" s="20"/>
      <c r="H177" s="89"/>
      <c r="I177" s="89"/>
      <c r="J177" s="89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7" s="5" t="s">
        <v>1</v>
      </c>
    </row>
    <row r="178" spans="1:49" ht="13.9" customHeight="1" x14ac:dyDescent="0.55000000000000004">
      <c r="A178" s="1"/>
      <c r="B178" s="20"/>
      <c r="C178" s="1"/>
      <c r="D178" s="29"/>
      <c r="E178" s="1"/>
      <c r="F178" s="1"/>
      <c r="G178" s="20"/>
      <c r="H178" s="89"/>
      <c r="I178" s="89"/>
      <c r="J178" s="89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8" s="5" t="s">
        <v>1</v>
      </c>
    </row>
    <row r="179" spans="1:49" ht="13.9" customHeight="1" x14ac:dyDescent="0.55000000000000004">
      <c r="A179" s="1"/>
      <c r="B179" s="20"/>
      <c r="C179" s="1"/>
      <c r="D179" s="29"/>
      <c r="E179" s="1"/>
      <c r="F179" s="1"/>
      <c r="G179" s="20"/>
      <c r="H179" s="89"/>
      <c r="I179" s="89"/>
      <c r="J179" s="89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79" s="5" t="s">
        <v>1</v>
      </c>
    </row>
    <row r="180" spans="1:49" ht="13.9" customHeight="1" x14ac:dyDescent="0.55000000000000004">
      <c r="A180" s="1"/>
      <c r="B180" s="20"/>
      <c r="C180" s="1"/>
      <c r="D180" s="29"/>
      <c r="E180" s="1"/>
      <c r="F180" s="1"/>
      <c r="G180" s="20"/>
      <c r="H180" s="89"/>
      <c r="I180" s="89"/>
      <c r="J180" s="89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0" s="5" t="s">
        <v>1</v>
      </c>
    </row>
    <row r="181" spans="1:49" ht="13.9" customHeight="1" x14ac:dyDescent="0.55000000000000004">
      <c r="A181" s="1"/>
      <c r="B181" s="20"/>
      <c r="C181" s="1"/>
      <c r="D181" s="29"/>
      <c r="E181" s="1"/>
      <c r="F181" s="1"/>
      <c r="G181" s="20"/>
      <c r="H181" s="89"/>
      <c r="I181" s="89"/>
      <c r="J181" s="89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1" s="5" t="s">
        <v>1</v>
      </c>
    </row>
    <row r="182" spans="1:49" ht="13.9" customHeight="1" x14ac:dyDescent="0.55000000000000004">
      <c r="A182" s="1"/>
      <c r="B182" s="20"/>
      <c r="C182" s="1"/>
      <c r="D182" s="29"/>
      <c r="E182" s="1"/>
      <c r="F182" s="1"/>
      <c r="G182" s="20"/>
      <c r="H182" s="89"/>
      <c r="I182" s="89"/>
      <c r="J182" s="89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2" s="5" t="s">
        <v>1</v>
      </c>
    </row>
    <row r="183" spans="1:49" ht="13.9" customHeight="1" x14ac:dyDescent="0.55000000000000004">
      <c r="A183" s="1"/>
      <c r="B183" s="20"/>
      <c r="C183" s="1"/>
      <c r="D183" s="29"/>
      <c r="E183" s="1"/>
      <c r="F183" s="1"/>
      <c r="G183" s="20"/>
      <c r="H183" s="89"/>
      <c r="I183" s="89"/>
      <c r="J183" s="89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3" s="5" t="s">
        <v>1</v>
      </c>
    </row>
    <row r="184" spans="1:49" ht="13.9" customHeight="1" x14ac:dyDescent="0.55000000000000004">
      <c r="A184" s="1"/>
      <c r="B184" s="20"/>
      <c r="C184" s="1"/>
      <c r="D184" s="29"/>
      <c r="E184" s="1"/>
      <c r="F184" s="1"/>
      <c r="G184" s="20"/>
      <c r="H184" s="89"/>
      <c r="I184" s="89"/>
      <c r="J184" s="89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4" s="5" t="s">
        <v>1</v>
      </c>
    </row>
    <row r="185" spans="1:49" ht="13.9" customHeight="1" x14ac:dyDescent="0.55000000000000004">
      <c r="A185" s="1"/>
      <c r="B185" s="20"/>
      <c r="C185" s="1"/>
      <c r="D185" s="29"/>
      <c r="E185" s="1"/>
      <c r="F185" s="1"/>
      <c r="G185" s="20"/>
      <c r="H185" s="89"/>
      <c r="I185" s="89"/>
      <c r="J185" s="89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5" s="5" t="s">
        <v>1</v>
      </c>
    </row>
    <row r="186" spans="1:49" ht="13.9" customHeight="1" x14ac:dyDescent="0.55000000000000004">
      <c r="A186" s="1"/>
      <c r="B186" s="20"/>
      <c r="C186" s="1"/>
      <c r="D186" s="29"/>
      <c r="E186" s="1"/>
      <c r="F186" s="1"/>
      <c r="G186" s="20"/>
      <c r="H186" s="89"/>
      <c r="I186" s="89"/>
      <c r="J186" s="89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6" s="5" t="s">
        <v>1</v>
      </c>
    </row>
    <row r="187" spans="1:49" ht="13.9" customHeight="1" x14ac:dyDescent="0.55000000000000004">
      <c r="A187" s="1"/>
      <c r="B187" s="20"/>
      <c r="C187" s="1"/>
      <c r="D187" s="29"/>
      <c r="E187" s="1"/>
      <c r="F187" s="1"/>
      <c r="G187" s="20"/>
      <c r="H187" s="89"/>
      <c r="I187" s="89"/>
      <c r="J187" s="89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7" s="5" t="s">
        <v>1</v>
      </c>
    </row>
    <row r="188" spans="1:49" ht="13.9" customHeight="1" x14ac:dyDescent="0.55000000000000004">
      <c r="A188" s="1"/>
      <c r="B188" s="20"/>
      <c r="C188" s="1"/>
      <c r="D188" s="29"/>
      <c r="E188" s="1"/>
      <c r="F188" s="1"/>
      <c r="G188" s="20"/>
      <c r="H188" s="89"/>
      <c r="I188" s="89"/>
      <c r="J188" s="89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8" s="5" t="s">
        <v>1</v>
      </c>
    </row>
    <row r="189" spans="1:49" ht="13.9" customHeight="1" x14ac:dyDescent="0.55000000000000004">
      <c r="A189" s="1"/>
      <c r="B189" s="20"/>
      <c r="C189" s="1"/>
      <c r="D189" s="29"/>
      <c r="E189" s="1"/>
      <c r="F189" s="1"/>
      <c r="G189" s="20"/>
      <c r="H189" s="89"/>
      <c r="I189" s="89"/>
      <c r="J189" s="89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89" s="5" t="s">
        <v>1</v>
      </c>
    </row>
    <row r="190" spans="1:49" ht="13.9" customHeight="1" x14ac:dyDescent="0.55000000000000004">
      <c r="A190" s="1"/>
      <c r="B190" s="20"/>
      <c r="C190" s="1"/>
      <c r="D190" s="29"/>
      <c r="E190" s="1"/>
      <c r="F190" s="1"/>
      <c r="G190" s="20"/>
      <c r="H190" s="89"/>
      <c r="I190" s="89"/>
      <c r="J190" s="89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0" s="5" t="s">
        <v>1</v>
      </c>
    </row>
    <row r="191" spans="1:49" ht="13.9" customHeight="1" x14ac:dyDescent="0.55000000000000004">
      <c r="A191" s="1"/>
      <c r="B191" s="20"/>
      <c r="C191" s="1"/>
      <c r="D191" s="29"/>
      <c r="E191" s="1"/>
      <c r="F191" s="1"/>
      <c r="G191" s="20"/>
      <c r="H191" s="89"/>
      <c r="I191" s="89"/>
      <c r="J191" s="89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1" s="5" t="s">
        <v>1</v>
      </c>
    </row>
    <row r="192" spans="1:49" ht="13.9" customHeight="1" x14ac:dyDescent="0.55000000000000004">
      <c r="A192" s="1"/>
      <c r="B192" s="20"/>
      <c r="C192" s="1"/>
      <c r="D192" s="29"/>
      <c r="E192" s="1"/>
      <c r="F192" s="1"/>
      <c r="G192" s="20"/>
      <c r="H192" s="89"/>
      <c r="I192" s="89"/>
      <c r="J192" s="89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2" s="5" t="s">
        <v>1</v>
      </c>
    </row>
    <row r="193" spans="1:49" ht="13.9" customHeight="1" x14ac:dyDescent="0.55000000000000004">
      <c r="A193" s="1"/>
      <c r="B193" s="20"/>
      <c r="C193" s="1"/>
      <c r="D193" s="29"/>
      <c r="E193" s="1"/>
      <c r="F193" s="1"/>
      <c r="G193" s="20"/>
      <c r="H193" s="89"/>
      <c r="I193" s="89"/>
      <c r="J193" s="89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3" s="5" t="s">
        <v>1</v>
      </c>
    </row>
    <row r="194" spans="1:49" ht="13.9" customHeight="1" x14ac:dyDescent="0.55000000000000004">
      <c r="A194" s="1"/>
      <c r="B194" s="20"/>
      <c r="C194" s="1"/>
      <c r="D194" s="29"/>
      <c r="E194" s="1"/>
      <c r="F194" s="1"/>
      <c r="G194" s="20"/>
      <c r="H194" s="89"/>
      <c r="I194" s="89"/>
      <c r="J194" s="89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4" s="5" t="s">
        <v>1</v>
      </c>
    </row>
    <row r="195" spans="1:49" ht="13.9" customHeight="1" x14ac:dyDescent="0.55000000000000004">
      <c r="A195" s="1"/>
      <c r="B195" s="20"/>
      <c r="C195" s="1"/>
      <c r="D195" s="29"/>
      <c r="E195" s="1"/>
      <c r="F195" s="1"/>
      <c r="G195" s="20"/>
      <c r="H195" s="89"/>
      <c r="I195" s="89"/>
      <c r="J195" s="89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5" s="5" t="s">
        <v>1</v>
      </c>
    </row>
    <row r="196" spans="1:49" ht="13.9" customHeight="1" x14ac:dyDescent="0.55000000000000004">
      <c r="A196" s="1"/>
      <c r="B196" s="20"/>
      <c r="C196" s="1"/>
      <c r="D196" s="29"/>
      <c r="E196" s="1"/>
      <c r="F196" s="1"/>
      <c r="G196" s="20"/>
      <c r="H196" s="89"/>
      <c r="I196" s="89"/>
      <c r="J196" s="89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6" s="5" t="s">
        <v>1</v>
      </c>
    </row>
    <row r="197" spans="1:49" ht="13.9" customHeight="1" x14ac:dyDescent="0.55000000000000004">
      <c r="A197" s="1"/>
      <c r="B197" s="20"/>
      <c r="C197" s="1"/>
      <c r="D197" s="29"/>
      <c r="E197" s="1"/>
      <c r="F197" s="1"/>
      <c r="G197" s="20"/>
      <c r="H197" s="89"/>
      <c r="I197" s="89"/>
      <c r="J197" s="89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7" s="5" t="s">
        <v>1</v>
      </c>
    </row>
    <row r="198" spans="1:49" ht="13.9" customHeight="1" x14ac:dyDescent="0.55000000000000004">
      <c r="A198" s="1"/>
      <c r="B198" s="20"/>
      <c r="C198" s="1"/>
      <c r="D198" s="29"/>
      <c r="E198" s="1"/>
      <c r="F198" s="1"/>
      <c r="G198" s="20"/>
      <c r="H198" s="89"/>
      <c r="I198" s="89"/>
      <c r="J198" s="89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8" s="5" t="s">
        <v>1</v>
      </c>
    </row>
    <row r="199" spans="1:49" ht="13.9" customHeight="1" x14ac:dyDescent="0.55000000000000004">
      <c r="A199" s="1"/>
      <c r="B199" s="20"/>
      <c r="C199" s="1"/>
      <c r="D199" s="29"/>
      <c r="E199" s="1"/>
      <c r="F199" s="1"/>
      <c r="G199" s="20"/>
      <c r="H199" s="89"/>
      <c r="I199" s="89"/>
      <c r="J199" s="89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199" s="5" t="s">
        <v>1</v>
      </c>
    </row>
    <row r="200" spans="1:49" ht="13.9" customHeight="1" x14ac:dyDescent="0.55000000000000004">
      <c r="A200" s="1"/>
      <c r="B200" s="20"/>
      <c r="C200" s="1"/>
      <c r="D200" s="29"/>
      <c r="E200" s="1"/>
      <c r="F200" s="1"/>
      <c r="G200" s="20"/>
      <c r="H200" s="89"/>
      <c r="I200" s="89"/>
      <c r="J200" s="89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200" s="5" t="s">
        <v>1</v>
      </c>
    </row>
    <row r="201" spans="1:49" ht="13.9" customHeight="1" x14ac:dyDescent="0.55000000000000004">
      <c r="A201" s="1"/>
      <c r="B201" s="20"/>
      <c r="C201" s="1"/>
      <c r="D201" s="29"/>
      <c r="E201" s="1"/>
      <c r="F201" s="1"/>
      <c r="G201" s="20"/>
      <c r="H201" s="89"/>
      <c r="I201" s="89"/>
      <c r="J201" s="89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201" s="5" t="s">
        <v>1</v>
      </c>
    </row>
    <row r="202" spans="1:49" ht="13.9" customHeight="1" x14ac:dyDescent="0.55000000000000004">
      <c r="A202" s="1"/>
      <c r="B202" s="20"/>
      <c r="C202" s="1"/>
      <c r="D202" s="29"/>
      <c r="E202" s="1"/>
      <c r="F202" s="1"/>
      <c r="G202" s="20"/>
      <c r="H202" s="89"/>
      <c r="I202" s="89"/>
      <c r="J202" s="89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[5.69,0.84,-8.234], "rotation": [0,0,0], "placementRelTo": "lab_building"},{"id": "Workpiece_2", "type": "https://w3id.org/ontoeng/factory#Artifact", "representations": [{"file": "Workpiece.glb", "unit": 1}], "position": [5.8,0.84,-8.21], "rotation": [0,0,0], "placementRelTo": "lab_building"},{"id": "Workpiece_3", "type": "https://w3id.org/ontoeng/factory#Artifact", "representations": [{"file": "Workpiece.glb", "unit": 1}], "position": [5.8,0.895,-8.21], "rotation": [0,0,0], "placementRelTo": "lab_building"},{"id": "Workpiece_4", "type": "https://w3id.org/ontoeng/factory#Artifact", "representations": [{"file": "Workpiece.glb", "unit": 1}], "position": [5.8,0.95,-8.21], "rotation": [0,0,0], "placementRelTo": "lab_building"},{"id": "Workpiece_5", "type": "https://w3id.org/ontoeng/factory#Artifact", "representations": [{"file": "Workpiece.glb", "unit": 1}], "position": [5.8,1.005,-8.21], "rotation": [0,0,0], "placementRelTo": "lab_building"},{"id": "Workpiece_6", "type": "https://w3id.org/ontoeng/factory#Artifact", "representations": [{"file": "Workpiece.glb", "unit": 1}], "position": [5.8,1.06,-8.21], "rotation": [0,0,0], "placementRelTo": "lab_building"}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3984375" defaultRowHeight="14.4" x14ac:dyDescent="0.55000000000000004"/>
  <cols>
    <col min="1" max="1" width="28.83984375" customWidth="1"/>
    <col min="2" max="2" width="11.83984375" style="53" customWidth="1"/>
    <col min="3" max="3" width="15.15625" bestFit="1" customWidth="1"/>
    <col min="4" max="4" width="12.578125" customWidth="1"/>
    <col min="5" max="5" width="8.26171875" customWidth="1"/>
    <col min="6" max="6" width="9.26171875" style="3" customWidth="1"/>
    <col min="7" max="7" width="20" style="35" customWidth="1"/>
    <col min="8" max="8" width="15.83984375" style="35" customWidth="1"/>
    <col min="9" max="9" width="5.41796875" customWidth="1"/>
    <col min="10" max="10" width="2.68359375" customWidth="1"/>
    <col min="11" max="21" width="3.15625" customWidth="1"/>
    <col min="22" max="22" width="6.15625" customWidth="1"/>
    <col min="23" max="23" width="4.68359375" style="6" customWidth="1"/>
    <col min="24" max="24" width="6.26171875" style="37" customWidth="1"/>
  </cols>
  <sheetData>
    <row r="1" spans="1:24" ht="13.9" customHeight="1" thickBot="1" x14ac:dyDescent="0.6">
      <c r="A1" s="34" t="s">
        <v>45</v>
      </c>
      <c r="B1" s="52"/>
      <c r="E1" s="56" t="str">
        <f>Context!B2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F1" s="3" t="s">
        <v>1</v>
      </c>
      <c r="G1" s="35" t="s">
        <v>1</v>
      </c>
      <c r="H1" s="60" t="str">
        <f>W148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55000000000000004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55000000000000004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55000000000000004">
      <c r="A4" s="59" t="s">
        <v>65</v>
      </c>
      <c r="B4" s="51">
        <v>1</v>
      </c>
      <c r="C4" s="61" t="s">
        <v>68</v>
      </c>
      <c r="D4" s="61"/>
      <c r="E4" s="61"/>
      <c r="F4" s="71" t="s">
        <v>69</v>
      </c>
      <c r="G4" s="65" t="s">
        <v>71</v>
      </c>
      <c r="H4" s="31" t="s">
        <v>64</v>
      </c>
      <c r="I4" s="45"/>
      <c r="J4" s="39" t="s">
        <v>34</v>
      </c>
      <c r="K4" s="27" t="str">
        <f>IF(A4&lt;&gt;"",CONCATENATE("""",A$3,""": """,$B$1,A4,""""),"")</f>
        <v>"id": "comau_ns16hand.Link_3"</v>
      </c>
      <c r="L4" s="2" t="s">
        <v>43</v>
      </c>
      <c r="M4" s="2">
        <f>B4*1000</f>
        <v>1000</v>
      </c>
      <c r="N4" s="2" t="s">
        <v>46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[0,0,0]</v>
      </c>
      <c r="S4" s="2" t="str">
        <f>IF(G4&lt;&gt;"",CONCATENATE(",""",G$3,""": ",G4),"")</f>
        <v>,"rotation": [0,-1.57,0]</v>
      </c>
      <c r="T4" s="2" t="str">
        <f t="shared" ref="T4" si="0">IF(H4&lt;&gt;"",CONCATENATE(",""",H$3,""": """,H4,""""),"")</f>
        <v>,"placementRelTo": "comau_ns16hand.Joint_3"</v>
      </c>
      <c r="U4" s="2" t="s">
        <v>47</v>
      </c>
      <c r="V4" s="2" t="str">
        <f t="shared" ref="V4" si="1">IF(A4&lt;&gt;"",CONCATENATE(J4,K4,L4,M4,N4,O4,P4,Q4,R4,S4,T4,U4),"")</f>
        <v>{"id": "comau_ns16hand.Link_3", "actions": [{"trigger": {"type": "timestamp", "data": "1000"}, "event": {"type":"show","position": [0,0,0],"rotation": [0,-1.57,0],"placementRelTo": "comau_ns16hand.Joint_3"} } ] }</v>
      </c>
      <c r="W4" s="40" t="str">
        <f t="shared" ref="W4" si="2">CONCATENATE(IF(AND(W3&lt;&gt;"",X3=""),CONCATENATE(W3,IF(A4&lt;&gt;"",",","")),""),V4)</f>
        <v>{"id": "comau_ns16hand.Link_3", "actions": [{"trigger": {"type": "timestamp", "data": "1000"}, "event": {"type":"show","position": [0,0,0],"rotation": [0,-1.57,0],"placementRelTo": "comau_ns16hand.Joint_3"} } ] }</v>
      </c>
      <c r="X4" s="41"/>
    </row>
    <row r="5" spans="1:24" ht="13.9" customHeight="1" x14ac:dyDescent="0.55000000000000004">
      <c r="A5" s="59" t="s">
        <v>67</v>
      </c>
      <c r="B5" s="51">
        <v>1</v>
      </c>
      <c r="C5" s="61" t="s">
        <v>68</v>
      </c>
      <c r="D5" s="61"/>
      <c r="E5" s="61"/>
      <c r="F5" s="71" t="s">
        <v>69</v>
      </c>
      <c r="G5" s="65" t="s">
        <v>70</v>
      </c>
      <c r="H5" s="59" t="s">
        <v>66</v>
      </c>
      <c r="I5" s="45"/>
      <c r="J5" s="39" t="s">
        <v>34</v>
      </c>
      <c r="K5" s="27" t="str">
        <f t="shared" ref="K5:K68" si="3">IF(A5&lt;&gt;"",CONCATENATE("""",A$3,""": """,$B$1,A5,""""),"")</f>
        <v>"id": "comau_ns16hand.Link_5"</v>
      </c>
      <c r="L5" s="2" t="s">
        <v>43</v>
      </c>
      <c r="M5" s="2">
        <f t="shared" ref="M5:M68" si="4">B5*1000</f>
        <v>1000</v>
      </c>
      <c r="N5" s="2" t="s">
        <v>46</v>
      </c>
      <c r="O5" s="2" t="str">
        <f t="shared" ref="O5:O68" si="5">CONCATENATE("""",C5,"""")</f>
        <v>"show"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>,"position": [0,0,0]</v>
      </c>
      <c r="S5" s="2" t="str">
        <f t="shared" ref="S5:S68" si="9">IF(G5&lt;&gt;"",CONCATENATE(",""",G$3,""": ",G5),"")</f>
        <v>,"rotation": [0,1.57,0]</v>
      </c>
      <c r="T5" s="2" t="str">
        <f t="shared" ref="T5:T68" si="10">IF(H5&lt;&gt;"",CONCATENATE(",""",H$3,""": """,H5,""""),"")</f>
        <v>,"placementRelTo": "comau_ns16hand.Joint_5"</v>
      </c>
      <c r="U5" s="2" t="s">
        <v>47</v>
      </c>
      <c r="V5" s="2" t="str">
        <f t="shared" ref="V5:V68" si="11">IF(A5&lt;&gt;"",CONCATENATE(J5,K5,L5,M5,N5,O5,P5,Q5,R5,S5,T5,U5),"")</f>
        <v>{"id": "comau_ns16hand.Link_5", "actions": [{"trigger": {"type": "timestamp", "data": "1000"}, "event": {"type":"show","position": [0,0,0],"rotation": [0,1.57,0],"placementRelTo": "comau_ns16hand.Joint_5"} } ] }</v>
      </c>
      <c r="W5" s="40" t="str">
        <f t="shared" ref="W5:W68" si="12">CONCATENATE(IF(AND(W4&lt;&gt;"",X4=""),CONCATENATE(W4,IF(A5&lt;&gt;"",",","")),""),V5)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" s="41"/>
    </row>
    <row r="6" spans="1:24" ht="13.9" customHeight="1" x14ac:dyDescent="0.55000000000000004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" s="41"/>
    </row>
    <row r="7" spans="1:24" ht="13.9" customHeight="1" x14ac:dyDescent="0.55000000000000004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" s="41"/>
    </row>
    <row r="8" spans="1:24" ht="13.9" customHeight="1" x14ac:dyDescent="0.55000000000000004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" s="41"/>
    </row>
    <row r="9" spans="1:24" ht="13.9" customHeight="1" x14ac:dyDescent="0.55000000000000004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" s="41"/>
    </row>
    <row r="10" spans="1:24" ht="13.9" customHeight="1" x14ac:dyDescent="0.55000000000000004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" s="41"/>
    </row>
    <row r="11" spans="1:24" ht="13.9" customHeight="1" x14ac:dyDescent="0.55000000000000004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" s="41"/>
    </row>
    <row r="12" spans="1:24" ht="13.9" customHeight="1" x14ac:dyDescent="0.55000000000000004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" s="41"/>
    </row>
    <row r="13" spans="1:24" ht="13.9" customHeight="1" x14ac:dyDescent="0.55000000000000004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" s="41"/>
    </row>
    <row r="14" spans="1:24" ht="13.9" customHeight="1" x14ac:dyDescent="0.55000000000000004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" s="41"/>
    </row>
    <row r="15" spans="1:24" ht="13.9" customHeight="1" x14ac:dyDescent="0.55000000000000004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5" s="41"/>
    </row>
    <row r="16" spans="1:24" ht="13.9" customHeight="1" x14ac:dyDescent="0.55000000000000004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6" s="41"/>
    </row>
    <row r="17" spans="1:24" ht="13.9" customHeight="1" x14ac:dyDescent="0.55000000000000004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7" s="41"/>
    </row>
    <row r="18" spans="1:24" ht="13.9" customHeight="1" x14ac:dyDescent="0.55000000000000004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8" s="41"/>
    </row>
    <row r="19" spans="1:24" ht="13.9" customHeight="1" x14ac:dyDescent="0.55000000000000004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9" s="41"/>
    </row>
    <row r="20" spans="1:24" ht="13.9" customHeight="1" x14ac:dyDescent="0.55000000000000004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0" s="41"/>
    </row>
    <row r="21" spans="1:24" ht="13.9" customHeight="1" x14ac:dyDescent="0.55000000000000004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1" s="41"/>
    </row>
    <row r="22" spans="1:24" ht="13.9" customHeight="1" x14ac:dyDescent="0.55000000000000004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2" s="41"/>
    </row>
    <row r="23" spans="1:24" ht="13.9" customHeight="1" x14ac:dyDescent="0.55000000000000004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3" s="41"/>
    </row>
    <row r="24" spans="1:24" ht="13.9" customHeight="1" x14ac:dyDescent="0.55000000000000004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4" s="41"/>
    </row>
    <row r="25" spans="1:24" ht="13.9" customHeight="1" x14ac:dyDescent="0.55000000000000004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5" s="41"/>
    </row>
    <row r="26" spans="1:24" ht="13.9" customHeight="1" x14ac:dyDescent="0.55000000000000004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6" s="41"/>
    </row>
    <row r="27" spans="1:24" ht="13.9" customHeight="1" x14ac:dyDescent="0.55000000000000004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7" s="41"/>
    </row>
    <row r="28" spans="1:24" ht="13.9" customHeight="1" x14ac:dyDescent="0.55000000000000004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8" s="41"/>
    </row>
    <row r="29" spans="1:24" ht="13.9" customHeight="1" x14ac:dyDescent="0.55000000000000004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9" s="41"/>
    </row>
    <row r="30" spans="1:24" ht="13.9" customHeight="1" x14ac:dyDescent="0.55000000000000004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0" s="41"/>
    </row>
    <row r="31" spans="1:24" ht="13.9" customHeight="1" x14ac:dyDescent="0.55000000000000004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1" s="41"/>
    </row>
    <row r="32" spans="1:24" ht="13.9" customHeight="1" x14ac:dyDescent="0.55000000000000004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2" s="41"/>
    </row>
    <row r="33" spans="1:24" ht="13.9" customHeight="1" x14ac:dyDescent="0.55000000000000004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3" s="41"/>
    </row>
    <row r="34" spans="1:24" ht="13.9" customHeight="1" x14ac:dyDescent="0.55000000000000004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4" s="41"/>
    </row>
    <row r="35" spans="1:24" ht="13.9" customHeight="1" x14ac:dyDescent="0.55000000000000004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5" s="41"/>
    </row>
    <row r="36" spans="1:24" ht="13.9" customHeight="1" x14ac:dyDescent="0.55000000000000004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6" s="41"/>
    </row>
    <row r="37" spans="1:24" ht="13.9" customHeight="1" x14ac:dyDescent="0.55000000000000004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7" s="41"/>
    </row>
    <row r="38" spans="1:24" ht="13.9" customHeight="1" x14ac:dyDescent="0.55000000000000004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8" s="41"/>
    </row>
    <row r="39" spans="1:24" ht="13.9" customHeight="1" x14ac:dyDescent="0.55000000000000004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9" s="41"/>
    </row>
    <row r="40" spans="1:24" ht="13.9" customHeight="1" x14ac:dyDescent="0.55000000000000004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0" s="41"/>
    </row>
    <row r="41" spans="1:24" ht="13.9" customHeight="1" x14ac:dyDescent="0.55000000000000004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1" s="41"/>
    </row>
    <row r="42" spans="1:24" ht="13.9" customHeight="1" x14ac:dyDescent="0.55000000000000004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2" s="41"/>
    </row>
    <row r="43" spans="1:24" ht="13.9" customHeight="1" x14ac:dyDescent="0.55000000000000004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3" s="41"/>
    </row>
    <row r="44" spans="1:24" ht="13.9" customHeight="1" x14ac:dyDescent="0.55000000000000004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4" s="41"/>
    </row>
    <row r="45" spans="1:24" ht="13.9" customHeight="1" x14ac:dyDescent="0.55000000000000004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5" s="41"/>
    </row>
    <row r="46" spans="1:24" ht="13.9" customHeight="1" x14ac:dyDescent="0.55000000000000004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6" s="41"/>
    </row>
    <row r="47" spans="1:24" ht="13.9" customHeight="1" x14ac:dyDescent="0.55000000000000004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7" s="41"/>
    </row>
    <row r="48" spans="1:24" ht="13.9" customHeight="1" x14ac:dyDescent="0.55000000000000004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8" s="41"/>
    </row>
    <row r="49" spans="1:24" ht="13.9" customHeight="1" x14ac:dyDescent="0.55000000000000004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9" s="41"/>
    </row>
    <row r="50" spans="1:24" ht="13.9" customHeight="1" x14ac:dyDescent="0.55000000000000004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0" s="41"/>
    </row>
    <row r="51" spans="1:24" ht="13.9" customHeight="1" x14ac:dyDescent="0.55000000000000004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1" s="41"/>
    </row>
    <row r="52" spans="1:24" ht="13.9" customHeight="1" x14ac:dyDescent="0.55000000000000004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2" s="41"/>
    </row>
    <row r="53" spans="1:24" ht="13.9" customHeight="1" x14ac:dyDescent="0.55000000000000004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3" s="41"/>
    </row>
    <row r="54" spans="1:24" ht="13.9" customHeight="1" x14ac:dyDescent="0.55000000000000004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4" s="41"/>
    </row>
    <row r="55" spans="1:24" ht="13.9" customHeight="1" x14ac:dyDescent="0.55000000000000004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5" s="41"/>
    </row>
    <row r="56" spans="1:24" ht="13.9" customHeight="1" x14ac:dyDescent="0.55000000000000004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6" s="41"/>
    </row>
    <row r="57" spans="1:24" ht="13.9" customHeight="1" x14ac:dyDescent="0.55000000000000004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7" s="41"/>
    </row>
    <row r="58" spans="1:24" ht="13.9" customHeight="1" x14ac:dyDescent="0.55000000000000004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8" s="41"/>
    </row>
    <row r="59" spans="1:24" ht="13.9" customHeight="1" x14ac:dyDescent="0.55000000000000004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9" s="41"/>
    </row>
    <row r="60" spans="1:24" ht="13.9" customHeight="1" x14ac:dyDescent="0.55000000000000004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0" s="41"/>
    </row>
    <row r="61" spans="1:24" ht="13.9" customHeight="1" x14ac:dyDescent="0.55000000000000004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1" s="41"/>
    </row>
    <row r="62" spans="1:24" ht="13.9" customHeight="1" x14ac:dyDescent="0.55000000000000004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2" s="41"/>
    </row>
    <row r="63" spans="1:24" ht="13.9" customHeight="1" x14ac:dyDescent="0.55000000000000004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3" s="41"/>
    </row>
    <row r="64" spans="1:24" ht="13.9" customHeight="1" x14ac:dyDescent="0.55000000000000004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4" s="41"/>
    </row>
    <row r="65" spans="1:24" ht="13.9" customHeight="1" x14ac:dyDescent="0.55000000000000004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5" s="41"/>
    </row>
    <row r="66" spans="1:24" ht="13.9" customHeight="1" x14ac:dyDescent="0.55000000000000004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6" s="41"/>
    </row>
    <row r="67" spans="1:24" ht="13.9" customHeight="1" x14ac:dyDescent="0.55000000000000004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7" s="41"/>
    </row>
    <row r="68" spans="1:24" ht="13.9" customHeight="1" x14ac:dyDescent="0.55000000000000004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8" s="41"/>
    </row>
    <row r="69" spans="1:24" ht="13.9" customHeight="1" x14ac:dyDescent="0.55000000000000004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9" s="41"/>
    </row>
    <row r="70" spans="1:24" ht="13.9" customHeight="1" x14ac:dyDescent="0.55000000000000004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0" s="41"/>
    </row>
    <row r="71" spans="1:24" ht="13.9" customHeight="1" x14ac:dyDescent="0.55000000000000004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1" s="41"/>
    </row>
    <row r="72" spans="1:24" ht="13.9" customHeight="1" x14ac:dyDescent="0.55000000000000004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2" s="41"/>
    </row>
    <row r="73" spans="1:24" ht="13.9" customHeight="1" x14ac:dyDescent="0.55000000000000004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3" s="41"/>
    </row>
    <row r="74" spans="1:24" ht="13.9" customHeight="1" x14ac:dyDescent="0.55000000000000004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4" s="41"/>
    </row>
    <row r="75" spans="1:24" ht="13.9" customHeight="1" x14ac:dyDescent="0.55000000000000004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5" s="41"/>
    </row>
    <row r="76" spans="1:24" ht="13.9" customHeight="1" x14ac:dyDescent="0.55000000000000004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6" s="41"/>
    </row>
    <row r="77" spans="1:24" ht="13.9" customHeight="1" x14ac:dyDescent="0.55000000000000004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7" s="41"/>
    </row>
    <row r="78" spans="1:24" ht="13.9" customHeight="1" x14ac:dyDescent="0.55000000000000004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8" s="41"/>
    </row>
    <row r="79" spans="1:24" ht="13.9" customHeight="1" x14ac:dyDescent="0.55000000000000004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9" s="41"/>
    </row>
    <row r="80" spans="1:24" ht="13.9" customHeight="1" x14ac:dyDescent="0.55000000000000004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0" s="41"/>
    </row>
    <row r="81" spans="1:24" ht="13.9" customHeight="1" x14ac:dyDescent="0.55000000000000004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1" s="41"/>
    </row>
    <row r="82" spans="1:24" ht="13.9" customHeight="1" x14ac:dyDescent="0.55000000000000004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2" s="41"/>
    </row>
    <row r="83" spans="1:24" ht="13.9" customHeight="1" x14ac:dyDescent="0.55000000000000004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3" s="41"/>
    </row>
    <row r="84" spans="1:24" ht="13.9" customHeight="1" x14ac:dyDescent="0.55000000000000004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4" s="41"/>
    </row>
    <row r="85" spans="1:24" ht="13.9" customHeight="1" x14ac:dyDescent="0.55000000000000004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5" s="41"/>
    </row>
    <row r="86" spans="1:24" ht="13.9" customHeight="1" x14ac:dyDescent="0.55000000000000004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6" s="41"/>
    </row>
    <row r="87" spans="1:24" ht="13.9" customHeight="1" x14ac:dyDescent="0.55000000000000004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7" s="41"/>
    </row>
    <row r="88" spans="1:24" ht="13.9" customHeight="1" x14ac:dyDescent="0.55000000000000004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8" s="41"/>
    </row>
    <row r="89" spans="1:24" ht="13.9" customHeight="1" x14ac:dyDescent="0.55000000000000004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9" s="41"/>
    </row>
    <row r="90" spans="1:24" ht="13.9" customHeight="1" x14ac:dyDescent="0.55000000000000004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0" s="41"/>
    </row>
    <row r="91" spans="1:24" ht="13.9" customHeight="1" x14ac:dyDescent="0.55000000000000004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1" s="41"/>
    </row>
    <row r="92" spans="1:24" ht="13.9" customHeight="1" x14ac:dyDescent="0.55000000000000004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2" s="41"/>
    </row>
    <row r="93" spans="1:24" ht="13.9" customHeight="1" x14ac:dyDescent="0.55000000000000004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3" s="41"/>
    </row>
    <row r="94" spans="1:24" ht="13.9" customHeight="1" x14ac:dyDescent="0.55000000000000004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4" s="41"/>
    </row>
    <row r="95" spans="1:24" ht="13.9" customHeight="1" x14ac:dyDescent="0.55000000000000004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5" s="41"/>
    </row>
    <row r="96" spans="1:24" ht="13.9" customHeight="1" x14ac:dyDescent="0.55000000000000004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6" s="41"/>
    </row>
    <row r="97" spans="1:24" ht="13.9" customHeight="1" x14ac:dyDescent="0.55000000000000004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7" s="41"/>
    </row>
    <row r="98" spans="1:24" ht="13.9" customHeight="1" x14ac:dyDescent="0.55000000000000004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8" s="41"/>
    </row>
    <row r="99" spans="1:24" ht="13.9" customHeight="1" x14ac:dyDescent="0.55000000000000004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9" s="41"/>
    </row>
    <row r="100" spans="1:24" ht="13.9" customHeight="1" x14ac:dyDescent="0.55000000000000004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0" s="41"/>
    </row>
    <row r="101" spans="1:24" ht="13.9" customHeight="1" x14ac:dyDescent="0.55000000000000004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1" s="41"/>
    </row>
    <row r="102" spans="1:24" ht="13.9" customHeight="1" x14ac:dyDescent="0.55000000000000004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2" s="41"/>
    </row>
    <row r="103" spans="1:24" ht="13.9" customHeight="1" x14ac:dyDescent="0.55000000000000004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3" s="41"/>
    </row>
    <row r="104" spans="1:24" ht="13.9" customHeight="1" x14ac:dyDescent="0.55000000000000004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4" s="41"/>
    </row>
    <row r="105" spans="1:24" ht="13.9" customHeight="1" x14ac:dyDescent="0.55000000000000004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5" s="41"/>
    </row>
    <row r="106" spans="1:24" ht="13.9" customHeight="1" x14ac:dyDescent="0.55000000000000004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6" s="41"/>
    </row>
    <row r="107" spans="1:24" ht="13.9" customHeight="1" x14ac:dyDescent="0.55000000000000004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7" s="41"/>
    </row>
    <row r="108" spans="1:24" ht="13.9" customHeight="1" x14ac:dyDescent="0.55000000000000004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8" s="41"/>
    </row>
    <row r="109" spans="1:24" ht="13.9" customHeight="1" x14ac:dyDescent="0.55000000000000004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9" s="41"/>
    </row>
    <row r="110" spans="1:24" ht="13.9" customHeight="1" x14ac:dyDescent="0.55000000000000004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0" s="41"/>
    </row>
    <row r="111" spans="1:24" ht="13.9" customHeight="1" x14ac:dyDescent="0.55000000000000004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1" s="41"/>
    </row>
    <row r="112" spans="1:24" ht="13.9" customHeight="1" x14ac:dyDescent="0.55000000000000004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2" s="41"/>
    </row>
    <row r="113" spans="1:24" ht="13.9" customHeight="1" x14ac:dyDescent="0.55000000000000004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3" s="41"/>
    </row>
    <row r="114" spans="1:24" ht="13.9" customHeight="1" x14ac:dyDescent="0.55000000000000004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4" s="41"/>
    </row>
    <row r="115" spans="1:24" ht="13.9" customHeight="1" x14ac:dyDescent="0.55000000000000004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5" s="41"/>
    </row>
    <row r="116" spans="1:24" ht="13.9" customHeight="1" x14ac:dyDescent="0.55000000000000004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6" s="41"/>
    </row>
    <row r="117" spans="1:24" ht="13.9" customHeight="1" x14ac:dyDescent="0.55000000000000004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7" s="41"/>
    </row>
    <row r="118" spans="1:24" ht="13.9" customHeight="1" x14ac:dyDescent="0.55000000000000004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8" s="41"/>
    </row>
    <row r="119" spans="1:24" ht="13.9" customHeight="1" x14ac:dyDescent="0.55000000000000004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9" s="41"/>
    </row>
    <row r="120" spans="1:24" ht="13.9" customHeight="1" x14ac:dyDescent="0.55000000000000004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0" s="41"/>
    </row>
    <row r="121" spans="1:24" ht="13.9" customHeight="1" x14ac:dyDescent="0.55000000000000004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1" s="41"/>
    </row>
    <row r="122" spans="1:24" ht="13.9" customHeight="1" x14ac:dyDescent="0.55000000000000004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2" s="41"/>
    </row>
    <row r="123" spans="1:24" ht="13.9" customHeight="1" x14ac:dyDescent="0.55000000000000004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3" s="41"/>
    </row>
    <row r="124" spans="1:24" ht="13.9" customHeight="1" x14ac:dyDescent="0.55000000000000004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4" s="41"/>
    </row>
    <row r="125" spans="1:24" ht="13.9" customHeight="1" x14ac:dyDescent="0.55000000000000004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5" s="41"/>
    </row>
    <row r="126" spans="1:24" ht="13.9" customHeight="1" x14ac:dyDescent="0.55000000000000004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6" s="41"/>
    </row>
    <row r="127" spans="1:24" ht="13.9" customHeight="1" x14ac:dyDescent="0.55000000000000004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7" s="41"/>
    </row>
    <row r="128" spans="1:24" ht="13.9" customHeight="1" x14ac:dyDescent="0.55000000000000004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8" s="41"/>
    </row>
    <row r="129" spans="1:24" ht="13.9" customHeight="1" x14ac:dyDescent="0.55000000000000004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9" s="41"/>
    </row>
    <row r="130" spans="1:24" ht="13.9" customHeight="1" x14ac:dyDescent="0.55000000000000004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0" s="41"/>
    </row>
    <row r="131" spans="1:24" ht="13.9" customHeight="1" x14ac:dyDescent="0.55000000000000004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1" s="41"/>
    </row>
    <row r="132" spans="1:24" ht="13.9" customHeight="1" x14ac:dyDescent="0.55000000000000004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2" s="41"/>
    </row>
    <row r="133" spans="1:24" ht="13.9" customHeight="1" x14ac:dyDescent="0.55000000000000004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3" s="41"/>
    </row>
    <row r="134" spans="1:24" ht="13.9" customHeight="1" x14ac:dyDescent="0.55000000000000004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4" s="41"/>
    </row>
    <row r="135" spans="1:24" ht="13.9" customHeight="1" x14ac:dyDescent="0.55000000000000004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5" s="41"/>
    </row>
    <row r="136" spans="1:24" ht="13.9" customHeight="1" x14ac:dyDescent="0.55000000000000004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6" s="41"/>
    </row>
    <row r="137" spans="1:24" ht="13.9" customHeight="1" x14ac:dyDescent="0.55000000000000004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7" s="41"/>
    </row>
    <row r="138" spans="1:24" ht="13.9" customHeight="1" x14ac:dyDescent="0.55000000000000004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8" s="41"/>
    </row>
    <row r="139" spans="1:24" ht="13.9" customHeight="1" x14ac:dyDescent="0.55000000000000004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9" s="41"/>
    </row>
    <row r="140" spans="1:24" ht="13.9" customHeight="1" x14ac:dyDescent="0.55000000000000004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0" s="41"/>
    </row>
    <row r="141" spans="1:24" ht="13.9" customHeight="1" x14ac:dyDescent="0.55000000000000004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1" s="41"/>
    </row>
    <row r="142" spans="1:24" ht="13.9" customHeight="1" x14ac:dyDescent="0.55000000000000004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2" s="41"/>
    </row>
    <row r="143" spans="1:24" ht="13.9" customHeight="1" x14ac:dyDescent="0.55000000000000004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3" s="41"/>
    </row>
    <row r="144" spans="1:24" ht="13.9" customHeight="1" x14ac:dyDescent="0.55000000000000004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4" s="41"/>
    </row>
    <row r="145" spans="1:24" ht="13.9" customHeight="1" x14ac:dyDescent="0.55000000000000004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5" s="41"/>
    </row>
    <row r="146" spans="1:24" ht="13.9" customHeight="1" x14ac:dyDescent="0.55000000000000004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6" s="41"/>
    </row>
    <row r="147" spans="1:24" ht="13.9" customHeight="1" x14ac:dyDescent="0.55000000000000004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7" s="41"/>
    </row>
    <row r="148" spans="1:24" ht="13.9" customHeight="1" x14ac:dyDescent="0.55000000000000004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8" s="41">
        <v>1</v>
      </c>
    </row>
    <row r="149" spans="1:24" s="5" customFormat="1" ht="13.9" customHeight="1" x14ac:dyDescent="0.55000000000000004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55000000000000004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55000000000000004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55000000000000004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55000000000000004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55000000000000004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55000000000000004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55000000000000004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55000000000000004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55000000000000004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55000000000000004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55000000000000004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55000000000000004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55000000000000004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55000000000000004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55000000000000004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55000000000000004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55000000000000004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55000000000000004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55000000000000004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55000000000000004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55000000000000004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55000000000000004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55000000000000004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55000000000000004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55000000000000004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55000000000000004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55000000000000004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55000000000000004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55000000000000004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55000000000000004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55000000000000004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55000000000000004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55000000000000004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55000000000000004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55000000000000004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55000000000000004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55000000000000004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55000000000000004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55000000000000004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55000000000000004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55000000000000004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55000000000000004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55000000000000004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55000000000000004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55000000000000004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55000000000000004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55000000000000004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55000000000000004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55000000000000004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55000000000000004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55000000000000004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55000000000000004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55000000000000004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55000000000000004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55000000000000004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55000000000000004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55000000000000004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55000000000000004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55000000000000004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55000000000000004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55000000000000004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55000000000000004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55000000000000004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55000000000000004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55000000000000004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55000000000000004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55000000000000004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55000000000000004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55000000000000004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55000000000000004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55000000000000004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55000000000000004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55000000000000004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55000000000000004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55000000000000004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55000000000000004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55000000000000004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55000000000000004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55000000000000004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55000000000000004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55000000000000004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55000000000000004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55000000000000004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55000000000000004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55000000000000004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55000000000000004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55000000000000004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55000000000000004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55000000000000004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55000000000000004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55000000000000004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55000000000000004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55000000000000004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55000000000000004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55000000000000004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55000000000000004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55000000000000004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55000000000000004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55000000000000004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55000000000000004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55000000000000004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55000000000000004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55000000000000004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55000000000000004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55000000000000004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55000000000000004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55000000000000004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55000000000000004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55000000000000004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55000000000000004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55000000000000004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55000000000000004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55000000000000004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55000000000000004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55000000000000004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55000000000000004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55000000000000004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55000000000000004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55000000000000004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55000000000000004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55000000000000004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55000000000000004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55000000000000004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55000000000000004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55000000000000004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55000000000000004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55000000000000004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55000000000000004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55000000000000004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55000000000000004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55000000000000004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55000000000000004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55000000000000004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55000000000000004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55000000000000004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55000000000000004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55000000000000004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55000000000000004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55000000000000004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55000000000000004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55000000000000004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55000000000000004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55000000000000004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55000000000000004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55000000000000004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55000000000000004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55000000000000004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55000000000000004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55000000000000004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55000000000000004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55000000000000004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55000000000000004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55000000000000004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55000000000000004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55000000000000004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55000000000000004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55000000000000004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55000000000000004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55000000000000004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55000000000000004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55000000000000004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55000000000000004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55000000000000004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55000000000000004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55000000000000004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55000000000000004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55000000000000004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55000000000000004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55000000000000004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55000000000000004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55000000000000004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55000000000000004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55000000000000004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55000000000000004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55000000000000004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55000000000000004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55000000000000004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55000000000000004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55000000000000004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55000000000000004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55000000000000004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55000000000000004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55000000000000004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55000000000000004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55000000000000004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55000000000000004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55000000000000004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55000000000000004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55000000000000004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55000000000000004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55000000000000004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55000000000000004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55000000000000004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55000000000000004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55000000000000004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55000000000000004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55000000000000004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55000000000000004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55000000000000004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55000000000000004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55000000000000004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55000000000000004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55000000000000004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55000000000000004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55000000000000004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55000000000000004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55000000000000004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55000000000000004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55000000000000004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55000000000000004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55000000000000004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55000000000000004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55000000000000004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55000000000000004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55000000000000004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55000000000000004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55000000000000004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55000000000000004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55000000000000004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55000000000000004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55000000000000004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55000000000000004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55000000000000004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55000000000000004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55000000000000004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55000000000000004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55000000000000004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55000000000000004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55000000000000004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55000000000000004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55000000000000004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55000000000000004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55000000000000004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55000000000000004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55000000000000004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55000000000000004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55000000000000004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55000000000000004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55000000000000004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55000000000000004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55000000000000004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55000000000000004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55000000000000004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55000000000000004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55000000000000004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55000000000000004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55000000000000004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55000000000000004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55000000000000004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55000000000000004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55000000000000004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55000000000000004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55000000000000004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55000000000000004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55000000000000004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55000000000000004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55000000000000004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55000000000000004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55000000000000004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55000000000000004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55000000000000004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55000000000000004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55000000000000004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55000000000000004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55000000000000004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55000000000000004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55000000000000004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55000000000000004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55000000000000004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55000000000000004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55000000000000004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55000000000000004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55000000000000004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55000000000000004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55000000000000004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55000000000000004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55000000000000004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55000000000000004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55000000000000004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55000000000000004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55000000000000004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55000000000000004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55000000000000004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55000000000000004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55000000000000004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55000000000000004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55000000000000004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55000000000000004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55000000000000004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55000000000000004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55000000000000004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55000000000000004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55000000000000004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55000000000000004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55000000000000004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55000000000000004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55000000000000004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55000000000000004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55000000000000004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55000000000000004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55000000000000004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55000000000000004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55000000000000004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55000000000000004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55000000000000004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55000000000000004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55000000000000004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55000000000000004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55000000000000004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55000000000000004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55000000000000004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55000000000000004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55000000000000004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55000000000000004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55000000000000004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55000000000000004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55000000000000004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55000000000000004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55000000000000004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55000000000000004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55000000000000004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55000000000000004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55000000000000004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55000000000000004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55000000000000004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55000000000000004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55000000000000004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55000000000000004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55000000000000004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55000000000000004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55000000000000004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55000000000000004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55000000000000004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55000000000000004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55000000000000004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55000000000000004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55000000000000004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55000000000000004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55000000000000004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55000000000000004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55000000000000004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55000000000000004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55000000000000004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55000000000000004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55000000000000004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55000000000000004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55000000000000004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55000000000000004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55000000000000004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55000000000000004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55000000000000004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55000000000000004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55000000000000004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55000000000000004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55000000000000004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55000000000000004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55000000000000004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55000000000000004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55000000000000004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55000000000000004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55000000000000004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55000000000000004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55000000000000004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55000000000000004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55000000000000004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55000000000000004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55000000000000004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55000000000000004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55000000000000004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55000000000000004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55000000000000004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55000000000000004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55000000000000004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55000000000000004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55000000000000004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55000000000000004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55000000000000004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55000000000000004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55000000000000004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55000000000000004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55000000000000004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55000000000000004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55000000000000004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55000000000000004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55000000000000004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55000000000000004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55000000000000004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55000000000000004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55000000000000004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55000000000000004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55000000000000004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55000000000000004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55000000000000004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55000000000000004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55000000000000004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55000000000000004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55000000000000004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55000000000000004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55000000000000004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55000000000000004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55000000000000004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55000000000000004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55000000000000004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55000000000000004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55000000000000004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55000000000000004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55000000000000004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55000000000000004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55000000000000004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55000000000000004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55000000000000004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55000000000000004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55000000000000004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55000000000000004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55000000000000004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55000000000000004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55000000000000004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55000000000000004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55000000000000004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55000000000000004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55000000000000004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55000000000000004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55000000000000004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55000000000000004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55000000000000004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55000000000000004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55000000000000004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55000000000000004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55000000000000004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55000000000000004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55000000000000004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55000000000000004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55000000000000004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55000000000000004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55000000000000004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55000000000000004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55000000000000004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55000000000000004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55000000000000004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55000000000000004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55000000000000004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55000000000000004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55000000000000004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55000000000000004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55000000000000004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55000000000000004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55000000000000004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55000000000000004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55000000000000004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55000000000000004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55000000000000004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55000000000000004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55000000000000004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55000000000000004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55000000000000004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55000000000000004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55000000000000004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55000000000000004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55000000000000004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55000000000000004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55000000000000004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55000000000000004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55000000000000004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55000000000000004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55000000000000004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55000000000000004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55000000000000004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55000000000000004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55000000000000004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55000000000000004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55000000000000004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55000000000000004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55000000000000004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55000000000000004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55000000000000004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55000000000000004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55000000000000004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55000000000000004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55000000000000004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55000000000000004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55000000000000004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55000000000000004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55000000000000004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55000000000000004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55000000000000004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55000000000000004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55000000000000004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55000000000000004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55000000000000004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55000000000000004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55000000000000004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55000000000000004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55000000000000004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55000000000000004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55000000000000004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55000000000000004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55000000000000004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55000000000000004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55000000000000004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55000000000000004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55000000000000004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55000000000000004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55000000000000004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55000000000000004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55000000000000004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55000000000000004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55000000000000004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55000000000000004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55000000000000004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55000000000000004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55000000000000004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55000000000000004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55000000000000004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55000000000000004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55000000000000004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55000000000000004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55000000000000004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55000000000000004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55000000000000004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55000000000000004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55000000000000004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55000000000000004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55000000000000004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55000000000000004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55000000000000004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55000000000000004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55000000000000004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55000000000000004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55000000000000004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55000000000000004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55000000000000004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55000000000000004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55000000000000004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55000000000000004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55000000000000004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55000000000000004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55000000000000004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55000000000000004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55000000000000004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55000000000000004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55000000000000004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55000000000000004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55000000000000004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55000000000000004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55000000000000004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55000000000000004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55000000000000004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55000000000000004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55000000000000004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55000000000000004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55000000000000004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55000000000000004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55000000000000004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55000000000000004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55000000000000004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55000000000000004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55000000000000004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55000000000000004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55000000000000004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55000000000000004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55000000000000004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55000000000000004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55000000000000004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55000000000000004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55000000000000004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55000000000000004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55000000000000004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55000000000000004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55000000000000004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55000000000000004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55000000000000004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55000000000000004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55000000000000004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55000000000000004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55000000000000004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55000000000000004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55000000000000004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55000000000000004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55000000000000004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55000000000000004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55000000000000004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55000000000000004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55000000000000004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55000000000000004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55000000000000004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55000000000000004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55000000000000004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55000000000000004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55000000000000004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55000000000000004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55000000000000004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55000000000000004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55000000000000004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55000000000000004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55000000000000004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55000000000000004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55000000000000004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55000000000000004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55000000000000004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55000000000000004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55000000000000004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55000000000000004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55000000000000004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55000000000000004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55000000000000004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55000000000000004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55000000000000004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55000000000000004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55000000000000004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55000000000000004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55000000000000004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55000000000000004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55000000000000004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55000000000000004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55000000000000004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55000000000000004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55000000000000004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55000000000000004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55000000000000004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55000000000000004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55000000000000004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55000000000000004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55000000000000004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55000000000000004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55000000000000004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55000000000000004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55000000000000004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55000000000000004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55000000000000004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55000000000000004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55000000000000004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55000000000000004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55000000000000004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55000000000000004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55000000000000004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55000000000000004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55000000000000004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55000000000000004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55000000000000004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55000000000000004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55000000000000004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55000000000000004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55000000000000004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55000000000000004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55000000000000004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55000000000000004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55000000000000004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55000000000000004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55000000000000004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55000000000000004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55000000000000004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55000000000000004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55000000000000004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55000000000000004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55000000000000004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55000000000000004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55000000000000004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55000000000000004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55000000000000004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55000000000000004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55000000000000004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55000000000000004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55000000000000004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55000000000000004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55000000000000004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55000000000000004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55000000000000004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55000000000000004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55000000000000004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55000000000000004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55000000000000004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55000000000000004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55000000000000004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55000000000000004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55000000000000004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55000000000000004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55000000000000004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55000000000000004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55000000000000004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55000000000000004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55000000000000004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55000000000000004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55000000000000004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55000000000000004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55000000000000004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55000000000000004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55000000000000004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55000000000000004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55000000000000004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55000000000000004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55000000000000004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55000000000000004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55000000000000004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55000000000000004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55000000000000004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55000000000000004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55000000000000004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55000000000000004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55000000000000004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55000000000000004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55000000000000004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55000000000000004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55000000000000004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55000000000000004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55000000000000004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55000000000000004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55000000000000004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55000000000000004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55000000000000004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55000000000000004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55000000000000004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55000000000000004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55000000000000004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55000000000000004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55000000000000004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55000000000000004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55000000000000004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55000000000000004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55000000000000004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55000000000000004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55000000000000004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55000000000000004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55000000000000004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55000000000000004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55000000000000004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55000000000000004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55000000000000004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55000000000000004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55000000000000004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55000000000000004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55000000000000004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55000000000000004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55000000000000004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55000000000000004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55000000000000004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55000000000000004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55000000000000004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55000000000000004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55000000000000004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55000000000000004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55000000000000004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55000000000000004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55000000000000004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55000000000000004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55000000000000004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55000000000000004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55000000000000004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55000000000000004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55000000000000004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55000000000000004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55000000000000004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55000000000000004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55000000000000004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55000000000000004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55000000000000004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55000000000000004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55000000000000004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55000000000000004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55000000000000004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55000000000000004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55000000000000004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55000000000000004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55000000000000004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55000000000000004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55000000000000004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55000000000000004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55000000000000004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55000000000000004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55000000000000004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55000000000000004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55000000000000004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55000000000000004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55000000000000004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55000000000000004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55000000000000004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55000000000000004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55000000000000004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55000000000000004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55000000000000004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55000000000000004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55000000000000004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55000000000000004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55000000000000004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55000000000000004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55000000000000004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55000000000000004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55000000000000004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55000000000000004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55000000000000004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55000000000000004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55000000000000004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55000000000000004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55000000000000004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55000000000000004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55000000000000004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55000000000000004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55000000000000004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55000000000000004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55000000000000004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55000000000000004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55000000000000004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55000000000000004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55000000000000004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55000000000000004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55000000000000004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55000000000000004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55000000000000004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55000000000000004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55000000000000004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55000000000000004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55000000000000004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55000000000000004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55000000000000004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55000000000000004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55000000000000004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55000000000000004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55000000000000004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55000000000000004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55000000000000004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55000000000000004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55000000000000004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55000000000000004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55000000000000004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55000000000000004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55000000000000004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55000000000000004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55000000000000004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55000000000000004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55000000000000004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55000000000000004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55000000000000004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55000000000000004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55000000000000004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55000000000000004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55000000000000004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55000000000000004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55000000000000004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55000000000000004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55000000000000004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55000000000000004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55000000000000004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55000000000000004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55000000000000004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55000000000000004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55000000000000004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55000000000000004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55000000000000004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55000000000000004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55000000000000004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55000000000000004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55000000000000004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55000000000000004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55000000000000004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55000000000000004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55000000000000004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55000000000000004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55000000000000004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55000000000000004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55000000000000004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55000000000000004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55000000000000004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55000000000000004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55000000000000004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55000000000000004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55000000000000004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55000000000000004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55000000000000004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55000000000000004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55000000000000004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55000000000000004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55000000000000004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55000000000000004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55000000000000004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55000000000000004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55000000000000004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55000000000000004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55000000000000004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55000000000000004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55000000000000004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55000000000000004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55000000000000004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55000000000000004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55000000000000004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55000000000000004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55000000000000004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55000000000000004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55000000000000004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55000000000000004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55000000000000004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55000000000000004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55000000000000004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55000000000000004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55000000000000004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55000000000000004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55000000000000004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55000000000000004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55000000000000004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55000000000000004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55000000000000004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55000000000000004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55000000000000004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55000000000000004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55000000000000004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55000000000000004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55000000000000004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55000000000000004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55000000000000004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55000000000000004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55000000000000004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55000000000000004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55000000000000004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55000000000000004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55000000000000004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55000000000000004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55000000000000004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55000000000000004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55000000000000004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55000000000000004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55000000000000004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55000000000000004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55000000000000004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55000000000000004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55000000000000004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55000000000000004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55000000000000004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55000000000000004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55000000000000004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55000000000000004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55000000000000004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55000000000000004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55000000000000004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55000000000000004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55000000000000004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55000000000000004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55000000000000004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55000000000000004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55000000000000004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55000000000000004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55000000000000004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55000000000000004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55000000000000004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55000000000000004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55000000000000004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55000000000000004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55000000000000004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55000000000000004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55000000000000004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55000000000000004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55000000000000004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55000000000000004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55000000000000004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55000000000000004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55000000000000004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55000000000000004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55000000000000004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55000000000000004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55000000000000004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55000000000000004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55000000000000004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55000000000000004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55000000000000004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55000000000000004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55000000000000004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55000000000000004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55000000000000004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55000000000000004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55000000000000004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55000000000000004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55000000000000004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55000000000000004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55000000000000004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55000000000000004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55000000000000004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55000000000000004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55000000000000004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55000000000000004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55000000000000004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55000000000000004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55000000000000004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55000000000000004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55000000000000004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55000000000000004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55000000000000004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55000000000000004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55000000000000004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55000000000000004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55000000000000004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55000000000000004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55000000000000004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55000000000000004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55000000000000004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55000000000000004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55000000000000004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55000000000000004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55000000000000004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55000000000000004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55000000000000004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55000000000000004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55000000000000004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55000000000000004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55000000000000004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55000000000000004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55000000000000004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55000000000000004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55000000000000004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55000000000000004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55000000000000004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55000000000000004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55000000000000004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55000000000000004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55000000000000004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55000000000000004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55000000000000004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55000000000000004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55000000000000004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55000000000000004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55000000000000004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55000000000000004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55000000000000004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55000000000000004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55000000000000004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55000000000000004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55000000000000004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55000000000000004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55000000000000004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55000000000000004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55000000000000004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55000000000000004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55000000000000004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55000000000000004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55000000000000004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55000000000000004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55000000000000004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55000000000000004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55000000000000004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55000000000000004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55000000000000004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55000000000000004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55000000000000004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55000000000000004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55000000000000004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55000000000000004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55000000000000004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55000000000000004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55000000000000004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55000000000000004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55000000000000004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55000000000000004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55000000000000004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55000000000000004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55000000000000004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55000000000000004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55000000000000004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55000000000000004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55000000000000004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55000000000000004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55000000000000004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55000000000000004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55000000000000004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55000000000000004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55000000000000004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55000000000000004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55000000000000004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55000000000000004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55000000000000004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55000000000000004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55000000000000004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55000000000000004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55000000000000004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55000000000000004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55000000000000004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55000000000000004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55000000000000004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55000000000000004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55000000000000004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55000000000000004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55000000000000004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55000000000000004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55000000000000004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55000000000000004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55000000000000004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55000000000000004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55000000000000004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55000000000000004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55000000000000004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55000000000000004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55000000000000004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55000000000000004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55000000000000004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55000000000000004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55000000000000004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55000000000000004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55000000000000004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55000000000000004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55000000000000004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55000000000000004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55000000000000004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55000000000000004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55000000000000004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3984375" defaultRowHeight="14.4" x14ac:dyDescent="0.55000000000000004"/>
  <cols>
    <col min="1" max="1" width="18.578125" bestFit="1" customWidth="1"/>
    <col min="2" max="2" width="11.83984375" style="53" customWidth="1"/>
    <col min="3" max="3" width="15.15625" bestFit="1" customWidth="1"/>
    <col min="4" max="4" width="21" bestFit="1" customWidth="1"/>
    <col min="5" max="5" width="5.41796875" customWidth="1"/>
    <col min="6" max="6" width="2.68359375" customWidth="1"/>
    <col min="7" max="7" width="11.15625" customWidth="1"/>
    <col min="8" max="8" width="6.15625" customWidth="1"/>
    <col min="9" max="9" width="6.68359375" customWidth="1"/>
    <col min="10" max="10" width="2.83984375" customWidth="1"/>
    <col min="11" max="11" width="6.15625" customWidth="1"/>
    <col min="12" max="14" width="3.41796875" customWidth="1"/>
    <col min="15" max="15" width="6.15625" customWidth="1"/>
    <col min="16" max="16" width="4.68359375" style="6" customWidth="1"/>
    <col min="17" max="17" width="6.26171875" style="37" customWidth="1"/>
  </cols>
  <sheetData>
    <row r="1" spans="1:17" ht="13.9" customHeight="1" thickBot="1" x14ac:dyDescent="0.6">
      <c r="A1" s="64" t="str">
        <f>Anim!$E$1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55000000000000004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55000000000000004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55000000000000004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55000000000000004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55000000000000004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55000000000000004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55000000000000004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55000000000000004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55000000000000004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55000000000000004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55000000000000004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55000000000000004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55000000000000004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55000000000000004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55000000000000004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55000000000000004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55000000000000004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55000000000000004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55000000000000004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55000000000000004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55000000000000004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55000000000000004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55000000000000004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55000000000000004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55000000000000004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55000000000000004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55000000000000004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55000000000000004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55000000000000004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55000000000000004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55000000000000004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55000000000000004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55000000000000004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55000000000000004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55000000000000004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55000000000000004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55000000000000004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55000000000000004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55000000000000004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55000000000000004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55000000000000004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55000000000000004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55000000000000004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55000000000000004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55000000000000004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55000000000000004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55000000000000004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55000000000000004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55000000000000004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55000000000000004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55000000000000004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55000000000000004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55000000000000004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55000000000000004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55000000000000004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55000000000000004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55000000000000004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55000000000000004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55000000000000004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55000000000000004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55000000000000004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55000000000000004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55000000000000004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55000000000000004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55000000000000004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55000000000000004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55000000000000004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55000000000000004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55000000000000004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55000000000000004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55000000000000004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55000000000000004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55000000000000004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55000000000000004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55000000000000004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55000000000000004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55000000000000004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55000000000000004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55000000000000004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55000000000000004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55000000000000004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55000000000000004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55000000000000004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55000000000000004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55000000000000004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55000000000000004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55000000000000004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55000000000000004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55000000000000004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55000000000000004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55000000000000004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55000000000000004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55000000000000004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55000000000000004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55000000000000004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55000000000000004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55000000000000004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55000000000000004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55000000000000004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55000000000000004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55000000000000004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55000000000000004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55000000000000004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55000000000000004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55000000000000004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55000000000000004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55000000000000004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55000000000000004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55000000000000004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55000000000000004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55000000000000004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55000000000000004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55000000000000004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55000000000000004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55000000000000004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55000000000000004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55000000000000004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55000000000000004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55000000000000004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55000000000000004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55000000000000004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55000000000000004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55000000000000004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55000000000000004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55000000000000004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55000000000000004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55000000000000004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55000000000000004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55000000000000004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55000000000000004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55000000000000004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55000000000000004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55000000000000004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55000000000000004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55000000000000004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55000000000000004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55000000000000004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55000000000000004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55000000000000004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55000000000000004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55000000000000004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55000000000000004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55000000000000004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55000000000000004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55000000000000004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55000000000000004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55000000000000004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55000000000000004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55000000000000004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55000000000000004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55000000000000004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55000000000000004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55000000000000004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55000000000000004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55000000000000004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55000000000000004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55000000000000004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55000000000000004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55000000000000004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55000000000000004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55000000000000004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55000000000000004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55000000000000004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55000000000000004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55000000000000004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55000000000000004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55000000000000004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55000000000000004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55000000000000004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55000000000000004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55000000000000004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55000000000000004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55000000000000004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55000000000000004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55000000000000004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55000000000000004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55000000000000004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55000000000000004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55000000000000004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55000000000000004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55000000000000004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55000000000000004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55000000000000004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55000000000000004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55000000000000004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55000000000000004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55000000000000004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55000000000000004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55000000000000004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55000000000000004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55000000000000004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55000000000000004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55000000000000004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55000000000000004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55000000000000004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55000000000000004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55000000000000004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55000000000000004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55000000000000004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55000000000000004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55000000000000004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55000000000000004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55000000000000004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55000000000000004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55000000000000004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55000000000000004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55000000000000004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55000000000000004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55000000000000004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55000000000000004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55000000000000004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55000000000000004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55000000000000004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55000000000000004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55000000000000004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55000000000000004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55000000000000004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55000000000000004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55000000000000004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55000000000000004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55000000000000004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55000000000000004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55000000000000004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55000000000000004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55000000000000004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55000000000000004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55000000000000004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55000000000000004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55000000000000004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55000000000000004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55000000000000004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55000000000000004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55000000000000004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55000000000000004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55000000000000004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55000000000000004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55000000000000004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55000000000000004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55000000000000004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55000000000000004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55000000000000004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55000000000000004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55000000000000004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55000000000000004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55000000000000004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55000000000000004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55000000000000004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55000000000000004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55000000000000004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55000000000000004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55000000000000004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55000000000000004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55000000000000004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55000000000000004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55000000000000004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55000000000000004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55000000000000004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55000000000000004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55000000000000004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55000000000000004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55000000000000004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55000000000000004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55000000000000004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55000000000000004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55000000000000004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55000000000000004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55000000000000004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55000000000000004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55000000000000004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55000000000000004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55000000000000004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55000000000000004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55000000000000004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55000000000000004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55000000000000004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55000000000000004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55000000000000004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55000000000000004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55000000000000004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55000000000000004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55000000000000004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55000000000000004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55000000000000004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55000000000000004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55000000000000004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55000000000000004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55000000000000004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55000000000000004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55000000000000004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55000000000000004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55000000000000004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55000000000000004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55000000000000004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55000000000000004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55000000000000004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55000000000000004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55000000000000004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55000000000000004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55000000000000004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55000000000000004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55000000000000004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55000000000000004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55000000000000004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55000000000000004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55000000000000004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55000000000000004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55000000000000004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55000000000000004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55000000000000004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55000000000000004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55000000000000004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55000000000000004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55000000000000004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55000000000000004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55000000000000004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55000000000000004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55000000000000004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55000000000000004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55000000000000004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55000000000000004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55000000000000004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55000000000000004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55000000000000004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55000000000000004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55000000000000004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55000000000000004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55000000000000004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55000000000000004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55000000000000004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55000000000000004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55000000000000004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55000000000000004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55000000000000004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55000000000000004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55000000000000004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55000000000000004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55000000000000004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55000000000000004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55000000000000004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55000000000000004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55000000000000004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55000000000000004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55000000000000004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55000000000000004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55000000000000004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55000000000000004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55000000000000004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55000000000000004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55000000000000004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55000000000000004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55000000000000004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55000000000000004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55000000000000004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55000000000000004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55000000000000004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55000000000000004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55000000000000004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55000000000000004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55000000000000004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55000000000000004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55000000000000004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55000000000000004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55000000000000004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55000000000000004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55000000000000004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55000000000000004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55000000000000004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55000000000000004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55000000000000004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55000000000000004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55000000000000004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55000000000000004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55000000000000004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55000000000000004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55000000000000004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55000000000000004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55000000000000004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55000000000000004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55000000000000004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55000000000000004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55000000000000004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55000000000000004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55000000000000004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55000000000000004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55000000000000004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55000000000000004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55000000000000004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55000000000000004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55000000000000004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55000000000000004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55000000000000004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55000000000000004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55000000000000004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55000000000000004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55000000000000004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55000000000000004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55000000000000004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55000000000000004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55000000000000004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55000000000000004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55000000000000004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55000000000000004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55000000000000004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55000000000000004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55000000000000004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55000000000000004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55000000000000004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55000000000000004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55000000000000004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55000000000000004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55000000000000004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55000000000000004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55000000000000004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55000000000000004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55000000000000004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55000000000000004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55000000000000004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55000000000000004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55000000000000004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55000000000000004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55000000000000004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55000000000000004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55000000000000004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55000000000000004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55000000000000004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55000000000000004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55000000000000004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55000000000000004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55000000000000004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55000000000000004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55000000000000004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55000000000000004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55000000000000004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55000000000000004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55000000000000004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55000000000000004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55000000000000004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55000000000000004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55000000000000004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55000000000000004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55000000000000004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55000000000000004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55000000000000004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55000000000000004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55000000000000004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55000000000000004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55000000000000004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55000000000000004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55000000000000004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55000000000000004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55000000000000004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55000000000000004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55000000000000004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55000000000000004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55000000000000004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55000000000000004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55000000000000004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55000000000000004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55000000000000004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55000000000000004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55000000000000004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55000000000000004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55000000000000004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55000000000000004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55000000000000004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55000000000000004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55000000000000004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55000000000000004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55000000000000004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55000000000000004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55000000000000004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55000000000000004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55000000000000004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55000000000000004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55000000000000004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55000000000000004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55000000000000004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55000000000000004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55000000000000004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55000000000000004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55000000000000004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55000000000000004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55000000000000004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55000000000000004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55000000000000004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55000000000000004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55000000000000004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55000000000000004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55000000000000004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55000000000000004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55000000000000004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55000000000000004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55000000000000004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55000000000000004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55000000000000004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55000000000000004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55000000000000004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55000000000000004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55000000000000004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55000000000000004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55000000000000004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55000000000000004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55000000000000004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55000000000000004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55000000000000004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55000000000000004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55000000000000004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55000000000000004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55000000000000004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55000000000000004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55000000000000004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55000000000000004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55000000000000004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55000000000000004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55000000000000004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55000000000000004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55000000000000004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55000000000000004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55000000000000004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55000000000000004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55000000000000004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55000000000000004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55000000000000004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55000000000000004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55000000000000004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55000000000000004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55000000000000004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55000000000000004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55000000000000004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55000000000000004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55000000000000004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55000000000000004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55000000000000004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55000000000000004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55000000000000004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55000000000000004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55000000000000004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55000000000000004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55000000000000004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55000000000000004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55000000000000004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55000000000000004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55000000000000004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55000000000000004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55000000000000004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55000000000000004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55000000000000004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55000000000000004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55000000000000004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55000000000000004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55000000000000004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55000000000000004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55000000000000004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55000000000000004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55000000000000004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55000000000000004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55000000000000004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55000000000000004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55000000000000004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55000000000000004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55000000000000004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55000000000000004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55000000000000004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55000000000000004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55000000000000004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55000000000000004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55000000000000004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55000000000000004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55000000000000004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55000000000000004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55000000000000004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55000000000000004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55000000000000004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55000000000000004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55000000000000004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55000000000000004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55000000000000004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55000000000000004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55000000000000004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55000000000000004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55000000000000004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55000000000000004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55000000000000004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55000000000000004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55000000000000004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55000000000000004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55000000000000004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55000000000000004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55000000000000004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55000000000000004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55000000000000004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55000000000000004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55000000000000004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55000000000000004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55000000000000004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55000000000000004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55000000000000004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55000000000000004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55000000000000004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55000000000000004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55000000000000004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55000000000000004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55000000000000004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55000000000000004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55000000000000004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55000000000000004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55000000000000004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55000000000000004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55000000000000004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55000000000000004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55000000000000004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55000000000000004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55000000000000004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55000000000000004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55000000000000004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55000000000000004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55000000000000004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55000000000000004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55000000000000004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55000000000000004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55000000000000004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55000000000000004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55000000000000004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55000000000000004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55000000000000004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55000000000000004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55000000000000004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55000000000000004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55000000000000004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55000000000000004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55000000000000004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55000000000000004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55000000000000004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55000000000000004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55000000000000004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55000000000000004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55000000000000004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55000000000000004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55000000000000004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55000000000000004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55000000000000004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55000000000000004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55000000000000004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55000000000000004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55000000000000004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55000000000000004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55000000000000004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55000000000000004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55000000000000004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55000000000000004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55000000000000004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55000000000000004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55000000000000004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55000000000000004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55000000000000004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55000000000000004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55000000000000004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55000000000000004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55000000000000004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55000000000000004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55000000000000004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55000000000000004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55000000000000004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55000000000000004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55000000000000004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55000000000000004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55000000000000004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55000000000000004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55000000000000004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55000000000000004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55000000000000004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55000000000000004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55000000000000004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55000000000000004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55000000000000004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55000000000000004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55000000000000004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55000000000000004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55000000000000004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55000000000000004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55000000000000004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55000000000000004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55000000000000004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55000000000000004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55000000000000004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55000000000000004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55000000000000004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55000000000000004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55000000000000004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55000000000000004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55000000000000004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55000000000000004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55000000000000004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55000000000000004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55000000000000004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55000000000000004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55000000000000004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55000000000000004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55000000000000004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55000000000000004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55000000000000004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55000000000000004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55000000000000004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55000000000000004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55000000000000004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55000000000000004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55000000000000004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55000000000000004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55000000000000004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55000000000000004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55000000000000004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55000000000000004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55000000000000004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55000000000000004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55000000000000004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55000000000000004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55000000000000004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55000000000000004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55000000000000004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55000000000000004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55000000000000004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55000000000000004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55000000000000004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55000000000000004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55000000000000004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55000000000000004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55000000000000004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55000000000000004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55000000000000004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55000000000000004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55000000000000004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55000000000000004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55000000000000004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55000000000000004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55000000000000004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55000000000000004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55000000000000004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55000000000000004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55000000000000004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55000000000000004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55000000000000004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55000000000000004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55000000000000004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55000000000000004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55000000000000004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55000000000000004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55000000000000004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55000000000000004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55000000000000004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55000000000000004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55000000000000004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55000000000000004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55000000000000004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55000000000000004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55000000000000004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55000000000000004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55000000000000004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55000000000000004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55000000000000004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55000000000000004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55000000000000004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55000000000000004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55000000000000004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55000000000000004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55000000000000004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55000000000000004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55000000000000004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55000000000000004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55000000000000004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55000000000000004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55000000000000004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55000000000000004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55000000000000004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55000000000000004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55000000000000004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55000000000000004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55000000000000004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55000000000000004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55000000000000004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55000000000000004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55000000000000004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55000000000000004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55000000000000004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55000000000000004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55000000000000004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55000000000000004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55000000000000004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55000000000000004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55000000000000004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55000000000000004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55000000000000004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55000000000000004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55000000000000004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55000000000000004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55000000000000004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55000000000000004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55000000000000004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55000000000000004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55000000000000004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55000000000000004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55000000000000004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55000000000000004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55000000000000004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55000000000000004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55000000000000004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55000000000000004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55000000000000004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55000000000000004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55000000000000004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55000000000000004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55000000000000004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55000000000000004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55000000000000004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55000000000000004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55000000000000004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55000000000000004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55000000000000004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55000000000000004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55000000000000004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55000000000000004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55000000000000004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55000000000000004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55000000000000004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55000000000000004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55000000000000004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55000000000000004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55000000000000004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55000000000000004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55000000000000004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55000000000000004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55000000000000004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55000000000000004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55000000000000004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55000000000000004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55000000000000004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55000000000000004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55000000000000004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55000000000000004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55000000000000004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55000000000000004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55000000000000004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55000000000000004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55000000000000004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55000000000000004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55000000000000004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55000000000000004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55000000000000004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55000000000000004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55000000000000004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55000000000000004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55000000000000004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55000000000000004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55000000000000004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55000000000000004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55000000000000004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55000000000000004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55000000000000004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55000000000000004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55000000000000004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55000000000000004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55000000000000004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55000000000000004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55000000000000004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55000000000000004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55000000000000004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55000000000000004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55000000000000004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55000000000000004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55000000000000004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55000000000000004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55000000000000004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55000000000000004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55000000000000004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55000000000000004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55000000000000004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55000000000000004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55000000000000004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55000000000000004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55000000000000004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55000000000000004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55000000000000004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55000000000000004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55000000000000004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55000000000000004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55000000000000004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55000000000000004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55000000000000004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55000000000000004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55000000000000004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55000000000000004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55000000000000004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55000000000000004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55000000000000004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55000000000000004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55000000000000004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55000000000000004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55000000000000004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55000000000000004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55000000000000004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55000000000000004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55000000000000004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55000000000000004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55000000000000004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55000000000000004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55000000000000004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55000000000000004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55000000000000004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55000000000000004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55000000000000004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55000000000000004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55000000000000004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55000000000000004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55000000000000004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55000000000000004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55000000000000004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55000000000000004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55000000000000004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55000000000000004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55000000000000004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55000000000000004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55000000000000004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55000000000000004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55000000000000004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55000000000000004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55000000000000004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55000000000000004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55000000000000004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55000000000000004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55000000000000004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55000000000000004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55000000000000004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55000000000000004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55000000000000004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55000000000000004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55000000000000004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55000000000000004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55000000000000004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55000000000000004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55000000000000004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55000000000000004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55000000000000004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55000000000000004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55000000000000004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55000000000000004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55000000000000004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55000000000000004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55000000000000004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55000000000000004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55000000000000004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55000000000000004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55000000000000004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55000000000000004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55000000000000004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55000000000000004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55000000000000004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55000000000000004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55000000000000004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55000000000000004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55000000000000004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55000000000000004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55000000000000004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55000000000000004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55000000000000004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55000000000000004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55000000000000004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55000000000000004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55000000000000004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55000000000000004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55000000000000004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55000000000000004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55000000000000004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55000000000000004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55000000000000004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55000000000000004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55000000000000004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55000000000000004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55000000000000004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55000000000000004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55000000000000004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55000000000000004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55000000000000004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55000000000000004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55000000000000004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55000000000000004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55000000000000004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55000000000000004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55000000000000004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55000000000000004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55000000000000004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55000000000000004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55000000000000004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55000000000000004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55000000000000004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55000000000000004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55000000000000004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55000000000000004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55000000000000004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55000000000000004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55000000000000004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55000000000000004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55000000000000004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55000000000000004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55000000000000004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55000000000000004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55000000000000004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55000000000000004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55000000000000004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55000000000000004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55000000000000004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55000000000000004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55000000000000004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55000000000000004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55000000000000004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55000000000000004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55000000000000004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55000000000000004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55000000000000004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55000000000000004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55000000000000004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55000000000000004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55000000000000004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55000000000000004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55000000000000004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55000000000000004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55000000000000004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55000000000000004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55000000000000004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55000000000000004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55000000000000004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55000000000000004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55000000000000004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55000000000000004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55000000000000004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55000000000000004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55000000000000004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55000000000000004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55000000000000004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55000000000000004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55000000000000004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55000000000000004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55000000000000004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55000000000000004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55000000000000004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55000000000000004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55000000000000004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55000000000000004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55000000000000004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55000000000000004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55000000000000004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55000000000000004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55000000000000004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55000000000000004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55000000000000004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55000000000000004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55000000000000004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55000000000000004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55000000000000004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55000000000000004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55000000000000004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55000000000000004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55000000000000004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55000000000000004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55000000000000004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55000000000000004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55000000000000004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55000000000000004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55000000000000004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55000000000000004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55000000000000004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55000000000000004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55000000000000004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55000000000000004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55000000000000004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55000000000000004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55000000000000004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55000000000000004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55000000000000004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55000000000000004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55000000000000004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55000000000000004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55000000000000004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55000000000000004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55000000000000004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55000000000000004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55000000000000004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55000000000000004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55000000000000004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55000000000000004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55000000000000004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55000000000000004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55000000000000004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55000000000000004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55000000000000004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55000000000000004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55000000000000004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55000000000000004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55000000000000004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55000000000000004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55000000000000004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55000000000000004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55000000000000004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55000000000000004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55000000000000004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55000000000000004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55000000000000004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55000000000000004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55000000000000004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55000000000000004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55000000000000004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55000000000000004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55000000000000004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55000000000000004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55000000000000004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55000000000000004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55000000000000004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55000000000000004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55000000000000004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55000000000000004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55000000000000004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55000000000000004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55000000000000004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55000000000000004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55000000000000004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55000000000000004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55000000000000004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55000000000000004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55000000000000004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55000000000000004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55000000000000004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55000000000000004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55000000000000004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55000000000000004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55000000000000004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55000000000000004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55000000000000004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55000000000000004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55000000000000004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55000000000000004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55000000000000004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55000000000000004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55000000000000004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55000000000000004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55000000000000004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55000000000000004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55000000000000004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55000000000000004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55000000000000004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55000000000000004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55000000000000004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55000000000000004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55000000000000004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55000000000000004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55000000000000004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55000000000000004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55000000000000004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55000000000000004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55000000000000004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55000000000000004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55000000000000004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55000000000000004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55000000000000004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55000000000000004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55000000000000004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55000000000000004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55000000000000004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55000000000000004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55000000000000004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55000000000000004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55000000000000004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55000000000000004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55000000000000004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55000000000000004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55000000000000004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55000000000000004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55000000000000004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55000000000000004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55000000000000004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55000000000000004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55000000000000004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55000000000000004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55000000000000004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55000000000000004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55000000000000004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55000000000000004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55000000000000004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55000000000000004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55000000000000004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55000000000000004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55000000000000004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55000000000000004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55000000000000004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55000000000000004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55000000000000004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55000000000000004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55000000000000004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55000000000000004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55000000000000004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55000000000000004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55000000000000004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55000000000000004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55000000000000004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55000000000000004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55000000000000004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55000000000000004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55000000000000004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55000000000000004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55000000000000004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55000000000000004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55000000000000004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55000000000000004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55000000000000004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55000000000000004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55000000000000004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55000000000000004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55000000000000004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55000000000000004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55000000000000004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55000000000000004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55000000000000004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55000000000000004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55000000000000004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55000000000000004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55000000000000004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55000000000000004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55000000000000004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55000000000000004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55000000000000004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55000000000000004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55000000000000004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55000000000000004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55000000000000004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55000000000000004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55000000000000004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55000000000000004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55000000000000004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55000000000000004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55000000000000004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55000000000000004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55000000000000004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55000000000000004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55000000000000004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55000000000000004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55000000000000004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55000000000000004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55000000000000004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55000000000000004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55000000000000004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2023-05-04T19:42:29Z</dcterms:modified>
</cp:coreProperties>
</file>