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Summary" sheetId="5" r:id="rId1"/>
    <sheet name="RED第一批到货" sheetId="1" r:id="rId2"/>
    <sheet name="RED第二批到货" sheetId="6" r:id="rId3"/>
    <sheet name="RED第三批到货" sheetId="7" r:id="rId4"/>
    <sheet name="Sample" sheetId="9" r:id="rId5"/>
  </sheets>
  <calcPr calcId="144525"/>
</workbook>
</file>

<file path=xl/calcChain.xml><?xml version="1.0" encoding="utf-8"?>
<calcChain xmlns="http://schemas.openxmlformats.org/spreadsheetml/2006/main">
  <c r="H3" i="5" l="1"/>
  <c r="G17" i="5"/>
  <c r="G15" i="5"/>
  <c r="F17" i="5"/>
  <c r="F15" i="5"/>
  <c r="E17" i="5"/>
  <c r="E15" i="5"/>
  <c r="D17" i="5"/>
  <c r="D15" i="5"/>
  <c r="C17" i="5"/>
  <c r="C15" i="5"/>
  <c r="H29" i="9"/>
  <c r="H22" i="9" s="1"/>
  <c r="H25" i="9"/>
  <c r="H20" i="9"/>
  <c r="H19" i="9"/>
  <c r="H18" i="9"/>
  <c r="H17" i="9"/>
  <c r="H16" i="9"/>
  <c r="H15" i="9"/>
  <c r="H11" i="9" s="1"/>
  <c r="H14" i="9"/>
  <c r="H13" i="9"/>
  <c r="H9" i="9"/>
  <c r="H7" i="9" s="1"/>
  <c r="H3" i="9"/>
  <c r="H29" i="7"/>
  <c r="H25" i="7"/>
  <c r="H22" i="7"/>
  <c r="H20" i="7"/>
  <c r="H19" i="7"/>
  <c r="H18" i="7"/>
  <c r="H17" i="7"/>
  <c r="H16" i="7"/>
  <c r="H15" i="7"/>
  <c r="H11" i="7" s="1"/>
  <c r="H14" i="7"/>
  <c r="H13" i="7"/>
  <c r="H9" i="7"/>
  <c r="H7" i="7" s="1"/>
  <c r="H3" i="7"/>
  <c r="H5" i="6"/>
  <c r="H3" i="6" s="1"/>
  <c r="C16" i="5" s="1"/>
  <c r="H24" i="6"/>
  <c r="H25" i="6"/>
  <c r="H26" i="6"/>
  <c r="H27" i="6"/>
  <c r="H28" i="6"/>
  <c r="H29" i="6"/>
  <c r="H30" i="6"/>
  <c r="H31" i="6"/>
  <c r="H32" i="6"/>
  <c r="H33" i="6"/>
  <c r="H34" i="6"/>
  <c r="H14" i="6"/>
  <c r="H15" i="6"/>
  <c r="H16" i="6"/>
  <c r="H17" i="6"/>
  <c r="H18" i="6"/>
  <c r="H19" i="6"/>
  <c r="H20" i="6"/>
  <c r="H21" i="6"/>
  <c r="H22" i="6"/>
  <c r="H23" i="6"/>
  <c r="H35" i="6"/>
  <c r="H36" i="6"/>
  <c r="H37" i="6"/>
  <c r="H38" i="6"/>
  <c r="H39" i="6"/>
  <c r="H40" i="6"/>
  <c r="H41" i="6"/>
  <c r="H42" i="6"/>
  <c r="H43" i="6"/>
  <c r="H44" i="6"/>
  <c r="H45" i="6"/>
  <c r="H59" i="6"/>
  <c r="G16" i="5" s="1"/>
  <c r="H55" i="6"/>
  <c r="F16" i="5" s="1"/>
  <c r="H50" i="6"/>
  <c r="H49" i="6"/>
  <c r="H48" i="6"/>
  <c r="H47" i="6"/>
  <c r="H46" i="6"/>
  <c r="H13" i="6"/>
  <c r="H9" i="6"/>
  <c r="H7" i="6" s="1"/>
  <c r="D16" i="5" s="1"/>
  <c r="H3" i="1"/>
  <c r="H1" i="1" s="1"/>
  <c r="H7" i="1"/>
  <c r="H12" i="1"/>
  <c r="H30" i="1"/>
  <c r="H17" i="5" l="1"/>
  <c r="H15" i="5"/>
  <c r="H1" i="9"/>
  <c r="H1" i="7"/>
  <c r="H52" i="6"/>
  <c r="H11" i="6"/>
  <c r="H1" i="6" l="1"/>
  <c r="E16" i="5"/>
  <c r="H16" i="5" s="1"/>
  <c r="H12" i="5" s="1"/>
  <c r="H1" i="5" s="1"/>
  <c r="H26" i="1"/>
  <c r="H23" i="1" s="1"/>
  <c r="H9" i="5" l="1"/>
  <c r="H15" i="1"/>
  <c r="H16" i="1"/>
  <c r="H17" i="1"/>
  <c r="H18" i="1"/>
  <c r="H19" i="1"/>
  <c r="H20" i="1"/>
  <c r="H21" i="1"/>
  <c r="H14" i="1"/>
  <c r="H9" i="1"/>
</calcChain>
</file>

<file path=xl/sharedStrings.xml><?xml version="1.0" encoding="utf-8"?>
<sst xmlns="http://schemas.openxmlformats.org/spreadsheetml/2006/main" count="259" uniqueCount="103">
  <si>
    <t>PART 1</t>
  </si>
  <si>
    <t>仓储费</t>
  </si>
  <si>
    <t xml:space="preserve">PART 2 </t>
  </si>
  <si>
    <t>入库操作费</t>
  </si>
  <si>
    <t>PART 3</t>
  </si>
  <si>
    <t>SKU附加费</t>
  </si>
  <si>
    <t>箱号</t>
  </si>
  <si>
    <t>SKU种类</t>
  </si>
  <si>
    <t>内件数量</t>
  </si>
  <si>
    <t>收费金额</t>
  </si>
  <si>
    <t>入库数量</t>
  </si>
  <si>
    <t>价格标准</t>
  </si>
  <si>
    <t>#1</t>
  </si>
  <si>
    <t>#2</t>
  </si>
  <si>
    <t>#3</t>
  </si>
  <si>
    <t>#4</t>
  </si>
  <si>
    <t>#5</t>
  </si>
  <si>
    <t>#6</t>
  </si>
  <si>
    <t>#7</t>
  </si>
  <si>
    <t>#8</t>
  </si>
  <si>
    <t>价格/unit</t>
  </si>
  <si>
    <t>PART 4</t>
  </si>
  <si>
    <t>增值服务费</t>
  </si>
  <si>
    <t>退运操作费</t>
  </si>
  <si>
    <t>A</t>
  </si>
  <si>
    <t>B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</si>
  <si>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</si>
  <si>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</si>
  <si>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</si>
  <si>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</si>
  <si>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</si>
  <si>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</si>
  <si>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</si>
  <si>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</si>
  <si>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</si>
  <si>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</si>
  <si>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</si>
  <si>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</si>
  <si>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</si>
  <si>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</si>
  <si>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</si>
  <si>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</si>
  <si>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</si>
  <si>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</si>
  <si>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</si>
  <si>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</si>
  <si>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</si>
  <si>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</si>
  <si>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</si>
  <si>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</si>
  <si>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</si>
  <si>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</si>
  <si>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</si>
  <si>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</si>
  <si>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</si>
  <si>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</si>
  <si>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发货批次</t>
  </si>
  <si>
    <t>发货日期</t>
  </si>
  <si>
    <t>主单号</t>
  </si>
  <si>
    <t>发货票数</t>
  </si>
  <si>
    <t>784-1613 3224</t>
  </si>
  <si>
    <t>784-1623 6891</t>
  </si>
  <si>
    <t>784-1623 7001</t>
  </si>
  <si>
    <t>784-1624 4340</t>
  </si>
  <si>
    <t>费用结算</t>
  </si>
  <si>
    <t>到货批次</t>
  </si>
  <si>
    <t>小计费用</t>
  </si>
  <si>
    <t>合并服务费</t>
  </si>
  <si>
    <t>合并件数</t>
  </si>
  <si>
    <t>单号</t>
  </si>
  <si>
    <t>批次</t>
  </si>
  <si>
    <t xml:space="preserve">    到货时间</t>
  </si>
  <si>
    <t xml:space="preserve">      箱数/件数</t>
  </si>
  <si>
    <t>0.15/unit/周</t>
  </si>
  <si>
    <t>38/471</t>
  </si>
  <si>
    <t>8/284</t>
  </si>
  <si>
    <t>免费时间</t>
  </si>
  <si>
    <t>9/16-9/23</t>
  </si>
  <si>
    <t>收费时间</t>
  </si>
  <si>
    <t>9/24-9/30</t>
  </si>
  <si>
    <t>库存数量/UNIT</t>
  </si>
  <si>
    <t>9/28-10/05</t>
  </si>
  <si>
    <t>O000000000430</t>
  </si>
  <si>
    <t>打单费/单</t>
  </si>
  <si>
    <t>8/141</t>
  </si>
  <si>
    <t>1/4</t>
  </si>
  <si>
    <t>包裹实重LB</t>
  </si>
  <si>
    <t>包裹材积重LB</t>
  </si>
  <si>
    <t>小红书操作费结算表 第 批次</t>
  </si>
  <si>
    <t>价格/LB</t>
  </si>
  <si>
    <t>运输包装</t>
  </si>
  <si>
    <t>箱数/件数</t>
  </si>
  <si>
    <t>到货时间</t>
  </si>
  <si>
    <t xml:space="preserve"> 价格/LB</t>
  </si>
  <si>
    <t>库内操作费结算</t>
  </si>
  <si>
    <t>仓储费、入库操作费、SKU附加费、增值服务费结算</t>
  </si>
  <si>
    <t>制单费</t>
  </si>
  <si>
    <t>Section 1</t>
  </si>
  <si>
    <t>Section 2</t>
  </si>
  <si>
    <t>小红书费用结算</t>
  </si>
  <si>
    <t>小红书第一批次结算表（section2）</t>
  </si>
  <si>
    <t>小红书第二批次结算表（section2）</t>
  </si>
  <si>
    <t>小红书第三批次结算表（section2）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</si>
</sst>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宋体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44" fontId="5" fillId="0" borderId="12" xfId="0" applyNumberFormat="1" applyFont="1" applyBorder="1"/>
    <xf numFmtId="44" fontId="5" fillId="0" borderId="0" xfId="0" applyNumberFormat="1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6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/>
    <xf numFmtId="44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7" xfId="0" applyFont="1" applyBorder="1"/>
    <xf numFmtId="44" fontId="4" fillId="0" borderId="4" xfId="0" applyNumberFormat="1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vertical="center"/>
    </xf>
    <xf numFmtId="0" fontId="8" fillId="0" borderId="2" xfId="0" applyFont="1" applyBorder="1" applyAlignment="1"/>
    <xf numFmtId="0" fontId="4" fillId="0" borderId="2" xfId="0" applyFont="1" applyBorder="1" applyAlignment="1">
      <alignment horizontal="center"/>
    </xf>
    <xf numFmtId="44" fontId="4" fillId="0" borderId="9" xfId="0" applyNumberFormat="1" applyFont="1" applyBorder="1"/>
    <xf numFmtId="6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/>
    <xf numFmtId="44" fontId="5" fillId="2" borderId="25" xfId="0" applyNumberFormat="1" applyFont="1" applyFill="1" applyBorder="1"/>
    <xf numFmtId="44" fontId="4" fillId="0" borderId="7" xfId="0" applyNumberFormat="1" applyFont="1" applyBorder="1"/>
    <xf numFmtId="0" fontId="0" fillId="0" borderId="3" xfId="0" applyFill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44" fontId="5" fillId="0" borderId="28" xfId="0" applyNumberFormat="1" applyFont="1" applyBorder="1"/>
    <xf numFmtId="0" fontId="7" fillId="0" borderId="29" xfId="0" applyFont="1" applyBorder="1"/>
    <xf numFmtId="0" fontId="7" fillId="0" borderId="17" xfId="0" applyFont="1" applyBorder="1"/>
    <xf numFmtId="44" fontId="11" fillId="2" borderId="0" xfId="0" applyNumberFormat="1" applyFont="1" applyFill="1"/>
    <xf numFmtId="0" fontId="6" fillId="0" borderId="26" xfId="0" applyFont="1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/>
    <xf numFmtId="0" fontId="9" fillId="0" borderId="1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2" xfId="0" applyBorder="1" applyAlignment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/>
    <xf numFmtId="0" fontId="8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/>
    <xf numFmtId="0" fontId="0" fillId="0" borderId="8" xfId="0" applyBorder="1" applyAlignment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8" xfId="0" applyFont="1" applyBorder="1" applyAlignment="1"/>
    <xf numFmtId="0" fontId="8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8" sqref="G18"/>
    </sheetView>
  </sheetViews>
  <sheetFormatPr defaultColWidth="12.5703125" defaultRowHeight="15" x14ac:dyDescent="0.25"/>
  <cols>
    <col min="1" max="1" width="12" bestFit="1" customWidth="1"/>
    <col min="2" max="7" width="13.7109375" customWidth="1"/>
    <col min="8" max="8" width="17.5703125" bestFit="1" customWidth="1"/>
  </cols>
  <sheetData>
    <row r="1" spans="1:8" ht="23.25" x14ac:dyDescent="0.3">
      <c r="B1" s="61" t="s">
        <v>99</v>
      </c>
      <c r="C1" s="61"/>
      <c r="D1" s="61"/>
      <c r="E1" s="61"/>
      <c r="F1" s="61"/>
      <c r="G1" s="62"/>
      <c r="H1" s="56">
        <f>H3+H12</f>
        <v>1432.5500000000002</v>
      </c>
    </row>
    <row r="2" spans="1:8" ht="15.75" thickBot="1" x14ac:dyDescent="0.3"/>
    <row r="3" spans="1:8" ht="21" x14ac:dyDescent="0.3">
      <c r="A3" s="54" t="s">
        <v>97</v>
      </c>
      <c r="B3" s="63" t="s">
        <v>94</v>
      </c>
      <c r="C3" s="63"/>
      <c r="D3" s="63"/>
      <c r="E3" s="63"/>
      <c r="F3" s="63"/>
      <c r="G3" s="63"/>
      <c r="H3" s="6">
        <f>SUM(H6:H9)</f>
        <v>726.6</v>
      </c>
    </row>
    <row r="4" spans="1:8" ht="7.5" customHeight="1" x14ac:dyDescent="0.25">
      <c r="A4" s="57"/>
      <c r="B4" s="49"/>
      <c r="C4" s="49"/>
      <c r="D4" s="49"/>
      <c r="E4" s="49"/>
      <c r="F4" s="49"/>
      <c r="G4" s="49"/>
      <c r="H4" s="50"/>
    </row>
    <row r="5" spans="1:8" ht="15.75" x14ac:dyDescent="0.25">
      <c r="A5" s="58"/>
      <c r="B5" s="17" t="s">
        <v>56</v>
      </c>
      <c r="C5" s="17" t="s">
        <v>57</v>
      </c>
      <c r="D5" s="60" t="s">
        <v>58</v>
      </c>
      <c r="E5" s="60"/>
      <c r="F5" s="17" t="s">
        <v>59</v>
      </c>
      <c r="G5" s="17"/>
      <c r="H5" s="19" t="s">
        <v>64</v>
      </c>
    </row>
    <row r="6" spans="1:8" ht="15.75" x14ac:dyDescent="0.25">
      <c r="A6" s="58"/>
      <c r="B6" s="17" t="s">
        <v>12</v>
      </c>
      <c r="C6" s="20">
        <v>42244</v>
      </c>
      <c r="D6" s="60" t="s">
        <v>60</v>
      </c>
      <c r="E6" s="60"/>
      <c r="F6" s="17">
        <v>140</v>
      </c>
      <c r="G6" s="17"/>
      <c r="H6" s="30">
        <v>225.75</v>
      </c>
    </row>
    <row r="7" spans="1:8" ht="15.75" x14ac:dyDescent="0.25">
      <c r="A7" s="58"/>
      <c r="B7" s="17" t="s">
        <v>13</v>
      </c>
      <c r="C7" s="20">
        <v>42265</v>
      </c>
      <c r="D7" s="60" t="s">
        <v>61</v>
      </c>
      <c r="E7" s="60"/>
      <c r="F7" s="17">
        <v>112</v>
      </c>
      <c r="G7" s="17"/>
      <c r="H7" s="30">
        <v>177.45</v>
      </c>
    </row>
    <row r="8" spans="1:8" ht="15.75" x14ac:dyDescent="0.25">
      <c r="A8" s="58"/>
      <c r="B8" s="17" t="s">
        <v>14</v>
      </c>
      <c r="C8" s="20">
        <v>42269</v>
      </c>
      <c r="D8" s="60" t="s">
        <v>62</v>
      </c>
      <c r="E8" s="60"/>
      <c r="F8" s="17">
        <v>79</v>
      </c>
      <c r="G8" s="17"/>
      <c r="H8" s="30">
        <v>167.65</v>
      </c>
    </row>
    <row r="9" spans="1:8" ht="15.75" x14ac:dyDescent="0.25">
      <c r="A9" s="58"/>
      <c r="B9" s="17" t="s">
        <v>15</v>
      </c>
      <c r="C9" s="20">
        <v>42266</v>
      </c>
      <c r="D9" s="60" t="s">
        <v>63</v>
      </c>
      <c r="E9" s="60"/>
      <c r="F9" s="17">
        <v>130</v>
      </c>
      <c r="G9" s="17"/>
      <c r="H9" s="30">
        <f>93.8+61.95</f>
        <v>155.75</v>
      </c>
    </row>
    <row r="10" spans="1:8" ht="15.75" x14ac:dyDescent="0.25">
      <c r="A10" s="58"/>
      <c r="B10" s="22"/>
      <c r="C10" s="22"/>
      <c r="D10" s="22"/>
      <c r="E10" s="22"/>
      <c r="F10" s="22"/>
      <c r="G10" s="22"/>
      <c r="H10" s="31"/>
    </row>
    <row r="11" spans="1:8" ht="15.75" x14ac:dyDescent="0.25">
      <c r="A11" s="66"/>
      <c r="B11" s="51"/>
      <c r="C11" s="51"/>
      <c r="D11" s="51"/>
      <c r="E11" s="51"/>
      <c r="F11" s="51"/>
      <c r="G11" s="51"/>
      <c r="H11" s="52"/>
    </row>
    <row r="12" spans="1:8" ht="21" x14ac:dyDescent="0.35">
      <c r="A12" s="55" t="s">
        <v>98</v>
      </c>
      <c r="B12" s="64" t="s">
        <v>95</v>
      </c>
      <c r="C12" s="65"/>
      <c r="D12" s="65"/>
      <c r="E12" s="65"/>
      <c r="F12" s="65"/>
      <c r="G12" s="65"/>
      <c r="H12" s="53">
        <f>SUM(H15:H17)</f>
        <v>705.95</v>
      </c>
    </row>
    <row r="13" spans="1:8" ht="7.5" customHeight="1" x14ac:dyDescent="0.25">
      <c r="A13" s="57"/>
      <c r="B13" s="22"/>
      <c r="C13" s="22"/>
      <c r="D13" s="22"/>
      <c r="E13" s="22"/>
      <c r="F13" s="22"/>
      <c r="G13" s="22"/>
      <c r="H13" s="31"/>
    </row>
    <row r="14" spans="1:8" ht="15.75" x14ac:dyDescent="0.25">
      <c r="A14" s="58"/>
      <c r="B14" s="17" t="s">
        <v>65</v>
      </c>
      <c r="C14" s="17" t="s">
        <v>1</v>
      </c>
      <c r="D14" s="17" t="s">
        <v>3</v>
      </c>
      <c r="E14" s="17" t="s">
        <v>5</v>
      </c>
      <c r="F14" s="17" t="s">
        <v>67</v>
      </c>
      <c r="G14" s="17" t="s">
        <v>23</v>
      </c>
      <c r="H14" s="19" t="s">
        <v>66</v>
      </c>
    </row>
    <row r="15" spans="1:8" ht="15.75" x14ac:dyDescent="0.25">
      <c r="A15" s="58"/>
      <c r="B15" s="17" t="s">
        <v>12</v>
      </c>
      <c r="C15" s="48">
        <f>RED第一批到货!H3</f>
        <v>0</v>
      </c>
      <c r="D15" s="48">
        <f>RED第一批到货!H7</f>
        <v>72.5</v>
      </c>
      <c r="E15" s="48">
        <f>RED第一批到货!H12</f>
        <v>39.4</v>
      </c>
      <c r="F15" s="48">
        <f>RED第一批到货!H26</f>
        <v>0</v>
      </c>
      <c r="G15" s="48">
        <f>RED第一批到货!H30</f>
        <v>14.7</v>
      </c>
      <c r="H15" s="30">
        <f>SUM(C15:G15)</f>
        <v>126.60000000000001</v>
      </c>
    </row>
    <row r="16" spans="1:8" ht="15.75" x14ac:dyDescent="0.25">
      <c r="A16" s="58"/>
      <c r="B16" s="17" t="s">
        <v>13</v>
      </c>
      <c r="C16" s="48">
        <f>RED第二批到货!H3</f>
        <v>37.049999999999997</v>
      </c>
      <c r="D16" s="48">
        <f>RED第二批到货!H7</f>
        <v>235.5</v>
      </c>
      <c r="E16" s="48">
        <f>RED第二批到货!H11</f>
        <v>52.600000000000009</v>
      </c>
      <c r="F16" s="48">
        <f>RED第二批到货!H55</f>
        <v>1.5</v>
      </c>
      <c r="G16" s="48">
        <f>RED第二批到货!H59</f>
        <v>0</v>
      </c>
      <c r="H16" s="30">
        <f>SUM(C16:G16)</f>
        <v>326.65000000000003</v>
      </c>
    </row>
    <row r="17" spans="1:8" ht="15.75" x14ac:dyDescent="0.25">
      <c r="A17" s="58"/>
      <c r="B17" s="17" t="s">
        <v>14</v>
      </c>
      <c r="C17" s="48">
        <f>RED第三批到货!H3</f>
        <v>0</v>
      </c>
      <c r="D17" s="48">
        <f>RED第三批到货!H7</f>
        <v>142</v>
      </c>
      <c r="E17" s="48">
        <f>RED第三批到货!H11</f>
        <v>110.7</v>
      </c>
      <c r="F17" s="48">
        <f>RED第三批到货!H25</f>
        <v>0</v>
      </c>
      <c r="G17" s="48">
        <f>RED第三批到货!H29</f>
        <v>0</v>
      </c>
      <c r="H17" s="30">
        <f>SUM(C17:G17)</f>
        <v>252.7</v>
      </c>
    </row>
    <row r="18" spans="1:8" ht="15.75" x14ac:dyDescent="0.25">
      <c r="A18" s="58"/>
      <c r="B18" s="17"/>
      <c r="C18" s="48"/>
      <c r="D18" s="48"/>
      <c r="E18" s="48"/>
      <c r="F18" s="48"/>
      <c r="G18" s="48"/>
      <c r="H18" s="30"/>
    </row>
    <row r="19" spans="1:8" ht="16.5" thickBot="1" x14ac:dyDescent="0.3">
      <c r="A19" s="59"/>
      <c r="B19" s="26"/>
      <c r="C19" s="26"/>
      <c r="D19" s="26"/>
      <c r="E19" s="26"/>
      <c r="F19" s="26"/>
      <c r="G19" s="26"/>
      <c r="H19" s="32"/>
    </row>
  </sheetData>
  <mergeCells count="10">
    <mergeCell ref="A13:A19"/>
    <mergeCell ref="D8:E8"/>
    <mergeCell ref="D9:E9"/>
    <mergeCell ref="B1:G1"/>
    <mergeCell ref="B3:G3"/>
    <mergeCell ref="B12:G12"/>
    <mergeCell ref="D5:E5"/>
    <mergeCell ref="D6:E6"/>
    <mergeCell ref="D7:E7"/>
    <mergeCell ref="A4:A11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1"/>
    </sheetView>
  </sheetViews>
  <sheetFormatPr defaultRowHeight="15" x14ac:dyDescent="0.25"/>
  <cols>
    <col min="1" max="1" width="12.42578125" style="15" bestFit="1" customWidth="1"/>
    <col min="2" max="2" width="12.85546875" style="8" bestFit="1" customWidth="1"/>
    <col min="3" max="3" width="15.28515625" style="8" bestFit="1" customWidth="1"/>
    <col min="4" max="4" width="12.85546875" style="8" bestFit="1" customWidth="1"/>
    <col min="5" max="5" width="10.7109375" style="8" bestFit="1" customWidth="1"/>
    <col min="6" max="6" width="16.140625" style="8" bestFit="1" customWidth="1"/>
    <col min="7" max="7" width="11.42578125" style="8" bestFit="1" customWidth="1"/>
    <col min="8" max="8" width="13.5703125" style="8" bestFit="1" customWidth="1"/>
    <col min="9" max="9" width="13.7109375" style="8" bestFit="1" customWidth="1"/>
    <col min="10" max="16384" width="9.140625" style="8"/>
  </cols>
  <sheetData>
    <row r="1" spans="1:9" ht="28.5" customHeight="1" x14ac:dyDescent="0.3">
      <c r="A1" s="71" t="s">
        <v>100</v>
      </c>
      <c r="B1" s="72"/>
      <c r="C1" s="72"/>
      <c r="D1" s="72"/>
      <c r="E1" s="72"/>
      <c r="F1" s="72"/>
      <c r="G1" s="72"/>
      <c r="H1" s="45">
        <f>H3+H7+H12+H23</f>
        <v>126.60000000000001</v>
      </c>
    </row>
    <row r="2" spans="1:9" ht="7.5" customHeight="1" thickBot="1" x14ac:dyDescent="0.3">
      <c r="A2" s="43"/>
      <c r="B2" s="44"/>
      <c r="C2" s="44"/>
      <c r="D2" s="44"/>
      <c r="E2" s="44"/>
      <c r="F2" s="44"/>
      <c r="G2" s="44"/>
      <c r="H2" s="10"/>
    </row>
    <row r="3" spans="1:9" ht="20.25" x14ac:dyDescent="0.3">
      <c r="A3" s="5" t="s">
        <v>0</v>
      </c>
      <c r="B3" s="78" t="s">
        <v>1</v>
      </c>
      <c r="C3" s="78"/>
      <c r="D3" s="78"/>
      <c r="E3" s="78"/>
      <c r="F3" s="78"/>
      <c r="G3" s="78"/>
      <c r="H3" s="6">
        <f>SUM(H5:H6)</f>
        <v>0</v>
      </c>
      <c r="I3" s="7"/>
    </row>
    <row r="4" spans="1:9" ht="15.75" x14ac:dyDescent="0.25">
      <c r="A4" s="16" t="s">
        <v>70</v>
      </c>
      <c r="B4" s="17" t="s">
        <v>71</v>
      </c>
      <c r="C4" s="17" t="s">
        <v>72</v>
      </c>
      <c r="D4" s="18" t="s">
        <v>76</v>
      </c>
      <c r="E4" s="18" t="s">
        <v>78</v>
      </c>
      <c r="F4" s="18" t="s">
        <v>80</v>
      </c>
      <c r="G4" s="18" t="s">
        <v>11</v>
      </c>
      <c r="H4" s="19" t="s">
        <v>9</v>
      </c>
    </row>
    <row r="5" spans="1:9" ht="15.75" x14ac:dyDescent="0.25">
      <c r="A5" s="16">
        <v>1</v>
      </c>
      <c r="B5" s="20">
        <v>42243</v>
      </c>
      <c r="C5" s="21" t="s">
        <v>84</v>
      </c>
      <c r="D5" s="22"/>
      <c r="E5" s="17"/>
      <c r="F5" s="17"/>
      <c r="G5" s="17" t="s">
        <v>73</v>
      </c>
      <c r="H5" s="33">
        <v>0</v>
      </c>
    </row>
    <row r="6" spans="1:9" ht="16.5" thickBot="1" x14ac:dyDescent="0.3">
      <c r="A6" s="23">
        <v>2</v>
      </c>
      <c r="B6" s="24">
        <v>42244</v>
      </c>
      <c r="C6" s="25" t="s">
        <v>85</v>
      </c>
      <c r="D6" s="26"/>
      <c r="E6" s="27"/>
      <c r="F6" s="27"/>
      <c r="G6" s="27" t="s">
        <v>73</v>
      </c>
      <c r="H6" s="46">
        <v>0</v>
      </c>
    </row>
    <row r="7" spans="1:9" ht="20.25" x14ac:dyDescent="0.3">
      <c r="A7" s="5" t="s">
        <v>2</v>
      </c>
      <c r="B7" s="78" t="s">
        <v>3</v>
      </c>
      <c r="C7" s="78"/>
      <c r="D7" s="78"/>
      <c r="E7" s="78"/>
      <c r="F7" s="78"/>
      <c r="G7" s="78"/>
      <c r="H7" s="6">
        <f>H9</f>
        <v>72.5</v>
      </c>
    </row>
    <row r="8" spans="1:9" ht="15.75" x14ac:dyDescent="0.25">
      <c r="A8" s="16"/>
      <c r="B8" s="17" t="s">
        <v>10</v>
      </c>
      <c r="C8" s="17" t="s">
        <v>11</v>
      </c>
      <c r="D8" s="28"/>
      <c r="E8" s="17"/>
      <c r="F8" s="17"/>
      <c r="G8" s="29"/>
      <c r="H8" s="19" t="s">
        <v>9</v>
      </c>
    </row>
    <row r="9" spans="1:9" ht="15.75" x14ac:dyDescent="0.25">
      <c r="A9" s="16"/>
      <c r="B9" s="17">
        <v>145</v>
      </c>
      <c r="C9" s="17">
        <v>0.5</v>
      </c>
      <c r="D9" s="28"/>
      <c r="E9" s="17"/>
      <c r="F9" s="17"/>
      <c r="G9" s="29"/>
      <c r="H9" s="30">
        <f>B9*C9</f>
        <v>72.5</v>
      </c>
    </row>
    <row r="10" spans="1:9" ht="15.75" x14ac:dyDescent="0.25">
      <c r="A10" s="16"/>
      <c r="B10" s="22"/>
      <c r="C10" s="22"/>
      <c r="D10" s="22"/>
      <c r="E10" s="22"/>
      <c r="F10" s="22"/>
      <c r="G10" s="22"/>
      <c r="H10" s="31"/>
    </row>
    <row r="11" spans="1:9" ht="16.5" thickBot="1" x14ac:dyDescent="0.3">
      <c r="A11" s="23"/>
      <c r="B11" s="26"/>
      <c r="C11" s="26"/>
      <c r="D11" s="26"/>
      <c r="E11" s="26"/>
      <c r="F11" s="26"/>
      <c r="G11" s="26"/>
      <c r="H11" s="32"/>
    </row>
    <row r="12" spans="1:9" ht="20.25" x14ac:dyDescent="0.3">
      <c r="A12" s="5" t="s">
        <v>4</v>
      </c>
      <c r="B12" s="78" t="s">
        <v>5</v>
      </c>
      <c r="C12" s="78"/>
      <c r="D12" s="78"/>
      <c r="E12" s="78"/>
      <c r="F12" s="78"/>
      <c r="G12" s="78"/>
      <c r="H12" s="6">
        <f>SUM(H14:H21)</f>
        <v>39.4</v>
      </c>
    </row>
    <row r="13" spans="1:9" ht="15.75" x14ac:dyDescent="0.25">
      <c r="A13" s="16"/>
      <c r="B13" s="17" t="s">
        <v>6</v>
      </c>
      <c r="C13" s="17" t="s">
        <v>7</v>
      </c>
      <c r="D13" s="17" t="s">
        <v>20</v>
      </c>
      <c r="E13" s="17" t="s">
        <v>8</v>
      </c>
      <c r="F13" s="17"/>
      <c r="G13" s="28"/>
      <c r="H13" s="19" t="s">
        <v>9</v>
      </c>
    </row>
    <row r="14" spans="1:9" ht="15.75" x14ac:dyDescent="0.25">
      <c r="A14" s="16"/>
      <c r="B14" s="17" t="s">
        <v>12</v>
      </c>
      <c r="C14" s="17">
        <v>13</v>
      </c>
      <c r="D14" s="17">
        <v>0.4</v>
      </c>
      <c r="E14" s="17">
        <v>45</v>
      </c>
      <c r="F14" s="17"/>
      <c r="G14" s="28"/>
      <c r="H14" s="33">
        <f t="shared" ref="H14:H21" si="0">E14*D14</f>
        <v>18</v>
      </c>
    </row>
    <row r="15" spans="1:9" ht="15.75" x14ac:dyDescent="0.25">
      <c r="A15" s="16"/>
      <c r="B15" s="17" t="s">
        <v>13</v>
      </c>
      <c r="C15" s="17">
        <v>3</v>
      </c>
      <c r="D15" s="17">
        <v>0.2</v>
      </c>
      <c r="E15" s="17">
        <v>10</v>
      </c>
      <c r="F15" s="17"/>
      <c r="G15" s="28"/>
      <c r="H15" s="33">
        <f t="shared" si="0"/>
        <v>2</v>
      </c>
    </row>
    <row r="16" spans="1:9" ht="15.75" x14ac:dyDescent="0.25">
      <c r="A16" s="16"/>
      <c r="B16" s="17" t="s">
        <v>14</v>
      </c>
      <c r="C16" s="17">
        <v>2</v>
      </c>
      <c r="D16" s="17">
        <v>0.2</v>
      </c>
      <c r="E16" s="17">
        <v>10</v>
      </c>
      <c r="F16" s="17"/>
      <c r="G16" s="28"/>
      <c r="H16" s="33">
        <f t="shared" si="0"/>
        <v>2</v>
      </c>
    </row>
    <row r="17" spans="1:8" ht="15.75" x14ac:dyDescent="0.25">
      <c r="A17" s="16"/>
      <c r="B17" s="17" t="s">
        <v>15</v>
      </c>
      <c r="C17" s="17">
        <v>7</v>
      </c>
      <c r="D17" s="17">
        <v>0.3</v>
      </c>
      <c r="E17" s="17">
        <v>18</v>
      </c>
      <c r="F17" s="17"/>
      <c r="G17" s="28"/>
      <c r="H17" s="33">
        <f t="shared" si="0"/>
        <v>5.3999999999999995</v>
      </c>
    </row>
    <row r="18" spans="1:8" ht="15.75" x14ac:dyDescent="0.25">
      <c r="A18" s="16"/>
      <c r="B18" s="17" t="s">
        <v>16</v>
      </c>
      <c r="C18" s="17">
        <v>7</v>
      </c>
      <c r="D18" s="17">
        <v>0.3</v>
      </c>
      <c r="E18" s="17">
        <v>17</v>
      </c>
      <c r="F18" s="17"/>
      <c r="G18" s="28"/>
      <c r="H18" s="33">
        <f t="shared" si="0"/>
        <v>5.0999999999999996</v>
      </c>
    </row>
    <row r="19" spans="1:8" ht="15.75" x14ac:dyDescent="0.25">
      <c r="A19" s="16"/>
      <c r="B19" s="17" t="s">
        <v>17</v>
      </c>
      <c r="C19" s="17">
        <v>1</v>
      </c>
      <c r="D19" s="17">
        <v>0</v>
      </c>
      <c r="E19" s="17">
        <v>8</v>
      </c>
      <c r="F19" s="17"/>
      <c r="G19" s="28"/>
      <c r="H19" s="33">
        <f t="shared" si="0"/>
        <v>0</v>
      </c>
    </row>
    <row r="20" spans="1:8" ht="15.75" x14ac:dyDescent="0.25">
      <c r="A20" s="16"/>
      <c r="B20" s="17" t="s">
        <v>18</v>
      </c>
      <c r="C20" s="17">
        <v>1</v>
      </c>
      <c r="D20" s="17">
        <v>0</v>
      </c>
      <c r="E20" s="17">
        <v>10</v>
      </c>
      <c r="F20" s="17"/>
      <c r="G20" s="28"/>
      <c r="H20" s="33">
        <f t="shared" si="0"/>
        <v>0</v>
      </c>
    </row>
    <row r="21" spans="1:8" ht="15.75" x14ac:dyDescent="0.25">
      <c r="A21" s="16"/>
      <c r="B21" s="17" t="s">
        <v>19</v>
      </c>
      <c r="C21" s="17">
        <v>6</v>
      </c>
      <c r="D21" s="17">
        <v>0.3</v>
      </c>
      <c r="E21" s="17">
        <v>23</v>
      </c>
      <c r="F21" s="17"/>
      <c r="G21" s="28"/>
      <c r="H21" s="33">
        <f t="shared" si="0"/>
        <v>6.8999999999999995</v>
      </c>
    </row>
    <row r="22" spans="1:8" ht="16.5" thickBot="1" x14ac:dyDescent="0.3">
      <c r="A22" s="23"/>
      <c r="B22" s="26"/>
      <c r="C22" s="26"/>
      <c r="D22" s="26"/>
      <c r="E22" s="26"/>
      <c r="F22" s="26"/>
      <c r="G22" s="26"/>
      <c r="H22" s="32"/>
    </row>
    <row r="23" spans="1:8" ht="20.25" x14ac:dyDescent="0.3">
      <c r="A23" s="5" t="s">
        <v>21</v>
      </c>
      <c r="B23" s="78" t="s">
        <v>22</v>
      </c>
      <c r="C23" s="79"/>
      <c r="D23" s="79"/>
      <c r="E23" s="79"/>
      <c r="F23" s="79"/>
      <c r="G23" s="79"/>
      <c r="H23" s="6">
        <f>H26+H30</f>
        <v>14.7</v>
      </c>
    </row>
    <row r="24" spans="1:8" ht="15.75" x14ac:dyDescent="0.25">
      <c r="A24" s="67" t="s">
        <v>24</v>
      </c>
      <c r="B24" s="73" t="s">
        <v>67</v>
      </c>
      <c r="C24" s="74"/>
      <c r="D24" s="74"/>
      <c r="E24" s="74"/>
      <c r="F24" s="74"/>
      <c r="G24" s="74"/>
      <c r="H24" s="75"/>
    </row>
    <row r="25" spans="1:8" ht="15.75" x14ac:dyDescent="0.25">
      <c r="A25" s="68"/>
      <c r="B25" s="35" t="s">
        <v>69</v>
      </c>
      <c r="C25" s="17" t="s">
        <v>68</v>
      </c>
      <c r="D25" s="17" t="s">
        <v>20</v>
      </c>
      <c r="E25" s="22"/>
      <c r="F25" s="17"/>
      <c r="G25" s="22"/>
      <c r="H25" s="30" t="s">
        <v>9</v>
      </c>
    </row>
    <row r="26" spans="1:8" ht="15.75" x14ac:dyDescent="0.25">
      <c r="A26" s="68"/>
      <c r="B26" s="35"/>
      <c r="C26" s="17"/>
      <c r="D26" s="17">
        <v>0.3</v>
      </c>
      <c r="E26" s="22"/>
      <c r="F26" s="17"/>
      <c r="G26" s="22"/>
      <c r="H26" s="30">
        <f>C26*D26</f>
        <v>0</v>
      </c>
    </row>
    <row r="27" spans="1:8" ht="15.75" x14ac:dyDescent="0.25">
      <c r="A27" s="69"/>
      <c r="B27" s="36"/>
      <c r="C27" s="37"/>
      <c r="D27" s="38"/>
      <c r="E27" s="38"/>
      <c r="F27" s="38"/>
      <c r="G27" s="37"/>
      <c r="H27" s="39"/>
    </row>
    <row r="28" spans="1:8" ht="15.75" x14ac:dyDescent="0.25">
      <c r="A28" s="67" t="s">
        <v>25</v>
      </c>
      <c r="B28" s="73" t="s">
        <v>23</v>
      </c>
      <c r="C28" s="76"/>
      <c r="D28" s="76"/>
      <c r="E28" s="76"/>
      <c r="F28" s="76"/>
      <c r="G28" s="76"/>
      <c r="H28" s="77"/>
    </row>
    <row r="29" spans="1:8" ht="15.75" x14ac:dyDescent="0.25">
      <c r="A29" s="68"/>
      <c r="B29" s="35" t="s">
        <v>86</v>
      </c>
      <c r="C29" s="17" t="s">
        <v>87</v>
      </c>
      <c r="D29" s="17" t="s">
        <v>89</v>
      </c>
      <c r="E29" s="18" t="s">
        <v>96</v>
      </c>
      <c r="F29" s="17" t="s">
        <v>90</v>
      </c>
      <c r="G29" s="17"/>
      <c r="H29" s="19" t="s">
        <v>9</v>
      </c>
    </row>
    <row r="30" spans="1:8" ht="15.75" x14ac:dyDescent="0.25">
      <c r="A30" s="68"/>
      <c r="B30" s="35">
        <v>19</v>
      </c>
      <c r="C30" s="17">
        <v>34</v>
      </c>
      <c r="D30" s="17">
        <v>0.3</v>
      </c>
      <c r="E30" s="40">
        <v>2</v>
      </c>
      <c r="F30" s="41">
        <v>2.5</v>
      </c>
      <c r="G30" s="22"/>
      <c r="H30" s="33">
        <f>C30*D30+E30+F30</f>
        <v>14.7</v>
      </c>
    </row>
    <row r="31" spans="1:8" ht="16.5" thickBot="1" x14ac:dyDescent="0.3">
      <c r="A31" s="70"/>
      <c r="B31" s="42"/>
      <c r="C31" s="26"/>
      <c r="D31" s="26"/>
      <c r="E31" s="26"/>
      <c r="F31" s="26"/>
      <c r="G31" s="26"/>
      <c r="H31" s="32"/>
    </row>
    <row r="32" spans="1:8" x14ac:dyDescent="0.25">
      <c r="A32" s="9"/>
      <c r="B32" s="13"/>
      <c r="C32" s="9"/>
      <c r="D32" s="9"/>
      <c r="E32" s="9"/>
      <c r="F32" s="11"/>
      <c r="G32" s="12"/>
      <c r="H32" s="14"/>
    </row>
  </sheetData>
  <mergeCells count="9">
    <mergeCell ref="A24:A27"/>
    <mergeCell ref="A28:A31"/>
    <mergeCell ref="A1:G1"/>
    <mergeCell ref="B24:H24"/>
    <mergeCell ref="B28:H28"/>
    <mergeCell ref="B7:G7"/>
    <mergeCell ref="B3:G3"/>
    <mergeCell ref="B23:G23"/>
    <mergeCell ref="B12:G1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59" sqref="D59"/>
    </sheetView>
  </sheetViews>
  <sheetFormatPr defaultRowHeight="15" x14ac:dyDescent="0.25"/>
  <cols>
    <col min="1" max="1" width="12.42578125" bestFit="1" customWidth="1"/>
    <col min="2" max="2" width="14.5703125" bestFit="1" customWidth="1"/>
    <col min="3" max="3" width="15.28515625" bestFit="1" customWidth="1"/>
    <col min="4" max="4" width="12.85546875" bestFit="1" customWidth="1"/>
    <col min="5" max="5" width="10.7109375" bestFit="1" customWidth="1"/>
    <col min="6" max="6" width="16.140625" bestFit="1" customWidth="1"/>
    <col min="7" max="7" width="12" bestFit="1" customWidth="1"/>
    <col min="8" max="8" width="13.5703125" bestFit="1" customWidth="1"/>
  </cols>
  <sheetData>
    <row r="1" spans="1:8" ht="21" x14ac:dyDescent="0.3">
      <c r="A1" s="71" t="s">
        <v>101</v>
      </c>
      <c r="B1" s="72"/>
      <c r="C1" s="72"/>
      <c r="D1" s="72"/>
      <c r="E1" s="72"/>
      <c r="F1" s="72"/>
      <c r="G1" s="72"/>
      <c r="H1" s="45">
        <f>H3+H7+H11+H52</f>
        <v>326.65000000000003</v>
      </c>
    </row>
    <row r="2" spans="1:8" ht="3" customHeight="1" thickBot="1" x14ac:dyDescent="0.3">
      <c r="A2" s="43"/>
      <c r="B2" s="44"/>
      <c r="C2" s="44"/>
      <c r="D2" s="44"/>
      <c r="E2" s="44"/>
      <c r="F2" s="44"/>
      <c r="G2" s="44"/>
      <c r="H2" s="10"/>
    </row>
    <row r="3" spans="1:8" ht="20.25" x14ac:dyDescent="0.3">
      <c r="A3" s="5" t="s">
        <v>0</v>
      </c>
      <c r="B3" s="78" t="s">
        <v>1</v>
      </c>
      <c r="C3" s="78"/>
      <c r="D3" s="78"/>
      <c r="E3" s="78"/>
      <c r="F3" s="78"/>
      <c r="G3" s="78"/>
      <c r="H3" s="6">
        <f>SUM(H5:H6)</f>
        <v>37.049999999999997</v>
      </c>
    </row>
    <row r="4" spans="1:8" ht="15.75" x14ac:dyDescent="0.25">
      <c r="A4" s="16" t="s">
        <v>70</v>
      </c>
      <c r="B4" s="17" t="s">
        <v>92</v>
      </c>
      <c r="C4" s="17" t="s">
        <v>91</v>
      </c>
      <c r="D4" s="18" t="s">
        <v>76</v>
      </c>
      <c r="E4" s="18" t="s">
        <v>78</v>
      </c>
      <c r="F4" s="18" t="s">
        <v>80</v>
      </c>
      <c r="G4" s="18" t="s">
        <v>11</v>
      </c>
      <c r="H4" s="19" t="s">
        <v>9</v>
      </c>
    </row>
    <row r="5" spans="1:8" ht="15.75" x14ac:dyDescent="0.25">
      <c r="A5" s="1">
        <v>1</v>
      </c>
      <c r="B5" s="4">
        <v>42263</v>
      </c>
      <c r="C5" s="3" t="s">
        <v>74</v>
      </c>
      <c r="D5" s="3" t="s">
        <v>77</v>
      </c>
      <c r="E5" s="3" t="s">
        <v>79</v>
      </c>
      <c r="F5" s="3">
        <v>247</v>
      </c>
      <c r="G5" s="3" t="s">
        <v>73</v>
      </c>
      <c r="H5" s="33">
        <f>F5*0.15</f>
        <v>37.049999999999997</v>
      </c>
    </row>
    <row r="6" spans="1:8" ht="16.5" thickBot="1" x14ac:dyDescent="0.3">
      <c r="A6" s="23"/>
      <c r="B6" s="24"/>
      <c r="C6" s="25"/>
      <c r="D6" s="26"/>
      <c r="E6" s="27"/>
      <c r="F6" s="27"/>
      <c r="G6" s="27"/>
      <c r="H6" s="46"/>
    </row>
    <row r="7" spans="1:8" ht="20.25" x14ac:dyDescent="0.3">
      <c r="A7" s="5" t="s">
        <v>2</v>
      </c>
      <c r="B7" s="78" t="s">
        <v>3</v>
      </c>
      <c r="C7" s="78"/>
      <c r="D7" s="78"/>
      <c r="E7" s="78"/>
      <c r="F7" s="78"/>
      <c r="G7" s="78"/>
      <c r="H7" s="6">
        <f>H9</f>
        <v>235.5</v>
      </c>
    </row>
    <row r="8" spans="1:8" ht="15.75" x14ac:dyDescent="0.25">
      <c r="A8" s="16"/>
      <c r="B8" s="17" t="s">
        <v>10</v>
      </c>
      <c r="C8" s="17" t="s">
        <v>11</v>
      </c>
      <c r="D8" s="28"/>
      <c r="E8" s="17"/>
      <c r="F8" s="17"/>
      <c r="G8" s="29"/>
      <c r="H8" s="19" t="s">
        <v>9</v>
      </c>
    </row>
    <row r="9" spans="1:8" ht="15.75" x14ac:dyDescent="0.25">
      <c r="A9" s="16"/>
      <c r="B9" s="17">
        <v>471</v>
      </c>
      <c r="C9" s="17">
        <v>0.5</v>
      </c>
      <c r="D9" s="28"/>
      <c r="E9" s="17"/>
      <c r="F9" s="17"/>
      <c r="G9" s="29"/>
      <c r="H9" s="30">
        <f>B9*C9</f>
        <v>235.5</v>
      </c>
    </row>
    <row r="10" spans="1:8" ht="16.5" thickBot="1" x14ac:dyDescent="0.3">
      <c r="A10" s="23"/>
      <c r="B10" s="26"/>
      <c r="C10" s="26"/>
      <c r="D10" s="26"/>
      <c r="E10" s="26"/>
      <c r="F10" s="26"/>
      <c r="G10" s="26"/>
      <c r="H10" s="32"/>
    </row>
    <row r="11" spans="1:8" ht="20.25" x14ac:dyDescent="0.3">
      <c r="A11" s="5" t="s">
        <v>4</v>
      </c>
      <c r="B11" s="78" t="s">
        <v>5</v>
      </c>
      <c r="C11" s="78"/>
      <c r="D11" s="78"/>
      <c r="E11" s="78"/>
      <c r="F11" s="78"/>
      <c r="G11" s="78"/>
      <c r="H11" s="6">
        <f>SUM(H13:H50)</f>
        <v>52.600000000000009</v>
      </c>
    </row>
    <row r="12" spans="1:8" ht="15.75" x14ac:dyDescent="0.25">
      <c r="A12" s="16"/>
      <c r="B12" s="17" t="s">
        <v>6</v>
      </c>
      <c r="C12" s="17" t="s">
        <v>7</v>
      </c>
      <c r="D12" s="17" t="s">
        <v>20</v>
      </c>
      <c r="E12" s="17" t="s">
        <v>8</v>
      </c>
      <c r="F12" s="17"/>
      <c r="G12" s="28"/>
      <c r="H12" s="19" t="s">
        <v>9</v>
      </c>
    </row>
    <row r="13" spans="1:8" ht="15.75" x14ac:dyDescent="0.25">
      <c r="A13" s="16"/>
      <c r="B13" s="3" t="s">
        <v>12</v>
      </c>
      <c r="C13" s="3">
        <v>1</v>
      </c>
      <c r="D13" s="3">
        <v>0</v>
      </c>
      <c r="E13" s="3">
        <v>10</v>
      </c>
      <c r="F13" s="17"/>
      <c r="G13" s="28"/>
      <c r="H13" s="33">
        <f>E13*D13</f>
        <v>0</v>
      </c>
    </row>
    <row r="14" spans="1:8" ht="15.75" x14ac:dyDescent="0.25">
      <c r="A14" s="16"/>
      <c r="B14" s="3" t="s">
        <v>13</v>
      </c>
      <c r="C14" s="3">
        <v>1</v>
      </c>
      <c r="D14" s="3">
        <v>0</v>
      </c>
      <c r="E14" s="3">
        <v>10</v>
      </c>
      <c r="F14" s="17"/>
      <c r="G14" s="28"/>
      <c r="H14" s="33">
        <f t="shared" ref="H14:H45" si="0">E14*D14</f>
        <v>0</v>
      </c>
    </row>
    <row r="15" spans="1:8" ht="15.75" x14ac:dyDescent="0.25">
      <c r="A15" s="16"/>
      <c r="B15" s="3" t="s">
        <v>14</v>
      </c>
      <c r="C15" s="3">
        <v>1</v>
      </c>
      <c r="D15" s="3">
        <v>0</v>
      </c>
      <c r="E15" s="3">
        <v>10</v>
      </c>
      <c r="F15" s="17"/>
      <c r="G15" s="28"/>
      <c r="H15" s="33">
        <f t="shared" si="0"/>
        <v>0</v>
      </c>
    </row>
    <row r="16" spans="1:8" ht="15.75" x14ac:dyDescent="0.25">
      <c r="A16" s="16"/>
      <c r="B16" s="3" t="s">
        <v>15</v>
      </c>
      <c r="C16" s="3">
        <v>1</v>
      </c>
      <c r="D16" s="3">
        <v>0</v>
      </c>
      <c r="E16" s="3">
        <v>10</v>
      </c>
      <c r="F16" s="17"/>
      <c r="G16" s="28"/>
      <c r="H16" s="33">
        <f t="shared" si="0"/>
        <v>0</v>
      </c>
    </row>
    <row r="17" spans="1:8" ht="15.75" x14ac:dyDescent="0.25">
      <c r="A17" s="16"/>
      <c r="B17" s="3" t="s">
        <v>16</v>
      </c>
      <c r="C17" s="3">
        <v>1</v>
      </c>
      <c r="D17" s="3">
        <v>0</v>
      </c>
      <c r="E17" s="3">
        <v>10</v>
      </c>
      <c r="F17" s="17"/>
      <c r="G17" s="28"/>
      <c r="H17" s="33">
        <f t="shared" si="0"/>
        <v>0</v>
      </c>
    </row>
    <row r="18" spans="1:8" ht="15.75" x14ac:dyDescent="0.25">
      <c r="A18" s="16"/>
      <c r="B18" s="3" t="s">
        <v>17</v>
      </c>
      <c r="C18" s="3">
        <v>2</v>
      </c>
      <c r="D18" s="3">
        <v>0.2</v>
      </c>
      <c r="E18" s="3">
        <v>7</v>
      </c>
      <c r="F18" s="17"/>
      <c r="G18" s="28"/>
      <c r="H18" s="33">
        <f t="shared" si="0"/>
        <v>1.4000000000000001</v>
      </c>
    </row>
    <row r="19" spans="1:8" ht="15.75" x14ac:dyDescent="0.25">
      <c r="A19" s="16"/>
      <c r="B19" s="3" t="s">
        <v>18</v>
      </c>
      <c r="C19" s="3">
        <v>2</v>
      </c>
      <c r="D19" s="3">
        <v>0.2</v>
      </c>
      <c r="E19" s="3">
        <v>7</v>
      </c>
      <c r="F19" s="17"/>
      <c r="G19" s="28"/>
      <c r="H19" s="33">
        <f t="shared" si="0"/>
        <v>1.4000000000000001</v>
      </c>
    </row>
    <row r="20" spans="1:8" ht="15.75" x14ac:dyDescent="0.25">
      <c r="A20" s="16"/>
      <c r="B20" s="3" t="s">
        <v>19</v>
      </c>
      <c r="C20" s="3">
        <v>1</v>
      </c>
      <c r="D20" s="3">
        <v>0</v>
      </c>
      <c r="E20" s="3">
        <v>10</v>
      </c>
      <c r="F20" s="17"/>
      <c r="G20" s="28"/>
      <c r="H20" s="33">
        <f t="shared" si="0"/>
        <v>0</v>
      </c>
    </row>
    <row r="21" spans="1:8" ht="15.75" x14ac:dyDescent="0.25">
      <c r="A21" s="16"/>
      <c r="B21" s="3" t="s">
        <v>26</v>
      </c>
      <c r="C21" s="3">
        <v>1</v>
      </c>
      <c r="D21" s="3">
        <v>0</v>
      </c>
      <c r="E21" s="3">
        <v>10</v>
      </c>
      <c r="F21" s="17"/>
      <c r="G21" s="28"/>
      <c r="H21" s="33">
        <f t="shared" si="0"/>
        <v>0</v>
      </c>
    </row>
    <row r="22" spans="1:8" ht="15.75" x14ac:dyDescent="0.25">
      <c r="A22" s="16"/>
      <c r="B22" s="3" t="s">
        <v>27</v>
      </c>
      <c r="C22" s="3">
        <v>1</v>
      </c>
      <c r="D22" s="3">
        <v>0</v>
      </c>
      <c r="E22" s="3">
        <v>10</v>
      </c>
      <c r="F22" s="17"/>
      <c r="G22" s="28"/>
      <c r="H22" s="33">
        <f t="shared" si="0"/>
        <v>0</v>
      </c>
    </row>
    <row r="23" spans="1:8" ht="15.75" x14ac:dyDescent="0.25">
      <c r="A23" s="16"/>
      <c r="B23" s="3" t="s">
        <v>28</v>
      </c>
      <c r="C23" s="3">
        <v>1</v>
      </c>
      <c r="D23" s="3">
        <v>0</v>
      </c>
      <c r="E23" s="3">
        <v>10</v>
      </c>
      <c r="F23" s="17"/>
      <c r="G23" s="28"/>
      <c r="H23" s="33">
        <f t="shared" si="0"/>
        <v>0</v>
      </c>
    </row>
    <row r="24" spans="1:8" ht="15.75" x14ac:dyDescent="0.25">
      <c r="A24" s="16"/>
      <c r="B24" s="3" t="s">
        <v>29</v>
      </c>
      <c r="C24" s="3">
        <v>13</v>
      </c>
      <c r="D24" s="3">
        <v>0.4</v>
      </c>
      <c r="E24" s="3">
        <v>67</v>
      </c>
      <c r="F24" s="17"/>
      <c r="G24" s="28"/>
      <c r="H24" s="33">
        <f t="shared" si="0"/>
        <v>26.8</v>
      </c>
    </row>
    <row r="25" spans="1:8" ht="15.75" x14ac:dyDescent="0.25">
      <c r="A25" s="16"/>
      <c r="B25" s="3" t="s">
        <v>30</v>
      </c>
      <c r="C25" s="3">
        <v>1</v>
      </c>
      <c r="D25" s="3">
        <v>0</v>
      </c>
      <c r="E25" s="3">
        <v>10</v>
      </c>
      <c r="F25" s="17"/>
      <c r="G25" s="28"/>
      <c r="H25" s="33">
        <f t="shared" si="0"/>
        <v>0</v>
      </c>
    </row>
    <row r="26" spans="1:8" ht="15.75" x14ac:dyDescent="0.25">
      <c r="A26" s="16"/>
      <c r="B26" s="3" t="s">
        <v>31</v>
      </c>
      <c r="C26" s="3">
        <v>1</v>
      </c>
      <c r="D26" s="3">
        <v>0</v>
      </c>
      <c r="E26" s="3">
        <v>10</v>
      </c>
      <c r="F26" s="17"/>
      <c r="G26" s="28"/>
      <c r="H26" s="33">
        <f t="shared" si="0"/>
        <v>0</v>
      </c>
    </row>
    <row r="27" spans="1:8" ht="15.75" x14ac:dyDescent="0.25">
      <c r="A27" s="16"/>
      <c r="B27" s="3" t="s">
        <v>32</v>
      </c>
      <c r="C27" s="3">
        <v>1</v>
      </c>
      <c r="D27" s="3">
        <v>0</v>
      </c>
      <c r="E27" s="3">
        <v>5</v>
      </c>
      <c r="F27" s="17"/>
      <c r="G27" s="28"/>
      <c r="H27" s="33">
        <f t="shared" si="0"/>
        <v>0</v>
      </c>
    </row>
    <row r="28" spans="1:8" ht="15.75" x14ac:dyDescent="0.25">
      <c r="A28" s="16"/>
      <c r="B28" s="3" t="s">
        <v>33</v>
      </c>
      <c r="C28" s="3">
        <v>1</v>
      </c>
      <c r="D28" s="3">
        <v>0</v>
      </c>
      <c r="E28" s="3">
        <v>5</v>
      </c>
      <c r="F28" s="17"/>
      <c r="G28" s="28"/>
      <c r="H28" s="33">
        <f t="shared" si="0"/>
        <v>0</v>
      </c>
    </row>
    <row r="29" spans="1:8" ht="15.75" x14ac:dyDescent="0.25">
      <c r="A29" s="16"/>
      <c r="B29" s="3" t="s">
        <v>34</v>
      </c>
      <c r="C29" s="3">
        <v>1</v>
      </c>
      <c r="D29" s="3">
        <v>0</v>
      </c>
      <c r="E29" s="3">
        <v>5</v>
      </c>
      <c r="F29" s="17"/>
      <c r="G29" s="28"/>
      <c r="H29" s="33">
        <f t="shared" si="0"/>
        <v>0</v>
      </c>
    </row>
    <row r="30" spans="1:8" ht="15.75" x14ac:dyDescent="0.25">
      <c r="A30" s="16"/>
      <c r="B30" s="3" t="s">
        <v>35</v>
      </c>
      <c r="C30" s="3">
        <v>1</v>
      </c>
      <c r="D30" s="3">
        <v>0</v>
      </c>
      <c r="E30" s="3">
        <v>5</v>
      </c>
      <c r="F30" s="17"/>
      <c r="G30" s="28"/>
      <c r="H30" s="33">
        <f t="shared" si="0"/>
        <v>0</v>
      </c>
    </row>
    <row r="31" spans="1:8" ht="15.75" x14ac:dyDescent="0.25">
      <c r="A31" s="16"/>
      <c r="B31" s="3" t="s">
        <v>36</v>
      </c>
      <c r="C31" s="3">
        <v>1</v>
      </c>
      <c r="D31" s="3">
        <v>0</v>
      </c>
      <c r="E31" s="3">
        <v>5</v>
      </c>
      <c r="F31" s="17"/>
      <c r="G31" s="28"/>
      <c r="H31" s="33">
        <f t="shared" si="0"/>
        <v>0</v>
      </c>
    </row>
    <row r="32" spans="1:8" ht="15.75" x14ac:dyDescent="0.25">
      <c r="A32" s="16"/>
      <c r="B32" s="3" t="s">
        <v>37</v>
      </c>
      <c r="C32" s="3">
        <v>1</v>
      </c>
      <c r="D32" s="3">
        <v>0</v>
      </c>
      <c r="E32" s="3">
        <v>5</v>
      </c>
      <c r="F32" s="17"/>
      <c r="G32" s="28"/>
      <c r="H32" s="33">
        <f t="shared" si="0"/>
        <v>0</v>
      </c>
    </row>
    <row r="33" spans="1:8" ht="15.75" x14ac:dyDescent="0.25">
      <c r="A33" s="16"/>
      <c r="B33" s="3" t="s">
        <v>38</v>
      </c>
      <c r="C33" s="3">
        <v>1</v>
      </c>
      <c r="D33" s="3">
        <v>0</v>
      </c>
      <c r="E33" s="3">
        <v>5</v>
      </c>
      <c r="F33" s="17"/>
      <c r="G33" s="28"/>
      <c r="H33" s="33">
        <f t="shared" si="0"/>
        <v>0</v>
      </c>
    </row>
    <row r="34" spans="1:8" ht="15.75" x14ac:dyDescent="0.25">
      <c r="A34" s="16"/>
      <c r="B34" s="3" t="s">
        <v>39</v>
      </c>
      <c r="C34" s="3">
        <v>2</v>
      </c>
      <c r="D34" s="3">
        <v>0.2</v>
      </c>
      <c r="E34" s="3">
        <v>4</v>
      </c>
      <c r="F34" s="17"/>
      <c r="G34" s="28"/>
      <c r="H34" s="33">
        <f t="shared" si="0"/>
        <v>0.8</v>
      </c>
    </row>
    <row r="35" spans="1:8" ht="15.75" x14ac:dyDescent="0.25">
      <c r="A35" s="16"/>
      <c r="B35" s="3" t="s">
        <v>40</v>
      </c>
      <c r="C35" s="3">
        <v>1</v>
      </c>
      <c r="D35" s="3">
        <v>0</v>
      </c>
      <c r="E35" s="3">
        <v>5</v>
      </c>
      <c r="F35" s="17"/>
      <c r="G35" s="28"/>
      <c r="H35" s="33">
        <f t="shared" si="0"/>
        <v>0</v>
      </c>
    </row>
    <row r="36" spans="1:8" ht="15.75" x14ac:dyDescent="0.25">
      <c r="A36" s="16"/>
      <c r="B36" s="3" t="s">
        <v>41</v>
      </c>
      <c r="C36" s="3">
        <v>1</v>
      </c>
      <c r="D36" s="3">
        <v>0</v>
      </c>
      <c r="E36" s="3">
        <v>5</v>
      </c>
      <c r="F36" s="17"/>
      <c r="G36" s="28"/>
      <c r="H36" s="33">
        <f t="shared" si="0"/>
        <v>0</v>
      </c>
    </row>
    <row r="37" spans="1:8" ht="15.75" x14ac:dyDescent="0.25">
      <c r="A37" s="16"/>
      <c r="B37" s="3" t="s">
        <v>42</v>
      </c>
      <c r="C37" s="3">
        <v>1</v>
      </c>
      <c r="D37" s="3">
        <v>0</v>
      </c>
      <c r="E37" s="3">
        <v>10</v>
      </c>
      <c r="F37" s="17"/>
      <c r="G37" s="28"/>
      <c r="H37" s="33">
        <f t="shared" si="0"/>
        <v>0</v>
      </c>
    </row>
    <row r="38" spans="1:8" ht="15.75" x14ac:dyDescent="0.25">
      <c r="A38" s="16"/>
      <c r="B38" s="3" t="s">
        <v>43</v>
      </c>
      <c r="C38" s="3">
        <v>1</v>
      </c>
      <c r="D38" s="3">
        <v>0</v>
      </c>
      <c r="E38" s="3">
        <v>5</v>
      </c>
      <c r="F38" s="17"/>
      <c r="G38" s="28"/>
      <c r="H38" s="33">
        <f t="shared" si="0"/>
        <v>0</v>
      </c>
    </row>
    <row r="39" spans="1:8" ht="15.75" x14ac:dyDescent="0.25">
      <c r="A39" s="16"/>
      <c r="B39" s="3" t="s">
        <v>44</v>
      </c>
      <c r="C39" s="3">
        <v>1</v>
      </c>
      <c r="D39" s="3">
        <v>0</v>
      </c>
      <c r="E39" s="3">
        <v>15</v>
      </c>
      <c r="F39" s="17"/>
      <c r="G39" s="28"/>
      <c r="H39" s="33">
        <f t="shared" si="0"/>
        <v>0</v>
      </c>
    </row>
    <row r="40" spans="1:8" ht="15.75" x14ac:dyDescent="0.25">
      <c r="A40" s="16"/>
      <c r="B40" s="3" t="s">
        <v>45</v>
      </c>
      <c r="C40" s="3">
        <v>1</v>
      </c>
      <c r="D40" s="3">
        <v>0</v>
      </c>
      <c r="E40" s="3">
        <v>15</v>
      </c>
      <c r="F40" s="17"/>
      <c r="G40" s="28"/>
      <c r="H40" s="33">
        <f t="shared" si="0"/>
        <v>0</v>
      </c>
    </row>
    <row r="41" spans="1:8" ht="15.75" x14ac:dyDescent="0.25">
      <c r="A41" s="16"/>
      <c r="B41" s="3" t="s">
        <v>46</v>
      </c>
      <c r="C41" s="3">
        <v>1</v>
      </c>
      <c r="D41" s="3">
        <v>0</v>
      </c>
      <c r="E41" s="3">
        <v>20</v>
      </c>
      <c r="F41" s="17"/>
      <c r="G41" s="28"/>
      <c r="H41" s="33">
        <f t="shared" si="0"/>
        <v>0</v>
      </c>
    </row>
    <row r="42" spans="1:8" ht="15.75" x14ac:dyDescent="0.25">
      <c r="A42" s="16"/>
      <c r="B42" s="3" t="s">
        <v>47</v>
      </c>
      <c r="C42" s="3">
        <v>4</v>
      </c>
      <c r="D42" s="3">
        <v>0.2</v>
      </c>
      <c r="E42" s="3">
        <v>21</v>
      </c>
      <c r="F42" s="17"/>
      <c r="G42" s="28"/>
      <c r="H42" s="33">
        <f t="shared" si="0"/>
        <v>4.2</v>
      </c>
    </row>
    <row r="43" spans="1:8" ht="15.75" x14ac:dyDescent="0.25">
      <c r="A43" s="16"/>
      <c r="B43" s="3" t="s">
        <v>48</v>
      </c>
      <c r="C43" s="3">
        <v>2</v>
      </c>
      <c r="D43" s="3">
        <v>0.2</v>
      </c>
      <c r="E43" s="3">
        <v>9</v>
      </c>
      <c r="F43" s="17"/>
      <c r="G43" s="28"/>
      <c r="H43" s="33">
        <f t="shared" si="0"/>
        <v>1.8</v>
      </c>
    </row>
    <row r="44" spans="1:8" ht="15.75" x14ac:dyDescent="0.25">
      <c r="A44" s="16"/>
      <c r="B44" s="3" t="s">
        <v>49</v>
      </c>
      <c r="C44" s="3">
        <v>1</v>
      </c>
      <c r="D44" s="3">
        <v>0</v>
      </c>
      <c r="E44" s="3">
        <v>25</v>
      </c>
      <c r="F44" s="17"/>
      <c r="G44" s="28"/>
      <c r="H44" s="33">
        <f t="shared" si="0"/>
        <v>0</v>
      </c>
    </row>
    <row r="45" spans="1:8" ht="15.75" x14ac:dyDescent="0.25">
      <c r="A45" s="16"/>
      <c r="B45" s="3" t="s">
        <v>50</v>
      </c>
      <c r="C45" s="3">
        <v>1</v>
      </c>
      <c r="D45" s="3">
        <v>0</v>
      </c>
      <c r="E45" s="3">
        <v>20</v>
      </c>
      <c r="F45" s="17"/>
      <c r="G45" s="28"/>
      <c r="H45" s="33">
        <f t="shared" si="0"/>
        <v>0</v>
      </c>
    </row>
    <row r="46" spans="1:8" ht="15.75" x14ac:dyDescent="0.25">
      <c r="A46" s="16"/>
      <c r="B46" s="3" t="s">
        <v>51</v>
      </c>
      <c r="C46" s="3">
        <v>1</v>
      </c>
      <c r="D46" s="3">
        <v>0</v>
      </c>
      <c r="E46" s="3">
        <v>10</v>
      </c>
      <c r="F46" s="17"/>
      <c r="G46" s="28"/>
      <c r="H46" s="33">
        <f>E46*D46</f>
        <v>0</v>
      </c>
    </row>
    <row r="47" spans="1:8" ht="15.75" x14ac:dyDescent="0.25">
      <c r="A47" s="16"/>
      <c r="B47" s="3" t="s">
        <v>52</v>
      </c>
      <c r="C47" s="3">
        <v>2</v>
      </c>
      <c r="D47" s="3">
        <v>0.2</v>
      </c>
      <c r="E47" s="3">
        <v>21</v>
      </c>
      <c r="F47" s="17"/>
      <c r="G47" s="28"/>
      <c r="H47" s="33">
        <f>E47*D47</f>
        <v>4.2</v>
      </c>
    </row>
    <row r="48" spans="1:8" ht="15.75" x14ac:dyDescent="0.25">
      <c r="A48" s="16"/>
      <c r="B48" s="3" t="s">
        <v>53</v>
      </c>
      <c r="C48" s="3">
        <v>2</v>
      </c>
      <c r="D48" s="3">
        <v>0.2</v>
      </c>
      <c r="E48" s="3">
        <v>29</v>
      </c>
      <c r="F48" s="17"/>
      <c r="G48" s="28"/>
      <c r="H48" s="33">
        <f>E48*D48</f>
        <v>5.8000000000000007</v>
      </c>
    </row>
    <row r="49" spans="1:8" ht="15.75" x14ac:dyDescent="0.25">
      <c r="A49" s="16"/>
      <c r="B49" s="3" t="s">
        <v>54</v>
      </c>
      <c r="C49" s="3">
        <v>2</v>
      </c>
      <c r="D49" s="3">
        <v>0.2</v>
      </c>
      <c r="E49" s="3">
        <v>11</v>
      </c>
      <c r="F49" s="17"/>
      <c r="G49" s="28"/>
      <c r="H49" s="33">
        <f>E49*D49</f>
        <v>2.2000000000000002</v>
      </c>
    </row>
    <row r="50" spans="1:8" ht="15.75" x14ac:dyDescent="0.25">
      <c r="A50" s="16"/>
      <c r="B50" s="3" t="s">
        <v>55</v>
      </c>
      <c r="C50" s="3">
        <v>2</v>
      </c>
      <c r="D50" s="3">
        <v>0.2</v>
      </c>
      <c r="E50" s="3">
        <v>20</v>
      </c>
      <c r="F50" s="17"/>
      <c r="G50" s="28"/>
      <c r="H50" s="33">
        <f>E50*D50</f>
        <v>4</v>
      </c>
    </row>
    <row r="51" spans="1:8" ht="16.5" thickBot="1" x14ac:dyDescent="0.3">
      <c r="A51" s="23"/>
      <c r="B51" s="26"/>
      <c r="C51" s="26"/>
      <c r="D51" s="26"/>
      <c r="E51" s="26"/>
      <c r="F51" s="26"/>
      <c r="G51" s="26"/>
      <c r="H51" s="32"/>
    </row>
    <row r="52" spans="1:8" ht="20.25" x14ac:dyDescent="0.3">
      <c r="A52" s="5" t="s">
        <v>21</v>
      </c>
      <c r="B52" s="78" t="s">
        <v>22</v>
      </c>
      <c r="C52" s="79"/>
      <c r="D52" s="79"/>
      <c r="E52" s="79"/>
      <c r="F52" s="79"/>
      <c r="G52" s="79"/>
      <c r="H52" s="6">
        <f>H55+H59</f>
        <v>1.5</v>
      </c>
    </row>
    <row r="53" spans="1:8" ht="15.75" x14ac:dyDescent="0.25">
      <c r="A53" s="67" t="s">
        <v>24</v>
      </c>
      <c r="B53" s="34"/>
      <c r="C53" s="80" t="s">
        <v>67</v>
      </c>
      <c r="D53" s="80"/>
      <c r="E53" s="80"/>
      <c r="F53" s="80"/>
      <c r="G53" s="80"/>
      <c r="H53" s="82"/>
    </row>
    <row r="54" spans="1:8" ht="15.75" x14ac:dyDescent="0.25">
      <c r="A54" s="68"/>
      <c r="B54" s="35" t="s">
        <v>69</v>
      </c>
      <c r="C54" s="17" t="s">
        <v>68</v>
      </c>
      <c r="D54" s="17" t="s">
        <v>20</v>
      </c>
      <c r="E54" s="22"/>
      <c r="F54" s="17"/>
      <c r="G54" s="22"/>
      <c r="H54" s="30" t="s">
        <v>9</v>
      </c>
    </row>
    <row r="55" spans="1:8" ht="15.75" x14ac:dyDescent="0.25">
      <c r="A55" s="68"/>
      <c r="B55" s="2" t="s">
        <v>82</v>
      </c>
      <c r="C55" s="2">
        <v>5</v>
      </c>
      <c r="D55" s="17">
        <v>0.3</v>
      </c>
      <c r="E55" s="22"/>
      <c r="F55" s="17"/>
      <c r="G55" s="22"/>
      <c r="H55" s="30">
        <f>C55*D55</f>
        <v>1.5</v>
      </c>
    </row>
    <row r="56" spans="1:8" ht="15.75" x14ac:dyDescent="0.25">
      <c r="A56" s="69"/>
      <c r="B56" s="36"/>
      <c r="C56" s="37"/>
      <c r="D56" s="38"/>
      <c r="E56" s="38"/>
      <c r="F56" s="38"/>
      <c r="G56" s="37"/>
      <c r="H56" s="39"/>
    </row>
    <row r="57" spans="1:8" ht="15.75" x14ac:dyDescent="0.25">
      <c r="A57" s="67" t="s">
        <v>25</v>
      </c>
      <c r="B57" s="34"/>
      <c r="C57" s="80" t="s">
        <v>23</v>
      </c>
      <c r="D57" s="80"/>
      <c r="E57" s="80"/>
      <c r="F57" s="80"/>
      <c r="G57" s="80"/>
      <c r="H57" s="81"/>
    </row>
    <row r="58" spans="1:8" ht="15.75" x14ac:dyDescent="0.25">
      <c r="A58" s="68"/>
      <c r="B58" s="35" t="s">
        <v>86</v>
      </c>
      <c r="C58" s="17" t="s">
        <v>87</v>
      </c>
      <c r="D58" s="17" t="s">
        <v>89</v>
      </c>
      <c r="E58" s="18" t="s">
        <v>96</v>
      </c>
      <c r="F58" s="17" t="s">
        <v>90</v>
      </c>
      <c r="G58" s="22"/>
      <c r="H58" s="19" t="s">
        <v>9</v>
      </c>
    </row>
    <row r="59" spans="1:8" ht="15.75" x14ac:dyDescent="0.25">
      <c r="A59" s="68"/>
      <c r="B59" s="35"/>
      <c r="C59" s="17"/>
      <c r="D59" s="17">
        <v>0.3</v>
      </c>
      <c r="E59" s="40"/>
      <c r="F59" s="41"/>
      <c r="G59" s="22"/>
      <c r="H59" s="33">
        <f>C59*D59+E59+F59</f>
        <v>0</v>
      </c>
    </row>
    <row r="60" spans="1:8" ht="16.5" thickBot="1" x14ac:dyDescent="0.3">
      <c r="A60" s="70"/>
      <c r="B60" s="42"/>
      <c r="C60" s="26"/>
      <c r="D60" s="26"/>
      <c r="E60" s="26"/>
      <c r="F60" s="26"/>
      <c r="G60" s="26"/>
      <c r="H60" s="32"/>
    </row>
  </sheetData>
  <mergeCells count="9">
    <mergeCell ref="A57:A60"/>
    <mergeCell ref="C57:H57"/>
    <mergeCell ref="A1:G1"/>
    <mergeCell ref="B3:G3"/>
    <mergeCell ref="B7:G7"/>
    <mergeCell ref="B11:G11"/>
    <mergeCell ref="B52:G52"/>
    <mergeCell ref="A53:A56"/>
    <mergeCell ref="C53:H53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H13" sqref="H13:H20"/>
    </sheetView>
  </sheetViews>
  <sheetFormatPr defaultRowHeight="15" x14ac:dyDescent="0.25"/>
  <cols>
    <col min="1" max="1" width="12.42578125" bestFit="1" customWidth="1"/>
    <col min="2" max="2" width="14.5703125" bestFit="1" customWidth="1"/>
    <col min="3" max="3" width="15.28515625" bestFit="1" customWidth="1"/>
    <col min="4" max="4" width="12.85546875" bestFit="1" customWidth="1"/>
    <col min="5" max="5" width="10.7109375" bestFit="1" customWidth="1"/>
    <col min="6" max="6" width="16.140625" bestFit="1" customWidth="1"/>
    <col min="7" max="7" width="12" bestFit="1" customWidth="1"/>
    <col min="8" max="8" width="13.5703125" bestFit="1" customWidth="1"/>
  </cols>
  <sheetData>
    <row r="1" spans="1:8" ht="21" x14ac:dyDescent="0.3">
      <c r="A1" s="71" t="s">
        <v>102</v>
      </c>
      <c r="B1" s="72"/>
      <c r="C1" s="72"/>
      <c r="D1" s="72"/>
      <c r="E1" s="72"/>
      <c r="F1" s="72"/>
      <c r="G1" s="72"/>
      <c r="H1" s="45">
        <f>H3+H7+H11+H22</f>
        <v>252.7</v>
      </c>
    </row>
    <row r="2" spans="1:8" ht="7.5" customHeight="1" thickBot="1" x14ac:dyDescent="0.3">
      <c r="A2" s="43"/>
      <c r="B2" s="44"/>
      <c r="C2" s="44"/>
      <c r="D2" s="44"/>
      <c r="E2" s="44"/>
      <c r="F2" s="44"/>
      <c r="G2" s="44"/>
      <c r="H2" s="10"/>
    </row>
    <row r="3" spans="1:8" ht="20.25" x14ac:dyDescent="0.3">
      <c r="A3" s="5" t="s">
        <v>0</v>
      </c>
      <c r="B3" s="78" t="s">
        <v>1</v>
      </c>
      <c r="C3" s="78"/>
      <c r="D3" s="78"/>
      <c r="E3" s="78"/>
      <c r="F3" s="78"/>
      <c r="G3" s="78"/>
      <c r="H3" s="6">
        <f>SUM(H5:H6)</f>
        <v>0</v>
      </c>
    </row>
    <row r="4" spans="1:8" ht="15.75" x14ac:dyDescent="0.25">
      <c r="A4" s="16" t="s">
        <v>70</v>
      </c>
      <c r="B4" s="17" t="s">
        <v>92</v>
      </c>
      <c r="C4" s="17" t="s">
        <v>91</v>
      </c>
      <c r="D4" s="18" t="s">
        <v>76</v>
      </c>
      <c r="E4" s="18" t="s">
        <v>78</v>
      </c>
      <c r="F4" s="18" t="s">
        <v>80</v>
      </c>
      <c r="G4" s="18" t="s">
        <v>11</v>
      </c>
      <c r="H4" s="19" t="s">
        <v>9</v>
      </c>
    </row>
    <row r="5" spans="1:8" ht="15.75" x14ac:dyDescent="0.25">
      <c r="A5" s="47">
        <v>1</v>
      </c>
      <c r="B5" s="4">
        <v>42275</v>
      </c>
      <c r="C5" s="3" t="s">
        <v>75</v>
      </c>
      <c r="D5" s="3" t="s">
        <v>81</v>
      </c>
      <c r="E5" s="3"/>
      <c r="F5" s="3">
        <v>183</v>
      </c>
      <c r="G5" s="3" t="s">
        <v>73</v>
      </c>
      <c r="H5" s="33">
        <v>0</v>
      </c>
    </row>
    <row r="6" spans="1:8" ht="16.5" thickBot="1" x14ac:dyDescent="0.3">
      <c r="A6" s="23"/>
      <c r="B6" s="24"/>
      <c r="C6" s="25"/>
      <c r="D6" s="26"/>
      <c r="E6" s="27"/>
      <c r="F6" s="27"/>
      <c r="G6" s="27"/>
      <c r="H6" s="46"/>
    </row>
    <row r="7" spans="1:8" ht="20.25" x14ac:dyDescent="0.3">
      <c r="A7" s="5" t="s">
        <v>2</v>
      </c>
      <c r="B7" s="78" t="s">
        <v>3</v>
      </c>
      <c r="C7" s="78"/>
      <c r="D7" s="78"/>
      <c r="E7" s="78"/>
      <c r="F7" s="78"/>
      <c r="G7" s="78"/>
      <c r="H7" s="6">
        <f>H9</f>
        <v>142</v>
      </c>
    </row>
    <row r="8" spans="1:8" ht="15.75" x14ac:dyDescent="0.25">
      <c r="A8" s="16"/>
      <c r="B8" s="17" t="s">
        <v>10</v>
      </c>
      <c r="C8" s="17" t="s">
        <v>11</v>
      </c>
      <c r="D8" s="28"/>
      <c r="E8" s="17"/>
      <c r="F8" s="17"/>
      <c r="G8" s="29"/>
      <c r="H8" s="19" t="s">
        <v>9</v>
      </c>
    </row>
    <row r="9" spans="1:8" ht="15.75" x14ac:dyDescent="0.25">
      <c r="A9" s="16"/>
      <c r="B9" s="17">
        <v>284</v>
      </c>
      <c r="C9" s="17">
        <v>0.5</v>
      </c>
      <c r="D9" s="28"/>
      <c r="E9" s="17"/>
      <c r="F9" s="17"/>
      <c r="G9" s="29"/>
      <c r="H9" s="30">
        <f>B9*C9</f>
        <v>142</v>
      </c>
    </row>
    <row r="10" spans="1:8" ht="16.5" thickBot="1" x14ac:dyDescent="0.3">
      <c r="A10" s="23"/>
      <c r="B10" s="26"/>
      <c r="C10" s="26"/>
      <c r="D10" s="26"/>
      <c r="E10" s="26"/>
      <c r="F10" s="26"/>
      <c r="G10" s="26"/>
      <c r="H10" s="32"/>
    </row>
    <row r="11" spans="1:8" ht="20.25" x14ac:dyDescent="0.3">
      <c r="A11" s="5" t="s">
        <v>4</v>
      </c>
      <c r="B11" s="78" t="s">
        <v>5</v>
      </c>
      <c r="C11" s="78"/>
      <c r="D11" s="78"/>
      <c r="E11" s="78"/>
      <c r="F11" s="78"/>
      <c r="G11" s="78"/>
      <c r="H11" s="6">
        <f>SUM(H13:H20)</f>
        <v>110.7</v>
      </c>
    </row>
    <row r="12" spans="1:8" ht="15.75" x14ac:dyDescent="0.25">
      <c r="A12" s="16"/>
      <c r="B12" s="17" t="s">
        <v>6</v>
      </c>
      <c r="C12" s="17" t="s">
        <v>7</v>
      </c>
      <c r="D12" s="17" t="s">
        <v>20</v>
      </c>
      <c r="E12" s="17" t="s">
        <v>8</v>
      </c>
      <c r="F12" s="17"/>
      <c r="G12" s="28"/>
      <c r="H12" s="19" t="s">
        <v>9</v>
      </c>
    </row>
    <row r="13" spans="1:8" ht="15.75" x14ac:dyDescent="0.25">
      <c r="A13" s="16"/>
      <c r="B13" s="3" t="s">
        <v>12</v>
      </c>
      <c r="C13" s="3">
        <v>4</v>
      </c>
      <c r="D13" s="3">
        <v>0.2</v>
      </c>
      <c r="E13" s="3">
        <v>17</v>
      </c>
      <c r="F13" s="17"/>
      <c r="G13" s="28"/>
      <c r="H13" s="33">
        <f>E13*D13</f>
        <v>3.4000000000000004</v>
      </c>
    </row>
    <row r="14" spans="1:8" ht="15.75" x14ac:dyDescent="0.25">
      <c r="A14" s="16"/>
      <c r="B14" s="3" t="s">
        <v>13</v>
      </c>
      <c r="C14" s="3">
        <v>4</v>
      </c>
      <c r="D14" s="3">
        <v>0.2</v>
      </c>
      <c r="E14" s="3">
        <v>21</v>
      </c>
      <c r="F14" s="17"/>
      <c r="G14" s="28"/>
      <c r="H14" s="33">
        <f t="shared" ref="H14:H20" si="0">E14*D14</f>
        <v>4.2</v>
      </c>
    </row>
    <row r="15" spans="1:8" ht="15.75" x14ac:dyDescent="0.25">
      <c r="A15" s="16"/>
      <c r="B15" s="3" t="s">
        <v>14</v>
      </c>
      <c r="C15" s="3">
        <v>2</v>
      </c>
      <c r="D15" s="3">
        <v>0.2</v>
      </c>
      <c r="E15" s="3">
        <v>7</v>
      </c>
      <c r="F15" s="17"/>
      <c r="G15" s="28"/>
      <c r="H15" s="33">
        <f t="shared" si="0"/>
        <v>1.4000000000000001</v>
      </c>
    </row>
    <row r="16" spans="1:8" ht="15.75" x14ac:dyDescent="0.25">
      <c r="A16" s="16"/>
      <c r="B16" s="3" t="s">
        <v>15</v>
      </c>
      <c r="C16" s="3">
        <v>1</v>
      </c>
      <c r="D16" s="3">
        <v>0</v>
      </c>
      <c r="E16" s="3">
        <v>5</v>
      </c>
      <c r="F16" s="17"/>
      <c r="G16" s="28"/>
      <c r="H16" s="33">
        <f t="shared" si="0"/>
        <v>0</v>
      </c>
    </row>
    <row r="17" spans="1:8" ht="15.75" x14ac:dyDescent="0.25">
      <c r="A17" s="16"/>
      <c r="B17" s="3" t="s">
        <v>16</v>
      </c>
      <c r="C17" s="3">
        <v>8</v>
      </c>
      <c r="D17" s="3">
        <v>0.3</v>
      </c>
      <c r="E17" s="3">
        <v>39</v>
      </c>
      <c r="F17" s="17"/>
      <c r="G17" s="28"/>
      <c r="H17" s="33">
        <f t="shared" si="0"/>
        <v>11.7</v>
      </c>
    </row>
    <row r="18" spans="1:8" ht="15.75" x14ac:dyDescent="0.25">
      <c r="A18" s="16"/>
      <c r="B18" s="3" t="s">
        <v>17</v>
      </c>
      <c r="C18" s="3">
        <v>3</v>
      </c>
      <c r="D18" s="3">
        <v>0.2</v>
      </c>
      <c r="E18" s="3">
        <v>15</v>
      </c>
      <c r="F18" s="17"/>
      <c r="G18" s="28"/>
      <c r="H18" s="33">
        <f t="shared" si="0"/>
        <v>3</v>
      </c>
    </row>
    <row r="19" spans="1:8" ht="15.75" x14ac:dyDescent="0.25">
      <c r="A19" s="16"/>
      <c r="B19" s="3" t="s">
        <v>18</v>
      </c>
      <c r="C19" s="3">
        <v>47</v>
      </c>
      <c r="D19" s="3">
        <v>0.5</v>
      </c>
      <c r="E19" s="3">
        <v>170</v>
      </c>
      <c r="F19" s="17"/>
      <c r="G19" s="28"/>
      <c r="H19" s="33">
        <f t="shared" si="0"/>
        <v>85</v>
      </c>
    </row>
    <row r="20" spans="1:8" ht="15.75" x14ac:dyDescent="0.25">
      <c r="A20" s="16"/>
      <c r="B20" s="3" t="s">
        <v>19</v>
      </c>
      <c r="C20" s="3">
        <v>2</v>
      </c>
      <c r="D20" s="3">
        <v>0.2</v>
      </c>
      <c r="E20" s="3">
        <v>10</v>
      </c>
      <c r="F20" s="17"/>
      <c r="G20" s="28"/>
      <c r="H20" s="33">
        <f t="shared" si="0"/>
        <v>2</v>
      </c>
    </row>
    <row r="21" spans="1:8" ht="16.5" thickBot="1" x14ac:dyDescent="0.3">
      <c r="A21" s="23"/>
      <c r="B21" s="26"/>
      <c r="C21" s="26"/>
      <c r="D21" s="26"/>
      <c r="E21" s="26"/>
      <c r="F21" s="26"/>
      <c r="G21" s="26"/>
      <c r="H21" s="32"/>
    </row>
    <row r="22" spans="1:8" ht="20.25" x14ac:dyDescent="0.3">
      <c r="A22" s="5" t="s">
        <v>21</v>
      </c>
      <c r="B22" s="78" t="s">
        <v>22</v>
      </c>
      <c r="C22" s="79"/>
      <c r="D22" s="79"/>
      <c r="E22" s="79"/>
      <c r="F22" s="79"/>
      <c r="G22" s="79"/>
      <c r="H22" s="6">
        <f>H25+H29</f>
        <v>0</v>
      </c>
    </row>
    <row r="23" spans="1:8" ht="15.75" x14ac:dyDescent="0.25">
      <c r="A23" s="67" t="s">
        <v>24</v>
      </c>
      <c r="B23" s="34"/>
      <c r="C23" s="80" t="s">
        <v>67</v>
      </c>
      <c r="D23" s="80"/>
      <c r="E23" s="80"/>
      <c r="F23" s="80"/>
      <c r="G23" s="80"/>
      <c r="H23" s="82"/>
    </row>
    <row r="24" spans="1:8" ht="15.75" x14ac:dyDescent="0.25">
      <c r="A24" s="68"/>
      <c r="B24" s="35" t="s">
        <v>69</v>
      </c>
      <c r="C24" s="17" t="s">
        <v>68</v>
      </c>
      <c r="D24" s="17" t="s">
        <v>20</v>
      </c>
      <c r="E24" s="22"/>
      <c r="F24" s="17"/>
      <c r="G24" s="22"/>
      <c r="H24" s="30" t="s">
        <v>9</v>
      </c>
    </row>
    <row r="25" spans="1:8" ht="15.75" x14ac:dyDescent="0.25">
      <c r="A25" s="68"/>
      <c r="B25" s="2"/>
      <c r="C25" s="2"/>
      <c r="D25" s="17">
        <v>0.3</v>
      </c>
      <c r="E25" s="22"/>
      <c r="F25" s="17"/>
      <c r="G25" s="22"/>
      <c r="H25" s="30">
        <f>C25*D25</f>
        <v>0</v>
      </c>
    </row>
    <row r="26" spans="1:8" ht="15.75" x14ac:dyDescent="0.25">
      <c r="A26" s="69"/>
      <c r="B26" s="36"/>
      <c r="C26" s="37"/>
      <c r="D26" s="38"/>
      <c r="E26" s="38"/>
      <c r="F26" s="38"/>
      <c r="G26" s="37"/>
      <c r="H26" s="39"/>
    </row>
    <row r="27" spans="1:8" ht="15.75" x14ac:dyDescent="0.25">
      <c r="A27" s="67" t="s">
        <v>25</v>
      </c>
      <c r="B27" s="34"/>
      <c r="C27" s="80" t="s">
        <v>23</v>
      </c>
      <c r="D27" s="80"/>
      <c r="E27" s="80"/>
      <c r="F27" s="80"/>
      <c r="G27" s="80"/>
      <c r="H27" s="81"/>
    </row>
    <row r="28" spans="1:8" ht="15.75" x14ac:dyDescent="0.25">
      <c r="A28" s="68"/>
      <c r="B28" s="35" t="s">
        <v>86</v>
      </c>
      <c r="C28" s="17" t="s">
        <v>87</v>
      </c>
      <c r="D28" s="17" t="s">
        <v>89</v>
      </c>
      <c r="E28" s="18" t="s">
        <v>96</v>
      </c>
      <c r="F28" s="17" t="s">
        <v>90</v>
      </c>
      <c r="G28" s="22"/>
      <c r="H28" s="19" t="s">
        <v>9</v>
      </c>
    </row>
    <row r="29" spans="1:8" ht="15.75" x14ac:dyDescent="0.25">
      <c r="A29" s="68"/>
      <c r="B29" s="35"/>
      <c r="C29" s="17"/>
      <c r="D29" s="17">
        <v>0.3</v>
      </c>
      <c r="E29" s="40"/>
      <c r="F29" s="41"/>
      <c r="G29" s="22"/>
      <c r="H29" s="33">
        <f>C29*D29+E29+F29</f>
        <v>0</v>
      </c>
    </row>
    <row r="30" spans="1:8" ht="16.5" thickBot="1" x14ac:dyDescent="0.3">
      <c r="A30" s="70"/>
      <c r="B30" s="42"/>
      <c r="C30" s="26"/>
      <c r="D30" s="26"/>
      <c r="E30" s="26"/>
      <c r="F30" s="26"/>
      <c r="G30" s="26"/>
      <c r="H30" s="32"/>
    </row>
  </sheetData>
  <mergeCells count="9">
    <mergeCell ref="A27:A30"/>
    <mergeCell ref="C27:H27"/>
    <mergeCell ref="A1:G1"/>
    <mergeCell ref="B3:G3"/>
    <mergeCell ref="B7:G7"/>
    <mergeCell ref="B11:G11"/>
    <mergeCell ref="B22:G22"/>
    <mergeCell ref="A23:A26"/>
    <mergeCell ref="C23:H23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5.28515625" bestFit="1" customWidth="1"/>
    <col min="4" max="4" width="12.85546875" bestFit="1" customWidth="1"/>
    <col min="5" max="5" width="10.7109375" bestFit="1" customWidth="1"/>
    <col min="6" max="6" width="16.140625" bestFit="1" customWidth="1"/>
    <col min="7" max="7" width="12" bestFit="1" customWidth="1"/>
    <col min="8" max="8" width="13.5703125" bestFit="1" customWidth="1"/>
  </cols>
  <sheetData>
    <row r="1" spans="1:8" ht="21" x14ac:dyDescent="0.3">
      <c r="A1" s="71" t="s">
        <v>88</v>
      </c>
      <c r="B1" s="72"/>
      <c r="C1" s="72"/>
      <c r="D1" s="72"/>
      <c r="E1" s="72"/>
      <c r="F1" s="72"/>
      <c r="G1" s="72"/>
      <c r="H1" s="45">
        <f>H3+H7+H11+H22</f>
        <v>0</v>
      </c>
    </row>
    <row r="2" spans="1:8" ht="7.5" customHeight="1" thickBot="1" x14ac:dyDescent="0.3">
      <c r="A2" s="43"/>
      <c r="B2" s="44"/>
      <c r="C2" s="44"/>
      <c r="D2" s="44"/>
      <c r="E2" s="44"/>
      <c r="F2" s="44"/>
      <c r="G2" s="44"/>
      <c r="H2" s="10"/>
    </row>
    <row r="3" spans="1:8" ht="20.25" x14ac:dyDescent="0.3">
      <c r="A3" s="5" t="s">
        <v>0</v>
      </c>
      <c r="B3" s="78" t="s">
        <v>1</v>
      </c>
      <c r="C3" s="78"/>
      <c r="D3" s="78"/>
      <c r="E3" s="78"/>
      <c r="F3" s="78"/>
      <c r="G3" s="78"/>
      <c r="H3" s="6">
        <f>SUM(H5:H6)</f>
        <v>0</v>
      </c>
    </row>
    <row r="4" spans="1:8" ht="15.75" x14ac:dyDescent="0.25">
      <c r="A4" s="16" t="s">
        <v>70</v>
      </c>
      <c r="B4" s="17" t="s">
        <v>92</v>
      </c>
      <c r="C4" s="17" t="s">
        <v>91</v>
      </c>
      <c r="D4" s="18" t="s">
        <v>76</v>
      </c>
      <c r="E4" s="18" t="s">
        <v>78</v>
      </c>
      <c r="F4" s="18" t="s">
        <v>80</v>
      </c>
      <c r="G4" s="18" t="s">
        <v>11</v>
      </c>
      <c r="H4" s="19" t="s">
        <v>9</v>
      </c>
    </row>
    <row r="5" spans="1:8" ht="15.75" x14ac:dyDescent="0.25">
      <c r="A5" s="47"/>
      <c r="B5" s="4"/>
      <c r="C5" s="3"/>
      <c r="D5" s="3"/>
      <c r="E5" s="3"/>
      <c r="F5" s="3"/>
      <c r="G5" s="3" t="s">
        <v>73</v>
      </c>
      <c r="H5" s="33">
        <v>0</v>
      </c>
    </row>
    <row r="6" spans="1:8" ht="16.5" thickBot="1" x14ac:dyDescent="0.3">
      <c r="A6" s="23"/>
      <c r="B6" s="24"/>
      <c r="C6" s="25"/>
      <c r="D6" s="26"/>
      <c r="E6" s="27"/>
      <c r="F6" s="27"/>
      <c r="G6" s="27"/>
      <c r="H6" s="46"/>
    </row>
    <row r="7" spans="1:8" ht="20.25" x14ac:dyDescent="0.3">
      <c r="A7" s="5" t="s">
        <v>2</v>
      </c>
      <c r="B7" s="78" t="s">
        <v>3</v>
      </c>
      <c r="C7" s="78"/>
      <c r="D7" s="78"/>
      <c r="E7" s="78"/>
      <c r="F7" s="78"/>
      <c r="G7" s="78"/>
      <c r="H7" s="6">
        <f>H9</f>
        <v>0</v>
      </c>
    </row>
    <row r="8" spans="1:8" ht="15.75" x14ac:dyDescent="0.25">
      <c r="A8" s="16"/>
      <c r="B8" s="17" t="s">
        <v>10</v>
      </c>
      <c r="C8" s="17" t="s">
        <v>11</v>
      </c>
      <c r="D8" s="28"/>
      <c r="E8" s="17"/>
      <c r="F8" s="17"/>
      <c r="G8" s="29"/>
      <c r="H8" s="19" t="s">
        <v>9</v>
      </c>
    </row>
    <row r="9" spans="1:8" ht="15.75" x14ac:dyDescent="0.25">
      <c r="A9" s="16"/>
      <c r="B9" s="17"/>
      <c r="C9" s="17">
        <v>0.5</v>
      </c>
      <c r="D9" s="28"/>
      <c r="E9" s="17"/>
      <c r="F9" s="17"/>
      <c r="G9" s="29"/>
      <c r="H9" s="30">
        <f>B9*C9</f>
        <v>0</v>
      </c>
    </row>
    <row r="10" spans="1:8" ht="16.5" thickBot="1" x14ac:dyDescent="0.3">
      <c r="A10" s="23"/>
      <c r="B10" s="26"/>
      <c r="C10" s="26"/>
      <c r="D10" s="26"/>
      <c r="E10" s="26"/>
      <c r="F10" s="26"/>
      <c r="G10" s="26"/>
      <c r="H10" s="32"/>
    </row>
    <row r="11" spans="1:8" ht="20.25" x14ac:dyDescent="0.3">
      <c r="A11" s="5" t="s">
        <v>4</v>
      </c>
      <c r="B11" s="78" t="s">
        <v>5</v>
      </c>
      <c r="C11" s="78"/>
      <c r="D11" s="78"/>
      <c r="E11" s="78"/>
      <c r="F11" s="78"/>
      <c r="G11" s="78"/>
      <c r="H11" s="6">
        <f>SUM(H13:H20)</f>
        <v>0</v>
      </c>
    </row>
    <row r="12" spans="1:8" ht="15.75" x14ac:dyDescent="0.25">
      <c r="A12" s="16"/>
      <c r="B12" s="17" t="s">
        <v>6</v>
      </c>
      <c r="C12" s="17" t="s">
        <v>7</v>
      </c>
      <c r="D12" s="17" t="s">
        <v>20</v>
      </c>
      <c r="E12" s="17" t="s">
        <v>8</v>
      </c>
      <c r="F12" s="17"/>
      <c r="G12" s="28"/>
      <c r="H12" s="19" t="s">
        <v>9</v>
      </c>
    </row>
    <row r="13" spans="1:8" ht="15.75" x14ac:dyDescent="0.25">
      <c r="A13" s="16"/>
      <c r="B13" s="3" t="s">
        <v>12</v>
      </c>
      <c r="C13" s="3"/>
      <c r="D13" s="3"/>
      <c r="E13" s="3"/>
      <c r="F13" s="17"/>
      <c r="G13" s="28"/>
      <c r="H13" s="33">
        <f>E13*D13</f>
        <v>0</v>
      </c>
    </row>
    <row r="14" spans="1:8" ht="15.75" x14ac:dyDescent="0.25">
      <c r="A14" s="16"/>
      <c r="B14" s="3" t="s">
        <v>13</v>
      </c>
      <c r="C14" s="3"/>
      <c r="D14" s="3"/>
      <c r="E14" s="3"/>
      <c r="F14" s="17"/>
      <c r="G14" s="28"/>
      <c r="H14" s="33">
        <f t="shared" ref="H14:H20" si="0">E14*D14</f>
        <v>0</v>
      </c>
    </row>
    <row r="15" spans="1:8" ht="15.75" x14ac:dyDescent="0.25">
      <c r="A15" s="16"/>
      <c r="B15" s="3" t="s">
        <v>14</v>
      </c>
      <c r="C15" s="3"/>
      <c r="D15" s="3"/>
      <c r="E15" s="3"/>
      <c r="F15" s="17"/>
      <c r="G15" s="28"/>
      <c r="H15" s="33">
        <f t="shared" si="0"/>
        <v>0</v>
      </c>
    </row>
    <row r="16" spans="1:8" ht="15.75" x14ac:dyDescent="0.25">
      <c r="A16" s="16"/>
      <c r="B16" s="3" t="s">
        <v>15</v>
      </c>
      <c r="C16" s="3"/>
      <c r="D16" s="3"/>
      <c r="E16" s="3"/>
      <c r="F16" s="17"/>
      <c r="G16" s="28"/>
      <c r="H16" s="33">
        <f t="shared" si="0"/>
        <v>0</v>
      </c>
    </row>
    <row r="17" spans="1:8" ht="15.75" x14ac:dyDescent="0.25">
      <c r="A17" s="16"/>
      <c r="B17" s="3" t="s">
        <v>16</v>
      </c>
      <c r="C17" s="3"/>
      <c r="D17" s="3"/>
      <c r="E17" s="3"/>
      <c r="F17" s="17"/>
      <c r="G17" s="28"/>
      <c r="H17" s="33">
        <f t="shared" si="0"/>
        <v>0</v>
      </c>
    </row>
    <row r="18" spans="1:8" ht="15.75" x14ac:dyDescent="0.25">
      <c r="A18" s="16"/>
      <c r="B18" s="3" t="s">
        <v>17</v>
      </c>
      <c r="C18" s="3"/>
      <c r="D18" s="3"/>
      <c r="E18" s="3"/>
      <c r="F18" s="17"/>
      <c r="G18" s="28"/>
      <c r="H18" s="33">
        <f t="shared" si="0"/>
        <v>0</v>
      </c>
    </row>
    <row r="19" spans="1:8" ht="15.75" x14ac:dyDescent="0.25">
      <c r="A19" s="16"/>
      <c r="B19" s="3" t="s">
        <v>18</v>
      </c>
      <c r="C19" s="3"/>
      <c r="D19" s="3"/>
      <c r="E19" s="3"/>
      <c r="F19" s="17"/>
      <c r="G19" s="28"/>
      <c r="H19" s="33">
        <f t="shared" si="0"/>
        <v>0</v>
      </c>
    </row>
    <row r="20" spans="1:8" ht="15.75" x14ac:dyDescent="0.25">
      <c r="A20" s="16"/>
      <c r="B20" s="3" t="s">
        <v>19</v>
      </c>
      <c r="C20" s="3"/>
      <c r="D20" s="3"/>
      <c r="E20" s="3"/>
      <c r="F20" s="17"/>
      <c r="G20" s="28"/>
      <c r="H20" s="33">
        <f t="shared" si="0"/>
        <v>0</v>
      </c>
    </row>
    <row r="21" spans="1:8" ht="16.5" thickBot="1" x14ac:dyDescent="0.3">
      <c r="A21" s="23"/>
      <c r="B21" s="26"/>
      <c r="C21" s="26"/>
      <c r="D21" s="26"/>
      <c r="E21" s="26"/>
      <c r="F21" s="26"/>
      <c r="G21" s="26"/>
      <c r="H21" s="32"/>
    </row>
    <row r="22" spans="1:8" ht="20.25" x14ac:dyDescent="0.3">
      <c r="A22" s="5" t="s">
        <v>21</v>
      </c>
      <c r="B22" s="78" t="s">
        <v>22</v>
      </c>
      <c r="C22" s="79"/>
      <c r="D22" s="79"/>
      <c r="E22" s="79"/>
      <c r="F22" s="79"/>
      <c r="G22" s="79"/>
      <c r="H22" s="6">
        <f>H25+H29</f>
        <v>0</v>
      </c>
    </row>
    <row r="23" spans="1:8" ht="15.75" x14ac:dyDescent="0.25">
      <c r="A23" s="67" t="s">
        <v>24</v>
      </c>
      <c r="B23" s="34"/>
      <c r="C23" s="80" t="s">
        <v>67</v>
      </c>
      <c r="D23" s="80"/>
      <c r="E23" s="80"/>
      <c r="F23" s="80"/>
      <c r="G23" s="80"/>
      <c r="H23" s="82"/>
    </row>
    <row r="24" spans="1:8" ht="15.75" x14ac:dyDescent="0.25">
      <c r="A24" s="68"/>
      <c r="B24" s="35" t="s">
        <v>69</v>
      </c>
      <c r="C24" s="17" t="s">
        <v>68</v>
      </c>
      <c r="D24" s="17" t="s">
        <v>20</v>
      </c>
      <c r="E24" s="22"/>
      <c r="F24" s="17"/>
      <c r="G24" s="22"/>
      <c r="H24" s="30" t="s">
        <v>9</v>
      </c>
    </row>
    <row r="25" spans="1:8" ht="15.75" x14ac:dyDescent="0.25">
      <c r="A25" s="68"/>
      <c r="B25" s="2"/>
      <c r="C25" s="2"/>
      <c r="D25" s="17">
        <v>0.3</v>
      </c>
      <c r="E25" s="22"/>
      <c r="F25" s="17"/>
      <c r="G25" s="22"/>
      <c r="H25" s="30">
        <f>C25*D25</f>
        <v>0</v>
      </c>
    </row>
    <row r="26" spans="1:8" ht="15.75" x14ac:dyDescent="0.25">
      <c r="A26" s="69"/>
      <c r="B26" s="36"/>
      <c r="C26" s="37"/>
      <c r="D26" s="38"/>
      <c r="E26" s="38"/>
      <c r="F26" s="38"/>
      <c r="G26" s="37"/>
      <c r="H26" s="39"/>
    </row>
    <row r="27" spans="1:8" ht="15.75" x14ac:dyDescent="0.25">
      <c r="A27" s="67" t="s">
        <v>25</v>
      </c>
      <c r="B27" s="34"/>
      <c r="C27" s="80" t="s">
        <v>23</v>
      </c>
      <c r="D27" s="80"/>
      <c r="E27" s="80"/>
      <c r="F27" s="80"/>
      <c r="G27" s="80"/>
      <c r="H27" s="81"/>
    </row>
    <row r="28" spans="1:8" ht="15.75" x14ac:dyDescent="0.25">
      <c r="A28" s="68"/>
      <c r="B28" s="35" t="s">
        <v>86</v>
      </c>
      <c r="C28" s="17" t="s">
        <v>87</v>
      </c>
      <c r="D28" s="17" t="s">
        <v>93</v>
      </c>
      <c r="E28" s="18" t="s">
        <v>83</v>
      </c>
      <c r="F28" s="17" t="s">
        <v>90</v>
      </c>
      <c r="G28" s="22"/>
      <c r="H28" s="19" t="s">
        <v>9</v>
      </c>
    </row>
    <row r="29" spans="1:8" ht="15.75" x14ac:dyDescent="0.25">
      <c r="A29" s="68"/>
      <c r="B29" s="35"/>
      <c r="C29" s="17"/>
      <c r="D29" s="17">
        <v>0.3</v>
      </c>
      <c r="E29" s="40"/>
      <c r="F29" s="41"/>
      <c r="G29" s="22"/>
      <c r="H29" s="33">
        <f>C29*D29+E29+F29</f>
        <v>0</v>
      </c>
    </row>
    <row r="30" spans="1:8" ht="16.5" thickBot="1" x14ac:dyDescent="0.3">
      <c r="A30" s="70"/>
      <c r="B30" s="42"/>
      <c r="C30" s="26"/>
      <c r="D30" s="26"/>
      <c r="E30" s="26"/>
      <c r="F30" s="26"/>
      <c r="G30" s="26"/>
      <c r="H30" s="32"/>
    </row>
  </sheetData>
  <mergeCells count="9">
    <mergeCell ref="A27:A30"/>
    <mergeCell ref="C27:H27"/>
    <mergeCell ref="A1:G1"/>
    <mergeCell ref="B3:G3"/>
    <mergeCell ref="B7:G7"/>
    <mergeCell ref="B11:G11"/>
    <mergeCell ref="B22:G22"/>
    <mergeCell ref="A23:A26"/>
    <mergeCell ref="C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RED第一批到货</vt:lpstr>
      <vt:lpstr>RED第二批到货</vt:lpstr>
      <vt:lpstr>RED第三批到货</vt:lpstr>
      <vt:lpstr>Sample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Peng</dc:creator>
  <cp:lastModifiedBy>Rebecca</cp:lastModifiedBy>
  <cp:lastPrinted>2015-10-03T00:08:11Z</cp:lastPrinted>
  <dcterms:created xsi:type="dcterms:W3CDTF">2015-10-02T00:01:31Z</dcterms:created>
  <dcterms:modified xsi:type="dcterms:W3CDTF">2015-10-03T00:40:36Z</dcterms:modified>
</cp:coreProperties>
</file>