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240" windowWidth="29040" windowHeight="16200" activeTab="5"/>
  </bookViews>
  <sheets>
    <sheet name="Janeiro 14" sheetId="47" r:id="rId1"/>
    <sheet name="Fevereiro 14" sheetId="48" r:id="rId2"/>
    <sheet name="Março 14" sheetId="50" r:id="rId3"/>
    <sheet name="Abril 14" sheetId="53" r:id="rId4"/>
    <sheet name="Maio 14" sheetId="57" r:id="rId5"/>
    <sheet name="Junho 14" sheetId="60" r:id="rId6"/>
    <sheet name="12 Meses JUL13-JUN14" sheetId="61" r:id="rId7"/>
    <sheet name="Acumulado 2014" sheetId="62" r:id="rId8"/>
  </sheets>
  <calcPr calcId="145621"/>
</workbook>
</file>

<file path=xl/calcChain.xml><?xml version="1.0" encoding="utf-8"?>
<calcChain xmlns="http://schemas.openxmlformats.org/spreadsheetml/2006/main">
  <c r="J20" i="57" l="1"/>
  <c r="H18" i="57"/>
  <c r="F18" i="57"/>
  <c r="J17" i="57"/>
  <c r="G17" i="57" s="1"/>
  <c r="F19" i="57" s="1"/>
  <c r="J16" i="57"/>
  <c r="I16" i="57" s="1"/>
  <c r="J14" i="57"/>
  <c r="H12" i="57"/>
  <c r="F12" i="57"/>
  <c r="D12" i="57"/>
  <c r="B12" i="57"/>
  <c r="J11" i="57"/>
  <c r="J10" i="57"/>
  <c r="G10" i="57" s="1"/>
  <c r="C10" i="57" l="1"/>
  <c r="I10" i="57"/>
  <c r="G16" i="57"/>
  <c r="I17" i="57"/>
  <c r="H19" i="57" s="1"/>
  <c r="E11" i="57"/>
  <c r="D13" i="57" s="1"/>
  <c r="E14" i="57"/>
  <c r="G11" i="57"/>
  <c r="F13" i="57" s="1"/>
  <c r="J12" i="57"/>
  <c r="G14" i="57"/>
  <c r="J18" i="57"/>
  <c r="G20" i="57"/>
  <c r="E10" i="57"/>
  <c r="I11" i="57"/>
  <c r="H13" i="57" s="1"/>
  <c r="I14" i="57"/>
  <c r="I20" i="57"/>
  <c r="C11" i="57"/>
  <c r="B13" i="57" s="1"/>
  <c r="C14" i="57"/>
  <c r="I10" i="53"/>
  <c r="J10" i="53"/>
  <c r="C10" i="53" s="1"/>
  <c r="E11" i="53"/>
  <c r="G11" i="53"/>
  <c r="F13" i="53" s="1"/>
  <c r="I11" i="53"/>
  <c r="H13" i="53" s="1"/>
  <c r="J11" i="53"/>
  <c r="C11" i="53" s="1"/>
  <c r="B13" i="53" s="1"/>
  <c r="B12" i="53"/>
  <c r="D12" i="53"/>
  <c r="F12" i="53"/>
  <c r="H12" i="53"/>
  <c r="D13" i="53"/>
  <c r="J14" i="53"/>
  <c r="E14" i="53" s="1"/>
  <c r="G16" i="53"/>
  <c r="J16" i="53"/>
  <c r="I16" i="53" s="1"/>
  <c r="G17" i="53"/>
  <c r="F19" i="53" s="1"/>
  <c r="I17" i="53"/>
  <c r="H19" i="53" s="1"/>
  <c r="J17" i="53"/>
  <c r="F18" i="53"/>
  <c r="H18" i="53"/>
  <c r="J18" i="53"/>
  <c r="G20" i="53"/>
  <c r="I20" i="53"/>
  <c r="J20" i="53"/>
  <c r="I14" i="53" l="1"/>
  <c r="J12" i="53"/>
  <c r="G10" i="53"/>
  <c r="G14" i="53"/>
  <c r="E10" i="53"/>
  <c r="C14" i="53"/>
  <c r="J20" i="50"/>
  <c r="I20" i="50" s="1"/>
  <c r="H18" i="50"/>
  <c r="F18" i="50"/>
  <c r="J17" i="50"/>
  <c r="I17" i="50" s="1"/>
  <c r="H19" i="50" s="1"/>
  <c r="J16" i="50"/>
  <c r="I16" i="50" s="1"/>
  <c r="J14" i="50"/>
  <c r="C14" i="50"/>
  <c r="H12" i="50"/>
  <c r="F12" i="50"/>
  <c r="D12" i="50"/>
  <c r="B12" i="50"/>
  <c r="J11" i="50"/>
  <c r="C11" i="50" s="1"/>
  <c r="B13" i="50" s="1"/>
  <c r="J10" i="50"/>
  <c r="G10" i="50" s="1"/>
  <c r="I10" i="50"/>
  <c r="C10" i="50" l="1"/>
  <c r="G20" i="50"/>
  <c r="J18" i="50"/>
  <c r="E11" i="50"/>
  <c r="D13" i="50" s="1"/>
  <c r="E14" i="50"/>
  <c r="G11" i="50"/>
  <c r="F13" i="50" s="1"/>
  <c r="J12" i="50"/>
  <c r="G14" i="50"/>
  <c r="G16" i="50"/>
  <c r="G17" i="50"/>
  <c r="F19" i="50" s="1"/>
  <c r="E10" i="50"/>
  <c r="I11" i="50"/>
  <c r="H13" i="50" s="1"/>
  <c r="I14" i="50"/>
  <c r="J20" i="48" l="1"/>
  <c r="I20" i="48"/>
  <c r="G20" i="48"/>
  <c r="H19" i="48"/>
  <c r="H18" i="48"/>
  <c r="F18" i="48"/>
  <c r="J17" i="48"/>
  <c r="I17" i="48"/>
  <c r="G17" i="48"/>
  <c r="F19" i="48" s="1"/>
  <c r="J16" i="48"/>
  <c r="I16" i="48" s="1"/>
  <c r="J14" i="48"/>
  <c r="G14" i="48" s="1"/>
  <c r="I14" i="48"/>
  <c r="C14" i="48"/>
  <c r="H13" i="48"/>
  <c r="B13" i="48"/>
  <c r="J12" i="48"/>
  <c r="H12" i="48"/>
  <c r="F12" i="48"/>
  <c r="D12" i="48"/>
  <c r="B12" i="48"/>
  <c r="J11" i="48"/>
  <c r="I11" i="48"/>
  <c r="G11" i="48"/>
  <c r="F13" i="48" s="1"/>
  <c r="E11" i="48"/>
  <c r="D13" i="48" s="1"/>
  <c r="C11" i="48"/>
  <c r="J10" i="48"/>
  <c r="E10" i="48" s="1"/>
  <c r="I10" i="48"/>
  <c r="G10" i="48"/>
  <c r="C10" i="48"/>
  <c r="E14" i="48" l="1"/>
  <c r="G16" i="48"/>
  <c r="J18" i="48"/>
  <c r="J11" i="47" l="1"/>
  <c r="I11" i="47" s="1"/>
  <c r="H13" i="47" s="1"/>
  <c r="J17" i="47"/>
  <c r="I17" i="47"/>
  <c r="H19" i="47"/>
  <c r="G17" i="47"/>
  <c r="F19" i="47" s="1"/>
  <c r="H18" i="47"/>
  <c r="F18" i="47"/>
  <c r="H12" i="47"/>
  <c r="F12" i="47"/>
  <c r="D12" i="47"/>
  <c r="B12" i="47"/>
  <c r="J20" i="47"/>
  <c r="I20" i="47" s="1"/>
  <c r="J16" i="47"/>
  <c r="J18" i="47"/>
  <c r="J14" i="47"/>
  <c r="C14" i="47" s="1"/>
  <c r="J10" i="47"/>
  <c r="C10" i="47" s="1"/>
  <c r="I16" i="47"/>
  <c r="G16" i="47"/>
  <c r="G14" i="47"/>
  <c r="E14" i="47"/>
  <c r="E10" i="47" l="1"/>
  <c r="G10" i="47"/>
  <c r="G20" i="47"/>
  <c r="C11" i="47"/>
  <c r="B13" i="47" s="1"/>
  <c r="G11" i="47"/>
  <c r="F13" i="47" s="1"/>
  <c r="I10" i="47"/>
  <c r="I14" i="47"/>
  <c r="J12" i="47"/>
  <c r="E11" i="47"/>
  <c r="D13" i="47" s="1"/>
</calcChain>
</file>

<file path=xl/sharedStrings.xml><?xml version="1.0" encoding="utf-8"?>
<sst xmlns="http://schemas.openxmlformats.org/spreadsheetml/2006/main" count="152" uniqueCount="19">
  <si>
    <t>ASK (assentos-quilômetros oferecidos) - Oferta</t>
  </si>
  <si>
    <t>RPK (passageiros-quilômetros pagos transportados) - Demanda</t>
  </si>
  <si>
    <t>LF (Load Factor) - Taxa de ocupação no mercado doméstico</t>
  </si>
  <si>
    <t>DOMÉSTICO</t>
  </si>
  <si>
    <t>INTERNACIONAL</t>
  </si>
  <si>
    <t>LF (Load Factor) - Taxa de ocupação no mercado internacional</t>
  </si>
  <si>
    <t>PAX EMBARCADOS</t>
  </si>
  <si>
    <t>Market Share</t>
  </si>
  <si>
    <t>TOTAL</t>
  </si>
  <si>
    <t>DADOS E FATOS - ASSOCIAÇÃO BRASILEIRA DAS EMPRESAS AÉREAS - ABEAR</t>
  </si>
  <si>
    <t>Participação</t>
  </si>
  <si>
    <t xml:space="preserve">JANEIRO - 2014   </t>
  </si>
  <si>
    <t xml:space="preserve">FEVEREIRO - 2014   </t>
  </si>
  <si>
    <t xml:space="preserve">MARÇO - 2014   </t>
  </si>
  <si>
    <t xml:space="preserve">ABRIL - 2014   </t>
  </si>
  <si>
    <t xml:space="preserve">MAIO - 2014   </t>
  </si>
  <si>
    <t xml:space="preserve">JUNHO - 2014   </t>
  </si>
  <si>
    <t xml:space="preserve">ACUMULADO  12 MESES         JULHO/13  -JUNHO/14   </t>
  </si>
  <si>
    <t xml:space="preserve">ACUMULADO  JANEIRO/14  -JUNHO/14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</si>
</sst>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000%"/>
    <numFmt numFmtId="167" formatCode="_(&quot;R$ &quot;* #,##0.00_);_(&quot;R$ &quot;* \(#,##0.00\);_(&quot;R$ &quot;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sz val="14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rgb="FFFFFF99"/>
        <bgColor rgb="FF00000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1">
    <xf numFmtId="0" fontId="0" fillId="0" borderId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8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16" fillId="12" borderId="21" applyNumberFormat="0" applyFont="0" applyAlignment="0" applyProtection="0"/>
    <xf numFmtId="0" fontId="16" fillId="12" borderId="21" applyNumberFormat="0" applyFont="0" applyAlignment="0" applyProtection="0"/>
    <xf numFmtId="0" fontId="16" fillId="12" borderId="21" applyNumberFormat="0" applyFont="0" applyAlignment="0" applyProtection="0"/>
    <xf numFmtId="0" fontId="16" fillId="12" borderId="21" applyNumberFormat="0" applyFont="0" applyAlignment="0" applyProtection="0"/>
    <xf numFmtId="0" fontId="16" fillId="12" borderId="21" applyNumberFormat="0" applyFont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8" fillId="0" borderId="22" applyNumberFormat="0" applyFill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1" fillId="0" borderId="0"/>
  </cellStyleXfs>
  <cellXfs count="88">
    <xf numFmtId="0" fontId="0" fillId="0" borderId="0" xfId="0"/>
    <xf numFmtId="3" fontId="6" fillId="2" borderId="1" xfId="0" applyNumberFormat="1" applyFont="1" applyFill="1" applyBorder="1" applyAlignment="1">
      <alignment horizontal="center" vertical="center" wrapText="1"/>
    </xf>
    <xf numFmtId="10" fontId="6" fillId="2" borderId="1" xfId="29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6" fillId="2" borderId="1" xfId="33" applyNumberFormat="1" applyFont="1" applyFill="1" applyBorder="1" applyAlignment="1">
      <alignment horizontal="center" vertical="center" wrapText="1"/>
    </xf>
    <xf numFmtId="165" fontId="6" fillId="2" borderId="1" xfId="33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10" fontId="6" fillId="2" borderId="5" xfId="31" applyNumberFormat="1" applyFont="1" applyFill="1" applyBorder="1" applyAlignment="1">
      <alignment horizontal="center" vertical="center" wrapText="1"/>
    </xf>
    <xf numFmtId="166" fontId="6" fillId="2" borderId="5" xfId="31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49" fontId="5" fillId="0" borderId="9" xfId="0" applyNumberFormat="1" applyFont="1" applyBorder="1" applyAlignment="1">
      <alignment horizontal="right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3" fontId="10" fillId="3" borderId="5" xfId="0" applyNumberFormat="1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vertical="center" wrapText="1"/>
    </xf>
    <xf numFmtId="10" fontId="6" fillId="2" borderId="7" xfId="29" applyNumberFormat="1" applyFont="1" applyFill="1" applyBorder="1" applyAlignment="1">
      <alignment horizontal="center" vertical="center" wrapText="1"/>
    </xf>
    <xf numFmtId="3" fontId="6" fillId="2" borderId="10" xfId="0" applyNumberFormat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3" fontId="6" fillId="2" borderId="1" xfId="9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6" fillId="2" borderId="1" xfId="96" applyNumberFormat="1" applyFont="1" applyFill="1" applyBorder="1" applyAlignment="1">
      <alignment horizontal="center" vertical="center" wrapText="1"/>
    </xf>
    <xf numFmtId="165" fontId="6" fillId="2" borderId="1" xfId="96" applyNumberFormat="1" applyFont="1" applyFill="1" applyBorder="1" applyAlignment="1">
      <alignment horizontal="center" vertical="center" wrapText="1"/>
    </xf>
    <xf numFmtId="10" fontId="6" fillId="2" borderId="5" xfId="95" applyNumberFormat="1" applyFont="1" applyFill="1" applyBorder="1" applyAlignment="1">
      <alignment horizontal="center" vertical="center" wrapText="1"/>
    </xf>
    <xf numFmtId="10" fontId="5" fillId="13" borderId="1" xfId="0" applyNumberFormat="1" applyFont="1" applyFill="1" applyBorder="1" applyAlignment="1">
      <alignment horizontal="center" vertical="center" wrapText="1"/>
    </xf>
    <xf numFmtId="166" fontId="6" fillId="2" borderId="5" xfId="95" applyNumberFormat="1" applyFont="1" applyFill="1" applyBorder="1" applyAlignment="1">
      <alignment horizontal="center" vertical="center" wrapText="1"/>
    </xf>
    <xf numFmtId="3" fontId="6" fillId="2" borderId="1" xfId="99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10" fontId="6" fillId="2" borderId="5" xfId="98" applyNumberFormat="1" applyFont="1" applyFill="1" applyBorder="1" applyAlignment="1">
      <alignment horizontal="center" vertical="center" wrapText="1"/>
    </xf>
    <xf numFmtId="166" fontId="6" fillId="2" borderId="5" xfId="98" applyNumberFormat="1" applyFont="1" applyFill="1" applyBorder="1" applyAlignment="1">
      <alignment horizontal="center" vertical="center" wrapText="1"/>
    </xf>
    <xf numFmtId="0" fontId="4" fillId="0" borderId="0" xfId="99" applyFont="1" applyAlignment="1">
      <alignment horizontal="left" vertical="center" wrapText="1"/>
    </xf>
    <xf numFmtId="0" fontId="3" fillId="0" borderId="0" xfId="99" applyAlignment="1">
      <alignment vertical="center"/>
    </xf>
    <xf numFmtId="49" fontId="5" fillId="0" borderId="9" xfId="99" applyNumberFormat="1" applyFont="1" applyBorder="1" applyAlignment="1">
      <alignment horizontal="right" vertical="center" wrapText="1"/>
    </xf>
    <xf numFmtId="0" fontId="3" fillId="0" borderId="8" xfId="99" applyBorder="1" applyAlignment="1">
      <alignment horizontal="center" vertical="center"/>
    </xf>
    <xf numFmtId="0" fontId="12" fillId="0" borderId="8" xfId="99" applyFont="1" applyBorder="1" applyAlignment="1">
      <alignment horizontal="center" vertical="center"/>
    </xf>
    <xf numFmtId="0" fontId="9" fillId="0" borderId="2" xfId="99" applyFont="1" applyBorder="1" applyAlignment="1">
      <alignment horizontal="center" vertical="center"/>
    </xf>
    <xf numFmtId="0" fontId="3" fillId="0" borderId="3" xfId="99" applyBorder="1" applyAlignment="1">
      <alignment vertical="center" wrapText="1"/>
    </xf>
    <xf numFmtId="0" fontId="3" fillId="0" borderId="0" xfId="99" applyAlignment="1">
      <alignment vertical="center" wrapText="1"/>
    </xf>
    <xf numFmtId="0" fontId="5" fillId="2" borderId="4" xfId="99" applyFont="1" applyFill="1" applyBorder="1" applyAlignment="1">
      <alignment horizontal="center" vertical="center" wrapText="1"/>
    </xf>
    <xf numFmtId="3" fontId="6" fillId="2" borderId="1" xfId="99" applyNumberFormat="1" applyFont="1" applyFill="1" applyBorder="1" applyAlignment="1">
      <alignment horizontal="center" vertical="center" wrapText="1"/>
    </xf>
    <xf numFmtId="3" fontId="6" fillId="2" borderId="5" xfId="99" applyNumberFormat="1" applyFont="1" applyFill="1" applyBorder="1" applyAlignment="1">
      <alignment horizontal="center" vertical="center" wrapText="1"/>
    </xf>
    <xf numFmtId="0" fontId="3" fillId="0" borderId="0" xfId="99" applyAlignment="1">
      <alignment horizontal="center" vertical="center"/>
    </xf>
    <xf numFmtId="10" fontId="6" fillId="2" borderId="1" xfId="99" applyNumberFormat="1" applyFont="1" applyFill="1" applyBorder="1" applyAlignment="1">
      <alignment horizontal="center" vertical="center" wrapText="1"/>
    </xf>
    <xf numFmtId="10" fontId="5" fillId="2" borderId="1" xfId="99" applyNumberFormat="1" applyFont="1" applyFill="1" applyBorder="1" applyAlignment="1">
      <alignment horizontal="center" vertical="center" wrapText="1"/>
    </xf>
    <xf numFmtId="0" fontId="6" fillId="0" borderId="3" xfId="99" applyFont="1" applyBorder="1" applyAlignment="1">
      <alignment horizontal="center" vertical="center"/>
    </xf>
    <xf numFmtId="0" fontId="6" fillId="2" borderId="1" xfId="99" applyFont="1" applyFill="1" applyBorder="1" applyAlignment="1">
      <alignment horizontal="center" vertical="center" wrapText="1"/>
    </xf>
    <xf numFmtId="3" fontId="10" fillId="3" borderId="5" xfId="99" applyNumberFormat="1" applyFont="1" applyFill="1" applyBorder="1" applyAlignment="1">
      <alignment horizontal="center" vertical="center"/>
    </xf>
    <xf numFmtId="0" fontId="5" fillId="2" borderId="6" xfId="99" applyFont="1" applyFill="1" applyBorder="1" applyAlignment="1">
      <alignment horizontal="center" vertical="center" wrapText="1"/>
    </xf>
    <xf numFmtId="0" fontId="5" fillId="2" borderId="7" xfId="99" applyFont="1" applyFill="1" applyBorder="1" applyAlignment="1">
      <alignment horizontal="center" vertical="center" wrapText="1"/>
    </xf>
    <xf numFmtId="3" fontId="6" fillId="2" borderId="7" xfId="99" applyNumberFormat="1" applyFont="1" applyFill="1" applyBorder="1" applyAlignment="1">
      <alignment horizontal="center" vertical="center" wrapText="1"/>
    </xf>
    <xf numFmtId="3" fontId="6" fillId="2" borderId="10" xfId="99" applyNumberFormat="1" applyFont="1" applyFill="1" applyBorder="1" applyAlignment="1">
      <alignment horizontal="center" vertical="center" wrapText="1"/>
    </xf>
    <xf numFmtId="0" fontId="5" fillId="0" borderId="0" xfId="99" applyFont="1" applyAlignment="1">
      <alignment horizontal="left" vertical="center" wrapText="1"/>
    </xf>
    <xf numFmtId="0" fontId="6" fillId="0" borderId="0" xfId="99" applyFont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4" fillId="0" borderId="12" xfId="99" applyFont="1" applyBorder="1" applyAlignment="1">
      <alignment horizontal="center" vertical="center" wrapText="1"/>
    </xf>
    <xf numFmtId="0" fontId="4" fillId="0" borderId="13" xfId="99" applyFont="1" applyBorder="1" applyAlignment="1">
      <alignment horizontal="center" vertical="center" wrapText="1"/>
    </xf>
    <xf numFmtId="0" fontId="4" fillId="0" borderId="14" xfId="99" applyFont="1" applyBorder="1" applyAlignment="1">
      <alignment horizontal="center" vertical="center" wrapText="1"/>
    </xf>
    <xf numFmtId="0" fontId="4" fillId="0" borderId="15" xfId="99" applyFont="1" applyBorder="1" applyAlignment="1">
      <alignment horizontal="center" vertical="center" wrapText="1"/>
    </xf>
    <xf numFmtId="0" fontId="4" fillId="0" borderId="16" xfId="99" applyFont="1" applyBorder="1" applyAlignment="1">
      <alignment horizontal="center" vertical="center" wrapText="1"/>
    </xf>
    <xf numFmtId="0" fontId="4" fillId="0" borderId="11" xfId="99" applyFont="1" applyBorder="1" applyAlignment="1">
      <alignment horizontal="center" vertical="center" wrapText="1"/>
    </xf>
    <xf numFmtId="0" fontId="5" fillId="0" borderId="17" xfId="99" applyFont="1" applyBorder="1" applyAlignment="1">
      <alignment horizontal="center" vertical="center" wrapText="1"/>
    </xf>
    <xf numFmtId="0" fontId="4" fillId="0" borderId="18" xfId="99" applyFont="1" applyBorder="1" applyAlignment="1">
      <alignment horizontal="center" vertical="center" wrapText="1"/>
    </xf>
    <xf numFmtId="0" fontId="5" fillId="0" borderId="19" xfId="99" applyFont="1" applyBorder="1" applyAlignment="1">
      <alignment horizontal="center" vertical="center" wrapText="1"/>
    </xf>
    <xf numFmtId="0" fontId="5" fillId="0" borderId="20" xfId="99" applyFont="1" applyBorder="1" applyAlignment="1">
      <alignment horizontal="center" vertical="center" wrapText="1"/>
    </xf>
    <xf numFmtId="3" fontId="0" fillId="0" borderId="0" xfId="0" applyNumberFormat="1" applyAlignment="1">
      <alignment vertical="center"/>
    </xf>
    <xf numFmtId="49" fontId="5" fillId="0" borderId="9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10" fontId="3" fillId="0" borderId="0" xfId="0" applyNumberFormat="1" applyFont="1" applyAlignment="1">
      <alignment vertical="center"/>
    </xf>
  </cellXfs>
  <cellStyles count="101">
    <cellStyle name="20% - Ênfase1 2" xfId="1"/>
    <cellStyle name="20% - Ênfase2 2" xfId="2"/>
    <cellStyle name="20% - Ênfase3 2" xfId="3"/>
    <cellStyle name="20% - Ênfase4 2" xfId="4"/>
    <cellStyle name="40% - Ênfase3 2" xfId="5"/>
    <cellStyle name="60% - Ênfase3 2" xfId="6"/>
    <cellStyle name="60% - Ênfase4 2" xfId="7"/>
    <cellStyle name="60% - Ênfase6 2" xfId="8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Moeda 2" xfId="92"/>
    <cellStyle name="Normal" xfId="0" builtinId="0"/>
    <cellStyle name="Normal 2" xfId="9"/>
    <cellStyle name="Normal 2 2" xfId="10"/>
    <cellStyle name="Normal 2 2 2" xfId="11"/>
    <cellStyle name="Normal 2 3" xfId="12"/>
    <cellStyle name="Normal 2 3 2" xfId="13"/>
    <cellStyle name="Normal 2 4" xfId="14"/>
    <cellStyle name="Normal 2 5" xfId="15"/>
    <cellStyle name="Normal 2 6" xfId="99"/>
    <cellStyle name="Normal 3" xfId="16"/>
    <cellStyle name="Normal 3 2" xfId="17"/>
    <cellStyle name="Normal 3 3" xfId="93"/>
    <cellStyle name="Normal 4" xfId="18"/>
    <cellStyle name="Normal 4 2" xfId="19"/>
    <cellStyle name="Normal 4 2 2" xfId="20"/>
    <cellStyle name="Normal 4 3" xfId="21"/>
    <cellStyle name="Normal 5" xfId="89"/>
    <cellStyle name="Normal 6" xfId="97"/>
    <cellStyle name="Normal 7" xfId="22"/>
    <cellStyle name="Normal 8" xfId="23"/>
    <cellStyle name="Normal 9" xfId="100"/>
    <cellStyle name="Nota 2" xfId="24"/>
    <cellStyle name="Nota 3" xfId="25"/>
    <cellStyle name="Nota 4" xfId="26"/>
    <cellStyle name="Nota 5" xfId="27"/>
    <cellStyle name="Nota 6" xfId="28"/>
    <cellStyle name="Percent 2" xfId="30"/>
    <cellStyle name="Porcentagem" xfId="29" builtinId="5"/>
    <cellStyle name="Porcentagem 2" xfId="31"/>
    <cellStyle name="Porcentagem 2 2" xfId="32"/>
    <cellStyle name="Porcentagem 2 2 2" xfId="98"/>
    <cellStyle name="Porcentagem 2 3" xfId="95"/>
    <cellStyle name="Porcentagem 3" xfId="33"/>
    <cellStyle name="Porcentagem 3 2" xfId="96"/>
    <cellStyle name="Porcentagem 4" xfId="34"/>
    <cellStyle name="Porcentagem 4 2" xfId="35"/>
    <cellStyle name="Porcentagem 5" xfId="36"/>
    <cellStyle name="Porcentagem 6" xfId="37"/>
    <cellStyle name="Porcentagem 7" xfId="38"/>
    <cellStyle name="Porcentagem 8" xfId="39"/>
    <cellStyle name="Porcentagem 9" xfId="91"/>
    <cellStyle name="Separador de milhares 2" xfId="94"/>
    <cellStyle name="Total" xfId="40" builtinId="25" customBuiltin="1"/>
    <cellStyle name="Vírgula 2" xfId="41"/>
    <cellStyle name="Vírgula 2 2" xfId="42"/>
    <cellStyle name="Vírgula 3" xfId="43"/>
    <cellStyle name="Vírgula 4" xfId="44"/>
    <cellStyle name="Vírgula 5" xfId="90"/>
  </cellStyles>
  <dxfs count="7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horizontal style="thin">
          <color rgb="FF000000"/>
        </horizontal>
      </border>
    </dxf>
  </dxfs>
  <tableStyles count="1" defaultTableStyle="TableStyleMedium9" defaultPivotStyle="PivotStyleLight16">
    <tableStyle name="TableStyleMedium1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6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479425</xdr:rowOff>
    </xdr:from>
    <xdr:to>
      <xdr:col>7</xdr:col>
      <xdr:colOff>1108075</xdr:colOff>
      <xdr:row>7</xdr:row>
      <xdr:rowOff>755650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5350" y="183832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244475</xdr:colOff>
      <xdr:row>7</xdr:row>
      <xdr:rowOff>377825</xdr:rowOff>
    </xdr:from>
    <xdr:to>
      <xdr:col>5</xdr:col>
      <xdr:colOff>987425</xdr:colOff>
      <xdr:row>7</xdr:row>
      <xdr:rowOff>901700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2175" y="173672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7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30835</xdr:colOff>
      <xdr:row>7</xdr:row>
      <xdr:rowOff>410310</xdr:rowOff>
    </xdr:from>
    <xdr:to>
      <xdr:col>3</xdr:col>
      <xdr:colOff>1216024</xdr:colOff>
      <xdr:row>7</xdr:row>
      <xdr:rowOff>787400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6935" y="176921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479425</xdr:rowOff>
    </xdr:from>
    <xdr:to>
      <xdr:col>7</xdr:col>
      <xdr:colOff>1108075</xdr:colOff>
      <xdr:row>7</xdr:row>
      <xdr:rowOff>755650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319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244475</xdr:colOff>
      <xdr:row>7</xdr:row>
      <xdr:rowOff>377825</xdr:rowOff>
    </xdr:from>
    <xdr:to>
      <xdr:col>5</xdr:col>
      <xdr:colOff>987425</xdr:colOff>
      <xdr:row>7</xdr:row>
      <xdr:rowOff>901700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3600" y="17303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5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30835</xdr:colOff>
      <xdr:row>7</xdr:row>
      <xdr:rowOff>410310</xdr:rowOff>
    </xdr:from>
    <xdr:to>
      <xdr:col>3</xdr:col>
      <xdr:colOff>1216024</xdr:colOff>
      <xdr:row>7</xdr:row>
      <xdr:rowOff>787400</xdr:rowOff>
    </xdr:to>
    <xdr:pic>
      <xdr:nvPicPr>
        <xdr:cNvPr id="6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1060" y="176286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7</xdr:row>
      <xdr:rowOff>466725</xdr:rowOff>
    </xdr:from>
    <xdr:to>
      <xdr:col>7</xdr:col>
      <xdr:colOff>1057275</xdr:colOff>
      <xdr:row>7</xdr:row>
      <xdr:rowOff>742950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18192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7</xdr:row>
      <xdr:rowOff>365125</xdr:rowOff>
    </xdr:from>
    <xdr:to>
      <xdr:col>5</xdr:col>
      <xdr:colOff>1038225</xdr:colOff>
      <xdr:row>7</xdr:row>
      <xdr:rowOff>889000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176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5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7</xdr:row>
      <xdr:rowOff>368300</xdr:rowOff>
    </xdr:from>
    <xdr:to>
      <xdr:col>3</xdr:col>
      <xdr:colOff>1274089</xdr:colOff>
      <xdr:row>7</xdr:row>
      <xdr:rowOff>745390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125" y="17208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7</xdr:row>
      <xdr:rowOff>466725</xdr:rowOff>
    </xdr:from>
    <xdr:to>
      <xdr:col>7</xdr:col>
      <xdr:colOff>1057275</xdr:colOff>
      <xdr:row>7</xdr:row>
      <xdr:rowOff>742950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18192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7</xdr:row>
      <xdr:rowOff>365125</xdr:rowOff>
    </xdr:from>
    <xdr:to>
      <xdr:col>5</xdr:col>
      <xdr:colOff>1038225</xdr:colOff>
      <xdr:row>7</xdr:row>
      <xdr:rowOff>889000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176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4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7</xdr:row>
      <xdr:rowOff>368300</xdr:rowOff>
    </xdr:from>
    <xdr:to>
      <xdr:col>3</xdr:col>
      <xdr:colOff>1274089</xdr:colOff>
      <xdr:row>7</xdr:row>
      <xdr:rowOff>745390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125" y="17208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64168</xdr:colOff>
      <xdr:row>7</xdr:row>
      <xdr:rowOff>457200</xdr:rowOff>
    </xdr:from>
    <xdr:to>
      <xdr:col>1</xdr:col>
      <xdr:colOff>1295400</xdr:colOff>
      <xdr:row>7</xdr:row>
      <xdr:rowOff>762000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5493" y="1809750"/>
          <a:ext cx="1231232" cy="304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7</xdr:row>
      <xdr:rowOff>466725</xdr:rowOff>
    </xdr:from>
    <xdr:to>
      <xdr:col>7</xdr:col>
      <xdr:colOff>1057275</xdr:colOff>
      <xdr:row>7</xdr:row>
      <xdr:rowOff>742950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18192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7</xdr:row>
      <xdr:rowOff>365125</xdr:rowOff>
    </xdr:from>
    <xdr:to>
      <xdr:col>5</xdr:col>
      <xdr:colOff>1038225</xdr:colOff>
      <xdr:row>7</xdr:row>
      <xdr:rowOff>889000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176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4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7</xdr:row>
      <xdr:rowOff>368300</xdr:rowOff>
    </xdr:from>
    <xdr:to>
      <xdr:col>3</xdr:col>
      <xdr:colOff>1274089</xdr:colOff>
      <xdr:row>7</xdr:row>
      <xdr:rowOff>745390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125" y="17208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431800</xdr:rowOff>
    </xdr:from>
    <xdr:to>
      <xdr:col>1</xdr:col>
      <xdr:colOff>1285207</xdr:colOff>
      <xdr:row>7</xdr:row>
      <xdr:rowOff>736600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84350"/>
          <a:ext cx="1221707" cy="304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7</xdr:row>
      <xdr:rowOff>466725</xdr:rowOff>
    </xdr:from>
    <xdr:to>
      <xdr:col>7</xdr:col>
      <xdr:colOff>1057275</xdr:colOff>
      <xdr:row>7</xdr:row>
      <xdr:rowOff>742950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18192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7</xdr:row>
      <xdr:rowOff>365125</xdr:rowOff>
    </xdr:from>
    <xdr:to>
      <xdr:col>5</xdr:col>
      <xdr:colOff>1038225</xdr:colOff>
      <xdr:row>7</xdr:row>
      <xdr:rowOff>889000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176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4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7</xdr:row>
      <xdr:rowOff>368300</xdr:rowOff>
    </xdr:from>
    <xdr:to>
      <xdr:col>3</xdr:col>
      <xdr:colOff>1274089</xdr:colOff>
      <xdr:row>7</xdr:row>
      <xdr:rowOff>745390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125" y="17208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431800</xdr:rowOff>
    </xdr:from>
    <xdr:to>
      <xdr:col>1</xdr:col>
      <xdr:colOff>1285207</xdr:colOff>
      <xdr:row>7</xdr:row>
      <xdr:rowOff>736600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84350"/>
          <a:ext cx="1221707" cy="304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492125</xdr:rowOff>
    </xdr:from>
    <xdr:to>
      <xdr:col>7</xdr:col>
      <xdr:colOff>1108075</xdr:colOff>
      <xdr:row>7</xdr:row>
      <xdr:rowOff>768350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44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7</xdr:row>
      <xdr:rowOff>390525</xdr:rowOff>
    </xdr:from>
    <xdr:to>
      <xdr:col>5</xdr:col>
      <xdr:colOff>1000125</xdr:colOff>
      <xdr:row>7</xdr:row>
      <xdr:rowOff>914400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7430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7</xdr:row>
      <xdr:rowOff>393700</xdr:rowOff>
    </xdr:from>
    <xdr:to>
      <xdr:col>3</xdr:col>
      <xdr:colOff>1248689</xdr:colOff>
      <xdr:row>7</xdr:row>
      <xdr:rowOff>770790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725" y="17462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444500</xdr:rowOff>
    </xdr:from>
    <xdr:to>
      <xdr:col>1</xdr:col>
      <xdr:colOff>1294732</xdr:colOff>
      <xdr:row>7</xdr:row>
      <xdr:rowOff>749300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97050"/>
          <a:ext cx="1231232" cy="304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492125</xdr:rowOff>
    </xdr:from>
    <xdr:to>
      <xdr:col>7</xdr:col>
      <xdr:colOff>1108075</xdr:colOff>
      <xdr:row>7</xdr:row>
      <xdr:rowOff>768350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44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7</xdr:row>
      <xdr:rowOff>390525</xdr:rowOff>
    </xdr:from>
    <xdr:to>
      <xdr:col>5</xdr:col>
      <xdr:colOff>1000125</xdr:colOff>
      <xdr:row>7</xdr:row>
      <xdr:rowOff>914400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7430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7</xdr:row>
      <xdr:rowOff>393700</xdr:rowOff>
    </xdr:from>
    <xdr:to>
      <xdr:col>3</xdr:col>
      <xdr:colOff>1248689</xdr:colOff>
      <xdr:row>7</xdr:row>
      <xdr:rowOff>770790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725" y="17462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444500</xdr:rowOff>
    </xdr:from>
    <xdr:to>
      <xdr:col>1</xdr:col>
      <xdr:colOff>1294732</xdr:colOff>
      <xdr:row>7</xdr:row>
      <xdr:rowOff>749300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97050"/>
          <a:ext cx="1231232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20"/>
  <sheetViews>
    <sheetView zoomScale="75" zoomScaleNormal="75" zoomScalePageLayoutView="75" workbookViewId="0">
      <selection activeCell="B10" sqref="B10"/>
    </sheetView>
  </sheetViews>
  <sheetFormatPr defaultColWidth="8.85546875" defaultRowHeight="15" x14ac:dyDescent="0.2"/>
  <cols>
    <col min="1" max="1" width="44.7109375" style="24" customWidth="1"/>
    <col min="2" max="10" width="19.7109375" style="25" customWidth="1"/>
    <col min="11" max="11" width="18" style="25" customWidth="1"/>
    <col min="12" max="12" width="9.7109375" style="25" bestFit="1" customWidth="1"/>
    <col min="13" max="16384" width="8.85546875" style="25"/>
  </cols>
  <sheetData>
    <row r="4" spans="1:10" ht="15.75" thickBot="1" x14ac:dyDescent="0.25"/>
    <row r="5" spans="1:10" ht="15" customHeight="1" x14ac:dyDescent="0.2">
      <c r="A5" s="63" t="s">
        <v>9</v>
      </c>
      <c r="B5" s="64"/>
      <c r="C5" s="64"/>
      <c r="D5" s="65"/>
    </row>
    <row r="6" spans="1:10" ht="15" customHeight="1" thickBot="1" x14ac:dyDescent="0.25">
      <c r="A6" s="66"/>
      <c r="B6" s="67"/>
      <c r="C6" s="67"/>
      <c r="D6" s="68"/>
    </row>
    <row r="7" spans="1:10" ht="15.75" thickBot="1" x14ac:dyDescent="0.25"/>
    <row r="8" spans="1:10" ht="95.25" customHeight="1" x14ac:dyDescent="0.2">
      <c r="A8" s="15" t="s">
        <v>11</v>
      </c>
      <c r="B8" s="14"/>
      <c r="C8" s="22" t="s">
        <v>10</v>
      </c>
      <c r="D8" s="14"/>
      <c r="E8" s="22" t="s">
        <v>10</v>
      </c>
      <c r="F8" s="14"/>
      <c r="G8" s="22" t="s">
        <v>10</v>
      </c>
      <c r="H8" s="14"/>
      <c r="I8" s="22" t="s">
        <v>10</v>
      </c>
      <c r="J8" s="7" t="s">
        <v>8</v>
      </c>
    </row>
    <row r="9" spans="1:10" s="27" customFormat="1" ht="29.1" customHeight="1" x14ac:dyDescent="0.2">
      <c r="A9" s="69" t="s">
        <v>3</v>
      </c>
      <c r="B9" s="70"/>
      <c r="C9" s="70"/>
      <c r="D9" s="70"/>
      <c r="E9" s="70"/>
      <c r="F9" s="70"/>
      <c r="G9" s="70"/>
      <c r="H9" s="70"/>
      <c r="I9" s="70"/>
      <c r="J9" s="26"/>
    </row>
    <row r="10" spans="1:10" s="28" customFormat="1" ht="50.1" customHeight="1" x14ac:dyDescent="0.2">
      <c r="A10" s="8" t="s">
        <v>0</v>
      </c>
      <c r="B10" s="1">
        <v>744475</v>
      </c>
      <c r="C10" s="2">
        <f>B10/$J10</f>
        <v>6.8796379627197035E-2</v>
      </c>
      <c r="D10" s="1">
        <v>1892169</v>
      </c>
      <c r="E10" s="2">
        <f>D10/$J10</f>
        <v>0.17485392638142824</v>
      </c>
      <c r="F10" s="1">
        <v>4182024</v>
      </c>
      <c r="G10" s="2">
        <f>F10/$J10</f>
        <v>0.38645771948560942</v>
      </c>
      <c r="H10" s="1">
        <v>4002759</v>
      </c>
      <c r="I10" s="2">
        <f>H10/$J10</f>
        <v>0.36989197450576528</v>
      </c>
      <c r="J10" s="19">
        <f>B10+D10+F10+H10</f>
        <v>10821427</v>
      </c>
    </row>
    <row r="11" spans="1:10" s="28" customFormat="1" ht="50.1" customHeight="1" x14ac:dyDescent="0.2">
      <c r="A11" s="8" t="s">
        <v>1</v>
      </c>
      <c r="B11" s="1">
        <v>640012</v>
      </c>
      <c r="C11" s="2">
        <f>B11/$J11</f>
        <v>7.3350641467984701E-2</v>
      </c>
      <c r="D11" s="1">
        <v>1466381</v>
      </c>
      <c r="E11" s="2">
        <f>D11/$J11</f>
        <v>0.16805932855394098</v>
      </c>
      <c r="F11" s="1">
        <v>3270974</v>
      </c>
      <c r="G11" s="2">
        <f>F11/$J11</f>
        <v>0.37488053524793258</v>
      </c>
      <c r="H11" s="1">
        <v>3348010</v>
      </c>
      <c r="I11" s="2">
        <f>H11/$J11</f>
        <v>0.38370949473014176</v>
      </c>
      <c r="J11" s="19">
        <f>B11+D11+F11+H11</f>
        <v>8725377</v>
      </c>
    </row>
    <row r="12" spans="1:10" s="28" customFormat="1" ht="50.1" customHeight="1" x14ac:dyDescent="0.2">
      <c r="A12" s="8" t="s">
        <v>2</v>
      </c>
      <c r="B12" s="5">
        <f>B11/B10</f>
        <v>0.85968232647167464</v>
      </c>
      <c r="C12" s="4"/>
      <c r="D12" s="5">
        <f>D11/D10</f>
        <v>0.77497358851138565</v>
      </c>
      <c r="E12" s="4"/>
      <c r="F12" s="5">
        <f>F11/F10</f>
        <v>0.78215093935376745</v>
      </c>
      <c r="G12" s="2"/>
      <c r="H12" s="5">
        <f>H11/H10</f>
        <v>0.83642557545932694</v>
      </c>
      <c r="I12" s="6"/>
      <c r="J12" s="9">
        <f>J11/J10</f>
        <v>0.80630558243381401</v>
      </c>
    </row>
    <row r="13" spans="1:10" s="28" customFormat="1" ht="50.1" customHeight="1" x14ac:dyDescent="0.2">
      <c r="A13" s="8" t="s">
        <v>7</v>
      </c>
      <c r="B13" s="16">
        <f>C11</f>
        <v>7.3350641467984701E-2</v>
      </c>
      <c r="C13" s="4"/>
      <c r="D13" s="16">
        <f>E11</f>
        <v>0.16805932855394098</v>
      </c>
      <c r="E13" s="4"/>
      <c r="F13" s="16">
        <f>G11</f>
        <v>0.37488053524793258</v>
      </c>
      <c r="G13" s="2"/>
      <c r="H13" s="16">
        <f>I11</f>
        <v>0.38370949473014176</v>
      </c>
      <c r="I13" s="2"/>
      <c r="J13" s="10"/>
    </row>
    <row r="14" spans="1:10" s="28" customFormat="1" ht="50.1" customHeight="1" x14ac:dyDescent="0.2">
      <c r="A14" s="8" t="s">
        <v>6</v>
      </c>
      <c r="B14" s="1">
        <v>592656</v>
      </c>
      <c r="C14" s="2">
        <f>B14/$J14</f>
        <v>8.4026576884212931E-2</v>
      </c>
      <c r="D14" s="1">
        <v>1761681</v>
      </c>
      <c r="E14" s="2">
        <f>D14/$J14</f>
        <v>0.24977056503596878</v>
      </c>
      <c r="F14" s="23">
        <v>2400195</v>
      </c>
      <c r="G14" s="2">
        <f>F14/$J14</f>
        <v>0.34029887439695788</v>
      </c>
      <c r="H14" s="1">
        <v>2298665</v>
      </c>
      <c r="I14" s="2">
        <f>H14/$J14</f>
        <v>0.32590398368286039</v>
      </c>
      <c r="J14" s="19">
        <f>B14+D14+F14+H14</f>
        <v>7053197</v>
      </c>
    </row>
    <row r="15" spans="1:10" ht="29.1" customHeight="1" x14ac:dyDescent="0.2">
      <c r="A15" s="71" t="s">
        <v>4</v>
      </c>
      <c r="B15" s="72"/>
      <c r="C15" s="72"/>
      <c r="D15" s="72"/>
      <c r="E15" s="72"/>
      <c r="F15" s="72"/>
      <c r="G15" s="72"/>
      <c r="H15" s="72"/>
      <c r="I15" s="72"/>
      <c r="J15" s="17"/>
    </row>
    <row r="16" spans="1:10" ht="50.1" customHeight="1" x14ac:dyDescent="0.2">
      <c r="A16" s="8" t="s">
        <v>0</v>
      </c>
      <c r="B16" s="1"/>
      <c r="C16" s="1"/>
      <c r="D16" s="1"/>
      <c r="E16" s="1"/>
      <c r="F16" s="1">
        <v>507455</v>
      </c>
      <c r="G16" s="2">
        <f>F16/$J16</f>
        <v>0.16131980521648018</v>
      </c>
      <c r="H16" s="1">
        <v>2638191</v>
      </c>
      <c r="I16" s="2">
        <f>H16/$J16</f>
        <v>0.83868019478351985</v>
      </c>
      <c r="J16" s="19">
        <f>B16+D16+F16+H16</f>
        <v>3145646</v>
      </c>
    </row>
    <row r="17" spans="1:10" ht="50.1" customHeight="1" x14ac:dyDescent="0.2">
      <c r="A17" s="8" t="s">
        <v>1</v>
      </c>
      <c r="B17" s="3"/>
      <c r="C17" s="3"/>
      <c r="D17" s="1"/>
      <c r="E17" s="1"/>
      <c r="F17" s="1">
        <v>378723</v>
      </c>
      <c r="G17" s="2">
        <f>F17/$J17</f>
        <v>0.14915116598252434</v>
      </c>
      <c r="H17" s="1">
        <v>2160466</v>
      </c>
      <c r="I17" s="2">
        <f>H17/$J17</f>
        <v>0.85084883401747569</v>
      </c>
      <c r="J17" s="19">
        <f>B17+D17+F17+H17</f>
        <v>2539189</v>
      </c>
    </row>
    <row r="18" spans="1:10" ht="50.1" customHeight="1" x14ac:dyDescent="0.2">
      <c r="A18" s="8" t="s">
        <v>5</v>
      </c>
      <c r="B18" s="3"/>
      <c r="C18" s="3"/>
      <c r="D18" s="1"/>
      <c r="E18" s="1"/>
      <c r="F18" s="5">
        <f>F17/F16</f>
        <v>0.74631839276389045</v>
      </c>
      <c r="G18" s="5"/>
      <c r="H18" s="5">
        <f>H17/H16</f>
        <v>0.81891947929471365</v>
      </c>
      <c r="I18" s="2"/>
      <c r="J18" s="9">
        <f>J17/J16</f>
        <v>0.8072074861570564</v>
      </c>
    </row>
    <row r="19" spans="1:10" ht="50.1" customHeight="1" x14ac:dyDescent="0.2">
      <c r="A19" s="8" t="s">
        <v>7</v>
      </c>
      <c r="B19" s="3"/>
      <c r="C19" s="3"/>
      <c r="D19" s="1"/>
      <c r="E19" s="1"/>
      <c r="F19" s="16">
        <f>G17</f>
        <v>0.14915116598252434</v>
      </c>
      <c r="G19" s="5"/>
      <c r="H19" s="16">
        <f>I17</f>
        <v>0.85084883401747569</v>
      </c>
      <c r="I19" s="2"/>
      <c r="J19" s="18"/>
    </row>
    <row r="20" spans="1:10" ht="50.1" customHeight="1" thickBot="1" x14ac:dyDescent="0.25">
      <c r="A20" s="11" t="s">
        <v>6</v>
      </c>
      <c r="B20" s="12"/>
      <c r="C20" s="12"/>
      <c r="D20" s="12"/>
      <c r="E20" s="12"/>
      <c r="F20" s="13">
        <v>128899</v>
      </c>
      <c r="G20" s="20">
        <f>F20/$J20</f>
        <v>0.31108048817571238</v>
      </c>
      <c r="H20" s="13">
        <v>285460</v>
      </c>
      <c r="I20" s="20">
        <f>H20/$J20</f>
        <v>0.68891951182428768</v>
      </c>
      <c r="J20" s="21">
        <f>B20+D20+F20+H20</f>
        <v>414359</v>
      </c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3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20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24" customWidth="1"/>
    <col min="2" max="10" width="19.7109375" style="25" customWidth="1"/>
    <col min="11" max="11" width="13.28515625" style="25" customWidth="1"/>
    <col min="12" max="16384" width="8.85546875" style="25"/>
  </cols>
  <sheetData>
    <row r="4" spans="1:11" ht="15.75" thickBot="1" x14ac:dyDescent="0.25"/>
    <row r="5" spans="1:11" ht="15" customHeight="1" x14ac:dyDescent="0.2">
      <c r="A5" s="63" t="s">
        <v>9</v>
      </c>
      <c r="B5" s="64"/>
      <c r="C5" s="64"/>
      <c r="D5" s="65"/>
    </row>
    <row r="6" spans="1:11" ht="15" customHeight="1" thickBot="1" x14ac:dyDescent="0.25">
      <c r="A6" s="66"/>
      <c r="B6" s="67"/>
      <c r="C6" s="67"/>
      <c r="D6" s="68"/>
    </row>
    <row r="7" spans="1:11" ht="15.75" thickBot="1" x14ac:dyDescent="0.25"/>
    <row r="8" spans="1:11" ht="95.25" customHeight="1" x14ac:dyDescent="0.2">
      <c r="A8" s="15" t="s">
        <v>12</v>
      </c>
      <c r="B8" s="14"/>
      <c r="C8" s="22" t="s">
        <v>10</v>
      </c>
      <c r="D8" s="14"/>
      <c r="E8" s="22" t="s">
        <v>10</v>
      </c>
      <c r="F8" s="14"/>
      <c r="G8" s="22" t="s">
        <v>10</v>
      </c>
      <c r="H8" s="14"/>
      <c r="I8" s="22" t="s">
        <v>10</v>
      </c>
      <c r="J8" s="7" t="s">
        <v>8</v>
      </c>
    </row>
    <row r="9" spans="1:11" s="27" customFormat="1" ht="29.1" customHeight="1" x14ac:dyDescent="0.2">
      <c r="A9" s="69" t="s">
        <v>3</v>
      </c>
      <c r="B9" s="70"/>
      <c r="C9" s="70"/>
      <c r="D9" s="70"/>
      <c r="E9" s="70"/>
      <c r="F9" s="70"/>
      <c r="G9" s="70"/>
      <c r="H9" s="70"/>
      <c r="I9" s="70"/>
      <c r="J9" s="26"/>
    </row>
    <row r="10" spans="1:11" s="28" customFormat="1" ht="50.1" customHeight="1" x14ac:dyDescent="0.2">
      <c r="A10" s="8" t="s">
        <v>0</v>
      </c>
      <c r="B10" s="1">
        <v>661822</v>
      </c>
      <c r="C10" s="2">
        <f>B10/J10</f>
        <v>7.6189026773370735E-2</v>
      </c>
      <c r="D10" s="1">
        <v>1458619</v>
      </c>
      <c r="E10" s="2">
        <f>D10/J10</f>
        <v>0.1679163914816178</v>
      </c>
      <c r="F10" s="1">
        <v>3326619</v>
      </c>
      <c r="G10" s="2">
        <f>F10/J10</f>
        <v>0.38296077201393092</v>
      </c>
      <c r="H10" s="1">
        <v>3239519</v>
      </c>
      <c r="I10" s="2">
        <f>H10/J10</f>
        <v>0.37293380973108053</v>
      </c>
      <c r="J10" s="19">
        <f>B10+D10+F10+H10</f>
        <v>8686579</v>
      </c>
      <c r="K10" s="29"/>
    </row>
    <row r="11" spans="1:11" s="28" customFormat="1" ht="50.1" customHeight="1" x14ac:dyDescent="0.2">
      <c r="A11" s="8" t="s">
        <v>1</v>
      </c>
      <c r="B11" s="1">
        <v>587224</v>
      </c>
      <c r="C11" s="2">
        <f>B11/J11</f>
        <v>8.3894955579065122E-2</v>
      </c>
      <c r="D11" s="1">
        <v>1183954</v>
      </c>
      <c r="E11" s="2">
        <f>D11/J11</f>
        <v>0.16914800525464979</v>
      </c>
      <c r="F11" s="1">
        <v>2578152</v>
      </c>
      <c r="G11" s="2">
        <f>F11/J11</f>
        <v>0.36833294878287998</v>
      </c>
      <c r="H11" s="1">
        <v>2650185</v>
      </c>
      <c r="I11" s="2">
        <f>H11/J11</f>
        <v>0.37862409038340511</v>
      </c>
      <c r="J11" s="19">
        <f>B11+D11+F11+H11</f>
        <v>6999515</v>
      </c>
      <c r="K11" s="29"/>
    </row>
    <row r="12" spans="1:11" s="28" customFormat="1" ht="50.1" customHeight="1" x14ac:dyDescent="0.2">
      <c r="A12" s="8" t="s">
        <v>2</v>
      </c>
      <c r="B12" s="30">
        <f>B11/B10</f>
        <v>0.88728389204348002</v>
      </c>
      <c r="C12" s="4"/>
      <c r="D12" s="30">
        <f>D11/D10</f>
        <v>0.81169517194003371</v>
      </c>
      <c r="E12" s="4"/>
      <c r="F12" s="30">
        <f>F11/F10</f>
        <v>0.77500669598772809</v>
      </c>
      <c r="G12" s="2"/>
      <c r="H12" s="30">
        <f>H11/H10</f>
        <v>0.81807978283195748</v>
      </c>
      <c r="I12" s="31"/>
      <c r="J12" s="32">
        <f>J11/J10</f>
        <v>0.80578499314862617</v>
      </c>
    </row>
    <row r="13" spans="1:11" s="28" customFormat="1" ht="50.1" customHeight="1" x14ac:dyDescent="0.2">
      <c r="A13" s="8" t="s">
        <v>7</v>
      </c>
      <c r="B13" s="16">
        <f>C11</f>
        <v>8.3894955579065122E-2</v>
      </c>
      <c r="C13" s="4"/>
      <c r="D13" s="16">
        <f>E11</f>
        <v>0.16914800525464979</v>
      </c>
      <c r="E13" s="4"/>
      <c r="F13" s="33">
        <f>G11</f>
        <v>0.36833294878287998</v>
      </c>
      <c r="G13" s="2"/>
      <c r="H13" s="33">
        <f>I11</f>
        <v>0.37862409038340511</v>
      </c>
      <c r="I13" s="2"/>
      <c r="J13" s="34"/>
    </row>
    <row r="14" spans="1:11" s="28" customFormat="1" ht="50.1" customHeight="1" x14ac:dyDescent="0.2">
      <c r="A14" s="8" t="s">
        <v>6</v>
      </c>
      <c r="B14" s="1">
        <v>539726</v>
      </c>
      <c r="C14" s="2">
        <f>B14/J14</f>
        <v>8.9344911690691128E-2</v>
      </c>
      <c r="D14" s="1">
        <v>1562739</v>
      </c>
      <c r="E14" s="2">
        <f>D14/J14</f>
        <v>0.25869196212633627</v>
      </c>
      <c r="F14" s="35">
        <v>2034246</v>
      </c>
      <c r="G14" s="2">
        <f>F14/J14</f>
        <v>0.33674406870734719</v>
      </c>
      <c r="H14" s="1">
        <v>1904215</v>
      </c>
      <c r="I14" s="2">
        <f>H14/J14</f>
        <v>0.31521905747562545</v>
      </c>
      <c r="J14" s="19">
        <f>B14+D14+F14+H14</f>
        <v>6040926</v>
      </c>
    </row>
    <row r="15" spans="1:11" ht="29.1" customHeight="1" x14ac:dyDescent="0.2">
      <c r="A15" s="71" t="s">
        <v>4</v>
      </c>
      <c r="B15" s="72"/>
      <c r="C15" s="72"/>
      <c r="D15" s="72"/>
      <c r="E15" s="72"/>
      <c r="F15" s="72"/>
      <c r="G15" s="72"/>
      <c r="H15" s="72"/>
      <c r="I15" s="72"/>
      <c r="J15" s="17"/>
    </row>
    <row r="16" spans="1:11" ht="50.1" customHeight="1" x14ac:dyDescent="0.2">
      <c r="A16" s="8" t="s">
        <v>0</v>
      </c>
      <c r="B16" s="1"/>
      <c r="C16" s="1"/>
      <c r="D16" s="1"/>
      <c r="E16" s="1"/>
      <c r="F16" s="1">
        <v>462219</v>
      </c>
      <c r="G16" s="2">
        <f>F16/J16</f>
        <v>0.17005318082399926</v>
      </c>
      <c r="H16" s="1">
        <v>2255866</v>
      </c>
      <c r="I16" s="2">
        <f>H16/J16</f>
        <v>0.82994681917600077</v>
      </c>
      <c r="J16" s="19">
        <f>F16+H16</f>
        <v>2718085</v>
      </c>
    </row>
    <row r="17" spans="1:10" ht="50.1" customHeight="1" x14ac:dyDescent="0.2">
      <c r="A17" s="8" t="s">
        <v>1</v>
      </c>
      <c r="B17" s="3"/>
      <c r="C17" s="3"/>
      <c r="D17" s="1"/>
      <c r="E17" s="1"/>
      <c r="F17" s="1">
        <v>327196</v>
      </c>
      <c r="G17" s="2">
        <f>F17/J17</f>
        <v>0.15534476561977004</v>
      </c>
      <c r="H17" s="1">
        <v>1779061</v>
      </c>
      <c r="I17" s="2">
        <f>H17/J17</f>
        <v>0.84465523438022994</v>
      </c>
      <c r="J17" s="19">
        <f>F17+H17</f>
        <v>2106257</v>
      </c>
    </row>
    <row r="18" spans="1:10" ht="50.1" customHeight="1" x14ac:dyDescent="0.2">
      <c r="A18" s="8" t="s">
        <v>5</v>
      </c>
      <c r="B18" s="3"/>
      <c r="C18" s="3"/>
      <c r="D18" s="1"/>
      <c r="E18" s="1"/>
      <c r="F18" s="30">
        <f>F17/F16</f>
        <v>0.70788089628509432</v>
      </c>
      <c r="G18" s="30"/>
      <c r="H18" s="30">
        <f>H17/H16</f>
        <v>0.78863771163712737</v>
      </c>
      <c r="I18" s="2"/>
      <c r="J18" s="32">
        <f>J17/J16</f>
        <v>0.77490475831329775</v>
      </c>
    </row>
    <row r="19" spans="1:10" ht="50.1" customHeight="1" x14ac:dyDescent="0.2">
      <c r="A19" s="8" t="s">
        <v>7</v>
      </c>
      <c r="B19" s="3"/>
      <c r="C19" s="3"/>
      <c r="D19" s="1"/>
      <c r="E19" s="1"/>
      <c r="F19" s="16">
        <f>G17</f>
        <v>0.15534476561977004</v>
      </c>
      <c r="G19" s="30"/>
      <c r="H19" s="16">
        <f>I17</f>
        <v>0.84465523438022994</v>
      </c>
      <c r="I19" s="2"/>
      <c r="J19" s="18"/>
    </row>
    <row r="20" spans="1:10" ht="50.1" customHeight="1" thickBot="1" x14ac:dyDescent="0.25">
      <c r="A20" s="11" t="s">
        <v>6</v>
      </c>
      <c r="B20" s="12"/>
      <c r="C20" s="12"/>
      <c r="D20" s="12"/>
      <c r="E20" s="12"/>
      <c r="F20" s="13">
        <v>106341</v>
      </c>
      <c r="G20" s="20">
        <f>F20/J20</f>
        <v>0.3131803081707662</v>
      </c>
      <c r="H20" s="13">
        <v>233211</v>
      </c>
      <c r="I20" s="20">
        <f>H20/J20</f>
        <v>0.68681969182923386</v>
      </c>
      <c r="J20" s="21">
        <f>F20+H20</f>
        <v>339552</v>
      </c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3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21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24" customWidth="1"/>
    <col min="2" max="10" width="19.7109375" style="25" customWidth="1"/>
    <col min="11" max="11" width="9.7109375" style="25" bestFit="1" customWidth="1"/>
    <col min="12" max="16384" width="8.85546875" style="25"/>
  </cols>
  <sheetData>
    <row r="4" spans="1:10" ht="15.75" thickBot="1" x14ac:dyDescent="0.25"/>
    <row r="5" spans="1:10" ht="15" customHeight="1" x14ac:dyDescent="0.2">
      <c r="A5" s="63" t="s">
        <v>9</v>
      </c>
      <c r="B5" s="64"/>
      <c r="C5" s="64"/>
      <c r="D5" s="65"/>
    </row>
    <row r="6" spans="1:10" ht="15" customHeight="1" thickBot="1" x14ac:dyDescent="0.25">
      <c r="A6" s="66"/>
      <c r="B6" s="67"/>
      <c r="C6" s="67"/>
      <c r="D6" s="68"/>
    </row>
    <row r="7" spans="1:10" ht="15.75" thickBot="1" x14ac:dyDescent="0.25"/>
    <row r="8" spans="1:10" ht="95.25" customHeight="1" x14ac:dyDescent="0.2">
      <c r="A8" s="15" t="s">
        <v>13</v>
      </c>
      <c r="B8" s="14"/>
      <c r="C8" s="22" t="s">
        <v>10</v>
      </c>
      <c r="D8" s="14"/>
      <c r="E8" s="22" t="s">
        <v>10</v>
      </c>
      <c r="F8" s="14"/>
      <c r="G8" s="22" t="s">
        <v>10</v>
      </c>
      <c r="H8" s="14"/>
      <c r="I8" s="22" t="s">
        <v>10</v>
      </c>
      <c r="J8" s="7" t="s">
        <v>8</v>
      </c>
    </row>
    <row r="9" spans="1:10" s="27" customFormat="1" ht="29.1" customHeight="1" x14ac:dyDescent="0.2">
      <c r="A9" s="69" t="s">
        <v>3</v>
      </c>
      <c r="B9" s="70"/>
      <c r="C9" s="70"/>
      <c r="D9" s="70"/>
      <c r="E9" s="70"/>
      <c r="F9" s="70"/>
      <c r="G9" s="70"/>
      <c r="H9" s="70"/>
      <c r="I9" s="70"/>
      <c r="J9" s="26"/>
    </row>
    <row r="10" spans="1:10" s="28" customFormat="1" ht="50.1" customHeight="1" x14ac:dyDescent="0.2">
      <c r="A10" s="8" t="s">
        <v>0</v>
      </c>
      <c r="B10" s="1">
        <v>724178</v>
      </c>
      <c r="C10" s="2">
        <f>B10/$J10</f>
        <v>7.6655240363078705E-2</v>
      </c>
      <c r="D10" s="1">
        <v>1524214</v>
      </c>
      <c r="E10" s="2">
        <f>D10/$J10</f>
        <v>0.16134015467850396</v>
      </c>
      <c r="F10" s="1">
        <v>3566794</v>
      </c>
      <c r="G10" s="2">
        <f>F10/$J10</f>
        <v>0.37755006558551479</v>
      </c>
      <c r="H10" s="1">
        <v>3632022</v>
      </c>
      <c r="I10" s="2">
        <f>H10/$J10</f>
        <v>0.38445453937290258</v>
      </c>
      <c r="J10" s="19">
        <f>B10+D10+F10+H10</f>
        <v>9447208</v>
      </c>
    </row>
    <row r="11" spans="1:10" s="28" customFormat="1" ht="50.1" customHeight="1" x14ac:dyDescent="0.2">
      <c r="A11" s="8" t="s">
        <v>1</v>
      </c>
      <c r="B11" s="1">
        <v>616185</v>
      </c>
      <c r="C11" s="2">
        <f>B11/$J11</f>
        <v>8.3996962294915031E-2</v>
      </c>
      <c r="D11" s="1">
        <v>1212681</v>
      </c>
      <c r="E11" s="2">
        <f>D11/$J11</f>
        <v>0.16530996410616919</v>
      </c>
      <c r="F11" s="1">
        <v>2652663</v>
      </c>
      <c r="G11" s="2">
        <f>F11/$J11</f>
        <v>0.36160509261360824</v>
      </c>
      <c r="H11" s="1">
        <v>2854272</v>
      </c>
      <c r="I11" s="2">
        <f>H11/$J11</f>
        <v>0.38908798098530756</v>
      </c>
      <c r="J11" s="19">
        <f>B11+D11+F11+H11</f>
        <v>7335801</v>
      </c>
    </row>
    <row r="12" spans="1:10" s="28" customFormat="1" ht="50.1" customHeight="1" x14ac:dyDescent="0.2">
      <c r="A12" s="8" t="s">
        <v>2</v>
      </c>
      <c r="B12" s="30">
        <f>B11/B10</f>
        <v>0.85087506110376177</v>
      </c>
      <c r="C12" s="4"/>
      <c r="D12" s="30">
        <f>D11/D10</f>
        <v>0.79561072132915722</v>
      </c>
      <c r="E12" s="4"/>
      <c r="F12" s="30">
        <f>F11/F10</f>
        <v>0.74371073855120318</v>
      </c>
      <c r="G12" s="2"/>
      <c r="H12" s="30">
        <f>H11/H10</f>
        <v>0.7858630812258296</v>
      </c>
      <c r="I12" s="31"/>
      <c r="J12" s="38">
        <f>J11/J10</f>
        <v>0.77650465619048503</v>
      </c>
    </row>
    <row r="13" spans="1:10" s="28" customFormat="1" ht="50.1" customHeight="1" x14ac:dyDescent="0.2">
      <c r="A13" s="8" t="s">
        <v>7</v>
      </c>
      <c r="B13" s="16">
        <f>C11</f>
        <v>8.3996962294915031E-2</v>
      </c>
      <c r="C13" s="4"/>
      <c r="D13" s="16">
        <f>E11</f>
        <v>0.16530996410616919</v>
      </c>
      <c r="E13" s="4"/>
      <c r="F13" s="16">
        <f>G11</f>
        <v>0.36160509261360824</v>
      </c>
      <c r="G13" s="2"/>
      <c r="H13" s="16">
        <f>I11</f>
        <v>0.38908798098530756</v>
      </c>
      <c r="I13" s="2"/>
      <c r="J13" s="39"/>
    </row>
    <row r="14" spans="1:10" s="28" customFormat="1" ht="50.1" customHeight="1" x14ac:dyDescent="0.2">
      <c r="A14" s="8" t="s">
        <v>6</v>
      </c>
      <c r="B14" s="1">
        <v>563083</v>
      </c>
      <c r="C14" s="2">
        <f>B14/$J14</f>
        <v>8.8539977140240644E-2</v>
      </c>
      <c r="D14" s="1">
        <v>1581310</v>
      </c>
      <c r="E14" s="2">
        <f>D14/$J14</f>
        <v>0.24864744851404488</v>
      </c>
      <c r="F14" s="35">
        <v>2150367</v>
      </c>
      <c r="G14" s="2">
        <f>F14/$J14</f>
        <v>0.33812678596783752</v>
      </c>
      <c r="H14" s="1">
        <v>2064887</v>
      </c>
      <c r="I14" s="2">
        <f>H14/$J14</f>
        <v>0.32468578837787693</v>
      </c>
      <c r="J14" s="19">
        <f>B14+D14+F14+H14</f>
        <v>6359647</v>
      </c>
    </row>
    <row r="15" spans="1:10" ht="29.1" customHeight="1" x14ac:dyDescent="0.2">
      <c r="A15" s="71" t="s">
        <v>4</v>
      </c>
      <c r="B15" s="72"/>
      <c r="C15" s="72"/>
      <c r="D15" s="72"/>
      <c r="E15" s="72"/>
      <c r="F15" s="72"/>
      <c r="G15" s="72"/>
      <c r="H15" s="72"/>
      <c r="I15" s="72"/>
      <c r="J15" s="17"/>
    </row>
    <row r="16" spans="1:10" ht="50.1" customHeight="1" x14ac:dyDescent="0.2">
      <c r="A16" s="8" t="s">
        <v>0</v>
      </c>
      <c r="B16" s="1"/>
      <c r="C16" s="1"/>
      <c r="D16" s="1"/>
      <c r="E16" s="1"/>
      <c r="F16" s="1">
        <v>483619</v>
      </c>
      <c r="G16" s="2">
        <f>F16/$J16</f>
        <v>0.16306456273541184</v>
      </c>
      <c r="H16" s="1">
        <v>2482194</v>
      </c>
      <c r="I16" s="2">
        <f>H16/$J16</f>
        <v>0.83693543726458819</v>
      </c>
      <c r="J16" s="19">
        <f>B16+D16+F16+H16</f>
        <v>2965813</v>
      </c>
    </row>
    <row r="17" spans="1:10" ht="50.1" customHeight="1" x14ac:dyDescent="0.2">
      <c r="A17" s="8" t="s">
        <v>1</v>
      </c>
      <c r="B17" s="3"/>
      <c r="C17" s="3"/>
      <c r="D17" s="1"/>
      <c r="E17" s="1"/>
      <c r="F17" s="1">
        <v>331564</v>
      </c>
      <c r="G17" s="2">
        <f>F17/$J17</f>
        <v>0.13962012129235904</v>
      </c>
      <c r="H17" s="1">
        <v>2043194</v>
      </c>
      <c r="I17" s="2">
        <f>H17/$J17</f>
        <v>0.86037987870764099</v>
      </c>
      <c r="J17" s="19">
        <f>B17+D17+F17+H17</f>
        <v>2374758</v>
      </c>
    </row>
    <row r="18" spans="1:10" ht="50.1" customHeight="1" x14ac:dyDescent="0.2">
      <c r="A18" s="8" t="s">
        <v>5</v>
      </c>
      <c r="B18" s="3"/>
      <c r="C18" s="3"/>
      <c r="D18" s="1"/>
      <c r="E18" s="1"/>
      <c r="F18" s="30">
        <f>F17/F16</f>
        <v>0.68558927585558049</v>
      </c>
      <c r="G18" s="30"/>
      <c r="H18" s="30">
        <f>H17/H16</f>
        <v>0.8231403347200098</v>
      </c>
      <c r="I18" s="2"/>
      <c r="J18" s="38">
        <f>J17/J16</f>
        <v>0.80071063145248877</v>
      </c>
    </row>
    <row r="19" spans="1:10" ht="50.1" customHeight="1" x14ac:dyDescent="0.2">
      <c r="A19" s="8" t="s">
        <v>7</v>
      </c>
      <c r="B19" s="3"/>
      <c r="C19" s="3"/>
      <c r="D19" s="1"/>
      <c r="E19" s="1"/>
      <c r="F19" s="16">
        <f>G17</f>
        <v>0.13962012129235904</v>
      </c>
      <c r="G19" s="30"/>
      <c r="H19" s="16">
        <f>I17</f>
        <v>0.86037987870764099</v>
      </c>
      <c r="I19" s="2"/>
      <c r="J19" s="18"/>
    </row>
    <row r="20" spans="1:10" ht="50.1" customHeight="1" thickBot="1" x14ac:dyDescent="0.25">
      <c r="A20" s="11" t="s">
        <v>6</v>
      </c>
      <c r="B20" s="12"/>
      <c r="C20" s="12"/>
      <c r="D20" s="12"/>
      <c r="E20" s="12"/>
      <c r="F20" s="13">
        <v>118045</v>
      </c>
      <c r="G20" s="20">
        <f>F20/$J20</f>
        <v>0.2986855255999899</v>
      </c>
      <c r="H20" s="13">
        <v>277170</v>
      </c>
      <c r="I20" s="20">
        <f>H20/$J20</f>
        <v>0.70131447440001016</v>
      </c>
      <c r="J20" s="21">
        <f>B20+D20+F20+H20</f>
        <v>395215</v>
      </c>
    </row>
    <row r="21" spans="1:10" ht="18.75" x14ac:dyDescent="0.2">
      <c r="A21" s="36"/>
      <c r="B21" s="37"/>
      <c r="C21" s="37"/>
      <c r="D21" s="37"/>
      <c r="E21" s="37"/>
      <c r="F21" s="37"/>
      <c r="G21" s="37"/>
      <c r="H21" s="37"/>
      <c r="I21" s="37"/>
      <c r="J21" s="37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43" orientation="landscape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21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24" customWidth="1"/>
    <col min="2" max="10" width="19.7109375" style="25" customWidth="1"/>
    <col min="11" max="11" width="10.85546875" style="25" bestFit="1" customWidth="1"/>
    <col min="12" max="12" width="18" style="25" customWidth="1"/>
    <col min="13" max="13" width="9.7109375" style="25" bestFit="1" customWidth="1"/>
    <col min="14" max="16384" width="8.85546875" style="25"/>
  </cols>
  <sheetData>
    <row r="4" spans="1:10" ht="15.75" thickBot="1" x14ac:dyDescent="0.25"/>
    <row r="5" spans="1:10" ht="15" customHeight="1" x14ac:dyDescent="0.2">
      <c r="A5" s="63" t="s">
        <v>9</v>
      </c>
      <c r="B5" s="64"/>
      <c r="C5" s="64"/>
      <c r="D5" s="65"/>
    </row>
    <row r="6" spans="1:10" ht="15" customHeight="1" thickBot="1" x14ac:dyDescent="0.25">
      <c r="A6" s="66"/>
      <c r="B6" s="67"/>
      <c r="C6" s="67"/>
      <c r="D6" s="68"/>
    </row>
    <row r="7" spans="1:10" ht="15.75" thickBot="1" x14ac:dyDescent="0.25"/>
    <row r="8" spans="1:10" ht="95.25" customHeight="1" x14ac:dyDescent="0.2">
      <c r="A8" s="15" t="s">
        <v>14</v>
      </c>
      <c r="B8" s="14"/>
      <c r="C8" s="22" t="s">
        <v>10</v>
      </c>
      <c r="D8" s="14"/>
      <c r="E8" s="22" t="s">
        <v>10</v>
      </c>
      <c r="F8" s="14"/>
      <c r="G8" s="22" t="s">
        <v>10</v>
      </c>
      <c r="H8" s="14"/>
      <c r="I8" s="22" t="s">
        <v>10</v>
      </c>
      <c r="J8" s="7" t="s">
        <v>8</v>
      </c>
    </row>
    <row r="9" spans="1:10" s="27" customFormat="1" ht="29.1" customHeight="1" x14ac:dyDescent="0.2">
      <c r="A9" s="69" t="s">
        <v>3</v>
      </c>
      <c r="B9" s="73"/>
      <c r="C9" s="73"/>
      <c r="D9" s="73"/>
      <c r="E9" s="73"/>
      <c r="F9" s="73"/>
      <c r="G9" s="73"/>
      <c r="H9" s="73"/>
      <c r="I9" s="73"/>
      <c r="J9" s="26"/>
    </row>
    <row r="10" spans="1:10" s="28" customFormat="1" ht="50.1" customHeight="1" x14ac:dyDescent="0.2">
      <c r="A10" s="8" t="s">
        <v>0</v>
      </c>
      <c r="B10" s="1">
        <v>700418</v>
      </c>
      <c r="C10" s="2">
        <f>B10/$J10</f>
        <v>7.6568164029192226E-2</v>
      </c>
      <c r="D10" s="1">
        <v>1506826</v>
      </c>
      <c r="E10" s="2">
        <f>D10/$J10</f>
        <v>0.16472292307086855</v>
      </c>
      <c r="F10" s="1">
        <v>3446444</v>
      </c>
      <c r="G10" s="2">
        <f>F10/$J10</f>
        <v>0.37675772111714062</v>
      </c>
      <c r="H10" s="1">
        <v>3493952</v>
      </c>
      <c r="I10" s="2">
        <f>H10/$J10</f>
        <v>0.38195119178279863</v>
      </c>
      <c r="J10" s="19">
        <f>B10+D10+F10+H10</f>
        <v>9147640</v>
      </c>
    </row>
    <row r="11" spans="1:10" s="28" customFormat="1" ht="50.1" customHeight="1" x14ac:dyDescent="0.2">
      <c r="A11" s="8" t="s">
        <v>1</v>
      </c>
      <c r="B11" s="1">
        <v>575552</v>
      </c>
      <c r="C11" s="2">
        <f>B11/$J11</f>
        <v>7.9117689955682982E-2</v>
      </c>
      <c r="D11" s="1">
        <v>1231194</v>
      </c>
      <c r="E11" s="2">
        <f>D11/$J11</f>
        <v>0.16924487303892116</v>
      </c>
      <c r="F11" s="1">
        <v>2648202</v>
      </c>
      <c r="G11" s="2">
        <f>F11/$J11</f>
        <v>0.36403248494665913</v>
      </c>
      <c r="H11" s="1">
        <v>2819683</v>
      </c>
      <c r="I11" s="2">
        <f>H11/$J11</f>
        <v>0.38760495205873674</v>
      </c>
      <c r="J11" s="19">
        <f>B11+D11+F11+H11</f>
        <v>7274631</v>
      </c>
    </row>
    <row r="12" spans="1:10" s="28" customFormat="1" ht="50.1" customHeight="1" x14ac:dyDescent="0.2">
      <c r="A12" s="8" t="s">
        <v>2</v>
      </c>
      <c r="B12" s="30">
        <f>B11/B10</f>
        <v>0.82172645477414918</v>
      </c>
      <c r="C12" s="4"/>
      <c r="D12" s="30">
        <f>D11/D10</f>
        <v>0.81707775151211881</v>
      </c>
      <c r="E12" s="4"/>
      <c r="F12" s="30">
        <f>F11/F10</f>
        <v>0.76838677779183417</v>
      </c>
      <c r="G12" s="2"/>
      <c r="H12" s="30">
        <f>H11/H10</f>
        <v>0.80701824180755777</v>
      </c>
      <c r="I12" s="31"/>
      <c r="J12" s="38">
        <f>J11/J10</f>
        <v>0.79524675216777219</v>
      </c>
    </row>
    <row r="13" spans="1:10" s="28" customFormat="1" ht="50.1" customHeight="1" x14ac:dyDescent="0.2">
      <c r="A13" s="8" t="s">
        <v>7</v>
      </c>
      <c r="B13" s="16">
        <f>C11</f>
        <v>7.9117689955682982E-2</v>
      </c>
      <c r="C13" s="4"/>
      <c r="D13" s="16">
        <f>E11</f>
        <v>0.16924487303892116</v>
      </c>
      <c r="E13" s="4"/>
      <c r="F13" s="16">
        <f>G11</f>
        <v>0.36403248494665913</v>
      </c>
      <c r="G13" s="2"/>
      <c r="H13" s="16">
        <f>I11</f>
        <v>0.38760495205873674</v>
      </c>
      <c r="I13" s="2"/>
      <c r="J13" s="39"/>
    </row>
    <row r="14" spans="1:10" s="28" customFormat="1" ht="50.1" customHeight="1" x14ac:dyDescent="0.2">
      <c r="A14" s="8" t="s">
        <v>6</v>
      </c>
      <c r="B14" s="1">
        <v>532061</v>
      </c>
      <c r="C14" s="2">
        <f>B14/$J14</f>
        <v>8.2967403785998581E-2</v>
      </c>
      <c r="D14" s="1">
        <v>1607511</v>
      </c>
      <c r="E14" s="2">
        <f>D14/$J14</f>
        <v>0.25066865308194808</v>
      </c>
      <c r="F14" s="35">
        <v>2203420</v>
      </c>
      <c r="G14" s="2">
        <f>F14/$J14</f>
        <v>0.34359225135866939</v>
      </c>
      <c r="H14" s="1">
        <v>2069900</v>
      </c>
      <c r="I14" s="2">
        <f>H14/$J14</f>
        <v>0.322771691773384</v>
      </c>
      <c r="J14" s="19">
        <f>B14+D14+F14+H14</f>
        <v>6412892</v>
      </c>
    </row>
    <row r="15" spans="1:10" ht="29.1" customHeight="1" x14ac:dyDescent="0.2">
      <c r="A15" s="69" t="s">
        <v>4</v>
      </c>
      <c r="B15" s="73"/>
      <c r="C15" s="73"/>
      <c r="D15" s="73"/>
      <c r="E15" s="73"/>
      <c r="F15" s="73"/>
      <c r="G15" s="73"/>
      <c r="H15" s="73"/>
      <c r="I15" s="73"/>
      <c r="J15" s="17"/>
    </row>
    <row r="16" spans="1:10" ht="50.1" customHeight="1" x14ac:dyDescent="0.2">
      <c r="A16" s="8" t="s">
        <v>0</v>
      </c>
      <c r="B16" s="1"/>
      <c r="C16" s="1"/>
      <c r="D16" s="1"/>
      <c r="E16" s="1"/>
      <c r="F16" s="1">
        <v>471838</v>
      </c>
      <c r="G16" s="2">
        <f>F16/$J16</f>
        <v>0.16932591249376025</v>
      </c>
      <c r="H16" s="1">
        <v>2314729</v>
      </c>
      <c r="I16" s="2">
        <f>H16/$J16</f>
        <v>0.83067408750623972</v>
      </c>
      <c r="J16" s="19">
        <f>B16+D16+F16+H16</f>
        <v>2786567</v>
      </c>
    </row>
    <row r="17" spans="1:10" ht="50.1" customHeight="1" x14ac:dyDescent="0.2">
      <c r="A17" s="8" t="s">
        <v>1</v>
      </c>
      <c r="B17" s="3"/>
      <c r="C17" s="3"/>
      <c r="D17" s="1"/>
      <c r="E17" s="1"/>
      <c r="F17" s="1">
        <v>332179</v>
      </c>
      <c r="G17" s="2">
        <f>F17/$J17</f>
        <v>0.14399379599791581</v>
      </c>
      <c r="H17" s="1">
        <v>1974719</v>
      </c>
      <c r="I17" s="2">
        <f>H17/$J17</f>
        <v>0.85600620400208416</v>
      </c>
      <c r="J17" s="19">
        <f>B17+D17+F17+H17</f>
        <v>2306898</v>
      </c>
    </row>
    <row r="18" spans="1:10" ht="50.1" customHeight="1" x14ac:dyDescent="0.2">
      <c r="A18" s="8" t="s">
        <v>5</v>
      </c>
      <c r="B18" s="3"/>
      <c r="C18" s="3"/>
      <c r="D18" s="1"/>
      <c r="E18" s="1"/>
      <c r="F18" s="30">
        <f>F17/F16</f>
        <v>0.70401069858722698</v>
      </c>
      <c r="G18" s="30"/>
      <c r="H18" s="30">
        <f>H17/H16</f>
        <v>0.85311023450261347</v>
      </c>
      <c r="I18" s="2"/>
      <c r="J18" s="38">
        <f>J17/J16</f>
        <v>0.82786381953134447</v>
      </c>
    </row>
    <row r="19" spans="1:10" ht="50.1" customHeight="1" x14ac:dyDescent="0.2">
      <c r="A19" s="8" t="s">
        <v>7</v>
      </c>
      <c r="B19" s="3"/>
      <c r="C19" s="3"/>
      <c r="D19" s="1"/>
      <c r="E19" s="1"/>
      <c r="F19" s="16">
        <f>G17</f>
        <v>0.14399379599791581</v>
      </c>
      <c r="G19" s="30"/>
      <c r="H19" s="16">
        <f>I17</f>
        <v>0.85600620400208416</v>
      </c>
      <c r="I19" s="2"/>
      <c r="J19" s="18"/>
    </row>
    <row r="20" spans="1:10" ht="50.1" customHeight="1" thickBot="1" x14ac:dyDescent="0.25">
      <c r="A20" s="11" t="s">
        <v>6</v>
      </c>
      <c r="B20" s="12"/>
      <c r="C20" s="12"/>
      <c r="D20" s="12"/>
      <c r="E20" s="12"/>
      <c r="F20" s="13">
        <v>113370</v>
      </c>
      <c r="G20" s="20">
        <f>F20/$J20</f>
        <v>0.30148388469311777</v>
      </c>
      <c r="H20" s="13">
        <v>262670</v>
      </c>
      <c r="I20" s="20">
        <f>H20/$J20</f>
        <v>0.69851611530688229</v>
      </c>
      <c r="J20" s="21">
        <f>B20+D20+F20+H20</f>
        <v>376040</v>
      </c>
    </row>
    <row r="21" spans="1:10" ht="18.75" x14ac:dyDescent="0.2">
      <c r="A21" s="36"/>
      <c r="B21" s="37"/>
      <c r="C21" s="37"/>
      <c r="D21" s="37"/>
      <c r="E21" s="37"/>
      <c r="F21" s="37"/>
      <c r="G21" s="37"/>
      <c r="H21" s="37"/>
      <c r="I21" s="37"/>
      <c r="J21" s="37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50" orientation="landscape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21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40" customWidth="1"/>
    <col min="2" max="10" width="19.7109375" style="41" customWidth="1"/>
    <col min="11" max="11" width="10.85546875" style="41" bestFit="1" customWidth="1"/>
    <col min="12" max="12" width="18" style="41" customWidth="1"/>
    <col min="13" max="13" width="9.7109375" style="41" bestFit="1" customWidth="1"/>
    <col min="14" max="16384" width="8.85546875" style="41"/>
  </cols>
  <sheetData>
    <row r="4" spans="1:10" ht="15.75" thickBot="1" x14ac:dyDescent="0.25"/>
    <row r="5" spans="1:10" ht="15" customHeight="1" x14ac:dyDescent="0.2">
      <c r="A5" s="74" t="s">
        <v>9</v>
      </c>
      <c r="B5" s="75"/>
      <c r="C5" s="75"/>
      <c r="D5" s="76"/>
    </row>
    <row r="6" spans="1:10" ht="15" customHeight="1" thickBot="1" x14ac:dyDescent="0.25">
      <c r="A6" s="77"/>
      <c r="B6" s="78"/>
      <c r="C6" s="78"/>
      <c r="D6" s="79"/>
    </row>
    <row r="7" spans="1:10" ht="15.75" thickBot="1" x14ac:dyDescent="0.25"/>
    <row r="8" spans="1:10" ht="95.25" customHeight="1" x14ac:dyDescent="0.2">
      <c r="A8" s="42" t="s">
        <v>15</v>
      </c>
      <c r="B8" s="43"/>
      <c r="C8" s="44" t="s">
        <v>10</v>
      </c>
      <c r="D8" s="43"/>
      <c r="E8" s="44" t="s">
        <v>10</v>
      </c>
      <c r="F8" s="43"/>
      <c r="G8" s="44" t="s">
        <v>10</v>
      </c>
      <c r="H8" s="43"/>
      <c r="I8" s="44" t="s">
        <v>10</v>
      </c>
      <c r="J8" s="45" t="s">
        <v>8</v>
      </c>
    </row>
    <row r="9" spans="1:10" s="47" customFormat="1" ht="29.1" customHeight="1" x14ac:dyDescent="0.2">
      <c r="A9" s="80" t="s">
        <v>3</v>
      </c>
      <c r="B9" s="81"/>
      <c r="C9" s="81"/>
      <c r="D9" s="81"/>
      <c r="E9" s="81"/>
      <c r="F9" s="81"/>
      <c r="G9" s="81"/>
      <c r="H9" s="81"/>
      <c r="I9" s="81"/>
      <c r="J9" s="46"/>
    </row>
    <row r="10" spans="1:10" s="51" customFormat="1" ht="50.1" customHeight="1" x14ac:dyDescent="0.2">
      <c r="A10" s="48" t="s">
        <v>0</v>
      </c>
      <c r="B10" s="49">
        <v>763758</v>
      </c>
      <c r="C10" s="2">
        <f>B10/$J10</f>
        <v>8.2394033213374629E-2</v>
      </c>
      <c r="D10" s="49">
        <v>1561154</v>
      </c>
      <c r="E10" s="2">
        <f>D10/$J10</f>
        <v>0.16841692594669078</v>
      </c>
      <c r="F10" s="49">
        <v>3450532</v>
      </c>
      <c r="G10" s="2">
        <f>F10/$J10</f>
        <v>0.37224257973312486</v>
      </c>
      <c r="H10" s="49">
        <v>3494135</v>
      </c>
      <c r="I10" s="2">
        <f>H10/$J10</f>
        <v>0.37694646110680968</v>
      </c>
      <c r="J10" s="50">
        <f>B10+D10+F10+H10</f>
        <v>9269579</v>
      </c>
    </row>
    <row r="11" spans="1:10" s="51" customFormat="1" ht="50.1" customHeight="1" x14ac:dyDescent="0.2">
      <c r="A11" s="48" t="s">
        <v>1</v>
      </c>
      <c r="B11" s="49">
        <v>628820</v>
      </c>
      <c r="C11" s="2">
        <f>B11/$J11</f>
        <v>8.6319376752191243E-2</v>
      </c>
      <c r="D11" s="49">
        <v>1257265</v>
      </c>
      <c r="E11" s="2">
        <f>D11/$J11</f>
        <v>0.17258727650574682</v>
      </c>
      <c r="F11" s="49">
        <v>2601708</v>
      </c>
      <c r="G11" s="2">
        <f>F11/$J11</f>
        <v>0.3571416511103177</v>
      </c>
      <c r="H11" s="49">
        <v>2797014</v>
      </c>
      <c r="I11" s="2">
        <f>H11/$J11</f>
        <v>0.38395169563174425</v>
      </c>
      <c r="J11" s="50">
        <f>B11+D11+F11+H11</f>
        <v>7284807</v>
      </c>
    </row>
    <row r="12" spans="1:10" s="51" customFormat="1" ht="50.1" customHeight="1" x14ac:dyDescent="0.2">
      <c r="A12" s="48" t="s">
        <v>2</v>
      </c>
      <c r="B12" s="30">
        <f>B11/B10</f>
        <v>0.82332361821414635</v>
      </c>
      <c r="C12" s="52"/>
      <c r="D12" s="30">
        <f>D11/D10</f>
        <v>0.80534335497971377</v>
      </c>
      <c r="E12" s="52"/>
      <c r="F12" s="30">
        <f>F11/F10</f>
        <v>0.75400199157695103</v>
      </c>
      <c r="G12" s="2"/>
      <c r="H12" s="30">
        <f>H11/H10</f>
        <v>0.80048824673345476</v>
      </c>
      <c r="I12" s="31"/>
      <c r="J12" s="38">
        <f>J11/J10</f>
        <v>0.78588326395405872</v>
      </c>
    </row>
    <row r="13" spans="1:10" s="51" customFormat="1" ht="49.5" customHeight="1" x14ac:dyDescent="0.2">
      <c r="A13" s="48" t="s">
        <v>7</v>
      </c>
      <c r="B13" s="53">
        <f>C11</f>
        <v>8.6319376752191243E-2</v>
      </c>
      <c r="C13" s="52"/>
      <c r="D13" s="53">
        <f>E11</f>
        <v>0.17258727650574682</v>
      </c>
      <c r="E13" s="52"/>
      <c r="F13" s="53">
        <f>G11</f>
        <v>0.3571416511103177</v>
      </c>
      <c r="G13" s="2"/>
      <c r="H13" s="53">
        <f>I11</f>
        <v>0.38395169563174425</v>
      </c>
      <c r="I13" s="2"/>
      <c r="J13" s="39"/>
    </row>
    <row r="14" spans="1:10" s="51" customFormat="1" ht="50.1" customHeight="1" x14ac:dyDescent="0.2">
      <c r="A14" s="48" t="s">
        <v>6</v>
      </c>
      <c r="B14" s="49">
        <v>581459</v>
      </c>
      <c r="C14" s="2">
        <f>B14/$J14</f>
        <v>8.8786396018302127E-2</v>
      </c>
      <c r="D14" s="49">
        <v>1646570</v>
      </c>
      <c r="E14" s="2">
        <f>D14/$J14</f>
        <v>0.25142446172792188</v>
      </c>
      <c r="F14" s="35">
        <v>2193927</v>
      </c>
      <c r="G14" s="2">
        <f>F14/$J14</f>
        <v>0.33500362270984807</v>
      </c>
      <c r="H14" s="49">
        <v>2127009</v>
      </c>
      <c r="I14" s="2">
        <f>H14/$J14</f>
        <v>0.32478551954392793</v>
      </c>
      <c r="J14" s="50">
        <f>B14+D14+F14+H14</f>
        <v>6548965</v>
      </c>
    </row>
    <row r="15" spans="1:10" ht="29.1" customHeight="1" x14ac:dyDescent="0.2">
      <c r="A15" s="82" t="s">
        <v>4</v>
      </c>
      <c r="B15" s="83"/>
      <c r="C15" s="83"/>
      <c r="D15" s="83"/>
      <c r="E15" s="83"/>
      <c r="F15" s="83"/>
      <c r="G15" s="83"/>
      <c r="H15" s="83"/>
      <c r="I15" s="83"/>
      <c r="J15" s="54"/>
    </row>
    <row r="16" spans="1:10" ht="50.1" customHeight="1" x14ac:dyDescent="0.2">
      <c r="A16" s="48" t="s">
        <v>0</v>
      </c>
      <c r="B16" s="49"/>
      <c r="C16" s="49"/>
      <c r="D16" s="49"/>
      <c r="E16" s="49"/>
      <c r="F16" s="49">
        <v>458449</v>
      </c>
      <c r="G16" s="2">
        <f>F16/$J16</f>
        <v>0.16276016565396215</v>
      </c>
      <c r="H16" s="49">
        <v>2358266</v>
      </c>
      <c r="I16" s="2">
        <f>H16/$J16</f>
        <v>0.83723983434603788</v>
      </c>
      <c r="J16" s="50">
        <f>B16+D16+F16+H16</f>
        <v>2816715</v>
      </c>
    </row>
    <row r="17" spans="1:10" ht="50.1" customHeight="1" x14ac:dyDescent="0.2">
      <c r="A17" s="48" t="s">
        <v>1</v>
      </c>
      <c r="B17" s="55"/>
      <c r="C17" s="55"/>
      <c r="D17" s="49"/>
      <c r="E17" s="49"/>
      <c r="F17" s="49">
        <v>311940</v>
      </c>
      <c r="G17" s="2">
        <f>F17/$J17</f>
        <v>0.13339183177080927</v>
      </c>
      <c r="H17" s="49">
        <v>2026584</v>
      </c>
      <c r="I17" s="2">
        <f>H17/$J17</f>
        <v>0.86660816822919073</v>
      </c>
      <c r="J17" s="50">
        <f>B17+D17+F17+H17</f>
        <v>2338524</v>
      </c>
    </row>
    <row r="18" spans="1:10" ht="50.1" customHeight="1" x14ac:dyDescent="0.2">
      <c r="A18" s="48" t="s">
        <v>5</v>
      </c>
      <c r="B18" s="55"/>
      <c r="C18" s="55"/>
      <c r="D18" s="49"/>
      <c r="E18" s="49"/>
      <c r="F18" s="30">
        <f>F17/F16</f>
        <v>0.68042464919762069</v>
      </c>
      <c r="G18" s="30"/>
      <c r="H18" s="30">
        <f>H17/H16</f>
        <v>0.85935344019716187</v>
      </c>
      <c r="I18" s="2"/>
      <c r="J18" s="38">
        <f>J17/J16</f>
        <v>0.83023096053381329</v>
      </c>
    </row>
    <row r="19" spans="1:10" ht="50.1" customHeight="1" x14ac:dyDescent="0.2">
      <c r="A19" s="48" t="s">
        <v>7</v>
      </c>
      <c r="B19" s="55"/>
      <c r="C19" s="55"/>
      <c r="D19" s="49"/>
      <c r="E19" s="49"/>
      <c r="F19" s="53">
        <f>G17</f>
        <v>0.13339183177080927</v>
      </c>
      <c r="G19" s="30"/>
      <c r="H19" s="53">
        <f>I17</f>
        <v>0.86660816822919073</v>
      </c>
      <c r="I19" s="2"/>
      <c r="J19" s="56"/>
    </row>
    <row r="20" spans="1:10" ht="50.1" customHeight="1" thickBot="1" x14ac:dyDescent="0.25">
      <c r="A20" s="57" t="s">
        <v>6</v>
      </c>
      <c r="B20" s="58"/>
      <c r="C20" s="58"/>
      <c r="D20" s="58"/>
      <c r="E20" s="58"/>
      <c r="F20" s="59">
        <v>112127</v>
      </c>
      <c r="G20" s="20">
        <f>F20/$J20</f>
        <v>0.29255660559506974</v>
      </c>
      <c r="H20" s="59">
        <v>271139</v>
      </c>
      <c r="I20" s="20">
        <f>H20/$J20</f>
        <v>0.7074433944049302</v>
      </c>
      <c r="J20" s="60">
        <f>B20+D20+F20+H20</f>
        <v>383266</v>
      </c>
    </row>
    <row r="21" spans="1:10" ht="18.75" x14ac:dyDescent="0.2">
      <c r="A21" s="61"/>
      <c r="B21" s="62"/>
      <c r="C21" s="62"/>
      <c r="D21" s="62"/>
      <c r="E21" s="62"/>
      <c r="F21" s="62"/>
      <c r="G21" s="62"/>
      <c r="H21" s="62"/>
      <c r="I21" s="62"/>
      <c r="J21" s="62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43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21"/>
  <sheetViews>
    <sheetView tabSelected="1"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24" customWidth="1"/>
    <col min="2" max="10" width="19.7109375" style="25" customWidth="1"/>
    <col min="11" max="11" width="10.85546875" style="25" bestFit="1" customWidth="1"/>
    <col min="12" max="12" width="18" style="25" customWidth="1"/>
    <col min="13" max="13" width="9.7109375" style="25" bestFit="1" customWidth="1"/>
    <col min="14" max="16384" width="8.85546875" style="25"/>
  </cols>
  <sheetData>
    <row r="4" spans="1:10" ht="15.75" thickBot="1" x14ac:dyDescent="0.25"/>
    <row r="5" spans="1:10" ht="15" customHeight="1" x14ac:dyDescent="0.2">
      <c r="A5" s="63" t="s">
        <v>9</v>
      </c>
      <c r="B5" s="64"/>
      <c r="C5" s="64"/>
      <c r="D5" s="65"/>
    </row>
    <row r="6" spans="1:10" ht="15" customHeight="1" thickBot="1" x14ac:dyDescent="0.25">
      <c r="A6" s="66"/>
      <c r="B6" s="67"/>
      <c r="C6" s="67"/>
      <c r="D6" s="68"/>
    </row>
    <row r="7" spans="1:10" ht="15.75" thickBot="1" x14ac:dyDescent="0.25"/>
    <row r="8" spans="1:10" ht="95.25" customHeight="1" x14ac:dyDescent="0.2">
      <c r="A8" s="15" t="s">
        <v>16</v>
      </c>
      <c r="B8" s="14"/>
      <c r="C8" s="22" t="s">
        <v>10</v>
      </c>
      <c r="D8" s="14"/>
      <c r="E8" s="22" t="s">
        <v>10</v>
      </c>
      <c r="F8" s="14"/>
      <c r="G8" s="22" t="s">
        <v>10</v>
      </c>
      <c r="H8" s="14"/>
      <c r="I8" s="22" t="s">
        <v>10</v>
      </c>
      <c r="J8" s="7" t="s">
        <v>8</v>
      </c>
    </row>
    <row r="9" spans="1:10" s="27" customFormat="1" ht="29.1" customHeight="1" x14ac:dyDescent="0.2">
      <c r="A9" s="69" t="s">
        <v>3</v>
      </c>
      <c r="B9" s="70"/>
      <c r="C9" s="70"/>
      <c r="D9" s="70"/>
      <c r="E9" s="70"/>
      <c r="F9" s="70"/>
      <c r="G9" s="70"/>
      <c r="H9" s="70"/>
      <c r="I9" s="70"/>
      <c r="J9" s="26"/>
    </row>
    <row r="10" spans="1:10" s="28" customFormat="1" ht="50.1" customHeight="1" x14ac:dyDescent="0.2">
      <c r="A10" s="8" t="s">
        <v>0</v>
      </c>
      <c r="B10" s="1">
        <v>796564</v>
      </c>
      <c r="C10" s="2">
        <v>8.8216584492847999E-2</v>
      </c>
      <c r="D10" s="1">
        <v>1593910</v>
      </c>
      <c r="E10" s="2">
        <v>0.17651977265981811</v>
      </c>
      <c r="F10" s="1">
        <v>3315921</v>
      </c>
      <c r="G10" s="2">
        <v>0.36722626815687004</v>
      </c>
      <c r="H10" s="1">
        <v>3323245</v>
      </c>
      <c r="I10" s="2">
        <v>0.36803737469046383</v>
      </c>
      <c r="J10" s="19">
        <v>9029640</v>
      </c>
    </row>
    <row r="11" spans="1:10" s="28" customFormat="1" ht="50.1" customHeight="1" x14ac:dyDescent="0.2">
      <c r="A11" s="8" t="s">
        <v>1</v>
      </c>
      <c r="B11" s="1">
        <v>642728</v>
      </c>
      <c r="C11" s="2">
        <v>9.07673553406219E-2</v>
      </c>
      <c r="D11" s="1">
        <v>1253393</v>
      </c>
      <c r="E11" s="2">
        <v>0.17700670861149367</v>
      </c>
      <c r="F11" s="1">
        <v>2508775</v>
      </c>
      <c r="G11" s="2">
        <v>0.35429430784821681</v>
      </c>
      <c r="H11" s="1">
        <v>2676152</v>
      </c>
      <c r="I11" s="2">
        <v>0.37793162819966764</v>
      </c>
      <c r="J11" s="19">
        <v>7081048</v>
      </c>
    </row>
    <row r="12" spans="1:10" s="28" customFormat="1" ht="50.1" customHeight="1" x14ac:dyDescent="0.2">
      <c r="A12" s="8" t="s">
        <v>2</v>
      </c>
      <c r="B12" s="30">
        <v>0.80687553040308124</v>
      </c>
      <c r="C12" s="4"/>
      <c r="D12" s="30">
        <v>0.7863637219165448</v>
      </c>
      <c r="E12" s="4"/>
      <c r="F12" s="30">
        <v>0.75658467134771912</v>
      </c>
      <c r="G12" s="2"/>
      <c r="H12" s="30">
        <v>0.80528278835896838</v>
      </c>
      <c r="I12" s="31"/>
      <c r="J12" s="38">
        <v>0.78420047753841793</v>
      </c>
    </row>
    <row r="13" spans="1:10" s="28" customFormat="1" ht="50.1" customHeight="1" x14ac:dyDescent="0.2">
      <c r="A13" s="8" t="s">
        <v>7</v>
      </c>
      <c r="B13" s="16">
        <v>9.07673553406219E-2</v>
      </c>
      <c r="C13" s="4"/>
      <c r="D13" s="16">
        <v>0.17700670861149367</v>
      </c>
      <c r="E13" s="4"/>
      <c r="F13" s="16">
        <v>0.35429430784821681</v>
      </c>
      <c r="G13" s="2"/>
      <c r="H13" s="16">
        <v>0.37793162819966764</v>
      </c>
      <c r="I13" s="2"/>
      <c r="J13" s="39"/>
    </row>
    <row r="14" spans="1:10" s="28" customFormat="1" ht="50.1" customHeight="1" x14ac:dyDescent="0.2">
      <c r="A14" s="8" t="s">
        <v>6</v>
      </c>
      <c r="B14" s="1">
        <v>581471</v>
      </c>
      <c r="C14" s="2">
        <v>9.3516378324862023E-2</v>
      </c>
      <c r="D14" s="1">
        <v>1583388</v>
      </c>
      <c r="E14" s="2">
        <v>0.25465192802916503</v>
      </c>
      <c r="F14" s="35">
        <v>2103461</v>
      </c>
      <c r="G14" s="2">
        <v>0.33829383523441858</v>
      </c>
      <c r="H14" s="1">
        <v>1949532</v>
      </c>
      <c r="I14" s="2">
        <v>0.31353785841155435</v>
      </c>
      <c r="J14" s="19">
        <v>6217852</v>
      </c>
    </row>
    <row r="15" spans="1:10" ht="29.1" customHeight="1" x14ac:dyDescent="0.2">
      <c r="A15" s="71" t="s">
        <v>4</v>
      </c>
      <c r="B15" s="72"/>
      <c r="C15" s="72"/>
      <c r="D15" s="72"/>
      <c r="E15" s="72"/>
      <c r="F15" s="72"/>
      <c r="G15" s="72"/>
      <c r="H15" s="72"/>
      <c r="I15" s="72"/>
      <c r="J15" s="17"/>
    </row>
    <row r="16" spans="1:10" ht="50.1" customHeight="1" x14ac:dyDescent="0.2">
      <c r="A16" s="8" t="s">
        <v>0</v>
      </c>
      <c r="B16" s="1"/>
      <c r="C16" s="1"/>
      <c r="D16" s="1"/>
      <c r="E16" s="1"/>
      <c r="F16" s="1">
        <v>475154</v>
      </c>
      <c r="G16" s="2">
        <v>0.16639113055019095</v>
      </c>
      <c r="H16" s="1">
        <v>2380491</v>
      </c>
      <c r="I16" s="2">
        <v>0.83360886944980905</v>
      </c>
      <c r="J16" s="19">
        <v>2855645</v>
      </c>
    </row>
    <row r="17" spans="1:10" ht="50.1" customHeight="1" x14ac:dyDescent="0.2">
      <c r="A17" s="8" t="s">
        <v>1</v>
      </c>
      <c r="B17" s="3"/>
      <c r="C17" s="3"/>
      <c r="D17" s="1"/>
      <c r="E17" s="1"/>
      <c r="F17" s="1">
        <v>331066</v>
      </c>
      <c r="G17" s="2">
        <v>0.14231275310822597</v>
      </c>
      <c r="H17" s="1">
        <v>1995261</v>
      </c>
      <c r="I17" s="2">
        <v>0.857687246891774</v>
      </c>
      <c r="J17" s="19">
        <v>2326327</v>
      </c>
    </row>
    <row r="18" spans="1:10" ht="50.1" customHeight="1" x14ac:dyDescent="0.2">
      <c r="A18" s="8" t="s">
        <v>5</v>
      </c>
      <c r="B18" s="3"/>
      <c r="C18" s="3"/>
      <c r="D18" s="1"/>
      <c r="E18" s="1"/>
      <c r="F18" s="30">
        <v>0.69675515727532544</v>
      </c>
      <c r="G18" s="30"/>
      <c r="H18" s="30">
        <v>0.83817204097810072</v>
      </c>
      <c r="I18" s="2"/>
      <c r="J18" s="38">
        <v>0.81464152581991112</v>
      </c>
    </row>
    <row r="19" spans="1:10" ht="50.1" customHeight="1" x14ac:dyDescent="0.2">
      <c r="A19" s="8" t="s">
        <v>7</v>
      </c>
      <c r="B19" s="3"/>
      <c r="C19" s="3"/>
      <c r="D19" s="1"/>
      <c r="E19" s="1"/>
      <c r="F19" s="16">
        <v>0.14231275310822597</v>
      </c>
      <c r="G19" s="30"/>
      <c r="H19" s="16">
        <v>0.857687246891774</v>
      </c>
      <c r="I19" s="2"/>
      <c r="J19" s="18"/>
    </row>
    <row r="20" spans="1:10" ht="50.1" customHeight="1" thickBot="1" x14ac:dyDescent="0.25">
      <c r="A20" s="11" t="s">
        <v>6</v>
      </c>
      <c r="B20" s="12"/>
      <c r="C20" s="12"/>
      <c r="D20" s="12"/>
      <c r="E20" s="12"/>
      <c r="F20" s="13">
        <v>118256</v>
      </c>
      <c r="G20" s="20">
        <v>0.30873580083178209</v>
      </c>
      <c r="H20" s="13">
        <v>264777</v>
      </c>
      <c r="I20" s="20">
        <v>0.69126419916821791</v>
      </c>
      <c r="J20" s="21">
        <v>383033</v>
      </c>
    </row>
    <row r="21" spans="1:10" ht="18.75" x14ac:dyDescent="0.2">
      <c r="A21" s="36"/>
      <c r="B21" s="37"/>
      <c r="C21" s="37"/>
      <c r="D21" s="37"/>
      <c r="E21" s="37"/>
      <c r="F21" s="37"/>
      <c r="G21" s="37"/>
      <c r="H21" s="37"/>
      <c r="I21" s="37"/>
      <c r="J21" s="37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43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3"/>
  <sheetViews>
    <sheetView zoomScale="75" zoomScaleNormal="75" zoomScalePageLayoutView="75" workbookViewId="0">
      <selection activeCell="A15" sqref="A15:XFD15"/>
    </sheetView>
  </sheetViews>
  <sheetFormatPr defaultColWidth="8.85546875" defaultRowHeight="15" x14ac:dyDescent="0.2"/>
  <cols>
    <col min="1" max="1" width="44.7109375" style="24" customWidth="1"/>
    <col min="2" max="10" width="19.7109375" style="25" customWidth="1"/>
    <col min="11" max="16384" width="8.85546875" style="25"/>
  </cols>
  <sheetData>
    <row r="3" spans="1:10" x14ac:dyDescent="0.2">
      <c r="B3" s="84"/>
    </row>
    <row r="4" spans="1:10" ht="15.75" thickBot="1" x14ac:dyDescent="0.25"/>
    <row r="5" spans="1:10" ht="15" customHeight="1" x14ac:dyDescent="0.2">
      <c r="A5" s="63" t="s">
        <v>9</v>
      </c>
      <c r="B5" s="64"/>
      <c r="C5" s="64"/>
      <c r="D5" s="65"/>
    </row>
    <row r="6" spans="1:10" ht="15" customHeight="1" thickBot="1" x14ac:dyDescent="0.25">
      <c r="A6" s="66"/>
      <c r="B6" s="67"/>
      <c r="C6" s="67"/>
      <c r="D6" s="68"/>
    </row>
    <row r="7" spans="1:10" ht="15.75" thickBot="1" x14ac:dyDescent="0.25"/>
    <row r="8" spans="1:10" ht="95.25" customHeight="1" x14ac:dyDescent="0.2">
      <c r="A8" s="85" t="s">
        <v>17</v>
      </c>
      <c r="B8" s="14"/>
      <c r="C8" s="22" t="s">
        <v>10</v>
      </c>
      <c r="D8" s="14"/>
      <c r="E8" s="22" t="s">
        <v>10</v>
      </c>
      <c r="F8" s="14"/>
      <c r="G8" s="22" t="s">
        <v>10</v>
      </c>
      <c r="H8" s="14"/>
      <c r="I8" s="22" t="s">
        <v>10</v>
      </c>
      <c r="J8" s="7" t="s">
        <v>8</v>
      </c>
    </row>
    <row r="9" spans="1:10" s="27" customFormat="1" ht="29.1" customHeight="1" x14ac:dyDescent="0.2">
      <c r="A9" s="69" t="s">
        <v>3</v>
      </c>
      <c r="B9" s="70"/>
      <c r="C9" s="70"/>
      <c r="D9" s="70"/>
      <c r="E9" s="70"/>
      <c r="F9" s="70"/>
      <c r="G9" s="70"/>
      <c r="H9" s="70"/>
      <c r="I9" s="70"/>
      <c r="J9" s="26"/>
    </row>
    <row r="10" spans="1:10" s="28" customFormat="1" ht="50.1" customHeight="1" x14ac:dyDescent="0.2">
      <c r="A10" s="8" t="s">
        <v>0</v>
      </c>
      <c r="B10" s="1">
        <v>8489019</v>
      </c>
      <c r="C10" s="2">
        <v>7.3759510721788227E-2</v>
      </c>
      <c r="D10" s="1">
        <v>19366371</v>
      </c>
      <c r="E10" s="2">
        <v>0.16827080366019073</v>
      </c>
      <c r="F10" s="1">
        <v>43631554.424000002</v>
      </c>
      <c r="G10" s="2">
        <v>0.3791064793641426</v>
      </c>
      <c r="H10" s="1">
        <v>43603556</v>
      </c>
      <c r="I10" s="2">
        <v>0.37886320625387848</v>
      </c>
      <c r="J10" s="19">
        <v>115090500.42399999</v>
      </c>
    </row>
    <row r="11" spans="1:10" s="28" customFormat="1" ht="50.1" customHeight="1" x14ac:dyDescent="0.2">
      <c r="A11" s="8" t="s">
        <v>1</v>
      </c>
      <c r="B11" s="1">
        <v>7087622</v>
      </c>
      <c r="C11" s="2">
        <v>7.8426414043319848E-2</v>
      </c>
      <c r="D11" s="1">
        <v>15387357</v>
      </c>
      <c r="E11" s="2">
        <v>0.17026517936684207</v>
      </c>
      <c r="F11" s="1">
        <v>32564983.960000001</v>
      </c>
      <c r="G11" s="2">
        <v>0.36034016985683343</v>
      </c>
      <c r="H11" s="1">
        <v>35332931</v>
      </c>
      <c r="I11" s="2">
        <v>0.39096823673300457</v>
      </c>
      <c r="J11" s="19">
        <v>90372893.960000008</v>
      </c>
    </row>
    <row r="12" spans="1:10" s="28" customFormat="1" ht="50.1" customHeight="1" x14ac:dyDescent="0.2">
      <c r="A12" s="8" t="s">
        <v>2</v>
      </c>
      <c r="B12" s="30">
        <v>0.83491649624061393</v>
      </c>
      <c r="C12" s="4"/>
      <c r="D12" s="30">
        <v>0.79454003024108133</v>
      </c>
      <c r="E12" s="4"/>
      <c r="F12" s="30">
        <v>0.7463631399317574</v>
      </c>
      <c r="G12" s="2"/>
      <c r="H12" s="30">
        <v>0.81032223610386267</v>
      </c>
      <c r="I12" s="31"/>
      <c r="J12" s="32">
        <v>0.78523330446093376</v>
      </c>
    </row>
    <row r="13" spans="1:10" s="28" customFormat="1" ht="50.1" customHeight="1" x14ac:dyDescent="0.2">
      <c r="A13" s="8" t="s">
        <v>7</v>
      </c>
      <c r="B13" s="16">
        <v>7.8426414043319848E-2</v>
      </c>
      <c r="C13" s="4"/>
      <c r="D13" s="16">
        <v>0.17026517936684207</v>
      </c>
      <c r="E13" s="4"/>
      <c r="F13" s="16">
        <v>0.36034016985683343</v>
      </c>
      <c r="G13" s="2"/>
      <c r="H13" s="16">
        <v>0.39096823673300457</v>
      </c>
      <c r="I13" s="2"/>
      <c r="J13" s="34"/>
    </row>
    <row r="14" spans="1:10" s="28" customFormat="1" ht="50.1" customHeight="1" x14ac:dyDescent="0.2">
      <c r="A14" s="8" t="s">
        <v>6</v>
      </c>
      <c r="B14" s="1">
        <v>6608511</v>
      </c>
      <c r="C14" s="2">
        <v>8.371723780725733E-2</v>
      </c>
      <c r="D14" s="1">
        <v>20165298</v>
      </c>
      <c r="E14" s="2">
        <v>0.25545588834159627</v>
      </c>
      <c r="F14" s="1">
        <v>26431842</v>
      </c>
      <c r="G14" s="2">
        <v>0.33484105608628817</v>
      </c>
      <c r="H14" s="1">
        <v>25732823</v>
      </c>
      <c r="I14" s="2">
        <v>0.32598581776485824</v>
      </c>
      <c r="J14" s="19">
        <v>78938474</v>
      </c>
    </row>
    <row r="15" spans="1:10" ht="29.1" customHeight="1" x14ac:dyDescent="0.2">
      <c r="A15" s="71" t="s">
        <v>4</v>
      </c>
      <c r="B15" s="72"/>
      <c r="C15" s="72"/>
      <c r="D15" s="72"/>
      <c r="E15" s="72"/>
      <c r="F15" s="72"/>
      <c r="G15" s="72"/>
      <c r="H15" s="72"/>
      <c r="I15" s="72"/>
      <c r="J15" s="17"/>
    </row>
    <row r="16" spans="1:10" ht="50.1" customHeight="1" x14ac:dyDescent="0.2">
      <c r="A16" s="8" t="s">
        <v>0</v>
      </c>
      <c r="B16" s="1"/>
      <c r="C16" s="1"/>
      <c r="D16" s="1"/>
      <c r="E16" s="1"/>
      <c r="F16" s="1">
        <v>5639515.29</v>
      </c>
      <c r="G16" s="2">
        <v>0.16182996650920203</v>
      </c>
      <c r="H16" s="1">
        <v>29208884</v>
      </c>
      <c r="I16" s="2">
        <v>0.83817003349079799</v>
      </c>
      <c r="J16" s="19">
        <v>34848399.289999999</v>
      </c>
    </row>
    <row r="17" spans="1:10" ht="50.1" customHeight="1" x14ac:dyDescent="0.2">
      <c r="A17" s="8" t="s">
        <v>1</v>
      </c>
      <c r="B17" s="3"/>
      <c r="C17" s="3"/>
      <c r="D17" s="1"/>
      <c r="E17" s="1"/>
      <c r="F17" s="1">
        <v>3851369.4270000001</v>
      </c>
      <c r="G17" s="2">
        <v>0.13715530458020542</v>
      </c>
      <c r="H17" s="1">
        <v>24228984</v>
      </c>
      <c r="I17" s="2">
        <v>0.86284469541979458</v>
      </c>
      <c r="J17" s="19">
        <v>28080353.427000001</v>
      </c>
    </row>
    <row r="18" spans="1:10" ht="50.1" customHeight="1" x14ac:dyDescent="0.2">
      <c r="A18" s="8" t="s">
        <v>5</v>
      </c>
      <c r="B18" s="3"/>
      <c r="C18" s="3"/>
      <c r="D18" s="1"/>
      <c r="E18" s="1"/>
      <c r="F18" s="30">
        <v>0.68292561132501162</v>
      </c>
      <c r="G18" s="30"/>
      <c r="H18" s="30">
        <v>0.82950735125655606</v>
      </c>
      <c r="I18" s="2"/>
      <c r="J18" s="32">
        <v>0.80578603319257369</v>
      </c>
    </row>
    <row r="19" spans="1:10" ht="50.1" customHeight="1" x14ac:dyDescent="0.2">
      <c r="A19" s="8" t="s">
        <v>7</v>
      </c>
      <c r="B19" s="3"/>
      <c r="C19" s="3"/>
      <c r="D19" s="1"/>
      <c r="E19" s="1"/>
      <c r="F19" s="16">
        <v>0.13715530458020542</v>
      </c>
      <c r="G19" s="30"/>
      <c r="H19" s="16">
        <v>0.86284469541979458</v>
      </c>
      <c r="I19" s="2"/>
      <c r="J19" s="18"/>
    </row>
    <row r="20" spans="1:10" ht="50.1" customHeight="1" thickBot="1" x14ac:dyDescent="0.25">
      <c r="A20" s="11" t="s">
        <v>6</v>
      </c>
      <c r="B20" s="12"/>
      <c r="C20" s="12"/>
      <c r="D20" s="12"/>
      <c r="E20" s="12"/>
      <c r="F20" s="1">
        <v>1350610</v>
      </c>
      <c r="G20" s="20">
        <v>0.29000572019486454</v>
      </c>
      <c r="H20" s="1">
        <v>3306574</v>
      </c>
      <c r="I20" s="20">
        <v>0.70999427980513541</v>
      </c>
      <c r="J20" s="19">
        <v>4657184</v>
      </c>
    </row>
    <row r="21" spans="1:10" ht="18.75" x14ac:dyDescent="0.2">
      <c r="A21" s="36"/>
      <c r="B21" s="37"/>
      <c r="C21" s="37"/>
      <c r="D21" s="37"/>
      <c r="E21" s="37"/>
      <c r="F21" s="37"/>
      <c r="G21" s="37"/>
      <c r="H21" s="37"/>
      <c r="I21" s="37"/>
      <c r="J21" s="37"/>
    </row>
    <row r="23" spans="1:10" x14ac:dyDescent="0.2">
      <c r="A23" s="86"/>
    </row>
    <row r="24" spans="1:10" x14ac:dyDescent="0.2">
      <c r="A24" s="86"/>
    </row>
    <row r="25" spans="1:10" x14ac:dyDescent="0.2">
      <c r="A25" s="86"/>
      <c r="B25" s="87"/>
    </row>
    <row r="26" spans="1:10" x14ac:dyDescent="0.2">
      <c r="A26" s="86"/>
      <c r="B26" s="87"/>
    </row>
    <row r="27" spans="1:10" x14ac:dyDescent="0.2">
      <c r="A27" s="86"/>
    </row>
    <row r="28" spans="1:10" x14ac:dyDescent="0.2">
      <c r="A28" s="86"/>
    </row>
    <row r="29" spans="1:10" x14ac:dyDescent="0.2">
      <c r="A29" s="86"/>
    </row>
    <row r="30" spans="1:10" x14ac:dyDescent="0.2">
      <c r="A30" s="86"/>
    </row>
    <row r="31" spans="1:10" x14ac:dyDescent="0.2">
      <c r="A31" s="86"/>
    </row>
    <row r="32" spans="1:10" x14ac:dyDescent="0.2">
      <c r="A32" s="86"/>
    </row>
    <row r="33" spans="1:1" x14ac:dyDescent="0.2">
      <c r="A33" s="86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5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3"/>
  <sheetViews>
    <sheetView zoomScale="75" zoomScaleNormal="75" zoomScalePageLayoutView="75" workbookViewId="0">
      <selection activeCell="R12" sqref="R12"/>
    </sheetView>
  </sheetViews>
  <sheetFormatPr defaultColWidth="8.85546875" defaultRowHeight="15" x14ac:dyDescent="0.2"/>
  <cols>
    <col min="1" max="1" width="44.7109375" style="24" customWidth="1"/>
    <col min="2" max="10" width="19.7109375" style="25" customWidth="1"/>
    <col min="11" max="16384" width="8.85546875" style="25"/>
  </cols>
  <sheetData>
    <row r="3" spans="1:10" x14ac:dyDescent="0.2">
      <c r="B3" s="84"/>
    </row>
    <row r="4" spans="1:10" ht="15.75" thickBot="1" x14ac:dyDescent="0.25"/>
    <row r="5" spans="1:10" ht="15" customHeight="1" x14ac:dyDescent="0.2">
      <c r="A5" s="63" t="s">
        <v>9</v>
      </c>
      <c r="B5" s="64"/>
      <c r="C5" s="64"/>
      <c r="D5" s="65"/>
    </row>
    <row r="6" spans="1:10" ht="15" customHeight="1" thickBot="1" x14ac:dyDescent="0.25">
      <c r="A6" s="66"/>
      <c r="B6" s="67"/>
      <c r="C6" s="67"/>
      <c r="D6" s="68"/>
    </row>
    <row r="7" spans="1:10" ht="15.75" thickBot="1" x14ac:dyDescent="0.25"/>
    <row r="8" spans="1:10" ht="95.25" customHeight="1" x14ac:dyDescent="0.2">
      <c r="A8" s="85" t="s">
        <v>18</v>
      </c>
      <c r="B8" s="14"/>
      <c r="C8" s="22" t="s">
        <v>10</v>
      </c>
      <c r="D8" s="14"/>
      <c r="E8" s="22" t="s">
        <v>10</v>
      </c>
      <c r="F8" s="14"/>
      <c r="G8" s="22" t="s">
        <v>10</v>
      </c>
      <c r="H8" s="14"/>
      <c r="I8" s="22" t="s">
        <v>10</v>
      </c>
      <c r="J8" s="7" t="s">
        <v>8</v>
      </c>
    </row>
    <row r="9" spans="1:10" s="27" customFormat="1" ht="29.1" customHeight="1" x14ac:dyDescent="0.2">
      <c r="A9" s="69" t="s">
        <v>3</v>
      </c>
      <c r="B9" s="70"/>
      <c r="C9" s="70"/>
      <c r="D9" s="70"/>
      <c r="E9" s="70"/>
      <c r="F9" s="70"/>
      <c r="G9" s="70"/>
      <c r="H9" s="70"/>
      <c r="I9" s="70"/>
      <c r="J9" s="26"/>
    </row>
    <row r="10" spans="1:10" s="28" customFormat="1" ht="50.1" customHeight="1" x14ac:dyDescent="0.2">
      <c r="A10" s="8" t="s">
        <v>0</v>
      </c>
      <c r="B10" s="1">
        <v>4391215</v>
      </c>
      <c r="C10" s="2">
        <v>7.7855560379846325E-2</v>
      </c>
      <c r="D10" s="1">
        <v>9536892</v>
      </c>
      <c r="E10" s="2">
        <v>0.1690876149179836</v>
      </c>
      <c r="F10" s="1">
        <v>21288334</v>
      </c>
      <c r="G10" s="2">
        <v>0.37743885761078322</v>
      </c>
      <c r="H10" s="1">
        <v>21185632</v>
      </c>
      <c r="I10" s="2">
        <v>0.3756179670913869</v>
      </c>
      <c r="J10" s="19">
        <v>56402073</v>
      </c>
    </row>
    <row r="11" spans="1:10" s="28" customFormat="1" ht="50.1" customHeight="1" x14ac:dyDescent="0.2">
      <c r="A11" s="8" t="s">
        <v>1</v>
      </c>
      <c r="B11" s="1">
        <v>3690521</v>
      </c>
      <c r="C11" s="2">
        <v>8.2559813467112358E-2</v>
      </c>
      <c r="D11" s="1">
        <v>7604868</v>
      </c>
      <c r="E11" s="2">
        <v>0.17012678793102973</v>
      </c>
      <c r="F11" s="1">
        <v>16260474</v>
      </c>
      <c r="G11" s="2">
        <v>0.36375939882927921</v>
      </c>
      <c r="H11" s="1">
        <v>17145316</v>
      </c>
      <c r="I11" s="2">
        <v>0.3835539997725787</v>
      </c>
      <c r="J11" s="19">
        <v>44701179</v>
      </c>
    </row>
    <row r="12" spans="1:10" s="28" customFormat="1" ht="50.1" customHeight="1" x14ac:dyDescent="0.2">
      <c r="A12" s="8" t="s">
        <v>2</v>
      </c>
      <c r="B12" s="30">
        <v>0.84043277316186982</v>
      </c>
      <c r="C12" s="4"/>
      <c r="D12" s="30">
        <v>0.79741576186455709</v>
      </c>
      <c r="E12" s="4"/>
      <c r="F12" s="30">
        <v>0.76382087954839495</v>
      </c>
      <c r="G12" s="2"/>
      <c r="H12" s="30">
        <v>0.80928980546815876</v>
      </c>
      <c r="I12" s="31"/>
      <c r="J12" s="32">
        <v>0.79254496550153397</v>
      </c>
    </row>
    <row r="13" spans="1:10" s="28" customFormat="1" ht="50.1" customHeight="1" x14ac:dyDescent="0.2">
      <c r="A13" s="8" t="s">
        <v>7</v>
      </c>
      <c r="B13" s="16">
        <v>8.2559813467112358E-2</v>
      </c>
      <c r="C13" s="4"/>
      <c r="D13" s="16">
        <v>0.17012678793102973</v>
      </c>
      <c r="E13" s="4"/>
      <c r="F13" s="16">
        <v>0.36375939882927921</v>
      </c>
      <c r="G13" s="2"/>
      <c r="H13" s="16">
        <v>0.3835539997725787</v>
      </c>
      <c r="I13" s="2"/>
      <c r="J13" s="34"/>
    </row>
    <row r="14" spans="1:10" s="28" customFormat="1" ht="49.5" customHeight="1" x14ac:dyDescent="0.2">
      <c r="A14" s="8" t="s">
        <v>6</v>
      </c>
      <c r="B14" s="1">
        <v>3390456</v>
      </c>
      <c r="C14" s="2">
        <v>8.7759531053364356E-2</v>
      </c>
      <c r="D14" s="1">
        <v>9743199</v>
      </c>
      <c r="E14" s="2">
        <v>0.25219574452510479</v>
      </c>
      <c r="F14" s="1">
        <v>13085616</v>
      </c>
      <c r="G14" s="2">
        <v>0.33871182038770054</v>
      </c>
      <c r="H14" s="1">
        <v>12414208</v>
      </c>
      <c r="I14" s="2">
        <v>0.32133290403383036</v>
      </c>
      <c r="J14" s="19">
        <v>38633479</v>
      </c>
    </row>
    <row r="15" spans="1:10" ht="29.1" customHeight="1" x14ac:dyDescent="0.2">
      <c r="A15" s="71" t="s">
        <v>4</v>
      </c>
      <c r="B15" s="72"/>
      <c r="C15" s="72"/>
      <c r="D15" s="72"/>
      <c r="E15" s="72"/>
      <c r="F15" s="72"/>
      <c r="G15" s="72"/>
      <c r="H15" s="72"/>
      <c r="I15" s="72"/>
      <c r="J15" s="17"/>
    </row>
    <row r="16" spans="1:10" ht="50.1" customHeight="1" x14ac:dyDescent="0.2">
      <c r="A16" s="8" t="s">
        <v>0</v>
      </c>
      <c r="B16" s="1"/>
      <c r="C16" s="1"/>
      <c r="D16" s="1"/>
      <c r="E16" s="1"/>
      <c r="F16" s="1">
        <v>2858734</v>
      </c>
      <c r="G16" s="2">
        <v>0.16535493508940149</v>
      </c>
      <c r="H16" s="1">
        <v>14429737</v>
      </c>
      <c r="I16" s="2">
        <v>0.83464506491059853</v>
      </c>
      <c r="J16" s="19">
        <v>17288471</v>
      </c>
    </row>
    <row r="17" spans="1:10" ht="50.1" customHeight="1" x14ac:dyDescent="0.2">
      <c r="A17" s="8" t="s">
        <v>1</v>
      </c>
      <c r="B17" s="3"/>
      <c r="C17" s="3"/>
      <c r="D17" s="1"/>
      <c r="E17" s="1"/>
      <c r="F17" s="1">
        <v>2012668</v>
      </c>
      <c r="G17" s="2">
        <v>0.14384467986706359</v>
      </c>
      <c r="H17" s="1">
        <v>11979285</v>
      </c>
      <c r="I17" s="2">
        <v>0.85615532013293638</v>
      </c>
      <c r="J17" s="19">
        <v>13991953</v>
      </c>
    </row>
    <row r="18" spans="1:10" ht="50.1" customHeight="1" x14ac:dyDescent="0.2">
      <c r="A18" s="8" t="s">
        <v>5</v>
      </c>
      <c r="B18" s="3"/>
      <c r="C18" s="3"/>
      <c r="D18" s="1"/>
      <c r="E18" s="1"/>
      <c r="F18" s="30">
        <v>0.70404171916659608</v>
      </c>
      <c r="G18" s="30"/>
      <c r="H18" s="30">
        <v>0.83018041146557275</v>
      </c>
      <c r="I18" s="2"/>
      <c r="J18" s="32">
        <v>0.80932275618821348</v>
      </c>
    </row>
    <row r="19" spans="1:10" ht="50.1" customHeight="1" x14ac:dyDescent="0.2">
      <c r="A19" s="8" t="s">
        <v>7</v>
      </c>
      <c r="B19" s="3"/>
      <c r="C19" s="3"/>
      <c r="D19" s="1"/>
      <c r="E19" s="1"/>
      <c r="F19" s="16">
        <v>0.14384467986706359</v>
      </c>
      <c r="G19" s="30"/>
      <c r="H19" s="16">
        <v>0.85615532013293638</v>
      </c>
      <c r="I19" s="2"/>
      <c r="J19" s="18"/>
    </row>
    <row r="20" spans="1:10" ht="50.1" customHeight="1" thickBot="1" x14ac:dyDescent="0.25">
      <c r="A20" s="11" t="s">
        <v>6</v>
      </c>
      <c r="B20" s="12"/>
      <c r="C20" s="12"/>
      <c r="D20" s="12"/>
      <c r="E20" s="12"/>
      <c r="F20" s="1">
        <v>697038</v>
      </c>
      <c r="G20" s="20">
        <v>0.30418880497847445</v>
      </c>
      <c r="H20" s="1">
        <v>1594427</v>
      </c>
      <c r="I20" s="20">
        <v>0.69581119502152555</v>
      </c>
      <c r="J20" s="19">
        <v>2291465</v>
      </c>
    </row>
    <row r="21" spans="1:10" ht="18.75" x14ac:dyDescent="0.2">
      <c r="A21" s="36"/>
      <c r="B21" s="37"/>
      <c r="C21" s="37"/>
      <c r="D21" s="37"/>
      <c r="E21" s="37"/>
      <c r="F21" s="37"/>
      <c r="G21" s="37"/>
      <c r="H21" s="37"/>
      <c r="I21" s="37"/>
      <c r="J21" s="37"/>
    </row>
    <row r="23" spans="1:10" x14ac:dyDescent="0.2">
      <c r="A23" s="86"/>
    </row>
    <row r="24" spans="1:10" x14ac:dyDescent="0.2">
      <c r="A24" s="86"/>
    </row>
    <row r="25" spans="1:10" x14ac:dyDescent="0.2">
      <c r="A25" s="86"/>
      <c r="B25" s="87"/>
    </row>
    <row r="26" spans="1:10" x14ac:dyDescent="0.2">
      <c r="A26" s="86"/>
      <c r="B26" s="87"/>
    </row>
    <row r="27" spans="1:10" x14ac:dyDescent="0.2">
      <c r="A27" s="86"/>
    </row>
    <row r="28" spans="1:10" x14ac:dyDescent="0.2">
      <c r="A28" s="86"/>
    </row>
    <row r="29" spans="1:10" x14ac:dyDescent="0.2">
      <c r="A29" s="86"/>
    </row>
    <row r="30" spans="1:10" x14ac:dyDescent="0.2">
      <c r="A30" s="86"/>
    </row>
    <row r="31" spans="1:10" x14ac:dyDescent="0.2">
      <c r="A31" s="86"/>
    </row>
    <row r="32" spans="1:10" x14ac:dyDescent="0.2">
      <c r="A32" s="86"/>
    </row>
    <row r="33" spans="1:1" x14ac:dyDescent="0.2">
      <c r="A33" s="86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5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 14</vt:lpstr>
      <vt:lpstr>Fevereiro 14</vt:lpstr>
      <vt:lpstr>Março 14</vt:lpstr>
      <vt:lpstr>Abril 14</vt:lpstr>
      <vt:lpstr>Maio 14</vt:lpstr>
      <vt:lpstr>Junho 14</vt:lpstr>
      <vt:lpstr>12 Meses JUL13-JUN14</vt:lpstr>
      <vt:lpstr>Acumulado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ABEAR</cp:lastModifiedBy>
  <cp:lastPrinted>2014-02-21T14:43:09Z</cp:lastPrinted>
  <dcterms:created xsi:type="dcterms:W3CDTF">2012-08-01T20:38:28Z</dcterms:created>
  <dcterms:modified xsi:type="dcterms:W3CDTF">2014-07-21T14:51:49Z</dcterms:modified>
</cp:coreProperties>
</file>