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240" windowWidth="29040" windowHeight="16200" firstSheet="9" activeTab="14"/>
  </bookViews>
  <sheets>
    <sheet name="12 Meses SET12-AGO13" sheetId="47" r:id="rId1"/>
    <sheet name="12 Meses OUT12-SET13" sheetId="34" r:id="rId2"/>
    <sheet name="12 Meses NOV12-OUT13" sheetId="38" r:id="rId3"/>
    <sheet name="12 Meses DEZ12-NOV13" sheetId="48" r:id="rId4"/>
    <sheet name="12 Meses JAN13-DEZ13" sheetId="49" r:id="rId5"/>
    <sheet name="12 Meses FEV13-JAN14" sheetId="50" r:id="rId6"/>
    <sheet name="12 Meses MAR13-FEV14" sheetId="51" r:id="rId7"/>
    <sheet name="12 Meses ABR13-MAR14" sheetId="52" r:id="rId8"/>
    <sheet name="12 Meses MAI13-ABR14" sheetId="54" r:id="rId9"/>
    <sheet name="12 Meses JUN13-MAI14" sheetId="55" r:id="rId10"/>
    <sheet name="12 Meses JUL13-JUN14" sheetId="56" r:id="rId11"/>
    <sheet name="12 Meses AGO13-JUL14" sheetId="57" r:id="rId12"/>
    <sheet name="12 Meses SET13-AGO14" sheetId="58" r:id="rId13"/>
    <sheet name="12 Meses OUT13-SET14" sheetId="59" r:id="rId14"/>
    <sheet name="12 Meses NOV13-OUT14" sheetId="60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H20" i="60" l="1"/>
  <c r="F20" i="60"/>
  <c r="B20" i="60"/>
  <c r="J20" i="60" s="1"/>
  <c r="H17" i="60"/>
  <c r="F17" i="60"/>
  <c r="F18" i="60" s="1"/>
  <c r="B17" i="60"/>
  <c r="J17" i="60" s="1"/>
  <c r="H16" i="60"/>
  <c r="F16" i="60"/>
  <c r="B16" i="60"/>
  <c r="J16" i="60" s="1"/>
  <c r="I16" i="60" s="1"/>
  <c r="J18" i="60" l="1"/>
  <c r="G17" i="60"/>
  <c r="F19" i="60" s="1"/>
  <c r="G20" i="60"/>
  <c r="G16" i="60"/>
  <c r="I17" i="60"/>
  <c r="H19" i="60" s="1"/>
  <c r="I20" i="60"/>
  <c r="H18" i="60"/>
  <c r="H13" i="38" l="1"/>
  <c r="F13" i="38"/>
  <c r="D13" i="38"/>
  <c r="B13" i="38"/>
  <c r="I14" i="38"/>
  <c r="I11" i="38"/>
  <c r="I10" i="38"/>
  <c r="G14" i="38"/>
  <c r="G11" i="38"/>
  <c r="G10" i="38"/>
  <c r="E14" i="38"/>
  <c r="E11" i="38"/>
  <c r="E10" i="38"/>
  <c r="C14" i="38"/>
  <c r="C11" i="38"/>
  <c r="C10" i="38"/>
  <c r="I14" i="47"/>
  <c r="G14" i="47"/>
  <c r="E14" i="47"/>
  <c r="C14" i="47"/>
  <c r="I14" i="34"/>
  <c r="G14" i="34"/>
  <c r="E14" i="34"/>
  <c r="C14" i="34"/>
  <c r="H13" i="34"/>
  <c r="F13" i="34"/>
  <c r="D13" i="34"/>
  <c r="B13" i="34"/>
  <c r="I11" i="34"/>
  <c r="I10" i="34"/>
  <c r="G11" i="34"/>
  <c r="G10" i="34"/>
  <c r="E11" i="34"/>
  <c r="E10" i="34"/>
  <c r="C11" i="34"/>
  <c r="C10" i="34"/>
  <c r="D12" i="47"/>
  <c r="I10" i="47"/>
  <c r="G10" i="47"/>
  <c r="E10" i="47"/>
  <c r="C10" i="47"/>
  <c r="H13" i="47"/>
  <c r="F13" i="47"/>
  <c r="D13" i="47"/>
  <c r="B13" i="47"/>
  <c r="I11" i="47"/>
  <c r="G11" i="47"/>
  <c r="E11" i="47"/>
  <c r="C11" i="47"/>
  <c r="J12" i="47"/>
</calcChain>
</file>

<file path=xl/sharedStrings.xml><?xml version="1.0" encoding="utf-8"?>
<sst xmlns="http://schemas.openxmlformats.org/spreadsheetml/2006/main" count="288" uniqueCount="27">
  <si>
    <t>LF (Load Factor) - Taxa de ocupação no mercado doméstico</t>
  </si>
  <si>
    <t>DOMÉSTICO</t>
  </si>
  <si>
    <t>INTERNACIONAL</t>
  </si>
  <si>
    <t>LF (Load Factor) - Taxa de ocupação no mercado internacional</t>
  </si>
  <si>
    <t>PAX EMBARCADOS</t>
  </si>
  <si>
    <t>Market Share</t>
  </si>
  <si>
    <t>TOTAL</t>
  </si>
  <si>
    <t>DADOS E FATOS - ASSOCIAÇÃO BRASILEIRA DAS EMPRESAS AÉREAS - ABEAR</t>
  </si>
  <si>
    <t>Participação</t>
  </si>
  <si>
    <t xml:space="preserve">ACUMULADO  12 MESES         OUTUBRO/12  - SETEMBRO/13   </t>
  </si>
  <si>
    <t xml:space="preserve">ACUMULADO  12 MESES         NOVEMBRO/12  - OUTUBRO/13   </t>
  </si>
  <si>
    <t/>
  </si>
  <si>
    <t xml:space="preserve">ACUMULADO  12 MESES         DEZEMBRO/12  - NOVEMBRO/13   </t>
  </si>
  <si>
    <t xml:space="preserve">ACUMULADO  12 MESES         SETEMBRO/12  -  AGOSTO/13   </t>
  </si>
  <si>
    <t xml:space="preserve">ACUMULADO  12 MESES         JANEIRO/13  -DEZEMBRO/13   </t>
  </si>
  <si>
    <t xml:space="preserve">ACUMULADO  12 MESES         FEVEREIRO/13  -JANEIRO/14   </t>
  </si>
  <si>
    <t xml:space="preserve">ACUMULADO  12 MESES               ABRIL/13  -MARÇO/14   </t>
  </si>
  <si>
    <t xml:space="preserve">ACUMULADO  12 MESES         MARÇO/13  - FEVEREIRO/14   </t>
  </si>
  <si>
    <t xml:space="preserve">ACUMULADO  12 MESES                      MAIO/13  -ABRIL/14   </t>
  </si>
  <si>
    <t xml:space="preserve">ACUMULADO  12 MESES              JUNHO/13  -MAIO/14   </t>
  </si>
  <si>
    <t xml:space="preserve">ACUMULADO  12 MESES              JULHO/13  -JUNHO/14   </t>
  </si>
  <si>
    <t xml:space="preserve">ACUMULADO  12 MESES         AGOSTO/13  -JULHO/14   </t>
  </si>
  <si>
    <t>ASK (assentos-quilômetros oferecidos) - Oferta x 1000</t>
  </si>
  <si>
    <t>RPK (passageiros-quilômetros pagos transportados) - Demanda x 1000</t>
  </si>
  <si>
    <t xml:space="preserve">ACUMULADO  12 MESES         SETEMBRO/13  - AGOSTO/14   </t>
  </si>
  <si>
    <t xml:space="preserve">ACUMULADO  12 MESES         OUTUBRO/13  - SETEMBRO/14   </t>
  </si>
  <si>
    <t xml:space="preserve">ACUMULADO  12 MESES         NOVEMBRO/13  - OUTUBRO/14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</si>
</sst>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0.0000%"/>
    <numFmt numFmtId="167" formatCode="_(&quot;R$ &quot;* #,##0.00_);_(&quot;R$ &quot;* \(#,##0.00\);_(&quot;R$ &quot;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sz val="14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01">
    <xf numFmtId="0" fontId="0" fillId="0" borderId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8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6" fillId="0" borderId="0"/>
    <xf numFmtId="0" fontId="7" fillId="0" borderId="0"/>
    <xf numFmtId="0" fontId="16" fillId="12" borderId="21" applyNumberFormat="0" applyFont="0" applyAlignment="0" applyProtection="0"/>
    <xf numFmtId="0" fontId="16" fillId="12" borderId="21" applyNumberFormat="0" applyFont="0" applyAlignment="0" applyProtection="0"/>
    <xf numFmtId="0" fontId="16" fillId="12" borderId="21" applyNumberFormat="0" applyFont="0" applyAlignment="0" applyProtection="0"/>
    <xf numFmtId="0" fontId="16" fillId="12" borderId="21" applyNumberFormat="0" applyFont="0" applyAlignment="0" applyProtection="0"/>
    <xf numFmtId="0" fontId="16" fillId="12" borderId="21" applyNumberFormat="0" applyFont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8" fillId="0" borderId="22" applyNumberFormat="0" applyFill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</cellStyleXfs>
  <cellXfs count="145">
    <xf numFmtId="0" fontId="0" fillId="0" borderId="0" xfId="0"/>
    <xf numFmtId="3" fontId="6" fillId="2" borderId="1" xfId="0" applyNumberFormat="1" applyFont="1" applyFill="1" applyBorder="1" applyAlignment="1">
      <alignment horizontal="center" vertical="center" wrapText="1"/>
    </xf>
    <xf numFmtId="10" fontId="6" fillId="2" borderId="1" xfId="29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6" fillId="2" borderId="1" xfId="33" applyNumberFormat="1" applyFont="1" applyFill="1" applyBorder="1" applyAlignment="1">
      <alignment horizontal="center" vertical="center" wrapText="1"/>
    </xf>
    <xf numFmtId="165" fontId="6" fillId="2" borderId="1" xfId="33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10" fontId="6" fillId="2" borderId="5" xfId="31" applyNumberFormat="1" applyFont="1" applyFill="1" applyBorder="1" applyAlignment="1">
      <alignment horizontal="center" vertical="center" wrapText="1"/>
    </xf>
    <xf numFmtId="166" fontId="6" fillId="2" borderId="5" xfId="31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3" fontId="10" fillId="3" borderId="5" xfId="0" applyNumberFormat="1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vertical="center" wrapText="1"/>
    </xf>
    <xf numFmtId="10" fontId="6" fillId="2" borderId="7" xfId="29" applyNumberFormat="1" applyFont="1" applyFill="1" applyBorder="1" applyAlignment="1">
      <alignment horizontal="center" vertical="center" wrapText="1"/>
    </xf>
    <xf numFmtId="3" fontId="6" fillId="2" borderId="10" xfId="0" applyNumberFormat="1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10" fontId="7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49" fontId="5" fillId="0" borderId="9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10" fontId="6" fillId="2" borderId="1" xfId="0" quotePrefix="1" applyNumberFormat="1" applyFont="1" applyFill="1" applyBorder="1" applyAlignment="1">
      <alignment horizontal="center" vertical="center" wrapText="1"/>
    </xf>
    <xf numFmtId="0" fontId="4" fillId="0" borderId="0" xfId="95" applyFont="1" applyAlignment="1">
      <alignment horizontal="left" vertical="center" wrapText="1"/>
    </xf>
    <xf numFmtId="3" fontId="3" fillId="0" borderId="0" xfId="95" applyNumberFormat="1" applyAlignment="1">
      <alignment vertical="center"/>
    </xf>
    <xf numFmtId="0" fontId="3" fillId="0" borderId="0" xfId="95" applyAlignment="1">
      <alignment vertical="center"/>
    </xf>
    <xf numFmtId="49" fontId="5" fillId="0" borderId="33" xfId="95" applyNumberFormat="1" applyFont="1" applyBorder="1" applyAlignment="1">
      <alignment horizontal="center" vertical="center" wrapText="1"/>
    </xf>
    <xf numFmtId="0" fontId="3" fillId="0" borderId="34" xfId="95" applyBorder="1" applyAlignment="1">
      <alignment horizontal="center" vertical="center"/>
    </xf>
    <xf numFmtId="0" fontId="12" fillId="0" borderId="34" xfId="95" applyFont="1" applyBorder="1" applyAlignment="1">
      <alignment horizontal="center" vertical="center"/>
    </xf>
    <xf numFmtId="0" fontId="9" fillId="0" borderId="35" xfId="95" applyFont="1" applyBorder="1" applyAlignment="1">
      <alignment horizontal="center" vertical="center"/>
    </xf>
    <xf numFmtId="0" fontId="3" fillId="0" borderId="3" xfId="95" applyBorder="1" applyAlignment="1">
      <alignment vertical="center" wrapText="1"/>
    </xf>
    <xf numFmtId="0" fontId="3" fillId="0" borderId="0" xfId="95" applyAlignment="1">
      <alignment vertical="center" wrapText="1"/>
    </xf>
    <xf numFmtId="0" fontId="5" fillId="2" borderId="36" xfId="95" applyFont="1" applyFill="1" applyBorder="1" applyAlignment="1">
      <alignment horizontal="center" vertical="center" wrapText="1"/>
    </xf>
    <xf numFmtId="3" fontId="6" fillId="2" borderId="24" xfId="95" applyNumberFormat="1" applyFont="1" applyFill="1" applyBorder="1" applyAlignment="1">
      <alignment horizontal="center" vertical="center" wrapText="1"/>
    </xf>
    <xf numFmtId="10" fontId="6" fillId="2" borderId="24" xfId="29" applyNumberFormat="1" applyFont="1" applyFill="1" applyBorder="1" applyAlignment="1">
      <alignment horizontal="center" vertical="center" wrapText="1"/>
    </xf>
    <xf numFmtId="3" fontId="6" fillId="2" borderId="23" xfId="95" applyNumberFormat="1" applyFont="1" applyFill="1" applyBorder="1" applyAlignment="1">
      <alignment horizontal="center" vertical="center" wrapText="1"/>
    </xf>
    <xf numFmtId="0" fontId="3" fillId="0" borderId="0" xfId="95" applyAlignment="1">
      <alignment horizontal="center" vertical="center"/>
    </xf>
    <xf numFmtId="10" fontId="6" fillId="2" borderId="24" xfId="96" applyNumberFormat="1" applyFont="1" applyFill="1" applyBorder="1" applyAlignment="1">
      <alignment horizontal="center" vertical="center" wrapText="1"/>
    </xf>
    <xf numFmtId="10" fontId="6" fillId="2" borderId="24" xfId="95" applyNumberFormat="1" applyFont="1" applyFill="1" applyBorder="1" applyAlignment="1">
      <alignment horizontal="center" vertical="center" wrapText="1"/>
    </xf>
    <xf numFmtId="165" fontId="6" fillId="2" borderId="24" xfId="96" applyNumberFormat="1" applyFont="1" applyFill="1" applyBorder="1" applyAlignment="1">
      <alignment horizontal="center" vertical="center" wrapText="1"/>
    </xf>
    <xf numFmtId="10" fontId="6" fillId="2" borderId="23" xfId="97" applyNumberFormat="1" applyFont="1" applyFill="1" applyBorder="1" applyAlignment="1">
      <alignment horizontal="center" vertical="center" wrapText="1"/>
    </xf>
    <xf numFmtId="10" fontId="5" fillId="2" borderId="24" xfId="95" applyNumberFormat="1" applyFont="1" applyFill="1" applyBorder="1" applyAlignment="1">
      <alignment horizontal="center" vertical="center" wrapText="1"/>
    </xf>
    <xf numFmtId="166" fontId="6" fillId="2" borderId="23" xfId="97" applyNumberFormat="1" applyFont="1" applyFill="1" applyBorder="1" applyAlignment="1">
      <alignment horizontal="center" vertical="center" wrapText="1"/>
    </xf>
    <xf numFmtId="3" fontId="3" fillId="0" borderId="0" xfId="95" applyNumberFormat="1" applyAlignment="1">
      <alignment horizontal="center" vertical="center"/>
    </xf>
    <xf numFmtId="0" fontId="6" fillId="0" borderId="3" xfId="95" applyFont="1" applyBorder="1" applyAlignment="1">
      <alignment horizontal="center" vertical="center"/>
    </xf>
    <xf numFmtId="0" fontId="6" fillId="2" borderId="24" xfId="95" applyFont="1" applyFill="1" applyBorder="1" applyAlignment="1">
      <alignment horizontal="center" vertical="center" wrapText="1"/>
    </xf>
    <xf numFmtId="3" fontId="10" fillId="3" borderId="23" xfId="95" applyNumberFormat="1" applyFont="1" applyFill="1" applyBorder="1" applyAlignment="1">
      <alignment horizontal="center" vertical="center"/>
    </xf>
    <xf numFmtId="0" fontId="5" fillId="2" borderId="39" xfId="95" applyFont="1" applyFill="1" applyBorder="1" applyAlignment="1">
      <alignment horizontal="center" vertical="center" wrapText="1"/>
    </xf>
    <xf numFmtId="0" fontId="5" fillId="2" borderId="26" xfId="95" applyFont="1" applyFill="1" applyBorder="1" applyAlignment="1">
      <alignment horizontal="center" vertical="center" wrapText="1"/>
    </xf>
    <xf numFmtId="10" fontId="6" fillId="2" borderId="26" xfId="29" applyNumberFormat="1" applyFont="1" applyFill="1" applyBorder="1" applyAlignment="1">
      <alignment horizontal="center" vertical="center" wrapText="1"/>
    </xf>
    <xf numFmtId="3" fontId="6" fillId="2" borderId="25" xfId="95" applyNumberFormat="1" applyFont="1" applyFill="1" applyBorder="1" applyAlignment="1">
      <alignment horizontal="center" vertical="center" wrapText="1"/>
    </xf>
    <xf numFmtId="0" fontId="5" fillId="0" borderId="0" xfId="95" applyFont="1" applyAlignment="1">
      <alignment horizontal="left" vertical="center" wrapText="1"/>
    </xf>
    <xf numFmtId="0" fontId="6" fillId="0" borderId="0" xfId="95" applyFont="1" applyAlignment="1">
      <alignment vertical="center"/>
    </xf>
    <xf numFmtId="10" fontId="3" fillId="0" borderId="0" xfId="95" applyNumberFormat="1" applyFont="1" applyAlignment="1">
      <alignment vertical="center"/>
    </xf>
    <xf numFmtId="0" fontId="21" fillId="0" borderId="0" xfId="95" applyFont="1" applyAlignment="1">
      <alignment horizontal="left" vertical="center"/>
    </xf>
    <xf numFmtId="49" fontId="5" fillId="0" borderId="33" xfId="0" applyNumberFormat="1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 wrapText="1"/>
    </xf>
    <xf numFmtId="3" fontId="6" fillId="2" borderId="24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 applyAlignment="1">
      <alignment horizontal="center" vertical="center" wrapText="1"/>
    </xf>
    <xf numFmtId="10" fontId="6" fillId="2" borderId="24" xfId="0" applyNumberFormat="1" applyFont="1" applyFill="1" applyBorder="1" applyAlignment="1">
      <alignment horizontal="center" vertical="center" wrapText="1"/>
    </xf>
    <xf numFmtId="10" fontId="5" fillId="2" borderId="24" xfId="0" applyNumberFormat="1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3" fontId="10" fillId="3" borderId="23" xfId="0" applyNumberFormat="1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10" fontId="3" fillId="0" borderId="0" xfId="0" applyNumberFormat="1" applyFont="1" applyAlignment="1">
      <alignment vertical="center"/>
    </xf>
    <xf numFmtId="0" fontId="3" fillId="0" borderId="0" xfId="95"/>
    <xf numFmtId="0" fontId="4" fillId="0" borderId="0" xfId="98" applyFont="1" applyAlignment="1">
      <alignment horizontal="left" vertical="center" wrapText="1"/>
    </xf>
    <xf numFmtId="3" fontId="3" fillId="0" borderId="0" xfId="98" applyNumberFormat="1" applyAlignment="1">
      <alignment vertical="center"/>
    </xf>
    <xf numFmtId="0" fontId="3" fillId="0" borderId="0" xfId="98" applyAlignment="1">
      <alignment vertical="center"/>
    </xf>
    <xf numFmtId="49" fontId="5" fillId="0" borderId="33" xfId="98" applyNumberFormat="1" applyFont="1" applyBorder="1" applyAlignment="1">
      <alignment horizontal="center" vertical="center" wrapText="1"/>
    </xf>
    <xf numFmtId="0" fontId="3" fillId="0" borderId="34" xfId="98" applyBorder="1" applyAlignment="1">
      <alignment horizontal="center" vertical="center"/>
    </xf>
    <xf numFmtId="0" fontId="12" fillId="0" borderId="34" xfId="98" applyFont="1" applyBorder="1" applyAlignment="1">
      <alignment horizontal="center" vertical="center"/>
    </xf>
    <xf numFmtId="0" fontId="9" fillId="0" borderId="35" xfId="98" applyFont="1" applyBorder="1" applyAlignment="1">
      <alignment horizontal="center" vertical="center"/>
    </xf>
    <xf numFmtId="0" fontId="3" fillId="0" borderId="3" xfId="98" applyBorder="1" applyAlignment="1">
      <alignment vertical="center" wrapText="1"/>
    </xf>
    <xf numFmtId="0" fontId="3" fillId="0" borderId="0" xfId="98" applyAlignment="1">
      <alignment vertical="center" wrapText="1"/>
    </xf>
    <xf numFmtId="0" fontId="5" fillId="2" borderId="36" xfId="98" applyFont="1" applyFill="1" applyBorder="1" applyAlignment="1">
      <alignment horizontal="center" vertical="center" wrapText="1"/>
    </xf>
    <xf numFmtId="3" fontId="6" fillId="2" borderId="24" xfId="98" applyNumberFormat="1" applyFont="1" applyFill="1" applyBorder="1" applyAlignment="1">
      <alignment horizontal="center" vertical="center" wrapText="1"/>
    </xf>
    <xf numFmtId="3" fontId="6" fillId="2" borderId="23" xfId="98" applyNumberFormat="1" applyFont="1" applyFill="1" applyBorder="1" applyAlignment="1">
      <alignment horizontal="center" vertical="center" wrapText="1"/>
    </xf>
    <xf numFmtId="0" fontId="3" fillId="0" borderId="0" xfId="98" applyAlignment="1">
      <alignment horizontal="center" vertical="center"/>
    </xf>
    <xf numFmtId="10" fontId="6" fillId="2" borderId="24" xfId="98" applyNumberFormat="1" applyFont="1" applyFill="1" applyBorder="1" applyAlignment="1">
      <alignment horizontal="center" vertical="center" wrapText="1"/>
    </xf>
    <xf numFmtId="10" fontId="5" fillId="2" borderId="24" xfId="98" applyNumberFormat="1" applyFont="1" applyFill="1" applyBorder="1" applyAlignment="1">
      <alignment horizontal="center" vertical="center" wrapText="1"/>
    </xf>
    <xf numFmtId="0" fontId="6" fillId="0" borderId="3" xfId="98" applyFont="1" applyBorder="1" applyAlignment="1">
      <alignment horizontal="center" vertical="center"/>
    </xf>
    <xf numFmtId="0" fontId="6" fillId="2" borderId="24" xfId="98" applyFont="1" applyFill="1" applyBorder="1" applyAlignment="1">
      <alignment horizontal="center" vertical="center" wrapText="1"/>
    </xf>
    <xf numFmtId="3" fontId="10" fillId="3" borderId="23" xfId="98" applyNumberFormat="1" applyFont="1" applyFill="1" applyBorder="1" applyAlignment="1">
      <alignment horizontal="center" vertical="center"/>
    </xf>
    <xf numFmtId="0" fontId="5" fillId="2" borderId="39" xfId="98" applyFont="1" applyFill="1" applyBorder="1" applyAlignment="1">
      <alignment horizontal="center" vertical="center" wrapText="1"/>
    </xf>
    <xf numFmtId="0" fontId="5" fillId="2" borderId="26" xfId="98" applyFont="1" applyFill="1" applyBorder="1" applyAlignment="1">
      <alignment horizontal="center" vertical="center" wrapText="1"/>
    </xf>
    <xf numFmtId="0" fontId="5" fillId="0" borderId="0" xfId="98" applyFont="1" applyAlignment="1">
      <alignment horizontal="left" vertical="center" wrapText="1"/>
    </xf>
    <xf numFmtId="0" fontId="6" fillId="0" borderId="0" xfId="98" applyFont="1" applyAlignment="1">
      <alignment vertical="center"/>
    </xf>
    <xf numFmtId="0" fontId="21" fillId="0" borderId="0" xfId="98" applyFont="1" applyAlignment="1">
      <alignment horizontal="left" vertical="center"/>
    </xf>
    <xf numFmtId="10" fontId="3" fillId="0" borderId="0" xfId="98" applyNumberFormat="1" applyFont="1" applyAlignment="1">
      <alignment vertical="center"/>
    </xf>
    <xf numFmtId="0" fontId="4" fillId="0" borderId="27" xfId="95" applyFont="1" applyBorder="1" applyAlignment="1">
      <alignment horizontal="center" vertical="center" wrapText="1"/>
    </xf>
    <xf numFmtId="0" fontId="4" fillId="0" borderId="28" xfId="95" applyFont="1" applyBorder="1" applyAlignment="1">
      <alignment horizontal="center" vertical="center" wrapText="1"/>
    </xf>
    <xf numFmtId="0" fontId="4" fillId="0" borderId="29" xfId="95" applyFont="1" applyBorder="1" applyAlignment="1">
      <alignment horizontal="center" vertical="center" wrapText="1"/>
    </xf>
    <xf numFmtId="0" fontId="4" fillId="0" borderId="30" xfId="95" applyFont="1" applyBorder="1" applyAlignment="1">
      <alignment horizontal="center" vertical="center" wrapText="1"/>
    </xf>
    <xf numFmtId="0" fontId="4" fillId="0" borderId="31" xfId="95" applyFont="1" applyBorder="1" applyAlignment="1">
      <alignment horizontal="center" vertical="center" wrapText="1"/>
    </xf>
    <xf numFmtId="0" fontId="4" fillId="0" borderId="32" xfId="95" applyFont="1" applyBorder="1" applyAlignment="1">
      <alignment horizontal="center" vertical="center" wrapText="1"/>
    </xf>
    <xf numFmtId="0" fontId="5" fillId="0" borderId="17" xfId="95" applyFont="1" applyBorder="1" applyAlignment="1">
      <alignment horizontal="center" vertical="center" wrapText="1"/>
    </xf>
    <xf numFmtId="0" fontId="4" fillId="0" borderId="18" xfId="95" applyFont="1" applyBorder="1" applyAlignment="1">
      <alignment horizontal="center" vertical="center" wrapText="1"/>
    </xf>
    <xf numFmtId="0" fontId="5" fillId="0" borderId="37" xfId="95" applyFont="1" applyBorder="1" applyAlignment="1">
      <alignment horizontal="center" vertical="center" wrapText="1"/>
    </xf>
    <xf numFmtId="0" fontId="5" fillId="0" borderId="38" xfId="95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4" fillId="0" borderId="27" xfId="98" applyFont="1" applyBorder="1" applyAlignment="1">
      <alignment horizontal="center" vertical="center" wrapText="1"/>
    </xf>
    <xf numFmtId="0" fontId="4" fillId="0" borderId="28" xfId="98" applyFont="1" applyBorder="1" applyAlignment="1">
      <alignment horizontal="center" vertical="center" wrapText="1"/>
    </xf>
    <xf numFmtId="0" fontId="4" fillId="0" borderId="29" xfId="98" applyFont="1" applyBorder="1" applyAlignment="1">
      <alignment horizontal="center" vertical="center" wrapText="1"/>
    </xf>
    <xf numFmtId="0" fontId="4" fillId="0" borderId="30" xfId="98" applyFont="1" applyBorder="1" applyAlignment="1">
      <alignment horizontal="center" vertical="center" wrapText="1"/>
    </xf>
    <xf numFmtId="0" fontId="4" fillId="0" borderId="31" xfId="98" applyFont="1" applyBorder="1" applyAlignment="1">
      <alignment horizontal="center" vertical="center" wrapText="1"/>
    </xf>
    <xf numFmtId="0" fontId="4" fillId="0" borderId="32" xfId="98" applyFont="1" applyBorder="1" applyAlignment="1">
      <alignment horizontal="center" vertical="center" wrapText="1"/>
    </xf>
    <xf numFmtId="0" fontId="5" fillId="0" borderId="17" xfId="98" applyFont="1" applyBorder="1" applyAlignment="1">
      <alignment horizontal="center" vertical="center" wrapText="1"/>
    </xf>
    <xf numFmtId="0" fontId="4" fillId="0" borderId="18" xfId="98" applyFont="1" applyBorder="1" applyAlignment="1">
      <alignment horizontal="center" vertical="center" wrapText="1"/>
    </xf>
    <xf numFmtId="0" fontId="5" fillId="0" borderId="37" xfId="98" applyFont="1" applyBorder="1" applyAlignment="1">
      <alignment horizontal="center" vertical="center" wrapText="1"/>
    </xf>
    <xf numFmtId="0" fontId="5" fillId="0" borderId="38" xfId="98" applyFont="1" applyBorder="1" applyAlignment="1">
      <alignment horizontal="center" vertical="center" wrapText="1"/>
    </xf>
  </cellXfs>
  <cellStyles count="101">
    <cellStyle name="20% - Ênfase1 2" xfId="1"/>
    <cellStyle name="20% - Ênfase2 2" xfId="2"/>
    <cellStyle name="20% - Ênfase3 2" xfId="3"/>
    <cellStyle name="20% - Ênfase4 2" xfId="4"/>
    <cellStyle name="40% - Ênfase3 2" xfId="5"/>
    <cellStyle name="60% - Ênfase3 2" xfId="6"/>
    <cellStyle name="60% - Ênfase4 2" xfId="7"/>
    <cellStyle name="60% - Ênfase6 2" xfId="8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Moeda 2" xfId="92"/>
    <cellStyle name="Normal" xfId="0" builtinId="0"/>
    <cellStyle name="Normal 2" xfId="9"/>
    <cellStyle name="Normal 2 2" xfId="10"/>
    <cellStyle name="Normal 2 2 2" xfId="11"/>
    <cellStyle name="Normal 2 3" xfId="12"/>
    <cellStyle name="Normal 2 3 2" xfId="13"/>
    <cellStyle name="Normal 2 4" xfId="14"/>
    <cellStyle name="Normal 2 5" xfId="15"/>
    <cellStyle name="Normal 2 6" xfId="98"/>
    <cellStyle name="Normal 3" xfId="16"/>
    <cellStyle name="Normal 3 2" xfId="17"/>
    <cellStyle name="Normal 3 3" xfId="93"/>
    <cellStyle name="Normal 4" xfId="18"/>
    <cellStyle name="Normal 4 2" xfId="19"/>
    <cellStyle name="Normal 4 2 2" xfId="20"/>
    <cellStyle name="Normal 4 3" xfId="21"/>
    <cellStyle name="Normal 5" xfId="89"/>
    <cellStyle name="Normal 6" xfId="95"/>
    <cellStyle name="Normal 7" xfId="22"/>
    <cellStyle name="Normal 8" xfId="23"/>
    <cellStyle name="Normal 9" xfId="100"/>
    <cellStyle name="Nota 2" xfId="24"/>
    <cellStyle name="Nota 3" xfId="25"/>
    <cellStyle name="Nota 4" xfId="26"/>
    <cellStyle name="Nota 5" xfId="27"/>
    <cellStyle name="Nota 6" xfId="28"/>
    <cellStyle name="Percent 2" xfId="30"/>
    <cellStyle name="Porcentagem" xfId="29" builtinId="5"/>
    <cellStyle name="Porcentagem 2" xfId="31"/>
    <cellStyle name="Porcentagem 2 2" xfId="32"/>
    <cellStyle name="Porcentagem 2 3" xfId="97"/>
    <cellStyle name="Porcentagem 3" xfId="33"/>
    <cellStyle name="Porcentagem 3 2" xfId="96"/>
    <cellStyle name="Porcentagem 4" xfId="34"/>
    <cellStyle name="Porcentagem 4 2" xfId="35"/>
    <cellStyle name="Porcentagem 5" xfId="36"/>
    <cellStyle name="Porcentagem 6" xfId="37"/>
    <cellStyle name="Porcentagem 7" xfId="38"/>
    <cellStyle name="Porcentagem 8" xfId="39"/>
    <cellStyle name="Porcentagem 9" xfId="91"/>
    <cellStyle name="Separador de milhares 2" xfId="94"/>
    <cellStyle name="Total" xfId="40" builtinId="25" customBuiltin="1"/>
    <cellStyle name="Vírgula 2" xfId="41"/>
    <cellStyle name="Vírgula 2 2" xfId="42"/>
    <cellStyle name="Vírgula 3" xfId="43"/>
    <cellStyle name="Vírgula 4" xfId="44"/>
    <cellStyle name="Vírgula 5" xfId="90"/>
    <cellStyle name="Vírgula 6" xfId="99"/>
  </cellStyles>
  <dxfs count="7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horizontal style="thin">
          <color rgb="FF000000"/>
        </horizontal>
      </border>
    </dxf>
  </dxfs>
  <tableStyles count="1" defaultTableStyle="TableStyleMedium9" defaultPivotStyle="PivotStyleLight16">
    <tableStyle name="TableStyleMedium1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jp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jp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jp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jp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jp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7</xdr:row>
      <xdr:rowOff>454025</xdr:rowOff>
    </xdr:from>
    <xdr:to>
      <xdr:col>7</xdr:col>
      <xdr:colOff>1098550</xdr:colOff>
      <xdr:row>7</xdr:row>
      <xdr:rowOff>730250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5350" y="1812925"/>
          <a:ext cx="9525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307975</xdr:colOff>
      <xdr:row>7</xdr:row>
      <xdr:rowOff>390525</xdr:rowOff>
    </xdr:from>
    <xdr:to>
      <xdr:col>5</xdr:col>
      <xdr:colOff>1050925</xdr:colOff>
      <xdr:row>7</xdr:row>
      <xdr:rowOff>914400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5675" y="174942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50800</xdr:colOff>
      <xdr:row>7</xdr:row>
      <xdr:rowOff>419100</xdr:rowOff>
    </xdr:from>
    <xdr:to>
      <xdr:col>3</xdr:col>
      <xdr:colOff>1235989</xdr:colOff>
      <xdr:row>7</xdr:row>
      <xdr:rowOff>796190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177800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7</xdr:row>
      <xdr:rowOff>492125</xdr:rowOff>
    </xdr:from>
    <xdr:to>
      <xdr:col>7</xdr:col>
      <xdr:colOff>1108075</xdr:colOff>
      <xdr:row>7</xdr:row>
      <xdr:rowOff>768350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4075" y="1844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257175</xdr:colOff>
      <xdr:row>7</xdr:row>
      <xdr:rowOff>390525</xdr:rowOff>
    </xdr:from>
    <xdr:to>
      <xdr:col>5</xdr:col>
      <xdr:colOff>1000125</xdr:colOff>
      <xdr:row>7</xdr:row>
      <xdr:rowOff>914400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17430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7</xdr:row>
      <xdr:rowOff>393700</xdr:rowOff>
    </xdr:from>
    <xdr:to>
      <xdr:col>3</xdr:col>
      <xdr:colOff>1248689</xdr:colOff>
      <xdr:row>7</xdr:row>
      <xdr:rowOff>770790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3725" y="17462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7</xdr:row>
      <xdr:rowOff>444500</xdr:rowOff>
    </xdr:from>
    <xdr:to>
      <xdr:col>1</xdr:col>
      <xdr:colOff>1294732</xdr:colOff>
      <xdr:row>7</xdr:row>
      <xdr:rowOff>749300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74" t="12781" r="12500" b="15266"/>
        <a:stretch/>
      </xdr:blipFill>
      <xdr:spPr>
        <a:xfrm>
          <a:off x="3044825" y="1797050"/>
          <a:ext cx="1231232" cy="304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7</xdr:row>
      <xdr:rowOff>492125</xdr:rowOff>
    </xdr:from>
    <xdr:to>
      <xdr:col>7</xdr:col>
      <xdr:colOff>1108075</xdr:colOff>
      <xdr:row>7</xdr:row>
      <xdr:rowOff>768350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4075" y="1844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257175</xdr:colOff>
      <xdr:row>7</xdr:row>
      <xdr:rowOff>390525</xdr:rowOff>
    </xdr:from>
    <xdr:to>
      <xdr:col>5</xdr:col>
      <xdr:colOff>1000125</xdr:colOff>
      <xdr:row>7</xdr:row>
      <xdr:rowOff>914400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17430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7</xdr:row>
      <xdr:rowOff>393700</xdr:rowOff>
    </xdr:from>
    <xdr:to>
      <xdr:col>3</xdr:col>
      <xdr:colOff>1248689</xdr:colOff>
      <xdr:row>7</xdr:row>
      <xdr:rowOff>770790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3725" y="17462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7</xdr:row>
      <xdr:rowOff>444500</xdr:rowOff>
    </xdr:from>
    <xdr:to>
      <xdr:col>1</xdr:col>
      <xdr:colOff>1294732</xdr:colOff>
      <xdr:row>7</xdr:row>
      <xdr:rowOff>749300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74" t="12781" r="12500" b="15266"/>
        <a:stretch/>
      </xdr:blipFill>
      <xdr:spPr>
        <a:xfrm>
          <a:off x="3044825" y="1797050"/>
          <a:ext cx="1231232" cy="304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7</xdr:row>
      <xdr:rowOff>492125</xdr:rowOff>
    </xdr:from>
    <xdr:to>
      <xdr:col>7</xdr:col>
      <xdr:colOff>1108075</xdr:colOff>
      <xdr:row>7</xdr:row>
      <xdr:rowOff>768350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4075" y="1844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257175</xdr:colOff>
      <xdr:row>7</xdr:row>
      <xdr:rowOff>390525</xdr:rowOff>
    </xdr:from>
    <xdr:to>
      <xdr:col>5</xdr:col>
      <xdr:colOff>1000125</xdr:colOff>
      <xdr:row>7</xdr:row>
      <xdr:rowOff>914400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17430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7</xdr:row>
      <xdr:rowOff>393700</xdr:rowOff>
    </xdr:from>
    <xdr:to>
      <xdr:col>3</xdr:col>
      <xdr:colOff>1248689</xdr:colOff>
      <xdr:row>7</xdr:row>
      <xdr:rowOff>770790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3725" y="17462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7</xdr:row>
      <xdr:rowOff>444500</xdr:rowOff>
    </xdr:from>
    <xdr:to>
      <xdr:col>1</xdr:col>
      <xdr:colOff>1294732</xdr:colOff>
      <xdr:row>7</xdr:row>
      <xdr:rowOff>749300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74" t="12781" r="12500" b="15266"/>
        <a:stretch/>
      </xdr:blipFill>
      <xdr:spPr>
        <a:xfrm>
          <a:off x="3044825" y="1797050"/>
          <a:ext cx="1231232" cy="3048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7</xdr:row>
      <xdr:rowOff>492125</xdr:rowOff>
    </xdr:from>
    <xdr:to>
      <xdr:col>7</xdr:col>
      <xdr:colOff>1108075</xdr:colOff>
      <xdr:row>7</xdr:row>
      <xdr:rowOff>768350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4075" y="1844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257175</xdr:colOff>
      <xdr:row>7</xdr:row>
      <xdr:rowOff>390525</xdr:rowOff>
    </xdr:from>
    <xdr:to>
      <xdr:col>5</xdr:col>
      <xdr:colOff>1000125</xdr:colOff>
      <xdr:row>7</xdr:row>
      <xdr:rowOff>914400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17430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7</xdr:row>
      <xdr:rowOff>393700</xdr:rowOff>
    </xdr:from>
    <xdr:to>
      <xdr:col>3</xdr:col>
      <xdr:colOff>1248689</xdr:colOff>
      <xdr:row>7</xdr:row>
      <xdr:rowOff>770790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3725" y="17462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7</xdr:row>
      <xdr:rowOff>444500</xdr:rowOff>
    </xdr:from>
    <xdr:to>
      <xdr:col>1</xdr:col>
      <xdr:colOff>1294732</xdr:colOff>
      <xdr:row>7</xdr:row>
      <xdr:rowOff>749300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74" t="12781" r="12500" b="15266"/>
        <a:stretch/>
      </xdr:blipFill>
      <xdr:spPr>
        <a:xfrm>
          <a:off x="3044825" y="1797050"/>
          <a:ext cx="1231232" cy="304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7</xdr:row>
      <xdr:rowOff>492125</xdr:rowOff>
    </xdr:from>
    <xdr:to>
      <xdr:col>7</xdr:col>
      <xdr:colOff>1108075</xdr:colOff>
      <xdr:row>7</xdr:row>
      <xdr:rowOff>768350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4075" y="1844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257175</xdr:colOff>
      <xdr:row>7</xdr:row>
      <xdr:rowOff>390525</xdr:rowOff>
    </xdr:from>
    <xdr:to>
      <xdr:col>5</xdr:col>
      <xdr:colOff>1000125</xdr:colOff>
      <xdr:row>7</xdr:row>
      <xdr:rowOff>914400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17430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7</xdr:row>
      <xdr:rowOff>393700</xdr:rowOff>
    </xdr:from>
    <xdr:to>
      <xdr:col>3</xdr:col>
      <xdr:colOff>1248689</xdr:colOff>
      <xdr:row>7</xdr:row>
      <xdr:rowOff>770790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3725" y="17462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7</xdr:row>
      <xdr:rowOff>444500</xdr:rowOff>
    </xdr:from>
    <xdr:to>
      <xdr:col>1</xdr:col>
      <xdr:colOff>1294732</xdr:colOff>
      <xdr:row>7</xdr:row>
      <xdr:rowOff>749300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74" t="12781" r="12500" b="15266"/>
        <a:stretch/>
      </xdr:blipFill>
      <xdr:spPr>
        <a:xfrm>
          <a:off x="3044825" y="1797050"/>
          <a:ext cx="1231232" cy="304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7</xdr:row>
      <xdr:rowOff>492125</xdr:rowOff>
    </xdr:from>
    <xdr:to>
      <xdr:col>7</xdr:col>
      <xdr:colOff>1108075</xdr:colOff>
      <xdr:row>7</xdr:row>
      <xdr:rowOff>768350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4075" y="1844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257175</xdr:colOff>
      <xdr:row>7</xdr:row>
      <xdr:rowOff>390525</xdr:rowOff>
    </xdr:from>
    <xdr:to>
      <xdr:col>5</xdr:col>
      <xdr:colOff>1000125</xdr:colOff>
      <xdr:row>7</xdr:row>
      <xdr:rowOff>914400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17430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7</xdr:row>
      <xdr:rowOff>393700</xdr:rowOff>
    </xdr:from>
    <xdr:to>
      <xdr:col>3</xdr:col>
      <xdr:colOff>1248689</xdr:colOff>
      <xdr:row>7</xdr:row>
      <xdr:rowOff>770790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3725" y="17462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7</xdr:row>
      <xdr:rowOff>444500</xdr:rowOff>
    </xdr:from>
    <xdr:to>
      <xdr:col>1</xdr:col>
      <xdr:colOff>1294732</xdr:colOff>
      <xdr:row>7</xdr:row>
      <xdr:rowOff>749300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74" t="12781" r="12500" b="15266"/>
        <a:stretch/>
      </xdr:blipFill>
      <xdr:spPr>
        <a:xfrm>
          <a:off x="3044825" y="1797050"/>
          <a:ext cx="1231232" cy="30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7</xdr:row>
      <xdr:rowOff>479425</xdr:rowOff>
    </xdr:from>
    <xdr:to>
      <xdr:col>7</xdr:col>
      <xdr:colOff>1108075</xdr:colOff>
      <xdr:row>7</xdr:row>
      <xdr:rowOff>755650</xdr:rowOff>
    </xdr:to>
    <xdr:pic>
      <xdr:nvPicPr>
        <xdr:cNvPr id="5704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5350" y="183832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193675</xdr:colOff>
      <xdr:row>7</xdr:row>
      <xdr:rowOff>352425</xdr:rowOff>
    </xdr:from>
    <xdr:to>
      <xdr:col>5</xdr:col>
      <xdr:colOff>936625</xdr:colOff>
      <xdr:row>7</xdr:row>
      <xdr:rowOff>876300</xdr:rowOff>
    </xdr:to>
    <xdr:pic>
      <xdr:nvPicPr>
        <xdr:cNvPr id="57048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1375" y="171132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57048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7</xdr:row>
      <xdr:rowOff>381000</xdr:rowOff>
    </xdr:from>
    <xdr:to>
      <xdr:col>3</xdr:col>
      <xdr:colOff>1299489</xdr:colOff>
      <xdr:row>7</xdr:row>
      <xdr:rowOff>758090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0400" y="173990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</xdr:colOff>
      <xdr:row>7</xdr:row>
      <xdr:rowOff>479425</xdr:rowOff>
    </xdr:from>
    <xdr:to>
      <xdr:col>7</xdr:col>
      <xdr:colOff>1095375</xdr:colOff>
      <xdr:row>7</xdr:row>
      <xdr:rowOff>755650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2650" y="183832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269875</xdr:colOff>
      <xdr:row>7</xdr:row>
      <xdr:rowOff>415925</xdr:rowOff>
    </xdr:from>
    <xdr:to>
      <xdr:col>5</xdr:col>
      <xdr:colOff>1012825</xdr:colOff>
      <xdr:row>7</xdr:row>
      <xdr:rowOff>939800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7575" y="177482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7</xdr:row>
      <xdr:rowOff>431800</xdr:rowOff>
    </xdr:from>
    <xdr:to>
      <xdr:col>3</xdr:col>
      <xdr:colOff>1274089</xdr:colOff>
      <xdr:row>7</xdr:row>
      <xdr:rowOff>808890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79070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</xdr:colOff>
      <xdr:row>7</xdr:row>
      <xdr:rowOff>492125</xdr:rowOff>
    </xdr:from>
    <xdr:to>
      <xdr:col>7</xdr:col>
      <xdr:colOff>1095375</xdr:colOff>
      <xdr:row>7</xdr:row>
      <xdr:rowOff>768350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1375" y="1844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193675</xdr:colOff>
      <xdr:row>7</xdr:row>
      <xdr:rowOff>352425</xdr:rowOff>
    </xdr:from>
    <xdr:to>
      <xdr:col>5</xdr:col>
      <xdr:colOff>936625</xdr:colOff>
      <xdr:row>7</xdr:row>
      <xdr:rowOff>876300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2800" y="17049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139700</xdr:colOff>
      <xdr:row>7</xdr:row>
      <xdr:rowOff>381000</xdr:rowOff>
    </xdr:from>
    <xdr:to>
      <xdr:col>4</xdr:col>
      <xdr:colOff>4089</xdr:colOff>
      <xdr:row>7</xdr:row>
      <xdr:rowOff>758090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9925" y="1733550"/>
          <a:ext cx="117883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7</xdr:row>
      <xdr:rowOff>492125</xdr:rowOff>
    </xdr:from>
    <xdr:to>
      <xdr:col>7</xdr:col>
      <xdr:colOff>1108075</xdr:colOff>
      <xdr:row>7</xdr:row>
      <xdr:rowOff>768350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4075" y="1844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257175</xdr:colOff>
      <xdr:row>7</xdr:row>
      <xdr:rowOff>390525</xdr:rowOff>
    </xdr:from>
    <xdr:to>
      <xdr:col>5</xdr:col>
      <xdr:colOff>1000125</xdr:colOff>
      <xdr:row>7</xdr:row>
      <xdr:rowOff>914400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17430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7</xdr:row>
      <xdr:rowOff>393700</xdr:rowOff>
    </xdr:from>
    <xdr:to>
      <xdr:col>3</xdr:col>
      <xdr:colOff>1248689</xdr:colOff>
      <xdr:row>7</xdr:row>
      <xdr:rowOff>770790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3725" y="17462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7</xdr:row>
      <xdr:rowOff>492125</xdr:rowOff>
    </xdr:from>
    <xdr:to>
      <xdr:col>7</xdr:col>
      <xdr:colOff>1108075</xdr:colOff>
      <xdr:row>7</xdr:row>
      <xdr:rowOff>768350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4075" y="1844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257175</xdr:colOff>
      <xdr:row>7</xdr:row>
      <xdr:rowOff>390525</xdr:rowOff>
    </xdr:from>
    <xdr:to>
      <xdr:col>5</xdr:col>
      <xdr:colOff>1000125</xdr:colOff>
      <xdr:row>7</xdr:row>
      <xdr:rowOff>914400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17430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7</xdr:row>
      <xdr:rowOff>393700</xdr:rowOff>
    </xdr:from>
    <xdr:to>
      <xdr:col>3</xdr:col>
      <xdr:colOff>1248689</xdr:colOff>
      <xdr:row>7</xdr:row>
      <xdr:rowOff>770790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3725" y="17462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7</xdr:row>
      <xdr:rowOff>492125</xdr:rowOff>
    </xdr:from>
    <xdr:to>
      <xdr:col>7</xdr:col>
      <xdr:colOff>1108075</xdr:colOff>
      <xdr:row>7</xdr:row>
      <xdr:rowOff>768350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4075" y="1844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257175</xdr:colOff>
      <xdr:row>7</xdr:row>
      <xdr:rowOff>390525</xdr:rowOff>
    </xdr:from>
    <xdr:to>
      <xdr:col>5</xdr:col>
      <xdr:colOff>1000125</xdr:colOff>
      <xdr:row>7</xdr:row>
      <xdr:rowOff>914400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17430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7</xdr:row>
      <xdr:rowOff>393700</xdr:rowOff>
    </xdr:from>
    <xdr:to>
      <xdr:col>3</xdr:col>
      <xdr:colOff>1248689</xdr:colOff>
      <xdr:row>7</xdr:row>
      <xdr:rowOff>770790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3725" y="17462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7</xdr:row>
      <xdr:rowOff>492125</xdr:rowOff>
    </xdr:from>
    <xdr:to>
      <xdr:col>7</xdr:col>
      <xdr:colOff>1108075</xdr:colOff>
      <xdr:row>7</xdr:row>
      <xdr:rowOff>768350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4075" y="1844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257175</xdr:colOff>
      <xdr:row>7</xdr:row>
      <xdr:rowOff>390525</xdr:rowOff>
    </xdr:from>
    <xdr:to>
      <xdr:col>5</xdr:col>
      <xdr:colOff>1000125</xdr:colOff>
      <xdr:row>7</xdr:row>
      <xdr:rowOff>914400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17430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7</xdr:row>
      <xdr:rowOff>393700</xdr:rowOff>
    </xdr:from>
    <xdr:to>
      <xdr:col>3</xdr:col>
      <xdr:colOff>1248689</xdr:colOff>
      <xdr:row>7</xdr:row>
      <xdr:rowOff>770790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3725" y="17462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7</xdr:row>
      <xdr:rowOff>492125</xdr:rowOff>
    </xdr:from>
    <xdr:to>
      <xdr:col>7</xdr:col>
      <xdr:colOff>1108075</xdr:colOff>
      <xdr:row>7</xdr:row>
      <xdr:rowOff>768350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4075" y="1844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257175</xdr:colOff>
      <xdr:row>7</xdr:row>
      <xdr:rowOff>390525</xdr:rowOff>
    </xdr:from>
    <xdr:to>
      <xdr:col>5</xdr:col>
      <xdr:colOff>1000125</xdr:colOff>
      <xdr:row>7</xdr:row>
      <xdr:rowOff>914400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17430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7</xdr:row>
      <xdr:rowOff>393700</xdr:rowOff>
    </xdr:from>
    <xdr:to>
      <xdr:col>3</xdr:col>
      <xdr:colOff>1248689</xdr:colOff>
      <xdr:row>7</xdr:row>
      <xdr:rowOff>770790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3725" y="17462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7</xdr:row>
      <xdr:rowOff>444500</xdr:rowOff>
    </xdr:from>
    <xdr:to>
      <xdr:col>1</xdr:col>
      <xdr:colOff>1294732</xdr:colOff>
      <xdr:row>7</xdr:row>
      <xdr:rowOff>749300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74" t="12781" r="12500" b="15266"/>
        <a:stretch/>
      </xdr:blipFill>
      <xdr:spPr>
        <a:xfrm>
          <a:off x="3044825" y="1797050"/>
          <a:ext cx="1231232" cy="304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EAR/Dropbox%20(ABEAR)/COMPARTILHADA%20ABEAR/COMUNICA&#199;&#195;O/DAVID/Dados%20e%20Fatos/Comentados/N&#250;meros%20Consolidados%20das%20Associadas%20da%20ABEAR%20-OUTUBRO_1011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eiro 13"/>
      <sheetName val="Fevereiro 13"/>
      <sheetName val="Março 13"/>
      <sheetName val="Abril 13"/>
      <sheetName val="Maio 13"/>
      <sheetName val="Junho 13"/>
      <sheetName val="Julho 13"/>
      <sheetName val="Agosto 13"/>
      <sheetName val="Setembro 13"/>
      <sheetName val="Outubro 13"/>
      <sheetName val="Novembro 13"/>
      <sheetName val="Dezembro 13"/>
      <sheetName val="Janeiro 14"/>
      <sheetName val="Fevereiro 14"/>
      <sheetName val="Março 14"/>
      <sheetName val="Abril 14"/>
      <sheetName val="Maio 14"/>
      <sheetName val="Junho 14"/>
      <sheetName val="Julho 14"/>
      <sheetName val="Agosto 14"/>
      <sheetName val="Setembro 14"/>
      <sheetName val="Outubro 14"/>
      <sheetName val="12 Meses NOV13-OUT14"/>
      <sheetName val="TOTAIS MÓVEIS"/>
      <sheetName val="Acumulado 2014"/>
      <sheetName val="Evolução RPK e PAX 2013-2014"/>
      <sheetName val="MODELO MENSAL"/>
      <sheetName val="MODELO 12 MESES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F17">
            <v>439448</v>
          </cell>
          <cell r="H17">
            <v>2377786</v>
          </cell>
        </row>
        <row r="18">
          <cell r="F18">
            <v>297100</v>
          </cell>
          <cell r="H18">
            <v>1948354</v>
          </cell>
        </row>
        <row r="21">
          <cell r="F21">
            <v>110709</v>
          </cell>
          <cell r="H21">
            <v>265910</v>
          </cell>
        </row>
      </sheetData>
      <sheetData sheetId="11">
        <row r="17">
          <cell r="F17">
            <v>499151</v>
          </cell>
          <cell r="H17">
            <v>2516074</v>
          </cell>
        </row>
        <row r="18">
          <cell r="F18">
            <v>347919</v>
          </cell>
          <cell r="H18">
            <v>2060151</v>
          </cell>
        </row>
        <row r="21">
          <cell r="F21">
            <v>120581</v>
          </cell>
          <cell r="H21">
            <v>275522</v>
          </cell>
        </row>
      </sheetData>
      <sheetData sheetId="12">
        <row r="17">
          <cell r="F17">
            <v>507455</v>
          </cell>
          <cell r="H17">
            <v>2638191</v>
          </cell>
        </row>
        <row r="18">
          <cell r="F18">
            <v>378723</v>
          </cell>
          <cell r="H18">
            <v>2160466</v>
          </cell>
        </row>
        <row r="21">
          <cell r="F21">
            <v>128899</v>
          </cell>
          <cell r="H21">
            <v>285460</v>
          </cell>
        </row>
      </sheetData>
      <sheetData sheetId="13">
        <row r="17">
          <cell r="F17">
            <v>462219</v>
          </cell>
          <cell r="H17">
            <v>2255866</v>
          </cell>
        </row>
        <row r="18">
          <cell r="F18">
            <v>327196</v>
          </cell>
          <cell r="H18">
            <v>1779061</v>
          </cell>
        </row>
        <row r="21">
          <cell r="F21">
            <v>106341</v>
          </cell>
          <cell r="H21">
            <v>233211</v>
          </cell>
        </row>
      </sheetData>
      <sheetData sheetId="14">
        <row r="17">
          <cell r="F17">
            <v>483619</v>
          </cell>
          <cell r="H17">
            <v>2482194</v>
          </cell>
        </row>
        <row r="18">
          <cell r="F18">
            <v>331564</v>
          </cell>
          <cell r="H18">
            <v>2043194</v>
          </cell>
        </row>
        <row r="21">
          <cell r="F21">
            <v>118045</v>
          </cell>
          <cell r="H21">
            <v>277170</v>
          </cell>
        </row>
      </sheetData>
      <sheetData sheetId="15">
        <row r="17">
          <cell r="F17">
            <v>471838</v>
          </cell>
          <cell r="H17">
            <v>2314729</v>
          </cell>
        </row>
        <row r="18">
          <cell r="F18">
            <v>332179</v>
          </cell>
          <cell r="H18">
            <v>1974719</v>
          </cell>
        </row>
        <row r="21">
          <cell r="F21">
            <v>113370</v>
          </cell>
          <cell r="H21">
            <v>262670</v>
          </cell>
        </row>
      </sheetData>
      <sheetData sheetId="16">
        <row r="17">
          <cell r="F17">
            <v>458449</v>
          </cell>
          <cell r="H17">
            <v>2358266</v>
          </cell>
        </row>
        <row r="18">
          <cell r="F18">
            <v>311940</v>
          </cell>
          <cell r="H18">
            <v>2026584</v>
          </cell>
        </row>
        <row r="21">
          <cell r="F21">
            <v>112127</v>
          </cell>
          <cell r="H21">
            <v>271139</v>
          </cell>
        </row>
      </sheetData>
      <sheetData sheetId="17">
        <row r="17">
          <cell r="F17">
            <v>475154</v>
          </cell>
          <cell r="H17">
            <v>2380491</v>
          </cell>
        </row>
        <row r="18">
          <cell r="F18">
            <v>331066</v>
          </cell>
          <cell r="H18">
            <v>1995261</v>
          </cell>
        </row>
        <row r="21">
          <cell r="F21">
            <v>118256</v>
          </cell>
          <cell r="H21">
            <v>264777</v>
          </cell>
        </row>
      </sheetData>
      <sheetData sheetId="18">
        <row r="17">
          <cell r="F17">
            <v>556486</v>
          </cell>
          <cell r="H17">
            <v>2456463</v>
          </cell>
        </row>
        <row r="18">
          <cell r="F18">
            <v>412192</v>
          </cell>
          <cell r="H18">
            <v>2152999</v>
          </cell>
        </row>
        <row r="21">
          <cell r="F21">
            <v>142526</v>
          </cell>
          <cell r="H21">
            <v>297527</v>
          </cell>
        </row>
      </sheetData>
      <sheetData sheetId="19">
        <row r="17">
          <cell r="F17">
            <v>552708</v>
          </cell>
          <cell r="H17">
            <v>2485543</v>
          </cell>
        </row>
        <row r="18">
          <cell r="F18">
            <v>397568</v>
          </cell>
          <cell r="H18">
            <v>2194453</v>
          </cell>
        </row>
        <row r="21">
          <cell r="F21">
            <v>136731</v>
          </cell>
          <cell r="H21">
            <v>296170</v>
          </cell>
        </row>
      </sheetData>
      <sheetData sheetId="20">
        <row r="17">
          <cell r="F17">
            <v>505050</v>
          </cell>
          <cell r="H17">
            <v>2344378</v>
          </cell>
        </row>
        <row r="18">
          <cell r="F18">
            <v>360177</v>
          </cell>
          <cell r="H18">
            <v>2110910</v>
          </cell>
        </row>
        <row r="21">
          <cell r="F21">
            <v>123518</v>
          </cell>
          <cell r="H21">
            <v>286666</v>
          </cell>
        </row>
      </sheetData>
      <sheetData sheetId="21">
        <row r="17">
          <cell r="B17">
            <v>4291</v>
          </cell>
          <cell r="F17">
            <v>516073</v>
          </cell>
          <cell r="H17">
            <v>2425807</v>
          </cell>
        </row>
        <row r="18">
          <cell r="B18">
            <v>1182</v>
          </cell>
          <cell r="F18">
            <v>376852</v>
          </cell>
          <cell r="H18">
            <v>2126399</v>
          </cell>
        </row>
        <row r="21">
          <cell r="B21">
            <v>291</v>
          </cell>
          <cell r="F21">
            <v>128464</v>
          </cell>
          <cell r="H21">
            <v>298194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26"/>
  <sheetViews>
    <sheetView zoomScale="75" zoomScaleNormal="75" workbookViewId="0">
      <selection activeCell="A8" sqref="A8"/>
    </sheetView>
  </sheetViews>
  <sheetFormatPr defaultColWidth="8.85546875" defaultRowHeight="15" x14ac:dyDescent="0.2"/>
  <cols>
    <col min="1" max="1" width="44.7109375" style="35" customWidth="1"/>
    <col min="2" max="10" width="19.7109375" style="37" customWidth="1"/>
    <col min="11" max="11" width="24.42578125" style="37" customWidth="1"/>
    <col min="12" max="12" width="19.42578125" style="37" customWidth="1"/>
    <col min="13" max="13" width="13.28515625" style="37" bestFit="1" customWidth="1"/>
    <col min="14" max="14" width="20.42578125" style="37" customWidth="1"/>
    <col min="15" max="15" width="10.85546875" style="37" bestFit="1" customWidth="1"/>
    <col min="16" max="16" width="18" style="37" customWidth="1"/>
    <col min="17" max="17" width="9.7109375" style="37" bestFit="1" customWidth="1"/>
    <col min="18" max="254" width="8.85546875" style="37"/>
    <col min="255" max="255" width="44.7109375" style="37" customWidth="1"/>
    <col min="256" max="266" width="19.7109375" style="37" customWidth="1"/>
    <col min="267" max="267" width="24.42578125" style="37" customWidth="1"/>
    <col min="268" max="268" width="19.42578125" style="37" customWidth="1"/>
    <col min="269" max="269" width="13.28515625" style="37" bestFit="1" customWidth="1"/>
    <col min="270" max="270" width="20.42578125" style="37" customWidth="1"/>
    <col min="271" max="271" width="10.85546875" style="37" bestFit="1" customWidth="1"/>
    <col min="272" max="272" width="18" style="37" customWidth="1"/>
    <col min="273" max="273" width="9.7109375" style="37" bestFit="1" customWidth="1"/>
    <col min="274" max="510" width="8.85546875" style="37"/>
    <col min="511" max="511" width="44.7109375" style="37" customWidth="1"/>
    <col min="512" max="522" width="19.7109375" style="37" customWidth="1"/>
    <col min="523" max="523" width="24.42578125" style="37" customWidth="1"/>
    <col min="524" max="524" width="19.42578125" style="37" customWidth="1"/>
    <col min="525" max="525" width="13.28515625" style="37" bestFit="1" customWidth="1"/>
    <col min="526" max="526" width="20.42578125" style="37" customWidth="1"/>
    <col min="527" max="527" width="10.85546875" style="37" bestFit="1" customWidth="1"/>
    <col min="528" max="528" width="18" style="37" customWidth="1"/>
    <col min="529" max="529" width="9.7109375" style="37" bestFit="1" customWidth="1"/>
    <col min="530" max="766" width="8.85546875" style="37"/>
    <col min="767" max="767" width="44.7109375" style="37" customWidth="1"/>
    <col min="768" max="778" width="19.7109375" style="37" customWidth="1"/>
    <col min="779" max="779" width="24.42578125" style="37" customWidth="1"/>
    <col min="780" max="780" width="19.42578125" style="37" customWidth="1"/>
    <col min="781" max="781" width="13.28515625" style="37" bestFit="1" customWidth="1"/>
    <col min="782" max="782" width="20.42578125" style="37" customWidth="1"/>
    <col min="783" max="783" width="10.85546875" style="37" bestFit="1" customWidth="1"/>
    <col min="784" max="784" width="18" style="37" customWidth="1"/>
    <col min="785" max="785" width="9.7109375" style="37" bestFit="1" customWidth="1"/>
    <col min="786" max="1022" width="8.85546875" style="37"/>
    <col min="1023" max="1023" width="44.7109375" style="37" customWidth="1"/>
    <col min="1024" max="1034" width="19.7109375" style="37" customWidth="1"/>
    <col min="1035" max="1035" width="24.42578125" style="37" customWidth="1"/>
    <col min="1036" max="1036" width="19.42578125" style="37" customWidth="1"/>
    <col min="1037" max="1037" width="13.28515625" style="37" bestFit="1" customWidth="1"/>
    <col min="1038" max="1038" width="20.42578125" style="37" customWidth="1"/>
    <col min="1039" max="1039" width="10.85546875" style="37" bestFit="1" customWidth="1"/>
    <col min="1040" max="1040" width="18" style="37" customWidth="1"/>
    <col min="1041" max="1041" width="9.7109375" style="37" bestFit="1" customWidth="1"/>
    <col min="1042" max="1278" width="8.85546875" style="37"/>
    <col min="1279" max="1279" width="44.7109375" style="37" customWidth="1"/>
    <col min="1280" max="1290" width="19.7109375" style="37" customWidth="1"/>
    <col min="1291" max="1291" width="24.42578125" style="37" customWidth="1"/>
    <col min="1292" max="1292" width="19.42578125" style="37" customWidth="1"/>
    <col min="1293" max="1293" width="13.28515625" style="37" bestFit="1" customWidth="1"/>
    <col min="1294" max="1294" width="20.42578125" style="37" customWidth="1"/>
    <col min="1295" max="1295" width="10.85546875" style="37" bestFit="1" customWidth="1"/>
    <col min="1296" max="1296" width="18" style="37" customWidth="1"/>
    <col min="1297" max="1297" width="9.7109375" style="37" bestFit="1" customWidth="1"/>
    <col min="1298" max="1534" width="8.85546875" style="37"/>
    <col min="1535" max="1535" width="44.7109375" style="37" customWidth="1"/>
    <col min="1536" max="1546" width="19.7109375" style="37" customWidth="1"/>
    <col min="1547" max="1547" width="24.42578125" style="37" customWidth="1"/>
    <col min="1548" max="1548" width="19.42578125" style="37" customWidth="1"/>
    <col min="1549" max="1549" width="13.28515625" style="37" bestFit="1" customWidth="1"/>
    <col min="1550" max="1550" width="20.42578125" style="37" customWidth="1"/>
    <col min="1551" max="1551" width="10.85546875" style="37" bestFit="1" customWidth="1"/>
    <col min="1552" max="1552" width="18" style="37" customWidth="1"/>
    <col min="1553" max="1553" width="9.7109375" style="37" bestFit="1" customWidth="1"/>
    <col min="1554" max="1790" width="8.85546875" style="37"/>
    <col min="1791" max="1791" width="44.7109375" style="37" customWidth="1"/>
    <col min="1792" max="1802" width="19.7109375" style="37" customWidth="1"/>
    <col min="1803" max="1803" width="24.42578125" style="37" customWidth="1"/>
    <col min="1804" max="1804" width="19.42578125" style="37" customWidth="1"/>
    <col min="1805" max="1805" width="13.28515625" style="37" bestFit="1" customWidth="1"/>
    <col min="1806" max="1806" width="20.42578125" style="37" customWidth="1"/>
    <col min="1807" max="1807" width="10.85546875" style="37" bestFit="1" customWidth="1"/>
    <col min="1808" max="1808" width="18" style="37" customWidth="1"/>
    <col min="1809" max="1809" width="9.7109375" style="37" bestFit="1" customWidth="1"/>
    <col min="1810" max="2046" width="8.85546875" style="37"/>
    <col min="2047" max="2047" width="44.7109375" style="37" customWidth="1"/>
    <col min="2048" max="2058" width="19.7109375" style="37" customWidth="1"/>
    <col min="2059" max="2059" width="24.42578125" style="37" customWidth="1"/>
    <col min="2060" max="2060" width="19.42578125" style="37" customWidth="1"/>
    <col min="2061" max="2061" width="13.28515625" style="37" bestFit="1" customWidth="1"/>
    <col min="2062" max="2062" width="20.42578125" style="37" customWidth="1"/>
    <col min="2063" max="2063" width="10.85546875" style="37" bestFit="1" customWidth="1"/>
    <col min="2064" max="2064" width="18" style="37" customWidth="1"/>
    <col min="2065" max="2065" width="9.7109375" style="37" bestFit="1" customWidth="1"/>
    <col min="2066" max="2302" width="8.85546875" style="37"/>
    <col min="2303" max="2303" width="44.7109375" style="37" customWidth="1"/>
    <col min="2304" max="2314" width="19.7109375" style="37" customWidth="1"/>
    <col min="2315" max="2315" width="24.42578125" style="37" customWidth="1"/>
    <col min="2316" max="2316" width="19.42578125" style="37" customWidth="1"/>
    <col min="2317" max="2317" width="13.28515625" style="37" bestFit="1" customWidth="1"/>
    <col min="2318" max="2318" width="20.42578125" style="37" customWidth="1"/>
    <col min="2319" max="2319" width="10.85546875" style="37" bestFit="1" customWidth="1"/>
    <col min="2320" max="2320" width="18" style="37" customWidth="1"/>
    <col min="2321" max="2321" width="9.7109375" style="37" bestFit="1" customWidth="1"/>
    <col min="2322" max="2558" width="8.85546875" style="37"/>
    <col min="2559" max="2559" width="44.7109375" style="37" customWidth="1"/>
    <col min="2560" max="2570" width="19.7109375" style="37" customWidth="1"/>
    <col min="2571" max="2571" width="24.42578125" style="37" customWidth="1"/>
    <col min="2572" max="2572" width="19.42578125" style="37" customWidth="1"/>
    <col min="2573" max="2573" width="13.28515625" style="37" bestFit="1" customWidth="1"/>
    <col min="2574" max="2574" width="20.42578125" style="37" customWidth="1"/>
    <col min="2575" max="2575" width="10.85546875" style="37" bestFit="1" customWidth="1"/>
    <col min="2576" max="2576" width="18" style="37" customWidth="1"/>
    <col min="2577" max="2577" width="9.7109375" style="37" bestFit="1" customWidth="1"/>
    <col min="2578" max="2814" width="8.85546875" style="37"/>
    <col min="2815" max="2815" width="44.7109375" style="37" customWidth="1"/>
    <col min="2816" max="2826" width="19.7109375" style="37" customWidth="1"/>
    <col min="2827" max="2827" width="24.42578125" style="37" customWidth="1"/>
    <col min="2828" max="2828" width="19.42578125" style="37" customWidth="1"/>
    <col min="2829" max="2829" width="13.28515625" style="37" bestFit="1" customWidth="1"/>
    <col min="2830" max="2830" width="20.42578125" style="37" customWidth="1"/>
    <col min="2831" max="2831" width="10.85546875" style="37" bestFit="1" customWidth="1"/>
    <col min="2832" max="2832" width="18" style="37" customWidth="1"/>
    <col min="2833" max="2833" width="9.7109375" style="37" bestFit="1" customWidth="1"/>
    <col min="2834" max="3070" width="8.85546875" style="37"/>
    <col min="3071" max="3071" width="44.7109375" style="37" customWidth="1"/>
    <col min="3072" max="3082" width="19.7109375" style="37" customWidth="1"/>
    <col min="3083" max="3083" width="24.42578125" style="37" customWidth="1"/>
    <col min="3084" max="3084" width="19.42578125" style="37" customWidth="1"/>
    <col min="3085" max="3085" width="13.28515625" style="37" bestFit="1" customWidth="1"/>
    <col min="3086" max="3086" width="20.42578125" style="37" customWidth="1"/>
    <col min="3087" max="3087" width="10.85546875" style="37" bestFit="1" customWidth="1"/>
    <col min="3088" max="3088" width="18" style="37" customWidth="1"/>
    <col min="3089" max="3089" width="9.7109375" style="37" bestFit="1" customWidth="1"/>
    <col min="3090" max="3326" width="8.85546875" style="37"/>
    <col min="3327" max="3327" width="44.7109375" style="37" customWidth="1"/>
    <col min="3328" max="3338" width="19.7109375" style="37" customWidth="1"/>
    <col min="3339" max="3339" width="24.42578125" style="37" customWidth="1"/>
    <col min="3340" max="3340" width="19.42578125" style="37" customWidth="1"/>
    <col min="3341" max="3341" width="13.28515625" style="37" bestFit="1" customWidth="1"/>
    <col min="3342" max="3342" width="20.42578125" style="37" customWidth="1"/>
    <col min="3343" max="3343" width="10.85546875" style="37" bestFit="1" customWidth="1"/>
    <col min="3344" max="3344" width="18" style="37" customWidth="1"/>
    <col min="3345" max="3345" width="9.7109375" style="37" bestFit="1" customWidth="1"/>
    <col min="3346" max="3582" width="8.85546875" style="37"/>
    <col min="3583" max="3583" width="44.7109375" style="37" customWidth="1"/>
    <col min="3584" max="3594" width="19.7109375" style="37" customWidth="1"/>
    <col min="3595" max="3595" width="24.42578125" style="37" customWidth="1"/>
    <col min="3596" max="3596" width="19.42578125" style="37" customWidth="1"/>
    <col min="3597" max="3597" width="13.28515625" style="37" bestFit="1" customWidth="1"/>
    <col min="3598" max="3598" width="20.42578125" style="37" customWidth="1"/>
    <col min="3599" max="3599" width="10.85546875" style="37" bestFit="1" customWidth="1"/>
    <col min="3600" max="3600" width="18" style="37" customWidth="1"/>
    <col min="3601" max="3601" width="9.7109375" style="37" bestFit="1" customWidth="1"/>
    <col min="3602" max="3838" width="8.85546875" style="37"/>
    <col min="3839" max="3839" width="44.7109375" style="37" customWidth="1"/>
    <col min="3840" max="3850" width="19.7109375" style="37" customWidth="1"/>
    <col min="3851" max="3851" width="24.42578125" style="37" customWidth="1"/>
    <col min="3852" max="3852" width="19.42578125" style="37" customWidth="1"/>
    <col min="3853" max="3853" width="13.28515625" style="37" bestFit="1" customWidth="1"/>
    <col min="3854" max="3854" width="20.42578125" style="37" customWidth="1"/>
    <col min="3855" max="3855" width="10.85546875" style="37" bestFit="1" customWidth="1"/>
    <col min="3856" max="3856" width="18" style="37" customWidth="1"/>
    <col min="3857" max="3857" width="9.7109375" style="37" bestFit="1" customWidth="1"/>
    <col min="3858" max="4094" width="8.85546875" style="37"/>
    <col min="4095" max="4095" width="44.7109375" style="37" customWidth="1"/>
    <col min="4096" max="4106" width="19.7109375" style="37" customWidth="1"/>
    <col min="4107" max="4107" width="24.42578125" style="37" customWidth="1"/>
    <col min="4108" max="4108" width="19.42578125" style="37" customWidth="1"/>
    <col min="4109" max="4109" width="13.28515625" style="37" bestFit="1" customWidth="1"/>
    <col min="4110" max="4110" width="20.42578125" style="37" customWidth="1"/>
    <col min="4111" max="4111" width="10.85546875" style="37" bestFit="1" customWidth="1"/>
    <col min="4112" max="4112" width="18" style="37" customWidth="1"/>
    <col min="4113" max="4113" width="9.7109375" style="37" bestFit="1" customWidth="1"/>
    <col min="4114" max="4350" width="8.85546875" style="37"/>
    <col min="4351" max="4351" width="44.7109375" style="37" customWidth="1"/>
    <col min="4352" max="4362" width="19.7109375" style="37" customWidth="1"/>
    <col min="4363" max="4363" width="24.42578125" style="37" customWidth="1"/>
    <col min="4364" max="4364" width="19.42578125" style="37" customWidth="1"/>
    <col min="4365" max="4365" width="13.28515625" style="37" bestFit="1" customWidth="1"/>
    <col min="4366" max="4366" width="20.42578125" style="37" customWidth="1"/>
    <col min="4367" max="4367" width="10.85546875" style="37" bestFit="1" customWidth="1"/>
    <col min="4368" max="4368" width="18" style="37" customWidth="1"/>
    <col min="4369" max="4369" width="9.7109375" style="37" bestFit="1" customWidth="1"/>
    <col min="4370" max="4606" width="8.85546875" style="37"/>
    <col min="4607" max="4607" width="44.7109375" style="37" customWidth="1"/>
    <col min="4608" max="4618" width="19.7109375" style="37" customWidth="1"/>
    <col min="4619" max="4619" width="24.42578125" style="37" customWidth="1"/>
    <col min="4620" max="4620" width="19.42578125" style="37" customWidth="1"/>
    <col min="4621" max="4621" width="13.28515625" style="37" bestFit="1" customWidth="1"/>
    <col min="4622" max="4622" width="20.42578125" style="37" customWidth="1"/>
    <col min="4623" max="4623" width="10.85546875" style="37" bestFit="1" customWidth="1"/>
    <col min="4624" max="4624" width="18" style="37" customWidth="1"/>
    <col min="4625" max="4625" width="9.7109375" style="37" bestFit="1" customWidth="1"/>
    <col min="4626" max="4862" width="8.85546875" style="37"/>
    <col min="4863" max="4863" width="44.7109375" style="37" customWidth="1"/>
    <col min="4864" max="4874" width="19.7109375" style="37" customWidth="1"/>
    <col min="4875" max="4875" width="24.42578125" style="37" customWidth="1"/>
    <col min="4876" max="4876" width="19.42578125" style="37" customWidth="1"/>
    <col min="4877" max="4877" width="13.28515625" style="37" bestFit="1" customWidth="1"/>
    <col min="4878" max="4878" width="20.42578125" style="37" customWidth="1"/>
    <col min="4879" max="4879" width="10.85546875" style="37" bestFit="1" customWidth="1"/>
    <col min="4880" max="4880" width="18" style="37" customWidth="1"/>
    <col min="4881" max="4881" width="9.7109375" style="37" bestFit="1" customWidth="1"/>
    <col min="4882" max="5118" width="8.85546875" style="37"/>
    <col min="5119" max="5119" width="44.7109375" style="37" customWidth="1"/>
    <col min="5120" max="5130" width="19.7109375" style="37" customWidth="1"/>
    <col min="5131" max="5131" width="24.42578125" style="37" customWidth="1"/>
    <col min="5132" max="5132" width="19.42578125" style="37" customWidth="1"/>
    <col min="5133" max="5133" width="13.28515625" style="37" bestFit="1" customWidth="1"/>
    <col min="5134" max="5134" width="20.42578125" style="37" customWidth="1"/>
    <col min="5135" max="5135" width="10.85546875" style="37" bestFit="1" customWidth="1"/>
    <col min="5136" max="5136" width="18" style="37" customWidth="1"/>
    <col min="5137" max="5137" width="9.7109375" style="37" bestFit="1" customWidth="1"/>
    <col min="5138" max="5374" width="8.85546875" style="37"/>
    <col min="5375" max="5375" width="44.7109375" style="37" customWidth="1"/>
    <col min="5376" max="5386" width="19.7109375" style="37" customWidth="1"/>
    <col min="5387" max="5387" width="24.42578125" style="37" customWidth="1"/>
    <col min="5388" max="5388" width="19.42578125" style="37" customWidth="1"/>
    <col min="5389" max="5389" width="13.28515625" style="37" bestFit="1" customWidth="1"/>
    <col min="5390" max="5390" width="20.42578125" style="37" customWidth="1"/>
    <col min="5391" max="5391" width="10.85546875" style="37" bestFit="1" customWidth="1"/>
    <col min="5392" max="5392" width="18" style="37" customWidth="1"/>
    <col min="5393" max="5393" width="9.7109375" style="37" bestFit="1" customWidth="1"/>
    <col min="5394" max="5630" width="8.85546875" style="37"/>
    <col min="5631" max="5631" width="44.7109375" style="37" customWidth="1"/>
    <col min="5632" max="5642" width="19.7109375" style="37" customWidth="1"/>
    <col min="5643" max="5643" width="24.42578125" style="37" customWidth="1"/>
    <col min="5644" max="5644" width="19.42578125" style="37" customWidth="1"/>
    <col min="5645" max="5645" width="13.28515625" style="37" bestFit="1" customWidth="1"/>
    <col min="5646" max="5646" width="20.42578125" style="37" customWidth="1"/>
    <col min="5647" max="5647" width="10.85546875" style="37" bestFit="1" customWidth="1"/>
    <col min="5648" max="5648" width="18" style="37" customWidth="1"/>
    <col min="5649" max="5649" width="9.7109375" style="37" bestFit="1" customWidth="1"/>
    <col min="5650" max="5886" width="8.85546875" style="37"/>
    <col min="5887" max="5887" width="44.7109375" style="37" customWidth="1"/>
    <col min="5888" max="5898" width="19.7109375" style="37" customWidth="1"/>
    <col min="5899" max="5899" width="24.42578125" style="37" customWidth="1"/>
    <col min="5900" max="5900" width="19.42578125" style="37" customWidth="1"/>
    <col min="5901" max="5901" width="13.28515625" style="37" bestFit="1" customWidth="1"/>
    <col min="5902" max="5902" width="20.42578125" style="37" customWidth="1"/>
    <col min="5903" max="5903" width="10.85546875" style="37" bestFit="1" customWidth="1"/>
    <col min="5904" max="5904" width="18" style="37" customWidth="1"/>
    <col min="5905" max="5905" width="9.7109375" style="37" bestFit="1" customWidth="1"/>
    <col min="5906" max="6142" width="8.85546875" style="37"/>
    <col min="6143" max="6143" width="44.7109375" style="37" customWidth="1"/>
    <col min="6144" max="6154" width="19.7109375" style="37" customWidth="1"/>
    <col min="6155" max="6155" width="24.42578125" style="37" customWidth="1"/>
    <col min="6156" max="6156" width="19.42578125" style="37" customWidth="1"/>
    <col min="6157" max="6157" width="13.28515625" style="37" bestFit="1" customWidth="1"/>
    <col min="6158" max="6158" width="20.42578125" style="37" customWidth="1"/>
    <col min="6159" max="6159" width="10.85546875" style="37" bestFit="1" customWidth="1"/>
    <col min="6160" max="6160" width="18" style="37" customWidth="1"/>
    <col min="6161" max="6161" width="9.7109375" style="37" bestFit="1" customWidth="1"/>
    <col min="6162" max="6398" width="8.85546875" style="37"/>
    <col min="6399" max="6399" width="44.7109375" style="37" customWidth="1"/>
    <col min="6400" max="6410" width="19.7109375" style="37" customWidth="1"/>
    <col min="6411" max="6411" width="24.42578125" style="37" customWidth="1"/>
    <col min="6412" max="6412" width="19.42578125" style="37" customWidth="1"/>
    <col min="6413" max="6413" width="13.28515625" style="37" bestFit="1" customWidth="1"/>
    <col min="6414" max="6414" width="20.42578125" style="37" customWidth="1"/>
    <col min="6415" max="6415" width="10.85546875" style="37" bestFit="1" customWidth="1"/>
    <col min="6416" max="6416" width="18" style="37" customWidth="1"/>
    <col min="6417" max="6417" width="9.7109375" style="37" bestFit="1" customWidth="1"/>
    <col min="6418" max="6654" width="8.85546875" style="37"/>
    <col min="6655" max="6655" width="44.7109375" style="37" customWidth="1"/>
    <col min="6656" max="6666" width="19.7109375" style="37" customWidth="1"/>
    <col min="6667" max="6667" width="24.42578125" style="37" customWidth="1"/>
    <col min="6668" max="6668" width="19.42578125" style="37" customWidth="1"/>
    <col min="6669" max="6669" width="13.28515625" style="37" bestFit="1" customWidth="1"/>
    <col min="6670" max="6670" width="20.42578125" style="37" customWidth="1"/>
    <col min="6671" max="6671" width="10.85546875" style="37" bestFit="1" customWidth="1"/>
    <col min="6672" max="6672" width="18" style="37" customWidth="1"/>
    <col min="6673" max="6673" width="9.7109375" style="37" bestFit="1" customWidth="1"/>
    <col min="6674" max="6910" width="8.85546875" style="37"/>
    <col min="6911" max="6911" width="44.7109375" style="37" customWidth="1"/>
    <col min="6912" max="6922" width="19.7109375" style="37" customWidth="1"/>
    <col min="6923" max="6923" width="24.42578125" style="37" customWidth="1"/>
    <col min="6924" max="6924" width="19.42578125" style="37" customWidth="1"/>
    <col min="6925" max="6925" width="13.28515625" style="37" bestFit="1" customWidth="1"/>
    <col min="6926" max="6926" width="20.42578125" style="37" customWidth="1"/>
    <col min="6927" max="6927" width="10.85546875" style="37" bestFit="1" customWidth="1"/>
    <col min="6928" max="6928" width="18" style="37" customWidth="1"/>
    <col min="6929" max="6929" width="9.7109375" style="37" bestFit="1" customWidth="1"/>
    <col min="6930" max="7166" width="8.85546875" style="37"/>
    <col min="7167" max="7167" width="44.7109375" style="37" customWidth="1"/>
    <col min="7168" max="7178" width="19.7109375" style="37" customWidth="1"/>
    <col min="7179" max="7179" width="24.42578125" style="37" customWidth="1"/>
    <col min="7180" max="7180" width="19.42578125" style="37" customWidth="1"/>
    <col min="7181" max="7181" width="13.28515625" style="37" bestFit="1" customWidth="1"/>
    <col min="7182" max="7182" width="20.42578125" style="37" customWidth="1"/>
    <col min="7183" max="7183" width="10.85546875" style="37" bestFit="1" customWidth="1"/>
    <col min="7184" max="7184" width="18" style="37" customWidth="1"/>
    <col min="7185" max="7185" width="9.7109375" style="37" bestFit="1" customWidth="1"/>
    <col min="7186" max="7422" width="8.85546875" style="37"/>
    <col min="7423" max="7423" width="44.7109375" style="37" customWidth="1"/>
    <col min="7424" max="7434" width="19.7109375" style="37" customWidth="1"/>
    <col min="7435" max="7435" width="24.42578125" style="37" customWidth="1"/>
    <col min="7436" max="7436" width="19.42578125" style="37" customWidth="1"/>
    <col min="7437" max="7437" width="13.28515625" style="37" bestFit="1" customWidth="1"/>
    <col min="7438" max="7438" width="20.42578125" style="37" customWidth="1"/>
    <col min="7439" max="7439" width="10.85546875" style="37" bestFit="1" customWidth="1"/>
    <col min="7440" max="7440" width="18" style="37" customWidth="1"/>
    <col min="7441" max="7441" width="9.7109375" style="37" bestFit="1" customWidth="1"/>
    <col min="7442" max="7678" width="8.85546875" style="37"/>
    <col min="7679" max="7679" width="44.7109375" style="37" customWidth="1"/>
    <col min="7680" max="7690" width="19.7109375" style="37" customWidth="1"/>
    <col min="7691" max="7691" width="24.42578125" style="37" customWidth="1"/>
    <col min="7692" max="7692" width="19.42578125" style="37" customWidth="1"/>
    <col min="7693" max="7693" width="13.28515625" style="37" bestFit="1" customWidth="1"/>
    <col min="7694" max="7694" width="20.42578125" style="37" customWidth="1"/>
    <col min="7695" max="7695" width="10.85546875" style="37" bestFit="1" customWidth="1"/>
    <col min="7696" max="7696" width="18" style="37" customWidth="1"/>
    <col min="7697" max="7697" width="9.7109375" style="37" bestFit="1" customWidth="1"/>
    <col min="7698" max="7934" width="8.85546875" style="37"/>
    <col min="7935" max="7935" width="44.7109375" style="37" customWidth="1"/>
    <col min="7936" max="7946" width="19.7109375" style="37" customWidth="1"/>
    <col min="7947" max="7947" width="24.42578125" style="37" customWidth="1"/>
    <col min="7948" max="7948" width="19.42578125" style="37" customWidth="1"/>
    <col min="7949" max="7949" width="13.28515625" style="37" bestFit="1" customWidth="1"/>
    <col min="7950" max="7950" width="20.42578125" style="37" customWidth="1"/>
    <col min="7951" max="7951" width="10.85546875" style="37" bestFit="1" customWidth="1"/>
    <col min="7952" max="7952" width="18" style="37" customWidth="1"/>
    <col min="7953" max="7953" width="9.7109375" style="37" bestFit="1" customWidth="1"/>
    <col min="7954" max="8190" width="8.85546875" style="37"/>
    <col min="8191" max="8191" width="44.7109375" style="37" customWidth="1"/>
    <col min="8192" max="8202" width="19.7109375" style="37" customWidth="1"/>
    <col min="8203" max="8203" width="24.42578125" style="37" customWidth="1"/>
    <col min="8204" max="8204" width="19.42578125" style="37" customWidth="1"/>
    <col min="8205" max="8205" width="13.28515625" style="37" bestFit="1" customWidth="1"/>
    <col min="8206" max="8206" width="20.42578125" style="37" customWidth="1"/>
    <col min="8207" max="8207" width="10.85546875" style="37" bestFit="1" customWidth="1"/>
    <col min="8208" max="8208" width="18" style="37" customWidth="1"/>
    <col min="8209" max="8209" width="9.7109375" style="37" bestFit="1" customWidth="1"/>
    <col min="8210" max="8446" width="8.85546875" style="37"/>
    <col min="8447" max="8447" width="44.7109375" style="37" customWidth="1"/>
    <col min="8448" max="8458" width="19.7109375" style="37" customWidth="1"/>
    <col min="8459" max="8459" width="24.42578125" style="37" customWidth="1"/>
    <col min="8460" max="8460" width="19.42578125" style="37" customWidth="1"/>
    <col min="8461" max="8461" width="13.28515625" style="37" bestFit="1" customWidth="1"/>
    <col min="8462" max="8462" width="20.42578125" style="37" customWidth="1"/>
    <col min="8463" max="8463" width="10.85546875" style="37" bestFit="1" customWidth="1"/>
    <col min="8464" max="8464" width="18" style="37" customWidth="1"/>
    <col min="8465" max="8465" width="9.7109375" style="37" bestFit="1" customWidth="1"/>
    <col min="8466" max="8702" width="8.85546875" style="37"/>
    <col min="8703" max="8703" width="44.7109375" style="37" customWidth="1"/>
    <col min="8704" max="8714" width="19.7109375" style="37" customWidth="1"/>
    <col min="8715" max="8715" width="24.42578125" style="37" customWidth="1"/>
    <col min="8716" max="8716" width="19.42578125" style="37" customWidth="1"/>
    <col min="8717" max="8717" width="13.28515625" style="37" bestFit="1" customWidth="1"/>
    <col min="8718" max="8718" width="20.42578125" style="37" customWidth="1"/>
    <col min="8719" max="8719" width="10.85546875" style="37" bestFit="1" customWidth="1"/>
    <col min="8720" max="8720" width="18" style="37" customWidth="1"/>
    <col min="8721" max="8721" width="9.7109375" style="37" bestFit="1" customWidth="1"/>
    <col min="8722" max="8958" width="8.85546875" style="37"/>
    <col min="8959" max="8959" width="44.7109375" style="37" customWidth="1"/>
    <col min="8960" max="8970" width="19.7109375" style="37" customWidth="1"/>
    <col min="8971" max="8971" width="24.42578125" style="37" customWidth="1"/>
    <col min="8972" max="8972" width="19.42578125" style="37" customWidth="1"/>
    <col min="8973" max="8973" width="13.28515625" style="37" bestFit="1" customWidth="1"/>
    <col min="8974" max="8974" width="20.42578125" style="37" customWidth="1"/>
    <col min="8975" max="8975" width="10.85546875" style="37" bestFit="1" customWidth="1"/>
    <col min="8976" max="8976" width="18" style="37" customWidth="1"/>
    <col min="8977" max="8977" width="9.7109375" style="37" bestFit="1" customWidth="1"/>
    <col min="8978" max="9214" width="8.85546875" style="37"/>
    <col min="9215" max="9215" width="44.7109375" style="37" customWidth="1"/>
    <col min="9216" max="9226" width="19.7109375" style="37" customWidth="1"/>
    <col min="9227" max="9227" width="24.42578125" style="37" customWidth="1"/>
    <col min="9228" max="9228" width="19.42578125" style="37" customWidth="1"/>
    <col min="9229" max="9229" width="13.28515625" style="37" bestFit="1" customWidth="1"/>
    <col min="9230" max="9230" width="20.42578125" style="37" customWidth="1"/>
    <col min="9231" max="9231" width="10.85546875" style="37" bestFit="1" customWidth="1"/>
    <col min="9232" max="9232" width="18" style="37" customWidth="1"/>
    <col min="9233" max="9233" width="9.7109375" style="37" bestFit="1" customWidth="1"/>
    <col min="9234" max="9470" width="8.85546875" style="37"/>
    <col min="9471" max="9471" width="44.7109375" style="37" customWidth="1"/>
    <col min="9472" max="9482" width="19.7109375" style="37" customWidth="1"/>
    <col min="9483" max="9483" width="24.42578125" style="37" customWidth="1"/>
    <col min="9484" max="9484" width="19.42578125" style="37" customWidth="1"/>
    <col min="9485" max="9485" width="13.28515625" style="37" bestFit="1" customWidth="1"/>
    <col min="9486" max="9486" width="20.42578125" style="37" customWidth="1"/>
    <col min="9487" max="9487" width="10.85546875" style="37" bestFit="1" customWidth="1"/>
    <col min="9488" max="9488" width="18" style="37" customWidth="1"/>
    <col min="9489" max="9489" width="9.7109375" style="37" bestFit="1" customWidth="1"/>
    <col min="9490" max="9726" width="8.85546875" style="37"/>
    <col min="9727" max="9727" width="44.7109375" style="37" customWidth="1"/>
    <col min="9728" max="9738" width="19.7109375" style="37" customWidth="1"/>
    <col min="9739" max="9739" width="24.42578125" style="37" customWidth="1"/>
    <col min="9740" max="9740" width="19.42578125" style="37" customWidth="1"/>
    <col min="9741" max="9741" width="13.28515625" style="37" bestFit="1" customWidth="1"/>
    <col min="9742" max="9742" width="20.42578125" style="37" customWidth="1"/>
    <col min="9743" max="9743" width="10.85546875" style="37" bestFit="1" customWidth="1"/>
    <col min="9744" max="9744" width="18" style="37" customWidth="1"/>
    <col min="9745" max="9745" width="9.7109375" style="37" bestFit="1" customWidth="1"/>
    <col min="9746" max="9982" width="8.85546875" style="37"/>
    <col min="9983" max="9983" width="44.7109375" style="37" customWidth="1"/>
    <col min="9984" max="9994" width="19.7109375" style="37" customWidth="1"/>
    <col min="9995" max="9995" width="24.42578125" style="37" customWidth="1"/>
    <col min="9996" max="9996" width="19.42578125" style="37" customWidth="1"/>
    <col min="9997" max="9997" width="13.28515625" style="37" bestFit="1" customWidth="1"/>
    <col min="9998" max="9998" width="20.42578125" style="37" customWidth="1"/>
    <col min="9999" max="9999" width="10.85546875" style="37" bestFit="1" customWidth="1"/>
    <col min="10000" max="10000" width="18" style="37" customWidth="1"/>
    <col min="10001" max="10001" width="9.7109375" style="37" bestFit="1" customWidth="1"/>
    <col min="10002" max="10238" width="8.85546875" style="37"/>
    <col min="10239" max="10239" width="44.7109375" style="37" customWidth="1"/>
    <col min="10240" max="10250" width="19.7109375" style="37" customWidth="1"/>
    <col min="10251" max="10251" width="24.42578125" style="37" customWidth="1"/>
    <col min="10252" max="10252" width="19.42578125" style="37" customWidth="1"/>
    <col min="10253" max="10253" width="13.28515625" style="37" bestFit="1" customWidth="1"/>
    <col min="10254" max="10254" width="20.42578125" style="37" customWidth="1"/>
    <col min="10255" max="10255" width="10.85546875" style="37" bestFit="1" customWidth="1"/>
    <col min="10256" max="10256" width="18" style="37" customWidth="1"/>
    <col min="10257" max="10257" width="9.7109375" style="37" bestFit="1" customWidth="1"/>
    <col min="10258" max="10494" width="8.85546875" style="37"/>
    <col min="10495" max="10495" width="44.7109375" style="37" customWidth="1"/>
    <col min="10496" max="10506" width="19.7109375" style="37" customWidth="1"/>
    <col min="10507" max="10507" width="24.42578125" style="37" customWidth="1"/>
    <col min="10508" max="10508" width="19.42578125" style="37" customWidth="1"/>
    <col min="10509" max="10509" width="13.28515625" style="37" bestFit="1" customWidth="1"/>
    <col min="10510" max="10510" width="20.42578125" style="37" customWidth="1"/>
    <col min="10511" max="10511" width="10.85546875" style="37" bestFit="1" customWidth="1"/>
    <col min="10512" max="10512" width="18" style="37" customWidth="1"/>
    <col min="10513" max="10513" width="9.7109375" style="37" bestFit="1" customWidth="1"/>
    <col min="10514" max="10750" width="8.85546875" style="37"/>
    <col min="10751" max="10751" width="44.7109375" style="37" customWidth="1"/>
    <col min="10752" max="10762" width="19.7109375" style="37" customWidth="1"/>
    <col min="10763" max="10763" width="24.42578125" style="37" customWidth="1"/>
    <col min="10764" max="10764" width="19.42578125" style="37" customWidth="1"/>
    <col min="10765" max="10765" width="13.28515625" style="37" bestFit="1" customWidth="1"/>
    <col min="10766" max="10766" width="20.42578125" style="37" customWidth="1"/>
    <col min="10767" max="10767" width="10.85546875" style="37" bestFit="1" customWidth="1"/>
    <col min="10768" max="10768" width="18" style="37" customWidth="1"/>
    <col min="10769" max="10769" width="9.7109375" style="37" bestFit="1" customWidth="1"/>
    <col min="10770" max="11006" width="8.85546875" style="37"/>
    <col min="11007" max="11007" width="44.7109375" style="37" customWidth="1"/>
    <col min="11008" max="11018" width="19.7109375" style="37" customWidth="1"/>
    <col min="11019" max="11019" width="24.42578125" style="37" customWidth="1"/>
    <col min="11020" max="11020" width="19.42578125" style="37" customWidth="1"/>
    <col min="11021" max="11021" width="13.28515625" style="37" bestFit="1" customWidth="1"/>
    <col min="11022" max="11022" width="20.42578125" style="37" customWidth="1"/>
    <col min="11023" max="11023" width="10.85546875" style="37" bestFit="1" customWidth="1"/>
    <col min="11024" max="11024" width="18" style="37" customWidth="1"/>
    <col min="11025" max="11025" width="9.7109375" style="37" bestFit="1" customWidth="1"/>
    <col min="11026" max="11262" width="8.85546875" style="37"/>
    <col min="11263" max="11263" width="44.7109375" style="37" customWidth="1"/>
    <col min="11264" max="11274" width="19.7109375" style="37" customWidth="1"/>
    <col min="11275" max="11275" width="24.42578125" style="37" customWidth="1"/>
    <col min="11276" max="11276" width="19.42578125" style="37" customWidth="1"/>
    <col min="11277" max="11277" width="13.28515625" style="37" bestFit="1" customWidth="1"/>
    <col min="11278" max="11278" width="20.42578125" style="37" customWidth="1"/>
    <col min="11279" max="11279" width="10.85546875" style="37" bestFit="1" customWidth="1"/>
    <col min="11280" max="11280" width="18" style="37" customWidth="1"/>
    <col min="11281" max="11281" width="9.7109375" style="37" bestFit="1" customWidth="1"/>
    <col min="11282" max="11518" width="8.85546875" style="37"/>
    <col min="11519" max="11519" width="44.7109375" style="37" customWidth="1"/>
    <col min="11520" max="11530" width="19.7109375" style="37" customWidth="1"/>
    <col min="11531" max="11531" width="24.42578125" style="37" customWidth="1"/>
    <col min="11532" max="11532" width="19.42578125" style="37" customWidth="1"/>
    <col min="11533" max="11533" width="13.28515625" style="37" bestFit="1" customWidth="1"/>
    <col min="11534" max="11534" width="20.42578125" style="37" customWidth="1"/>
    <col min="11535" max="11535" width="10.85546875" style="37" bestFit="1" customWidth="1"/>
    <col min="11536" max="11536" width="18" style="37" customWidth="1"/>
    <col min="11537" max="11537" width="9.7109375" style="37" bestFit="1" customWidth="1"/>
    <col min="11538" max="11774" width="8.85546875" style="37"/>
    <col min="11775" max="11775" width="44.7109375" style="37" customWidth="1"/>
    <col min="11776" max="11786" width="19.7109375" style="37" customWidth="1"/>
    <col min="11787" max="11787" width="24.42578125" style="37" customWidth="1"/>
    <col min="11788" max="11788" width="19.42578125" style="37" customWidth="1"/>
    <col min="11789" max="11789" width="13.28515625" style="37" bestFit="1" customWidth="1"/>
    <col min="11790" max="11790" width="20.42578125" style="37" customWidth="1"/>
    <col min="11791" max="11791" width="10.85546875" style="37" bestFit="1" customWidth="1"/>
    <col min="11792" max="11792" width="18" style="37" customWidth="1"/>
    <col min="11793" max="11793" width="9.7109375" style="37" bestFit="1" customWidth="1"/>
    <col min="11794" max="12030" width="8.85546875" style="37"/>
    <col min="12031" max="12031" width="44.7109375" style="37" customWidth="1"/>
    <col min="12032" max="12042" width="19.7109375" style="37" customWidth="1"/>
    <col min="12043" max="12043" width="24.42578125" style="37" customWidth="1"/>
    <col min="12044" max="12044" width="19.42578125" style="37" customWidth="1"/>
    <col min="12045" max="12045" width="13.28515625" style="37" bestFit="1" customWidth="1"/>
    <col min="12046" max="12046" width="20.42578125" style="37" customWidth="1"/>
    <col min="12047" max="12047" width="10.85546875" style="37" bestFit="1" customWidth="1"/>
    <col min="12048" max="12048" width="18" style="37" customWidth="1"/>
    <col min="12049" max="12049" width="9.7109375" style="37" bestFit="1" customWidth="1"/>
    <col min="12050" max="12286" width="8.85546875" style="37"/>
    <col min="12287" max="12287" width="44.7109375" style="37" customWidth="1"/>
    <col min="12288" max="12298" width="19.7109375" style="37" customWidth="1"/>
    <col min="12299" max="12299" width="24.42578125" style="37" customWidth="1"/>
    <col min="12300" max="12300" width="19.42578125" style="37" customWidth="1"/>
    <col min="12301" max="12301" width="13.28515625" style="37" bestFit="1" customWidth="1"/>
    <col min="12302" max="12302" width="20.42578125" style="37" customWidth="1"/>
    <col min="12303" max="12303" width="10.85546875" style="37" bestFit="1" customWidth="1"/>
    <col min="12304" max="12304" width="18" style="37" customWidth="1"/>
    <col min="12305" max="12305" width="9.7109375" style="37" bestFit="1" customWidth="1"/>
    <col min="12306" max="12542" width="8.85546875" style="37"/>
    <col min="12543" max="12543" width="44.7109375" style="37" customWidth="1"/>
    <col min="12544" max="12554" width="19.7109375" style="37" customWidth="1"/>
    <col min="12555" max="12555" width="24.42578125" style="37" customWidth="1"/>
    <col min="12556" max="12556" width="19.42578125" style="37" customWidth="1"/>
    <col min="12557" max="12557" width="13.28515625" style="37" bestFit="1" customWidth="1"/>
    <col min="12558" max="12558" width="20.42578125" style="37" customWidth="1"/>
    <col min="12559" max="12559" width="10.85546875" style="37" bestFit="1" customWidth="1"/>
    <col min="12560" max="12560" width="18" style="37" customWidth="1"/>
    <col min="12561" max="12561" width="9.7109375" style="37" bestFit="1" customWidth="1"/>
    <col min="12562" max="12798" width="8.85546875" style="37"/>
    <col min="12799" max="12799" width="44.7109375" style="37" customWidth="1"/>
    <col min="12800" max="12810" width="19.7109375" style="37" customWidth="1"/>
    <col min="12811" max="12811" width="24.42578125" style="37" customWidth="1"/>
    <col min="12812" max="12812" width="19.42578125" style="37" customWidth="1"/>
    <col min="12813" max="12813" width="13.28515625" style="37" bestFit="1" customWidth="1"/>
    <col min="12814" max="12814" width="20.42578125" style="37" customWidth="1"/>
    <col min="12815" max="12815" width="10.85546875" style="37" bestFit="1" customWidth="1"/>
    <col min="12816" max="12816" width="18" style="37" customWidth="1"/>
    <col min="12817" max="12817" width="9.7109375" style="37" bestFit="1" customWidth="1"/>
    <col min="12818" max="13054" width="8.85546875" style="37"/>
    <col min="13055" max="13055" width="44.7109375" style="37" customWidth="1"/>
    <col min="13056" max="13066" width="19.7109375" style="37" customWidth="1"/>
    <col min="13067" max="13067" width="24.42578125" style="37" customWidth="1"/>
    <col min="13068" max="13068" width="19.42578125" style="37" customWidth="1"/>
    <col min="13069" max="13069" width="13.28515625" style="37" bestFit="1" customWidth="1"/>
    <col min="13070" max="13070" width="20.42578125" style="37" customWidth="1"/>
    <col min="13071" max="13071" width="10.85546875" style="37" bestFit="1" customWidth="1"/>
    <col min="13072" max="13072" width="18" style="37" customWidth="1"/>
    <col min="13073" max="13073" width="9.7109375" style="37" bestFit="1" customWidth="1"/>
    <col min="13074" max="13310" width="8.85546875" style="37"/>
    <col min="13311" max="13311" width="44.7109375" style="37" customWidth="1"/>
    <col min="13312" max="13322" width="19.7109375" style="37" customWidth="1"/>
    <col min="13323" max="13323" width="24.42578125" style="37" customWidth="1"/>
    <col min="13324" max="13324" width="19.42578125" style="37" customWidth="1"/>
    <col min="13325" max="13325" width="13.28515625" style="37" bestFit="1" customWidth="1"/>
    <col min="13326" max="13326" width="20.42578125" style="37" customWidth="1"/>
    <col min="13327" max="13327" width="10.85546875" style="37" bestFit="1" customWidth="1"/>
    <col min="13328" max="13328" width="18" style="37" customWidth="1"/>
    <col min="13329" max="13329" width="9.7109375" style="37" bestFit="1" customWidth="1"/>
    <col min="13330" max="13566" width="8.85546875" style="37"/>
    <col min="13567" max="13567" width="44.7109375" style="37" customWidth="1"/>
    <col min="13568" max="13578" width="19.7109375" style="37" customWidth="1"/>
    <col min="13579" max="13579" width="24.42578125" style="37" customWidth="1"/>
    <col min="13580" max="13580" width="19.42578125" style="37" customWidth="1"/>
    <col min="13581" max="13581" width="13.28515625" style="37" bestFit="1" customWidth="1"/>
    <col min="13582" max="13582" width="20.42578125" style="37" customWidth="1"/>
    <col min="13583" max="13583" width="10.85546875" style="37" bestFit="1" customWidth="1"/>
    <col min="13584" max="13584" width="18" style="37" customWidth="1"/>
    <col min="13585" max="13585" width="9.7109375" style="37" bestFit="1" customWidth="1"/>
    <col min="13586" max="13822" width="8.85546875" style="37"/>
    <col min="13823" max="13823" width="44.7109375" style="37" customWidth="1"/>
    <col min="13824" max="13834" width="19.7109375" style="37" customWidth="1"/>
    <col min="13835" max="13835" width="24.42578125" style="37" customWidth="1"/>
    <col min="13836" max="13836" width="19.42578125" style="37" customWidth="1"/>
    <col min="13837" max="13837" width="13.28515625" style="37" bestFit="1" customWidth="1"/>
    <col min="13838" max="13838" width="20.42578125" style="37" customWidth="1"/>
    <col min="13839" max="13839" width="10.85546875" style="37" bestFit="1" customWidth="1"/>
    <col min="13840" max="13840" width="18" style="37" customWidth="1"/>
    <col min="13841" max="13841" width="9.7109375" style="37" bestFit="1" customWidth="1"/>
    <col min="13842" max="14078" width="8.85546875" style="37"/>
    <col min="14079" max="14079" width="44.7109375" style="37" customWidth="1"/>
    <col min="14080" max="14090" width="19.7109375" style="37" customWidth="1"/>
    <col min="14091" max="14091" width="24.42578125" style="37" customWidth="1"/>
    <col min="14092" max="14092" width="19.42578125" style="37" customWidth="1"/>
    <col min="14093" max="14093" width="13.28515625" style="37" bestFit="1" customWidth="1"/>
    <col min="14094" max="14094" width="20.42578125" style="37" customWidth="1"/>
    <col min="14095" max="14095" width="10.85546875" style="37" bestFit="1" customWidth="1"/>
    <col min="14096" max="14096" width="18" style="37" customWidth="1"/>
    <col min="14097" max="14097" width="9.7109375" style="37" bestFit="1" customWidth="1"/>
    <col min="14098" max="14334" width="8.85546875" style="37"/>
    <col min="14335" max="14335" width="44.7109375" style="37" customWidth="1"/>
    <col min="14336" max="14346" width="19.7109375" style="37" customWidth="1"/>
    <col min="14347" max="14347" width="24.42578125" style="37" customWidth="1"/>
    <col min="14348" max="14348" width="19.42578125" style="37" customWidth="1"/>
    <col min="14349" max="14349" width="13.28515625" style="37" bestFit="1" customWidth="1"/>
    <col min="14350" max="14350" width="20.42578125" style="37" customWidth="1"/>
    <col min="14351" max="14351" width="10.85546875" style="37" bestFit="1" customWidth="1"/>
    <col min="14352" max="14352" width="18" style="37" customWidth="1"/>
    <col min="14353" max="14353" width="9.7109375" style="37" bestFit="1" customWidth="1"/>
    <col min="14354" max="14590" width="8.85546875" style="37"/>
    <col min="14591" max="14591" width="44.7109375" style="37" customWidth="1"/>
    <col min="14592" max="14602" width="19.7109375" style="37" customWidth="1"/>
    <col min="14603" max="14603" width="24.42578125" style="37" customWidth="1"/>
    <col min="14604" max="14604" width="19.42578125" style="37" customWidth="1"/>
    <col min="14605" max="14605" width="13.28515625" style="37" bestFit="1" customWidth="1"/>
    <col min="14606" max="14606" width="20.42578125" style="37" customWidth="1"/>
    <col min="14607" max="14607" width="10.85546875" style="37" bestFit="1" customWidth="1"/>
    <col min="14608" max="14608" width="18" style="37" customWidth="1"/>
    <col min="14609" max="14609" width="9.7109375" style="37" bestFit="1" customWidth="1"/>
    <col min="14610" max="14846" width="8.85546875" style="37"/>
    <col min="14847" max="14847" width="44.7109375" style="37" customWidth="1"/>
    <col min="14848" max="14858" width="19.7109375" style="37" customWidth="1"/>
    <col min="14859" max="14859" width="24.42578125" style="37" customWidth="1"/>
    <col min="14860" max="14860" width="19.42578125" style="37" customWidth="1"/>
    <col min="14861" max="14861" width="13.28515625" style="37" bestFit="1" customWidth="1"/>
    <col min="14862" max="14862" width="20.42578125" style="37" customWidth="1"/>
    <col min="14863" max="14863" width="10.85546875" style="37" bestFit="1" customWidth="1"/>
    <col min="14864" max="14864" width="18" style="37" customWidth="1"/>
    <col min="14865" max="14865" width="9.7109375" style="37" bestFit="1" customWidth="1"/>
    <col min="14866" max="15102" width="8.85546875" style="37"/>
    <col min="15103" max="15103" width="44.7109375" style="37" customWidth="1"/>
    <col min="15104" max="15114" width="19.7109375" style="37" customWidth="1"/>
    <col min="15115" max="15115" width="24.42578125" style="37" customWidth="1"/>
    <col min="15116" max="15116" width="19.42578125" style="37" customWidth="1"/>
    <col min="15117" max="15117" width="13.28515625" style="37" bestFit="1" customWidth="1"/>
    <col min="15118" max="15118" width="20.42578125" style="37" customWidth="1"/>
    <col min="15119" max="15119" width="10.85546875" style="37" bestFit="1" customWidth="1"/>
    <col min="15120" max="15120" width="18" style="37" customWidth="1"/>
    <col min="15121" max="15121" width="9.7109375" style="37" bestFit="1" customWidth="1"/>
    <col min="15122" max="15358" width="8.85546875" style="37"/>
    <col min="15359" max="15359" width="44.7109375" style="37" customWidth="1"/>
    <col min="15360" max="15370" width="19.7109375" style="37" customWidth="1"/>
    <col min="15371" max="15371" width="24.42578125" style="37" customWidth="1"/>
    <col min="15372" max="15372" width="19.42578125" style="37" customWidth="1"/>
    <col min="15373" max="15373" width="13.28515625" style="37" bestFit="1" customWidth="1"/>
    <col min="15374" max="15374" width="20.42578125" style="37" customWidth="1"/>
    <col min="15375" max="15375" width="10.85546875" style="37" bestFit="1" customWidth="1"/>
    <col min="15376" max="15376" width="18" style="37" customWidth="1"/>
    <col min="15377" max="15377" width="9.7109375" style="37" bestFit="1" customWidth="1"/>
    <col min="15378" max="15614" width="8.85546875" style="37"/>
    <col min="15615" max="15615" width="44.7109375" style="37" customWidth="1"/>
    <col min="15616" max="15626" width="19.7109375" style="37" customWidth="1"/>
    <col min="15627" max="15627" width="24.42578125" style="37" customWidth="1"/>
    <col min="15628" max="15628" width="19.42578125" style="37" customWidth="1"/>
    <col min="15629" max="15629" width="13.28515625" style="37" bestFit="1" customWidth="1"/>
    <col min="15630" max="15630" width="20.42578125" style="37" customWidth="1"/>
    <col min="15631" max="15631" width="10.85546875" style="37" bestFit="1" customWidth="1"/>
    <col min="15632" max="15632" width="18" style="37" customWidth="1"/>
    <col min="15633" max="15633" width="9.7109375" style="37" bestFit="1" customWidth="1"/>
    <col min="15634" max="15870" width="8.85546875" style="37"/>
    <col min="15871" max="15871" width="44.7109375" style="37" customWidth="1"/>
    <col min="15872" max="15882" width="19.7109375" style="37" customWidth="1"/>
    <col min="15883" max="15883" width="24.42578125" style="37" customWidth="1"/>
    <col min="15884" max="15884" width="19.42578125" style="37" customWidth="1"/>
    <col min="15885" max="15885" width="13.28515625" style="37" bestFit="1" customWidth="1"/>
    <col min="15886" max="15886" width="20.42578125" style="37" customWidth="1"/>
    <col min="15887" max="15887" width="10.85546875" style="37" bestFit="1" customWidth="1"/>
    <col min="15888" max="15888" width="18" style="37" customWidth="1"/>
    <col min="15889" max="15889" width="9.7109375" style="37" bestFit="1" customWidth="1"/>
    <col min="15890" max="16126" width="8.85546875" style="37"/>
    <col min="16127" max="16127" width="44.7109375" style="37" customWidth="1"/>
    <col min="16128" max="16138" width="19.7109375" style="37" customWidth="1"/>
    <col min="16139" max="16139" width="24.42578125" style="37" customWidth="1"/>
    <col min="16140" max="16140" width="19.42578125" style="37" customWidth="1"/>
    <col min="16141" max="16141" width="13.28515625" style="37" bestFit="1" customWidth="1"/>
    <col min="16142" max="16142" width="20.42578125" style="37" customWidth="1"/>
    <col min="16143" max="16143" width="10.85546875" style="37" bestFit="1" customWidth="1"/>
    <col min="16144" max="16144" width="18" style="37" customWidth="1"/>
    <col min="16145" max="16145" width="9.7109375" style="37" bestFit="1" customWidth="1"/>
    <col min="16146" max="16384" width="8.85546875" style="37"/>
  </cols>
  <sheetData>
    <row r="3" spans="1:12" x14ac:dyDescent="0.2">
      <c r="B3" s="36"/>
    </row>
    <row r="4" spans="1:12" ht="15.75" thickBot="1" x14ac:dyDescent="0.25"/>
    <row r="5" spans="1:12" ht="15" customHeight="1" x14ac:dyDescent="0.2">
      <c r="A5" s="106" t="s">
        <v>7</v>
      </c>
      <c r="B5" s="107"/>
      <c r="C5" s="107"/>
      <c r="D5" s="108"/>
    </row>
    <row r="6" spans="1:12" ht="15" customHeight="1" thickBot="1" x14ac:dyDescent="0.25">
      <c r="A6" s="109"/>
      <c r="B6" s="110"/>
      <c r="C6" s="110"/>
      <c r="D6" s="111"/>
    </row>
    <row r="7" spans="1:12" ht="15.75" thickBot="1" x14ac:dyDescent="0.25"/>
    <row r="8" spans="1:12" ht="95.25" customHeight="1" x14ac:dyDescent="0.2">
      <c r="A8" s="38" t="s">
        <v>13</v>
      </c>
      <c r="B8" s="39"/>
      <c r="C8" s="40" t="s">
        <v>8</v>
      </c>
      <c r="D8" s="39"/>
      <c r="E8" s="40" t="s">
        <v>8</v>
      </c>
      <c r="F8" s="39"/>
      <c r="G8" s="40" t="s">
        <v>8</v>
      </c>
      <c r="H8" s="39"/>
      <c r="I8" s="40" t="s">
        <v>8</v>
      </c>
      <c r="J8" s="41" t="s">
        <v>6</v>
      </c>
    </row>
    <row r="9" spans="1:12" s="43" customFormat="1" ht="29.1" customHeight="1" x14ac:dyDescent="0.2">
      <c r="A9" s="112" t="s">
        <v>1</v>
      </c>
      <c r="B9" s="113"/>
      <c r="C9" s="113"/>
      <c r="D9" s="113"/>
      <c r="E9" s="113"/>
      <c r="F9" s="113"/>
      <c r="G9" s="113"/>
      <c r="H9" s="113"/>
      <c r="I9" s="113"/>
      <c r="J9" s="42"/>
    </row>
    <row r="10" spans="1:12" s="48" customFormat="1" ht="50.1" customHeight="1" x14ac:dyDescent="0.2">
      <c r="A10" s="91" t="s">
        <v>22</v>
      </c>
      <c r="B10" s="45">
        <v>7137990</v>
      </c>
      <c r="C10" s="46">
        <f>B10/J10</f>
        <v>6.2728412901355973E-2</v>
      </c>
      <c r="D10" s="45">
        <v>18019586.583000001</v>
      </c>
      <c r="E10" s="46">
        <f>D10/J10</f>
        <v>0.15835551289510888</v>
      </c>
      <c r="F10" s="45">
        <v>43360283.533999994</v>
      </c>
      <c r="G10" s="46">
        <f>F10/J10</f>
        <v>0.38104869424594573</v>
      </c>
      <c r="H10" s="45">
        <v>45274115</v>
      </c>
      <c r="I10" s="46">
        <f>H10/J10</f>
        <v>0.39786737995758947</v>
      </c>
      <c r="J10" s="47">
        <v>113791975.11699998</v>
      </c>
      <c r="K10" s="55"/>
    </row>
    <row r="11" spans="1:12" s="48" customFormat="1" ht="50.1" customHeight="1" x14ac:dyDescent="0.2">
      <c r="A11" s="91" t="s">
        <v>23</v>
      </c>
      <c r="B11" s="45">
        <v>5827814.9000000004</v>
      </c>
      <c r="C11" s="46">
        <f>B11/J11</f>
        <v>6.7991797429395678E-2</v>
      </c>
      <c r="D11" s="45">
        <v>14036199.691</v>
      </c>
      <c r="E11" s="46">
        <f>D11/J11</f>
        <v>0.16375716498288545</v>
      </c>
      <c r="F11" s="45">
        <v>30180068.982999999</v>
      </c>
      <c r="G11" s="46">
        <f>F11/J11</f>
        <v>0.35210403417193692</v>
      </c>
      <c r="H11" s="45">
        <v>35669416</v>
      </c>
      <c r="I11" s="46">
        <f>H11/J11</f>
        <v>0.41614700341578192</v>
      </c>
      <c r="J11" s="47">
        <v>85713499.574000001</v>
      </c>
      <c r="K11" s="55"/>
    </row>
    <row r="12" spans="1:12" s="48" customFormat="1" ht="50.1" customHeight="1" x14ac:dyDescent="0.2">
      <c r="A12" s="44" t="s">
        <v>0</v>
      </c>
      <c r="B12" s="49">
        <v>0.81645041531299434</v>
      </c>
      <c r="C12" s="50"/>
      <c r="D12" s="49">
        <f>D11/D10</f>
        <v>0.77894127184038731</v>
      </c>
      <c r="E12" s="50"/>
      <c r="F12" s="49">
        <v>0.69603024987913131</v>
      </c>
      <c r="G12" s="46"/>
      <c r="H12" s="49">
        <v>0.78785451686907626</v>
      </c>
      <c r="I12" s="51"/>
      <c r="J12" s="52">
        <f>J11/J10</f>
        <v>0.75324731366926423</v>
      </c>
    </row>
    <row r="13" spans="1:12" s="48" customFormat="1" ht="50.1" customHeight="1" x14ac:dyDescent="0.2">
      <c r="A13" s="44" t="s">
        <v>5</v>
      </c>
      <c r="B13" s="53">
        <f>C11</f>
        <v>6.7991797429395678E-2</v>
      </c>
      <c r="C13" s="50"/>
      <c r="D13" s="53">
        <f>E11</f>
        <v>0.16375716498288545</v>
      </c>
      <c r="E13" s="50"/>
      <c r="F13" s="53">
        <f>G11</f>
        <v>0.35210403417193692</v>
      </c>
      <c r="G13" s="46"/>
      <c r="H13" s="53">
        <f>I11</f>
        <v>0.41614700341578192</v>
      </c>
      <c r="I13" s="46"/>
      <c r="J13" s="54"/>
    </row>
    <row r="14" spans="1:12" s="48" customFormat="1" ht="50.1" customHeight="1" x14ac:dyDescent="0.2">
      <c r="A14" s="44" t="s">
        <v>4</v>
      </c>
      <c r="B14" s="45">
        <v>5890048</v>
      </c>
      <c r="C14" s="2">
        <f>B14/J14</f>
        <v>7.7956196307031989E-2</v>
      </c>
      <c r="D14" s="45">
        <v>18122139</v>
      </c>
      <c r="E14" s="2">
        <f>D14/J14</f>
        <v>0.23985085102656556</v>
      </c>
      <c r="F14" s="45">
        <v>25092700</v>
      </c>
      <c r="G14" s="46">
        <f>F14/J14</f>
        <v>0.33210789573760036</v>
      </c>
      <c r="H14" s="45">
        <v>26450980</v>
      </c>
      <c r="I14" s="46">
        <f>H14/J14</f>
        <v>0.3500850569288021</v>
      </c>
      <c r="J14" s="47">
        <v>75555867</v>
      </c>
      <c r="K14" s="55"/>
      <c r="L14" s="55"/>
    </row>
    <row r="15" spans="1:12" ht="29.1" customHeight="1" x14ac:dyDescent="0.2">
      <c r="A15" s="114" t="s">
        <v>2</v>
      </c>
      <c r="B15" s="115"/>
      <c r="C15" s="115"/>
      <c r="D15" s="115"/>
      <c r="E15" s="115"/>
      <c r="F15" s="115"/>
      <c r="G15" s="115"/>
      <c r="H15" s="115"/>
      <c r="I15" s="115"/>
      <c r="J15" s="56"/>
    </row>
    <row r="16" spans="1:12" ht="50.1" customHeight="1" x14ac:dyDescent="0.2">
      <c r="A16" s="91" t="s">
        <v>22</v>
      </c>
      <c r="B16" s="45"/>
      <c r="C16" s="45"/>
      <c r="D16" s="45"/>
      <c r="E16" s="45"/>
      <c r="F16" s="45">
        <v>5139742.6239999998</v>
      </c>
      <c r="G16" s="46">
        <v>0.14315165191977705</v>
      </c>
      <c r="H16" s="45">
        <v>30764437</v>
      </c>
      <c r="I16" s="46">
        <v>0.85684834808022303</v>
      </c>
      <c r="J16" s="47">
        <v>35904179.623999998</v>
      </c>
    </row>
    <row r="17" spans="1:10" ht="50.1" customHeight="1" x14ac:dyDescent="0.2">
      <c r="A17" s="91" t="s">
        <v>23</v>
      </c>
      <c r="B17" s="57"/>
      <c r="C17" s="57"/>
      <c r="D17" s="45"/>
      <c r="E17" s="45"/>
      <c r="F17" s="45">
        <v>3131914.9550000001</v>
      </c>
      <c r="G17" s="46">
        <v>0.1150364874343152</v>
      </c>
      <c r="H17" s="45">
        <v>24093490</v>
      </c>
      <c r="I17" s="46">
        <v>0.88496351256568484</v>
      </c>
      <c r="J17" s="47">
        <v>27225404.954999998</v>
      </c>
    </row>
    <row r="18" spans="1:10" ht="50.1" customHeight="1" x14ac:dyDescent="0.2">
      <c r="A18" s="44" t="s">
        <v>3</v>
      </c>
      <c r="B18" s="57"/>
      <c r="C18" s="57"/>
      <c r="D18" s="45"/>
      <c r="E18" s="45"/>
      <c r="F18" s="49">
        <v>0.60935248788052931</v>
      </c>
      <c r="G18" s="49"/>
      <c r="H18" s="49">
        <v>0.78316043943856339</v>
      </c>
      <c r="I18" s="46"/>
      <c r="J18" s="52">
        <v>0.75827954405623821</v>
      </c>
    </row>
    <row r="19" spans="1:10" ht="50.1" customHeight="1" x14ac:dyDescent="0.2">
      <c r="A19" s="44" t="s">
        <v>5</v>
      </c>
      <c r="B19" s="57"/>
      <c r="C19" s="57"/>
      <c r="D19" s="45"/>
      <c r="E19" s="45"/>
      <c r="F19" s="53">
        <v>0.1150364874343152</v>
      </c>
      <c r="G19" s="49"/>
      <c r="H19" s="53">
        <v>0.88496351256568484</v>
      </c>
      <c r="I19" s="46"/>
      <c r="J19" s="58"/>
    </row>
    <row r="20" spans="1:10" ht="50.1" customHeight="1" thickBot="1" x14ac:dyDescent="0.25">
      <c r="A20" s="59" t="s">
        <v>4</v>
      </c>
      <c r="B20" s="60"/>
      <c r="C20" s="60"/>
      <c r="D20" s="60"/>
      <c r="E20" s="60"/>
      <c r="F20" s="45">
        <v>1210717</v>
      </c>
      <c r="G20" s="61">
        <v>0.25901379747360803</v>
      </c>
      <c r="H20" s="45">
        <v>3463617</v>
      </c>
      <c r="I20" s="61">
        <v>0.74098620252639202</v>
      </c>
      <c r="J20" s="62">
        <v>4674334</v>
      </c>
    </row>
    <row r="21" spans="1:10" ht="18.75" x14ac:dyDescent="0.2">
      <c r="A21" s="63"/>
      <c r="B21" s="64"/>
      <c r="C21" s="64"/>
      <c r="D21" s="64"/>
      <c r="E21" s="64"/>
      <c r="F21" s="64"/>
      <c r="G21" s="64"/>
      <c r="H21" s="64"/>
      <c r="I21" s="64"/>
      <c r="J21" s="64"/>
    </row>
    <row r="25" spans="1:10" x14ac:dyDescent="0.2">
      <c r="B25" s="65"/>
    </row>
    <row r="26" spans="1:10" x14ac:dyDescent="0.2">
      <c r="B26" s="65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5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33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82" customWidth="1"/>
    <col min="2" max="10" width="19.7109375" style="84" customWidth="1"/>
    <col min="11" max="16384" width="8.85546875" style="84"/>
  </cols>
  <sheetData>
    <row r="3" spans="1:10" x14ac:dyDescent="0.2">
      <c r="B3" s="83"/>
    </row>
    <row r="4" spans="1:10" ht="15.75" thickBot="1" x14ac:dyDescent="0.25"/>
    <row r="5" spans="1:10" ht="15" customHeight="1" x14ac:dyDescent="0.2">
      <c r="A5" s="135" t="s">
        <v>7</v>
      </c>
      <c r="B5" s="136"/>
      <c r="C5" s="136"/>
      <c r="D5" s="137"/>
    </row>
    <row r="6" spans="1:10" ht="15" customHeight="1" thickBot="1" x14ac:dyDescent="0.25">
      <c r="A6" s="138"/>
      <c r="B6" s="139"/>
      <c r="C6" s="139"/>
      <c r="D6" s="140"/>
    </row>
    <row r="7" spans="1:10" ht="15.75" thickBot="1" x14ac:dyDescent="0.25"/>
    <row r="8" spans="1:10" ht="95.25" customHeight="1" x14ac:dyDescent="0.2">
      <c r="A8" s="85" t="s">
        <v>19</v>
      </c>
      <c r="B8" s="86"/>
      <c r="C8" s="87" t="s">
        <v>8</v>
      </c>
      <c r="D8" s="86"/>
      <c r="E8" s="87" t="s">
        <v>8</v>
      </c>
      <c r="F8" s="86"/>
      <c r="G8" s="87" t="s">
        <v>8</v>
      </c>
      <c r="H8" s="86"/>
      <c r="I8" s="87" t="s">
        <v>8</v>
      </c>
      <c r="J8" s="88" t="s">
        <v>6</v>
      </c>
    </row>
    <row r="9" spans="1:10" s="90" customFormat="1" ht="29.1" customHeight="1" x14ac:dyDescent="0.2">
      <c r="A9" s="141" t="s">
        <v>1</v>
      </c>
      <c r="B9" s="142"/>
      <c r="C9" s="142"/>
      <c r="D9" s="142"/>
      <c r="E9" s="142"/>
      <c r="F9" s="142"/>
      <c r="G9" s="142"/>
      <c r="H9" s="142"/>
      <c r="I9" s="142"/>
      <c r="J9" s="89"/>
    </row>
    <row r="10" spans="1:10" s="94" customFormat="1" ht="50.1" customHeight="1" x14ac:dyDescent="0.2">
      <c r="A10" s="91" t="s">
        <v>22</v>
      </c>
      <c r="B10" s="92">
        <v>8296844</v>
      </c>
      <c r="C10" s="46">
        <v>7.2002055893839803E-2</v>
      </c>
      <c r="D10" s="92">
        <v>19281701</v>
      </c>
      <c r="E10" s="46">
        <v>0.16733135070760721</v>
      </c>
      <c r="F10" s="92">
        <v>43861677.138999999</v>
      </c>
      <c r="G10" s="46">
        <v>0.38064243813187676</v>
      </c>
      <c r="H10" s="92">
        <v>43790432</v>
      </c>
      <c r="I10" s="46">
        <v>0.38002415526667621</v>
      </c>
      <c r="J10" s="93">
        <v>115230654.139</v>
      </c>
    </row>
    <row r="11" spans="1:10" s="94" customFormat="1" ht="50.1" customHeight="1" x14ac:dyDescent="0.2">
      <c r="A11" s="91" t="s">
        <v>23</v>
      </c>
      <c r="B11" s="92">
        <v>6934731</v>
      </c>
      <c r="C11" s="46">
        <v>7.675842130969987E-2</v>
      </c>
      <c r="D11" s="92">
        <v>15317264</v>
      </c>
      <c r="E11" s="46">
        <v>0.16954212116142625</v>
      </c>
      <c r="F11" s="92">
        <v>32614398.309</v>
      </c>
      <c r="G11" s="46">
        <v>0.36099882261685201</v>
      </c>
      <c r="H11" s="92">
        <v>35478495</v>
      </c>
      <c r="I11" s="46">
        <v>0.39270063491202184</v>
      </c>
      <c r="J11" s="93">
        <v>90344888.309</v>
      </c>
    </row>
    <row r="12" spans="1:10" s="94" customFormat="1" ht="50.1" customHeight="1" x14ac:dyDescent="0.2">
      <c r="A12" s="91" t="s">
        <v>0</v>
      </c>
      <c r="B12" s="49">
        <v>0.83582757491884863</v>
      </c>
      <c r="C12" s="95"/>
      <c r="D12" s="49">
        <v>0.79439381411422161</v>
      </c>
      <c r="E12" s="95"/>
      <c r="F12" s="49">
        <v>0.74357389950327779</v>
      </c>
      <c r="G12" s="46"/>
      <c r="H12" s="49">
        <v>0.81018828496599438</v>
      </c>
      <c r="I12" s="51"/>
      <c r="J12" s="52">
        <v>0.78403519431573399</v>
      </c>
    </row>
    <row r="13" spans="1:10" s="94" customFormat="1" ht="50.1" customHeight="1" x14ac:dyDescent="0.2">
      <c r="A13" s="91" t="s">
        <v>5</v>
      </c>
      <c r="B13" s="96">
        <v>7.675842130969987E-2</v>
      </c>
      <c r="C13" s="95"/>
      <c r="D13" s="96">
        <v>0.16954212116142625</v>
      </c>
      <c r="E13" s="95"/>
      <c r="F13" s="96">
        <v>0.36099882261685201</v>
      </c>
      <c r="G13" s="46"/>
      <c r="H13" s="96">
        <v>0.39270063491202184</v>
      </c>
      <c r="I13" s="46"/>
      <c r="J13" s="54"/>
    </row>
    <row r="14" spans="1:10" s="94" customFormat="1" ht="50.1" customHeight="1" x14ac:dyDescent="0.2">
      <c r="A14" s="91" t="s">
        <v>4</v>
      </c>
      <c r="B14" s="92">
        <v>6518515</v>
      </c>
      <c r="C14" s="46">
        <v>8.2533033173847498E-2</v>
      </c>
      <c r="D14" s="92">
        <v>20145317</v>
      </c>
      <c r="E14" s="46">
        <v>0.25506639414938431</v>
      </c>
      <c r="F14" s="92">
        <v>26408767</v>
      </c>
      <c r="G14" s="46">
        <v>0.3343699666091754</v>
      </c>
      <c r="H14" s="92">
        <v>25908080</v>
      </c>
      <c r="I14" s="46">
        <v>0.32803060606759282</v>
      </c>
      <c r="J14" s="93">
        <v>78980679</v>
      </c>
    </row>
    <row r="15" spans="1:10" ht="29.1" customHeight="1" x14ac:dyDescent="0.2">
      <c r="A15" s="143" t="s">
        <v>2</v>
      </c>
      <c r="B15" s="144"/>
      <c r="C15" s="144"/>
      <c r="D15" s="144"/>
      <c r="E15" s="144"/>
      <c r="F15" s="144"/>
      <c r="G15" s="144"/>
      <c r="H15" s="144"/>
      <c r="I15" s="144"/>
      <c r="J15" s="97"/>
    </row>
    <row r="16" spans="1:10" ht="50.1" customHeight="1" x14ac:dyDescent="0.2">
      <c r="A16" s="91" t="s">
        <v>22</v>
      </c>
      <c r="B16" s="92"/>
      <c r="C16" s="92"/>
      <c r="D16" s="92"/>
      <c r="E16" s="92"/>
      <c r="F16" s="92">
        <v>5600658.5609999998</v>
      </c>
      <c r="G16" s="46">
        <v>0.16073037139877189</v>
      </c>
      <c r="H16" s="92">
        <v>29244396</v>
      </c>
      <c r="I16" s="46">
        <v>0.83926962860122822</v>
      </c>
      <c r="J16" s="93">
        <v>34845054.560999997</v>
      </c>
    </row>
    <row r="17" spans="1:10" ht="50.1" customHeight="1" x14ac:dyDescent="0.2">
      <c r="A17" s="91" t="s">
        <v>23</v>
      </c>
      <c r="B17" s="98"/>
      <c r="C17" s="98"/>
      <c r="D17" s="92"/>
      <c r="E17" s="92"/>
      <c r="F17" s="92">
        <v>3770431.443</v>
      </c>
      <c r="G17" s="46">
        <v>0.13505699534607266</v>
      </c>
      <c r="H17" s="92">
        <v>24146904</v>
      </c>
      <c r="I17" s="46">
        <v>0.86494300465392737</v>
      </c>
      <c r="J17" s="93">
        <v>27917335.443</v>
      </c>
    </row>
    <row r="18" spans="1:10" ht="50.1" customHeight="1" x14ac:dyDescent="0.2">
      <c r="A18" s="91" t="s">
        <v>3</v>
      </c>
      <c r="B18" s="98"/>
      <c r="C18" s="98"/>
      <c r="D18" s="92"/>
      <c r="E18" s="92"/>
      <c r="F18" s="49">
        <v>0.67321215923700017</v>
      </c>
      <c r="G18" s="49"/>
      <c r="H18" s="49">
        <v>0.8256933738689628</v>
      </c>
      <c r="I18" s="46"/>
      <c r="J18" s="52">
        <v>0.80118501160983169</v>
      </c>
    </row>
    <row r="19" spans="1:10" ht="50.1" customHeight="1" x14ac:dyDescent="0.2">
      <c r="A19" s="91" t="s">
        <v>5</v>
      </c>
      <c r="B19" s="98"/>
      <c r="C19" s="98"/>
      <c r="D19" s="92"/>
      <c r="E19" s="92"/>
      <c r="F19" s="96">
        <v>0.13505699534607266</v>
      </c>
      <c r="G19" s="49"/>
      <c r="H19" s="96">
        <v>0.86494300465392737</v>
      </c>
      <c r="I19" s="46"/>
      <c r="J19" s="99"/>
    </row>
    <row r="20" spans="1:10" ht="50.1" customHeight="1" thickBot="1" x14ac:dyDescent="0.25">
      <c r="A20" s="100" t="s">
        <v>4</v>
      </c>
      <c r="B20" s="101"/>
      <c r="C20" s="101"/>
      <c r="D20" s="101"/>
      <c r="E20" s="101"/>
      <c r="F20" s="92">
        <v>1324744</v>
      </c>
      <c r="G20" s="61">
        <v>0.28599987823765849</v>
      </c>
      <c r="H20" s="92">
        <v>3307230</v>
      </c>
      <c r="I20" s="61">
        <v>0.71400012176234151</v>
      </c>
      <c r="J20" s="93">
        <v>4631974</v>
      </c>
    </row>
    <row r="21" spans="1:10" ht="18.75" x14ac:dyDescent="0.2">
      <c r="A21" s="102"/>
      <c r="B21" s="103"/>
      <c r="C21" s="103"/>
      <c r="D21" s="103"/>
      <c r="E21" s="103"/>
      <c r="F21" s="103"/>
      <c r="G21" s="103"/>
      <c r="H21" s="103"/>
      <c r="I21" s="103"/>
      <c r="J21" s="103"/>
    </row>
    <row r="23" spans="1:10" x14ac:dyDescent="0.2">
      <c r="A23" s="104"/>
    </row>
    <row r="24" spans="1:10" x14ac:dyDescent="0.2">
      <c r="A24" s="104"/>
    </row>
    <row r="25" spans="1:10" x14ac:dyDescent="0.2">
      <c r="A25" s="104"/>
      <c r="B25" s="105"/>
    </row>
    <row r="26" spans="1:10" x14ac:dyDescent="0.2">
      <c r="A26" s="104"/>
      <c r="B26" s="105"/>
    </row>
    <row r="27" spans="1:10" x14ac:dyDescent="0.2">
      <c r="A27" s="104"/>
    </row>
    <row r="28" spans="1:10" x14ac:dyDescent="0.2">
      <c r="A28" s="104"/>
    </row>
    <row r="29" spans="1:10" x14ac:dyDescent="0.2">
      <c r="A29" s="104"/>
    </row>
    <row r="30" spans="1:10" x14ac:dyDescent="0.2">
      <c r="A30" s="104"/>
    </row>
    <row r="31" spans="1:10" x14ac:dyDescent="0.2">
      <c r="A31" s="104"/>
    </row>
    <row r="32" spans="1:10" x14ac:dyDescent="0.2">
      <c r="A32" s="104"/>
    </row>
    <row r="33" spans="1:1" x14ac:dyDescent="0.2">
      <c r="A33" s="104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5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33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22" customWidth="1"/>
    <col min="2" max="10" width="19.7109375" style="23" customWidth="1"/>
    <col min="11" max="16384" width="8.85546875" style="23"/>
  </cols>
  <sheetData>
    <row r="3" spans="1:10" x14ac:dyDescent="0.2">
      <c r="B3" s="31"/>
    </row>
    <row r="4" spans="1:10" ht="15.75" thickBot="1" x14ac:dyDescent="0.25"/>
    <row r="5" spans="1:10" ht="15" customHeight="1" x14ac:dyDescent="0.2">
      <c r="A5" s="127" t="s">
        <v>7</v>
      </c>
      <c r="B5" s="128"/>
      <c r="C5" s="128"/>
      <c r="D5" s="129"/>
    </row>
    <row r="6" spans="1:10" ht="15" customHeight="1" thickBot="1" x14ac:dyDescent="0.25">
      <c r="A6" s="130"/>
      <c r="B6" s="131"/>
      <c r="C6" s="131"/>
      <c r="D6" s="132"/>
    </row>
    <row r="7" spans="1:10" ht="15.75" thickBot="1" x14ac:dyDescent="0.25"/>
    <row r="8" spans="1:10" ht="95.25" customHeight="1" x14ac:dyDescent="0.2">
      <c r="A8" s="67" t="s">
        <v>20</v>
      </c>
      <c r="B8" s="68"/>
      <c r="C8" s="69" t="s">
        <v>8</v>
      </c>
      <c r="D8" s="68"/>
      <c r="E8" s="69" t="s">
        <v>8</v>
      </c>
      <c r="F8" s="68"/>
      <c r="G8" s="69" t="s">
        <v>8</v>
      </c>
      <c r="H8" s="68"/>
      <c r="I8" s="69" t="s">
        <v>8</v>
      </c>
      <c r="J8" s="70" t="s">
        <v>6</v>
      </c>
    </row>
    <row r="9" spans="1:10" s="25" customFormat="1" ht="29.1" customHeight="1" x14ac:dyDescent="0.2">
      <c r="A9" s="122" t="s">
        <v>1</v>
      </c>
      <c r="B9" s="123"/>
      <c r="C9" s="123"/>
      <c r="D9" s="123"/>
      <c r="E9" s="123"/>
      <c r="F9" s="123"/>
      <c r="G9" s="123"/>
      <c r="H9" s="123"/>
      <c r="I9" s="123"/>
      <c r="J9" s="24"/>
    </row>
    <row r="10" spans="1:10" s="26" customFormat="1" ht="50.1" customHeight="1" x14ac:dyDescent="0.2">
      <c r="A10" s="91" t="s">
        <v>22</v>
      </c>
      <c r="B10" s="72">
        <v>8489019</v>
      </c>
      <c r="C10" s="46">
        <v>7.3759510721788227E-2</v>
      </c>
      <c r="D10" s="72">
        <v>19366371</v>
      </c>
      <c r="E10" s="46">
        <v>0.16827080366019073</v>
      </c>
      <c r="F10" s="72">
        <v>43631554.424000002</v>
      </c>
      <c r="G10" s="46">
        <v>0.3791064793641426</v>
      </c>
      <c r="H10" s="72">
        <v>43603556</v>
      </c>
      <c r="I10" s="46">
        <v>0.37886320625387848</v>
      </c>
      <c r="J10" s="73">
        <v>115090500.42399999</v>
      </c>
    </row>
    <row r="11" spans="1:10" s="26" customFormat="1" ht="50.1" customHeight="1" x14ac:dyDescent="0.2">
      <c r="A11" s="91" t="s">
        <v>23</v>
      </c>
      <c r="B11" s="72">
        <v>7087622</v>
      </c>
      <c r="C11" s="46">
        <v>7.8426414043319848E-2</v>
      </c>
      <c r="D11" s="72">
        <v>15387357</v>
      </c>
      <c r="E11" s="46">
        <v>0.17026517936684207</v>
      </c>
      <c r="F11" s="72">
        <v>32564983.960000001</v>
      </c>
      <c r="G11" s="46">
        <v>0.36034016985683343</v>
      </c>
      <c r="H11" s="72">
        <v>35332931</v>
      </c>
      <c r="I11" s="46">
        <v>0.39096823673300457</v>
      </c>
      <c r="J11" s="73">
        <v>90372893.960000008</v>
      </c>
    </row>
    <row r="12" spans="1:10" s="26" customFormat="1" ht="50.1" customHeight="1" x14ac:dyDescent="0.2">
      <c r="A12" s="71" t="s">
        <v>0</v>
      </c>
      <c r="B12" s="49">
        <v>0.83491649624061393</v>
      </c>
      <c r="C12" s="74"/>
      <c r="D12" s="49">
        <v>0.79454003024108133</v>
      </c>
      <c r="E12" s="74"/>
      <c r="F12" s="49">
        <v>0.7463631399317574</v>
      </c>
      <c r="G12" s="46"/>
      <c r="H12" s="49">
        <v>0.81032223610386267</v>
      </c>
      <c r="I12" s="51"/>
      <c r="J12" s="52">
        <v>0.78523330446093376</v>
      </c>
    </row>
    <row r="13" spans="1:10" s="26" customFormat="1" ht="50.1" customHeight="1" x14ac:dyDescent="0.2">
      <c r="A13" s="71" t="s">
        <v>5</v>
      </c>
      <c r="B13" s="75">
        <v>7.8426414043319848E-2</v>
      </c>
      <c r="C13" s="74"/>
      <c r="D13" s="75">
        <v>0.17026517936684207</v>
      </c>
      <c r="E13" s="74"/>
      <c r="F13" s="75">
        <v>0.36034016985683343</v>
      </c>
      <c r="G13" s="46"/>
      <c r="H13" s="75">
        <v>0.39096823673300457</v>
      </c>
      <c r="I13" s="46"/>
      <c r="J13" s="54"/>
    </row>
    <row r="14" spans="1:10" s="26" customFormat="1" ht="50.1" customHeight="1" x14ac:dyDescent="0.2">
      <c r="A14" s="71" t="s">
        <v>4</v>
      </c>
      <c r="B14" s="72">
        <v>6608511</v>
      </c>
      <c r="C14" s="46">
        <v>8.371723780725733E-2</v>
      </c>
      <c r="D14" s="72">
        <v>20165298</v>
      </c>
      <c r="E14" s="46">
        <v>0.25545588834159627</v>
      </c>
      <c r="F14" s="72">
        <v>26431842</v>
      </c>
      <c r="G14" s="46">
        <v>0.33484105608628817</v>
      </c>
      <c r="H14" s="72">
        <v>25732823</v>
      </c>
      <c r="I14" s="46">
        <v>0.32598581776485824</v>
      </c>
      <c r="J14" s="73">
        <v>78938474</v>
      </c>
    </row>
    <row r="15" spans="1:10" ht="29.1" customHeight="1" x14ac:dyDescent="0.2">
      <c r="A15" s="133" t="s">
        <v>2</v>
      </c>
      <c r="B15" s="134"/>
      <c r="C15" s="134"/>
      <c r="D15" s="134"/>
      <c r="E15" s="134"/>
      <c r="F15" s="134"/>
      <c r="G15" s="134"/>
      <c r="H15" s="134"/>
      <c r="I15" s="134"/>
      <c r="J15" s="16"/>
    </row>
    <row r="16" spans="1:10" ht="50.1" customHeight="1" x14ac:dyDescent="0.2">
      <c r="A16" s="91" t="s">
        <v>22</v>
      </c>
      <c r="B16" s="72"/>
      <c r="C16" s="72"/>
      <c r="D16" s="72"/>
      <c r="E16" s="72"/>
      <c r="F16" s="72">
        <v>5639515.29</v>
      </c>
      <c r="G16" s="46">
        <v>0.16182996650920203</v>
      </c>
      <c r="H16" s="72">
        <v>29208884</v>
      </c>
      <c r="I16" s="46">
        <v>0.83817003349079799</v>
      </c>
      <c r="J16" s="73">
        <v>34848399.289999999</v>
      </c>
    </row>
    <row r="17" spans="1:10" ht="50.1" customHeight="1" x14ac:dyDescent="0.2">
      <c r="A17" s="91" t="s">
        <v>23</v>
      </c>
      <c r="B17" s="76"/>
      <c r="C17" s="76"/>
      <c r="D17" s="72"/>
      <c r="E17" s="72"/>
      <c r="F17" s="72">
        <v>3851369.4270000001</v>
      </c>
      <c r="G17" s="46">
        <v>0.13715530458020542</v>
      </c>
      <c r="H17" s="72">
        <v>24228984</v>
      </c>
      <c r="I17" s="46">
        <v>0.86284469541979458</v>
      </c>
      <c r="J17" s="73">
        <v>28080353.427000001</v>
      </c>
    </row>
    <row r="18" spans="1:10" ht="50.1" customHeight="1" x14ac:dyDescent="0.2">
      <c r="A18" s="71" t="s">
        <v>3</v>
      </c>
      <c r="B18" s="76"/>
      <c r="C18" s="76"/>
      <c r="D18" s="72"/>
      <c r="E18" s="72"/>
      <c r="F18" s="49">
        <v>0.68292561132501162</v>
      </c>
      <c r="G18" s="49"/>
      <c r="H18" s="49">
        <v>0.82950735125655606</v>
      </c>
      <c r="I18" s="46"/>
      <c r="J18" s="52">
        <v>0.80578603319257369</v>
      </c>
    </row>
    <row r="19" spans="1:10" ht="50.1" customHeight="1" x14ac:dyDescent="0.2">
      <c r="A19" s="71" t="s">
        <v>5</v>
      </c>
      <c r="B19" s="76"/>
      <c r="C19" s="76"/>
      <c r="D19" s="72"/>
      <c r="E19" s="72"/>
      <c r="F19" s="75">
        <v>0.13715530458020542</v>
      </c>
      <c r="G19" s="49"/>
      <c r="H19" s="75">
        <v>0.86284469541979458</v>
      </c>
      <c r="I19" s="46"/>
      <c r="J19" s="77"/>
    </row>
    <row r="20" spans="1:10" ht="50.1" customHeight="1" thickBot="1" x14ac:dyDescent="0.25">
      <c r="A20" s="78" t="s">
        <v>4</v>
      </c>
      <c r="B20" s="79"/>
      <c r="C20" s="79"/>
      <c r="D20" s="79"/>
      <c r="E20" s="79"/>
      <c r="F20" s="72">
        <v>1350610</v>
      </c>
      <c r="G20" s="61">
        <v>0.29000572019486454</v>
      </c>
      <c r="H20" s="72">
        <v>3306574</v>
      </c>
      <c r="I20" s="61">
        <v>0.70999427980513541</v>
      </c>
      <c r="J20" s="73">
        <v>4657184</v>
      </c>
    </row>
    <row r="21" spans="1:10" ht="18.75" x14ac:dyDescent="0.2">
      <c r="A21" s="28"/>
      <c r="B21" s="29"/>
      <c r="C21" s="29"/>
      <c r="D21" s="29"/>
      <c r="E21" s="29"/>
      <c r="F21" s="29"/>
      <c r="G21" s="29"/>
      <c r="H21" s="29"/>
      <c r="I21" s="29"/>
      <c r="J21" s="29"/>
    </row>
    <row r="23" spans="1:10" x14ac:dyDescent="0.2">
      <c r="A23" s="33"/>
    </row>
    <row r="24" spans="1:10" x14ac:dyDescent="0.2">
      <c r="A24" s="33"/>
    </row>
    <row r="25" spans="1:10" x14ac:dyDescent="0.2">
      <c r="A25" s="33"/>
      <c r="B25" s="80"/>
    </row>
    <row r="26" spans="1:10" x14ac:dyDescent="0.2">
      <c r="A26" s="33"/>
      <c r="B26" s="80"/>
    </row>
    <row r="27" spans="1:10" x14ac:dyDescent="0.2">
      <c r="A27" s="33"/>
    </row>
    <row r="28" spans="1:10" x14ac:dyDescent="0.2">
      <c r="A28" s="33"/>
    </row>
    <row r="29" spans="1:10" x14ac:dyDescent="0.2">
      <c r="A29" s="33"/>
    </row>
    <row r="30" spans="1:10" x14ac:dyDescent="0.2">
      <c r="A30" s="33"/>
    </row>
    <row r="31" spans="1:10" x14ac:dyDescent="0.2">
      <c r="A31" s="33"/>
    </row>
    <row r="32" spans="1:10" x14ac:dyDescent="0.2">
      <c r="A32" s="33"/>
    </row>
    <row r="33" spans="1:1" x14ac:dyDescent="0.2">
      <c r="A33" s="33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5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33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82" customWidth="1"/>
    <col min="2" max="10" width="19.7109375" style="84" customWidth="1"/>
    <col min="11" max="16384" width="8.85546875" style="84"/>
  </cols>
  <sheetData>
    <row r="3" spans="1:10" x14ac:dyDescent="0.2">
      <c r="B3" s="83"/>
    </row>
    <row r="4" spans="1:10" ht="15.75" thickBot="1" x14ac:dyDescent="0.25"/>
    <row r="5" spans="1:10" ht="15" customHeight="1" x14ac:dyDescent="0.2">
      <c r="A5" s="135" t="s">
        <v>7</v>
      </c>
      <c r="B5" s="136"/>
      <c r="C5" s="136"/>
      <c r="D5" s="137"/>
    </row>
    <row r="6" spans="1:10" ht="15" customHeight="1" thickBot="1" x14ac:dyDescent="0.25">
      <c r="A6" s="138"/>
      <c r="B6" s="139"/>
      <c r="C6" s="139"/>
      <c r="D6" s="140"/>
    </row>
    <row r="7" spans="1:10" ht="15.75" thickBot="1" x14ac:dyDescent="0.25"/>
    <row r="8" spans="1:10" ht="95.25" customHeight="1" x14ac:dyDescent="0.2">
      <c r="A8" s="85" t="s">
        <v>21</v>
      </c>
      <c r="B8" s="86"/>
      <c r="C8" s="87" t="s">
        <v>8</v>
      </c>
      <c r="D8" s="86"/>
      <c r="E8" s="87" t="s">
        <v>8</v>
      </c>
      <c r="F8" s="86"/>
      <c r="G8" s="87" t="s">
        <v>8</v>
      </c>
      <c r="H8" s="86"/>
      <c r="I8" s="87" t="s">
        <v>8</v>
      </c>
      <c r="J8" s="88" t="s">
        <v>6</v>
      </c>
    </row>
    <row r="9" spans="1:10" s="90" customFormat="1" ht="29.1" customHeight="1" x14ac:dyDescent="0.2">
      <c r="A9" s="141" t="s">
        <v>1</v>
      </c>
      <c r="B9" s="142"/>
      <c r="C9" s="142"/>
      <c r="D9" s="142"/>
      <c r="E9" s="142"/>
      <c r="F9" s="142"/>
      <c r="G9" s="142"/>
      <c r="H9" s="142"/>
      <c r="I9" s="142"/>
      <c r="J9" s="89"/>
    </row>
    <row r="10" spans="1:10" s="94" customFormat="1" ht="50.1" customHeight="1" x14ac:dyDescent="0.2">
      <c r="A10" s="91" t="s">
        <v>22</v>
      </c>
      <c r="B10" s="92">
        <v>8655919</v>
      </c>
      <c r="C10" s="46">
        <v>7.5416804753694611E-2</v>
      </c>
      <c r="D10" s="92">
        <v>19295660</v>
      </c>
      <c r="E10" s="46">
        <v>0.16811814237329104</v>
      </c>
      <c r="F10" s="92">
        <v>43491662.424000002</v>
      </c>
      <c r="G10" s="46">
        <v>0.37893171290586297</v>
      </c>
      <c r="H10" s="92">
        <v>43331165</v>
      </c>
      <c r="I10" s="46">
        <v>0.37753333996715144</v>
      </c>
      <c r="J10" s="93">
        <v>114774406.42399999</v>
      </c>
    </row>
    <row r="11" spans="1:10" s="94" customFormat="1" ht="50.1" customHeight="1" x14ac:dyDescent="0.2">
      <c r="A11" s="91" t="s">
        <v>23</v>
      </c>
      <c r="B11" s="92">
        <v>7224305</v>
      </c>
      <c r="C11" s="46">
        <v>7.9900514822230567E-2</v>
      </c>
      <c r="D11" s="92">
        <v>15331421</v>
      </c>
      <c r="E11" s="46">
        <v>0.16956488283043933</v>
      </c>
      <c r="F11" s="92">
        <v>32785751.960000001</v>
      </c>
      <c r="G11" s="46">
        <v>0.36260906210880567</v>
      </c>
      <c r="H11" s="92">
        <v>35074773</v>
      </c>
      <c r="I11" s="46">
        <v>0.38792554023852438</v>
      </c>
      <c r="J11" s="93">
        <v>90416250.960000008</v>
      </c>
    </row>
    <row r="12" spans="1:10" s="94" customFormat="1" ht="50.1" customHeight="1" x14ac:dyDescent="0.2">
      <c r="A12" s="91" t="s">
        <v>0</v>
      </c>
      <c r="B12" s="49">
        <v>0.83460866489161922</v>
      </c>
      <c r="C12" s="95"/>
      <c r="D12" s="49">
        <v>0.79455281654009247</v>
      </c>
      <c r="E12" s="95"/>
      <c r="F12" s="49">
        <v>0.7538399346608522</v>
      </c>
      <c r="G12" s="46"/>
      <c r="H12" s="49">
        <v>0.80945834251167725</v>
      </c>
      <c r="I12" s="51"/>
      <c r="J12" s="52">
        <v>0.78777363157064817</v>
      </c>
    </row>
    <row r="13" spans="1:10" s="94" customFormat="1" ht="50.1" customHeight="1" x14ac:dyDescent="0.2">
      <c r="A13" s="91" t="s">
        <v>5</v>
      </c>
      <c r="B13" s="96">
        <v>7.9900514822230567E-2</v>
      </c>
      <c r="C13" s="95"/>
      <c r="D13" s="96">
        <v>0.16956488283043933</v>
      </c>
      <c r="E13" s="95"/>
      <c r="F13" s="96">
        <v>0.36260906210880567</v>
      </c>
      <c r="G13" s="46"/>
      <c r="H13" s="96">
        <v>0.38792554023852438</v>
      </c>
      <c r="I13" s="46"/>
      <c r="J13" s="54"/>
    </row>
    <row r="14" spans="1:10" s="94" customFormat="1" ht="50.1" customHeight="1" x14ac:dyDescent="0.2">
      <c r="A14" s="91" t="s">
        <v>4</v>
      </c>
      <c r="B14" s="92">
        <v>6706324</v>
      </c>
      <c r="C14" s="46">
        <v>8.4881241047065972E-2</v>
      </c>
      <c r="D14" s="92">
        <v>20070562</v>
      </c>
      <c r="E14" s="46">
        <v>0.25403100283733421</v>
      </c>
      <c r="F14" s="92">
        <v>26660470</v>
      </c>
      <c r="G14" s="46">
        <v>0.33743877875540623</v>
      </c>
      <c r="H14" s="92">
        <v>25570961</v>
      </c>
      <c r="I14" s="46">
        <v>0.3236489773601936</v>
      </c>
      <c r="J14" s="93">
        <v>79008317</v>
      </c>
    </row>
    <row r="15" spans="1:10" ht="29.1" customHeight="1" x14ac:dyDescent="0.2">
      <c r="A15" s="143" t="s">
        <v>2</v>
      </c>
      <c r="B15" s="144"/>
      <c r="C15" s="144"/>
      <c r="D15" s="144"/>
      <c r="E15" s="144"/>
      <c r="F15" s="144"/>
      <c r="G15" s="144"/>
      <c r="H15" s="144"/>
      <c r="I15" s="144"/>
      <c r="J15" s="97"/>
    </row>
    <row r="16" spans="1:10" ht="50.1" customHeight="1" x14ac:dyDescent="0.2">
      <c r="A16" s="91" t="s">
        <v>22</v>
      </c>
      <c r="B16" s="92"/>
      <c r="C16" s="92"/>
      <c r="D16" s="92"/>
      <c r="E16" s="92"/>
      <c r="F16" s="92">
        <v>5658727.29</v>
      </c>
      <c r="G16" s="46">
        <v>0.16283776343355583</v>
      </c>
      <c r="H16" s="92">
        <v>29091979</v>
      </c>
      <c r="I16" s="46">
        <v>0.83716223656644417</v>
      </c>
      <c r="J16" s="93">
        <v>34750706.289999999</v>
      </c>
    </row>
    <row r="17" spans="1:10" ht="50.1" customHeight="1" x14ac:dyDescent="0.2">
      <c r="A17" s="91" t="s">
        <v>23</v>
      </c>
      <c r="B17" s="98"/>
      <c r="C17" s="98"/>
      <c r="D17" s="92"/>
      <c r="E17" s="92"/>
      <c r="F17" s="92">
        <v>3896916.4270000001</v>
      </c>
      <c r="G17" s="46">
        <v>0.13837579225706509</v>
      </c>
      <c r="H17" s="92">
        <v>24264920</v>
      </c>
      <c r="I17" s="46">
        <v>0.86162420774293491</v>
      </c>
      <c r="J17" s="93">
        <v>28161836.427000001</v>
      </c>
    </row>
    <row r="18" spans="1:10" ht="50.1" customHeight="1" x14ac:dyDescent="0.2">
      <c r="A18" s="91" t="s">
        <v>3</v>
      </c>
      <c r="B18" s="98"/>
      <c r="C18" s="98"/>
      <c r="D18" s="92"/>
      <c r="E18" s="92"/>
      <c r="F18" s="49">
        <v>0.68865598698961161</v>
      </c>
      <c r="G18" s="49"/>
      <c r="H18" s="49">
        <v>0.83407594925047901</v>
      </c>
      <c r="I18" s="46"/>
      <c r="J18" s="52">
        <v>0.81039608783732731</v>
      </c>
    </row>
    <row r="19" spans="1:10" ht="50.1" customHeight="1" x14ac:dyDescent="0.2">
      <c r="A19" s="91" t="s">
        <v>5</v>
      </c>
      <c r="B19" s="98"/>
      <c r="C19" s="98"/>
      <c r="D19" s="92"/>
      <c r="E19" s="92"/>
      <c r="F19" s="96">
        <v>0.13837579225706509</v>
      </c>
      <c r="G19" s="49"/>
      <c r="H19" s="96">
        <v>0.86162420774293491</v>
      </c>
      <c r="I19" s="46"/>
      <c r="J19" s="99"/>
    </row>
    <row r="20" spans="1:10" ht="50.1" customHeight="1" thickBot="1" x14ac:dyDescent="0.25">
      <c r="A20" s="100" t="s">
        <v>4</v>
      </c>
      <c r="B20" s="101"/>
      <c r="C20" s="101"/>
      <c r="D20" s="101"/>
      <c r="E20" s="101"/>
      <c r="F20" s="92">
        <v>1376738</v>
      </c>
      <c r="G20" s="61">
        <v>0.29474815966786672</v>
      </c>
      <c r="H20" s="92">
        <v>3294158</v>
      </c>
      <c r="I20" s="61">
        <v>0.70525184033213328</v>
      </c>
      <c r="J20" s="93">
        <v>4670896</v>
      </c>
    </row>
    <row r="21" spans="1:10" ht="18.75" x14ac:dyDescent="0.2">
      <c r="A21" s="102"/>
      <c r="B21" s="103"/>
      <c r="C21" s="103"/>
      <c r="D21" s="103"/>
      <c r="E21" s="103"/>
      <c r="F21" s="103"/>
      <c r="G21" s="103"/>
      <c r="H21" s="103"/>
      <c r="I21" s="103"/>
      <c r="J21" s="103"/>
    </row>
    <row r="23" spans="1:10" x14ac:dyDescent="0.2">
      <c r="A23" s="104"/>
    </row>
    <row r="24" spans="1:10" x14ac:dyDescent="0.2">
      <c r="A24" s="104"/>
    </row>
    <row r="25" spans="1:10" x14ac:dyDescent="0.2">
      <c r="A25" s="104"/>
      <c r="B25" s="105"/>
    </row>
    <row r="26" spans="1:10" x14ac:dyDescent="0.2">
      <c r="A26" s="104"/>
      <c r="B26" s="105"/>
    </row>
    <row r="27" spans="1:10" x14ac:dyDescent="0.2">
      <c r="A27" s="104"/>
    </row>
    <row r="28" spans="1:10" x14ac:dyDescent="0.2">
      <c r="A28" s="104"/>
    </row>
    <row r="29" spans="1:10" x14ac:dyDescent="0.2">
      <c r="A29" s="104"/>
    </row>
    <row r="30" spans="1:10" x14ac:dyDescent="0.2">
      <c r="A30" s="104"/>
    </row>
    <row r="31" spans="1:10" x14ac:dyDescent="0.2">
      <c r="A31" s="104"/>
    </row>
    <row r="32" spans="1:10" x14ac:dyDescent="0.2">
      <c r="A32" s="104"/>
    </row>
    <row r="33" spans="1:1" x14ac:dyDescent="0.2">
      <c r="A33" s="104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57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33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22" customWidth="1"/>
    <col min="2" max="10" width="19.7109375" style="23" customWidth="1"/>
    <col min="11" max="16384" width="8.85546875" style="23"/>
  </cols>
  <sheetData>
    <row r="3" spans="1:10" x14ac:dyDescent="0.2">
      <c r="B3" s="31"/>
    </row>
    <row r="4" spans="1:10" ht="15.75" thickBot="1" x14ac:dyDescent="0.25"/>
    <row r="5" spans="1:10" ht="15" customHeight="1" x14ac:dyDescent="0.2">
      <c r="A5" s="127" t="s">
        <v>7</v>
      </c>
      <c r="B5" s="128"/>
      <c r="C5" s="128"/>
      <c r="D5" s="129"/>
    </row>
    <row r="6" spans="1:10" ht="15" customHeight="1" thickBot="1" x14ac:dyDescent="0.25">
      <c r="A6" s="130"/>
      <c r="B6" s="131"/>
      <c r="C6" s="131"/>
      <c r="D6" s="132"/>
    </row>
    <row r="7" spans="1:10" ht="15.75" thickBot="1" x14ac:dyDescent="0.25"/>
    <row r="8" spans="1:10" ht="95.25" customHeight="1" x14ac:dyDescent="0.2">
      <c r="A8" s="67" t="s">
        <v>24</v>
      </c>
      <c r="B8" s="68"/>
      <c r="C8" s="69" t="s">
        <v>8</v>
      </c>
      <c r="D8" s="68"/>
      <c r="E8" s="69" t="s">
        <v>8</v>
      </c>
      <c r="F8" s="68"/>
      <c r="G8" s="69" t="s">
        <v>8</v>
      </c>
      <c r="H8" s="68"/>
      <c r="I8" s="69" t="s">
        <v>8</v>
      </c>
      <c r="J8" s="70" t="s">
        <v>6</v>
      </c>
    </row>
    <row r="9" spans="1:10" s="25" customFormat="1" ht="29.1" customHeight="1" x14ac:dyDescent="0.2">
      <c r="A9" s="122" t="s">
        <v>1</v>
      </c>
      <c r="B9" s="123"/>
      <c r="C9" s="123"/>
      <c r="D9" s="123"/>
      <c r="E9" s="123"/>
      <c r="F9" s="123"/>
      <c r="G9" s="123"/>
      <c r="H9" s="123"/>
      <c r="I9" s="123"/>
      <c r="J9" s="24"/>
    </row>
    <row r="10" spans="1:10" s="26" customFormat="1" ht="50.1" customHeight="1" x14ac:dyDescent="0.2">
      <c r="A10" s="71" t="s">
        <v>22</v>
      </c>
      <c r="B10" s="72">
        <v>8804616</v>
      </c>
      <c r="C10" s="46">
        <v>7.6769535566163033E-2</v>
      </c>
      <c r="D10" s="72">
        <v>19224976</v>
      </c>
      <c r="E10" s="46">
        <v>0.1676271263608351</v>
      </c>
      <c r="F10" s="72">
        <v>43306920.424000002</v>
      </c>
      <c r="G10" s="46">
        <v>0.37760331259776236</v>
      </c>
      <c r="H10" s="72">
        <v>43352419</v>
      </c>
      <c r="I10" s="46">
        <v>0.37800002547523953</v>
      </c>
      <c r="J10" s="73">
        <v>114688931.42399999</v>
      </c>
    </row>
    <row r="11" spans="1:10" s="26" customFormat="1" ht="50.1" customHeight="1" x14ac:dyDescent="0.2">
      <c r="A11" s="71" t="s">
        <v>23</v>
      </c>
      <c r="B11" s="72">
        <v>7348090</v>
      </c>
      <c r="C11" s="46">
        <v>8.0886629038576713E-2</v>
      </c>
      <c r="D11" s="72">
        <v>15289223</v>
      </c>
      <c r="E11" s="46">
        <v>0.1683013829565336</v>
      </c>
      <c r="F11" s="72">
        <v>33043757.960000001</v>
      </c>
      <c r="G11" s="46">
        <v>0.36374053558830066</v>
      </c>
      <c r="H11" s="72">
        <v>35163239</v>
      </c>
      <c r="I11" s="46">
        <v>0.38707145241658897</v>
      </c>
      <c r="J11" s="73">
        <v>90844309.960000008</v>
      </c>
    </row>
    <row r="12" spans="1:10" s="26" customFormat="1" ht="50.1" customHeight="1" x14ac:dyDescent="0.2">
      <c r="A12" s="71" t="s">
        <v>0</v>
      </c>
      <c r="B12" s="49">
        <v>0.83457245608439934</v>
      </c>
      <c r="C12" s="74"/>
      <c r="D12" s="49">
        <v>0.79527917226008504</v>
      </c>
      <c r="E12" s="74"/>
      <c r="F12" s="49">
        <v>0.76301333912645697</v>
      </c>
      <c r="G12" s="46"/>
      <c r="H12" s="49">
        <v>0.81110212096815171</v>
      </c>
      <c r="I12" s="51"/>
      <c r="J12" s="52">
        <v>0.79209308894990527</v>
      </c>
    </row>
    <row r="13" spans="1:10" s="26" customFormat="1" ht="50.1" customHeight="1" x14ac:dyDescent="0.2">
      <c r="A13" s="71" t="s">
        <v>5</v>
      </c>
      <c r="B13" s="75">
        <v>8.0886629038576713E-2</v>
      </c>
      <c r="C13" s="74"/>
      <c r="D13" s="75">
        <v>0.1683013829565336</v>
      </c>
      <c r="E13" s="74"/>
      <c r="F13" s="75">
        <v>0.36374053558830066</v>
      </c>
      <c r="G13" s="46"/>
      <c r="H13" s="75">
        <v>0.38707145241658897</v>
      </c>
      <c r="I13" s="46"/>
      <c r="J13" s="54"/>
    </row>
    <row r="14" spans="1:10" s="26" customFormat="1" ht="50.1" customHeight="1" x14ac:dyDescent="0.2">
      <c r="A14" s="71" t="s">
        <v>4</v>
      </c>
      <c r="B14" s="72">
        <v>6798908</v>
      </c>
      <c r="C14" s="46">
        <v>8.5764290001206694E-2</v>
      </c>
      <c r="D14" s="72">
        <v>19967642</v>
      </c>
      <c r="E14" s="46">
        <v>0.25188024887647764</v>
      </c>
      <c r="F14" s="72">
        <v>26923539</v>
      </c>
      <c r="G14" s="46">
        <v>0.33962486426567301</v>
      </c>
      <c r="H14" s="72">
        <v>25584257</v>
      </c>
      <c r="I14" s="46">
        <v>0.32273059685664263</v>
      </c>
      <c r="J14" s="73">
        <v>79274346</v>
      </c>
    </row>
    <row r="15" spans="1:10" ht="29.1" customHeight="1" x14ac:dyDescent="0.2">
      <c r="A15" s="133" t="s">
        <v>2</v>
      </c>
      <c r="B15" s="134"/>
      <c r="C15" s="134"/>
      <c r="D15" s="134"/>
      <c r="E15" s="134"/>
      <c r="F15" s="134"/>
      <c r="G15" s="134"/>
      <c r="H15" s="134"/>
      <c r="I15" s="134"/>
      <c r="J15" s="16"/>
    </row>
    <row r="16" spans="1:10" ht="50.1" customHeight="1" x14ac:dyDescent="0.2">
      <c r="A16" s="71" t="s">
        <v>22</v>
      </c>
      <c r="B16" s="72"/>
      <c r="C16" s="72"/>
      <c r="D16" s="72"/>
      <c r="E16" s="72"/>
      <c r="F16" s="72">
        <v>5777303.29</v>
      </c>
      <c r="G16" s="46">
        <v>0.16552967308176939</v>
      </c>
      <c r="H16" s="72">
        <v>29124616</v>
      </c>
      <c r="I16" s="46">
        <v>0.83447032691823064</v>
      </c>
      <c r="J16" s="73">
        <v>34901919.289999999</v>
      </c>
    </row>
    <row r="17" spans="1:10" ht="50.1" customHeight="1" x14ac:dyDescent="0.2">
      <c r="A17" s="71" t="s">
        <v>23</v>
      </c>
      <c r="B17" s="76"/>
      <c r="C17" s="76"/>
      <c r="D17" s="72"/>
      <c r="E17" s="72"/>
      <c r="F17" s="72">
        <v>4032893.4270000001</v>
      </c>
      <c r="G17" s="46">
        <v>0.14153010854788808</v>
      </c>
      <c r="H17" s="72">
        <v>24462057</v>
      </c>
      <c r="I17" s="46">
        <v>0.85846989145211183</v>
      </c>
      <c r="J17" s="73">
        <v>28494950.427000001</v>
      </c>
    </row>
    <row r="18" spans="1:10" ht="50.1" customHeight="1" x14ac:dyDescent="0.2">
      <c r="A18" s="71" t="s">
        <v>3</v>
      </c>
      <c r="B18" s="76"/>
      <c r="C18" s="76"/>
      <c r="D18" s="72"/>
      <c r="E18" s="72"/>
      <c r="F18" s="49">
        <v>0.69805811198809331</v>
      </c>
      <c r="G18" s="49"/>
      <c r="H18" s="49">
        <v>0.83991002662490044</v>
      </c>
      <c r="I18" s="46"/>
      <c r="J18" s="52">
        <v>0.81642932556904668</v>
      </c>
    </row>
    <row r="19" spans="1:10" ht="50.1" customHeight="1" x14ac:dyDescent="0.2">
      <c r="A19" s="71" t="s">
        <v>5</v>
      </c>
      <c r="B19" s="76"/>
      <c r="C19" s="76"/>
      <c r="D19" s="72"/>
      <c r="E19" s="72"/>
      <c r="F19" s="75">
        <v>0.14153010854788808</v>
      </c>
      <c r="G19" s="49"/>
      <c r="H19" s="75">
        <v>0.85846989145211183</v>
      </c>
      <c r="I19" s="46"/>
      <c r="J19" s="77"/>
    </row>
    <row r="20" spans="1:10" ht="50.1" customHeight="1" thickBot="1" x14ac:dyDescent="0.25">
      <c r="A20" s="78" t="s">
        <v>4</v>
      </c>
      <c r="B20" s="79"/>
      <c r="C20" s="79"/>
      <c r="D20" s="79"/>
      <c r="E20" s="79"/>
      <c r="F20" s="72">
        <v>1414677</v>
      </c>
      <c r="G20" s="61">
        <v>0.29987999941494148</v>
      </c>
      <c r="H20" s="72">
        <v>3302800</v>
      </c>
      <c r="I20" s="61">
        <v>0.70012000058505852</v>
      </c>
      <c r="J20" s="73">
        <v>4717477</v>
      </c>
    </row>
    <row r="21" spans="1:10" ht="18.75" x14ac:dyDescent="0.2">
      <c r="A21" s="28"/>
      <c r="B21" s="29"/>
      <c r="C21" s="29"/>
      <c r="D21" s="29"/>
      <c r="E21" s="29"/>
      <c r="F21" s="29"/>
      <c r="G21" s="29"/>
      <c r="H21" s="29"/>
      <c r="I21" s="29"/>
      <c r="J21" s="29"/>
    </row>
    <row r="23" spans="1:10" x14ac:dyDescent="0.2">
      <c r="A23" s="33"/>
    </row>
    <row r="24" spans="1:10" x14ac:dyDescent="0.2">
      <c r="A24" s="33"/>
    </row>
    <row r="25" spans="1:10" x14ac:dyDescent="0.2">
      <c r="A25" s="33"/>
      <c r="B25" s="80"/>
    </row>
    <row r="26" spans="1:10" x14ac:dyDescent="0.2">
      <c r="A26" s="33"/>
      <c r="B26" s="80"/>
    </row>
    <row r="27" spans="1:10" x14ac:dyDescent="0.2">
      <c r="A27" s="33"/>
    </row>
    <row r="28" spans="1:10" x14ac:dyDescent="0.2">
      <c r="A28" s="33"/>
    </row>
    <row r="29" spans="1:10" x14ac:dyDescent="0.2">
      <c r="A29" s="33"/>
    </row>
    <row r="30" spans="1:10" x14ac:dyDescent="0.2">
      <c r="A30" s="33"/>
    </row>
    <row r="31" spans="1:10" x14ac:dyDescent="0.2">
      <c r="A31" s="33"/>
    </row>
    <row r="32" spans="1:10" x14ac:dyDescent="0.2">
      <c r="A32" s="33"/>
    </row>
    <row r="33" spans="1:1" x14ac:dyDescent="0.2">
      <c r="A33" s="33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57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33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82" customWidth="1"/>
    <col min="2" max="10" width="19.7109375" style="84" customWidth="1"/>
    <col min="11" max="16384" width="8.85546875" style="84"/>
  </cols>
  <sheetData>
    <row r="3" spans="1:10" x14ac:dyDescent="0.2">
      <c r="B3" s="83"/>
    </row>
    <row r="4" spans="1:10" ht="15.75" thickBot="1" x14ac:dyDescent="0.25"/>
    <row r="5" spans="1:10" ht="15" customHeight="1" x14ac:dyDescent="0.2">
      <c r="A5" s="135" t="s">
        <v>7</v>
      </c>
      <c r="B5" s="136"/>
      <c r="C5" s="136"/>
      <c r="D5" s="137"/>
    </row>
    <row r="6" spans="1:10" ht="15" customHeight="1" thickBot="1" x14ac:dyDescent="0.25">
      <c r="A6" s="138"/>
      <c r="B6" s="139"/>
      <c r="C6" s="139"/>
      <c r="D6" s="140"/>
    </row>
    <row r="7" spans="1:10" ht="15.75" thickBot="1" x14ac:dyDescent="0.25"/>
    <row r="8" spans="1:10" ht="95.25" customHeight="1" x14ac:dyDescent="0.2">
      <c r="A8" s="85" t="s">
        <v>25</v>
      </c>
      <c r="B8" s="86"/>
      <c r="C8" s="87" t="s">
        <v>8</v>
      </c>
      <c r="D8" s="86"/>
      <c r="E8" s="87" t="s">
        <v>8</v>
      </c>
      <c r="F8" s="86"/>
      <c r="G8" s="87" t="s">
        <v>8</v>
      </c>
      <c r="H8" s="86"/>
      <c r="I8" s="87" t="s">
        <v>8</v>
      </c>
      <c r="J8" s="88" t="s">
        <v>6</v>
      </c>
    </row>
    <row r="9" spans="1:10" s="90" customFormat="1" ht="29.1" customHeight="1" x14ac:dyDescent="0.2">
      <c r="A9" s="141" t="s">
        <v>1</v>
      </c>
      <c r="B9" s="142"/>
      <c r="C9" s="142"/>
      <c r="D9" s="142"/>
      <c r="E9" s="142"/>
      <c r="F9" s="142"/>
      <c r="G9" s="142"/>
      <c r="H9" s="142"/>
      <c r="I9" s="142"/>
      <c r="J9" s="89"/>
    </row>
    <row r="10" spans="1:10" s="94" customFormat="1" ht="50.1" customHeight="1" x14ac:dyDescent="0.2">
      <c r="A10" s="91" t="s">
        <v>22</v>
      </c>
      <c r="B10" s="92">
        <v>8980550</v>
      </c>
      <c r="C10" s="46">
        <v>7.8220790511343549E-2</v>
      </c>
      <c r="D10" s="92">
        <v>19285142</v>
      </c>
      <c r="E10" s="46">
        <v>0.16797401633123951</v>
      </c>
      <c r="F10" s="92">
        <v>43169264</v>
      </c>
      <c r="G10" s="46">
        <v>0.37600525088918657</v>
      </c>
      <c r="H10" s="92">
        <v>43375313</v>
      </c>
      <c r="I10" s="46">
        <v>0.37779994226823038</v>
      </c>
      <c r="J10" s="93">
        <v>114810269</v>
      </c>
    </row>
    <row r="11" spans="1:10" s="94" customFormat="1" ht="50.1" customHeight="1" x14ac:dyDescent="0.2">
      <c r="A11" s="91" t="s">
        <v>23</v>
      </c>
      <c r="B11" s="92">
        <v>7486414</v>
      </c>
      <c r="C11" s="46">
        <v>8.2215115121372279E-2</v>
      </c>
      <c r="D11" s="92">
        <v>15356452</v>
      </c>
      <c r="E11" s="46">
        <v>0.16864315399012497</v>
      </c>
      <c r="F11" s="92">
        <v>33092795</v>
      </c>
      <c r="G11" s="46">
        <v>0.36342205368457753</v>
      </c>
      <c r="H11" s="92">
        <v>35123191</v>
      </c>
      <c r="I11" s="46">
        <v>0.38571967720392519</v>
      </c>
      <c r="J11" s="93">
        <v>91058852</v>
      </c>
    </row>
    <row r="12" spans="1:10" s="94" customFormat="1" ht="50.1" customHeight="1" x14ac:dyDescent="0.2">
      <c r="A12" s="91" t="s">
        <v>0</v>
      </c>
      <c r="B12" s="49">
        <v>0.83362533475121237</v>
      </c>
      <c r="C12" s="95"/>
      <c r="D12" s="49">
        <v>0.7962841030675325</v>
      </c>
      <c r="E12" s="95"/>
      <c r="F12" s="49">
        <v>0.76658233042842705</v>
      </c>
      <c r="G12" s="46"/>
      <c r="H12" s="49">
        <v>0.8097507215682801</v>
      </c>
      <c r="I12" s="51"/>
      <c r="J12" s="52">
        <v>0.79312462894760749</v>
      </c>
    </row>
    <row r="13" spans="1:10" s="94" customFormat="1" ht="50.1" customHeight="1" x14ac:dyDescent="0.2">
      <c r="A13" s="91" t="s">
        <v>5</v>
      </c>
      <c r="B13" s="96">
        <v>8.2215115121372279E-2</v>
      </c>
      <c r="C13" s="95"/>
      <c r="D13" s="96">
        <v>0.16864315399012497</v>
      </c>
      <c r="E13" s="95"/>
      <c r="F13" s="96">
        <v>0.36342205368457753</v>
      </c>
      <c r="G13" s="46"/>
      <c r="H13" s="96">
        <v>0.38571967720392519</v>
      </c>
      <c r="I13" s="46"/>
      <c r="J13" s="54"/>
    </row>
    <row r="14" spans="1:10" s="94" customFormat="1" ht="50.1" customHeight="1" x14ac:dyDescent="0.2">
      <c r="A14" s="91" t="s">
        <v>4</v>
      </c>
      <c r="B14" s="92">
        <v>6912513</v>
      </c>
      <c r="C14" s="46">
        <v>8.6929274701474435E-2</v>
      </c>
      <c r="D14" s="92">
        <v>20092112</v>
      </c>
      <c r="E14" s="46">
        <v>0.25267116653245941</v>
      </c>
      <c r="F14" s="92">
        <v>27017440</v>
      </c>
      <c r="G14" s="46">
        <v>0.33976159806001138</v>
      </c>
      <c r="H14" s="92">
        <v>25496751</v>
      </c>
      <c r="I14" s="46">
        <v>0.32063796070605477</v>
      </c>
      <c r="J14" s="93">
        <v>79518816</v>
      </c>
    </row>
    <row r="15" spans="1:10" ht="29.1" customHeight="1" x14ac:dyDescent="0.2">
      <c r="A15" s="143" t="s">
        <v>2</v>
      </c>
      <c r="B15" s="144"/>
      <c r="C15" s="144"/>
      <c r="D15" s="144"/>
      <c r="E15" s="144"/>
      <c r="F15" s="144"/>
      <c r="G15" s="144"/>
      <c r="H15" s="144"/>
      <c r="I15" s="144"/>
      <c r="J15" s="97"/>
    </row>
    <row r="16" spans="1:10" ht="50.1" customHeight="1" x14ac:dyDescent="0.2">
      <c r="A16" s="91" t="s">
        <v>22</v>
      </c>
      <c r="B16" s="92"/>
      <c r="C16" s="92"/>
      <c r="D16" s="92"/>
      <c r="E16" s="92"/>
      <c r="F16" s="92">
        <v>5856551</v>
      </c>
      <c r="G16" s="46">
        <v>0.16756011254310921</v>
      </c>
      <c r="H16" s="92">
        <v>29095389</v>
      </c>
      <c r="I16" s="46">
        <v>0.83243988745689079</v>
      </c>
      <c r="J16" s="93">
        <v>34951940</v>
      </c>
    </row>
    <row r="17" spans="1:10" ht="50.1" customHeight="1" x14ac:dyDescent="0.2">
      <c r="A17" s="91" t="s">
        <v>23</v>
      </c>
      <c r="B17" s="98"/>
      <c r="C17" s="98"/>
      <c r="D17" s="92"/>
      <c r="E17" s="92"/>
      <c r="F17" s="92">
        <v>4123674</v>
      </c>
      <c r="G17" s="46">
        <v>0.14371871174219286</v>
      </c>
      <c r="H17" s="92">
        <v>24568999</v>
      </c>
      <c r="I17" s="46">
        <v>0.85628128825780714</v>
      </c>
      <c r="J17" s="93">
        <v>28692673</v>
      </c>
    </row>
    <row r="18" spans="1:10" ht="50.1" customHeight="1" x14ac:dyDescent="0.2">
      <c r="A18" s="91" t="s">
        <v>3</v>
      </c>
      <c r="B18" s="98"/>
      <c r="C18" s="98"/>
      <c r="D18" s="92"/>
      <c r="E18" s="92"/>
      <c r="F18" s="49">
        <v>0.70411305220427522</v>
      </c>
      <c r="G18" s="49"/>
      <c r="H18" s="49">
        <v>0.8444293011514642</v>
      </c>
      <c r="I18" s="46"/>
      <c r="J18" s="52">
        <v>0.82091789468624632</v>
      </c>
    </row>
    <row r="19" spans="1:10" ht="50.1" customHeight="1" x14ac:dyDescent="0.2">
      <c r="A19" s="91" t="s">
        <v>5</v>
      </c>
      <c r="B19" s="98"/>
      <c r="C19" s="98"/>
      <c r="D19" s="92"/>
      <c r="E19" s="92"/>
      <c r="F19" s="96">
        <v>0.14371871174219286</v>
      </c>
      <c r="G19" s="49"/>
      <c r="H19" s="96">
        <v>0.85628128825780714</v>
      </c>
      <c r="I19" s="46"/>
      <c r="J19" s="99"/>
    </row>
    <row r="20" spans="1:10" ht="50.1" customHeight="1" thickBot="1" x14ac:dyDescent="0.25">
      <c r="A20" s="100" t="s">
        <v>4</v>
      </c>
      <c r="B20" s="101"/>
      <c r="C20" s="101"/>
      <c r="D20" s="101"/>
      <c r="E20" s="101"/>
      <c r="F20" s="92">
        <v>1438206</v>
      </c>
      <c r="G20" s="61">
        <v>0.30300149730403109</v>
      </c>
      <c r="H20" s="92">
        <v>3308325</v>
      </c>
      <c r="I20" s="61">
        <v>0.69699850269596886</v>
      </c>
      <c r="J20" s="93">
        <v>4746531</v>
      </c>
    </row>
    <row r="21" spans="1:10" ht="18.75" x14ac:dyDescent="0.2">
      <c r="A21" s="102"/>
      <c r="B21" s="103"/>
      <c r="C21" s="103"/>
      <c r="D21" s="103"/>
      <c r="E21" s="103"/>
      <c r="F21" s="103"/>
      <c r="G21" s="103"/>
      <c r="H21" s="103"/>
      <c r="I21" s="103"/>
      <c r="J21" s="103"/>
    </row>
    <row r="23" spans="1:10" x14ac:dyDescent="0.2">
      <c r="A23" s="104"/>
    </row>
    <row r="24" spans="1:10" x14ac:dyDescent="0.2">
      <c r="A24" s="104"/>
    </row>
    <row r="25" spans="1:10" x14ac:dyDescent="0.2">
      <c r="A25" s="104"/>
      <c r="B25" s="105"/>
    </row>
    <row r="26" spans="1:10" x14ac:dyDescent="0.2">
      <c r="A26" s="104"/>
      <c r="B26" s="105"/>
    </row>
    <row r="27" spans="1:10" x14ac:dyDescent="0.2">
      <c r="A27" s="104"/>
    </row>
    <row r="28" spans="1:10" x14ac:dyDescent="0.2">
      <c r="A28" s="104"/>
    </row>
    <row r="29" spans="1:10" x14ac:dyDescent="0.2">
      <c r="A29" s="104"/>
    </row>
    <row r="30" spans="1:10" x14ac:dyDescent="0.2">
      <c r="A30" s="104"/>
    </row>
    <row r="31" spans="1:10" x14ac:dyDescent="0.2">
      <c r="A31" s="104"/>
    </row>
    <row r="32" spans="1:10" x14ac:dyDescent="0.2">
      <c r="A32" s="104"/>
    </row>
    <row r="33" spans="1:1" x14ac:dyDescent="0.2">
      <c r="A33" s="104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57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33"/>
  <sheetViews>
    <sheetView tabSelected="1"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22" customWidth="1"/>
    <col min="2" max="10" width="19.7109375" style="23" customWidth="1"/>
    <col min="11" max="16384" width="8.85546875" style="23"/>
  </cols>
  <sheetData>
    <row r="3" spans="1:10" x14ac:dyDescent="0.2">
      <c r="B3" s="31"/>
    </row>
    <row r="4" spans="1:10" ht="15.75" thickBot="1" x14ac:dyDescent="0.25"/>
    <row r="5" spans="1:10" ht="15" customHeight="1" x14ac:dyDescent="0.2">
      <c r="A5" s="127" t="s">
        <v>7</v>
      </c>
      <c r="B5" s="128"/>
      <c r="C5" s="128"/>
      <c r="D5" s="129"/>
    </row>
    <row r="6" spans="1:10" ht="15" customHeight="1" thickBot="1" x14ac:dyDescent="0.25">
      <c r="A6" s="130"/>
      <c r="B6" s="131"/>
      <c r="C6" s="131"/>
      <c r="D6" s="132"/>
    </row>
    <row r="7" spans="1:10" ht="15.75" thickBot="1" x14ac:dyDescent="0.25"/>
    <row r="8" spans="1:10" ht="95.25" customHeight="1" x14ac:dyDescent="0.2">
      <c r="A8" s="67" t="s">
        <v>26</v>
      </c>
      <c r="B8" s="68"/>
      <c r="C8" s="69" t="s">
        <v>8</v>
      </c>
      <c r="D8" s="68"/>
      <c r="E8" s="69" t="s">
        <v>8</v>
      </c>
      <c r="F8" s="68"/>
      <c r="G8" s="69" t="s">
        <v>8</v>
      </c>
      <c r="H8" s="68"/>
      <c r="I8" s="69" t="s">
        <v>8</v>
      </c>
      <c r="J8" s="70" t="s">
        <v>6</v>
      </c>
    </row>
    <row r="9" spans="1:10" s="25" customFormat="1" ht="29.1" customHeight="1" x14ac:dyDescent="0.2">
      <c r="A9" s="122" t="s">
        <v>1</v>
      </c>
      <c r="B9" s="123"/>
      <c r="C9" s="123"/>
      <c r="D9" s="123"/>
      <c r="E9" s="123"/>
      <c r="F9" s="123"/>
      <c r="G9" s="123"/>
      <c r="H9" s="123"/>
      <c r="I9" s="123"/>
      <c r="J9" s="24"/>
    </row>
    <row r="10" spans="1:10" s="26" customFormat="1" ht="50.1" customHeight="1" x14ac:dyDescent="0.2">
      <c r="A10" s="71" t="s">
        <v>22</v>
      </c>
      <c r="B10" s="72">
        <v>9146079</v>
      </c>
      <c r="C10" s="46">
        <v>7.9489550777714149E-2</v>
      </c>
      <c r="D10" s="72">
        <v>19330030</v>
      </c>
      <c r="E10" s="46">
        <v>0.16799935810960498</v>
      </c>
      <c r="F10" s="72">
        <v>43149023</v>
      </c>
      <c r="G10" s="46">
        <v>0.37501277375444225</v>
      </c>
      <c r="H10" s="72">
        <v>43435010</v>
      </c>
      <c r="I10" s="46">
        <v>0.37749831735823863</v>
      </c>
      <c r="J10" s="73">
        <v>115060142</v>
      </c>
    </row>
    <row r="11" spans="1:10" s="26" customFormat="1" ht="50.1" customHeight="1" x14ac:dyDescent="0.2">
      <c r="A11" s="71" t="s">
        <v>23</v>
      </c>
      <c r="B11" s="72">
        <v>7603513</v>
      </c>
      <c r="C11" s="46">
        <v>8.3059766924871936E-2</v>
      </c>
      <c r="D11" s="72">
        <v>15397566</v>
      </c>
      <c r="E11" s="46">
        <v>0.16820096752255603</v>
      </c>
      <c r="F11" s="72">
        <v>33255217</v>
      </c>
      <c r="G11" s="46">
        <v>0.36327557709916969</v>
      </c>
      <c r="H11" s="72">
        <v>35286376</v>
      </c>
      <c r="I11" s="46">
        <v>0.38546368845340234</v>
      </c>
      <c r="J11" s="73">
        <v>91542672</v>
      </c>
    </row>
    <row r="12" spans="1:10" s="26" customFormat="1" ht="50.1" customHeight="1" x14ac:dyDescent="0.2">
      <c r="A12" s="71" t="s">
        <v>0</v>
      </c>
      <c r="B12" s="49">
        <v>0.83134127750263254</v>
      </c>
      <c r="C12" s="74"/>
      <c r="D12" s="49">
        <v>0.79656192980559259</v>
      </c>
      <c r="E12" s="74"/>
      <c r="F12" s="49">
        <v>0.77070614090149847</v>
      </c>
      <c r="G12" s="46"/>
      <c r="H12" s="49">
        <v>0.81239479396919678</v>
      </c>
      <c r="I12" s="51"/>
      <c r="J12" s="52">
        <v>0.79560715299656071</v>
      </c>
    </row>
    <row r="13" spans="1:10" s="26" customFormat="1" ht="50.1" customHeight="1" x14ac:dyDescent="0.2">
      <c r="A13" s="71" t="s">
        <v>5</v>
      </c>
      <c r="B13" s="75">
        <v>8.3059766924871936E-2</v>
      </c>
      <c r="C13" s="74"/>
      <c r="D13" s="75">
        <v>0.16820096752255603</v>
      </c>
      <c r="E13" s="74"/>
      <c r="F13" s="75">
        <v>0.36327557709916969</v>
      </c>
      <c r="G13" s="46"/>
      <c r="H13" s="75">
        <v>0.38546368845340234</v>
      </c>
      <c r="I13" s="46"/>
      <c r="J13" s="54"/>
    </row>
    <row r="14" spans="1:10" s="26" customFormat="1" ht="50.1" customHeight="1" x14ac:dyDescent="0.2">
      <c r="A14" s="71" t="s">
        <v>4</v>
      </c>
      <c r="B14" s="72">
        <v>7004568</v>
      </c>
      <c r="C14" s="46">
        <v>8.7583872200134777E-2</v>
      </c>
      <c r="D14" s="72">
        <v>20222165</v>
      </c>
      <c r="E14" s="46">
        <v>0.25285435375458393</v>
      </c>
      <c r="F14" s="72">
        <v>27176914</v>
      </c>
      <c r="G14" s="46">
        <v>0.33981529804122873</v>
      </c>
      <c r="H14" s="72">
        <v>25571899</v>
      </c>
      <c r="I14" s="46">
        <v>0.31974647600405254</v>
      </c>
      <c r="J14" s="73">
        <v>79975546</v>
      </c>
    </row>
    <row r="15" spans="1:10" ht="29.1" customHeight="1" x14ac:dyDescent="0.2">
      <c r="A15" s="133" t="s">
        <v>2</v>
      </c>
      <c r="B15" s="134"/>
      <c r="C15" s="134"/>
      <c r="D15" s="134"/>
      <c r="E15" s="134"/>
      <c r="F15" s="134"/>
      <c r="G15" s="134"/>
      <c r="H15" s="134"/>
      <c r="I15" s="134"/>
      <c r="J15" s="16"/>
    </row>
    <row r="16" spans="1:10" ht="50.1" customHeight="1" x14ac:dyDescent="0.2">
      <c r="A16" s="71" t="s">
        <v>22</v>
      </c>
      <c r="B16" s="72">
        <f>'[1]Novembro 13'!B17+'[1]Dezembro 13'!B17+'[1]Janeiro 14'!B17+'[1]Fevereiro 14'!B17+'[1]Março 14'!B17+'[1]Abril 14'!B17+'[1]Maio 14'!B17 + '[1]Junho 14'!B17 + '[1]Julho 14'!B17 + '[1]Agosto 14'!B17 + '[1]Setembro 14'!B17 + '[1]Outubro 14'!B17</f>
        <v>4291</v>
      </c>
      <c r="C16" s="72"/>
      <c r="D16" s="72"/>
      <c r="E16" s="72"/>
      <c r="F16" s="72">
        <f>'[1]Novembro 13'!F17+'[1]Dezembro 13'!F17+'[1]Janeiro 14'!F17+'[1]Fevereiro 14'!F17+'[1]Março 14'!F17+'[1]Abril 14'!F17+'[1]Maio 14'!F17 + '[1]Junho 14'!F17 + '[1]Julho 14'!F17 + '[1]Agosto 14'!F17 + '[1]Setembro 14'!F17 + '[1]Outubro 14'!F17</f>
        <v>5927650</v>
      </c>
      <c r="G16" s="46">
        <f>F16/$J16</f>
        <v>0.16951772876070961</v>
      </c>
      <c r="H16" s="72">
        <f>'[1]Novembro 13'!H17+'[1]Dezembro 13'!H17+'[1]Janeiro 14'!H17+'[1]Fevereiro 14'!H17+'[1]Março 14'!H17+'[1]Abril 14'!H17+'[1]Maio 14'!H17 + '[1]Junho 14'!H17 + '[1]Julho 14'!H17 + '[1]Agosto 14'!H17 + '[1]Setembro 14'!H17 + '[1]Outubro 14'!H17</f>
        <v>29035788</v>
      </c>
      <c r="I16" s="46">
        <f>H16/$J16</f>
        <v>0.83035955809426454</v>
      </c>
      <c r="J16" s="73">
        <f>B16+D16+F16+H16</f>
        <v>34967729</v>
      </c>
    </row>
    <row r="17" spans="1:10" ht="50.1" customHeight="1" x14ac:dyDescent="0.2">
      <c r="A17" s="71" t="s">
        <v>23</v>
      </c>
      <c r="B17" s="72">
        <f>'[1]Novembro 13'!B18+'[1]Dezembro 13'!B18+'[1]Janeiro 14'!B18+'[1]Fevereiro 14'!B18+'[1]Março 14'!B18+'[1]Abril 14'!B18+'[1]Maio 14'!B18 + '[1]Junho 14'!B18 + '[1]Julho 14'!B18 + '[1]Agosto 14'!B18 + '[1]Setembro 14'!B18 + '[1]Outubro 14'!B18</f>
        <v>1182</v>
      </c>
      <c r="C17" s="76"/>
      <c r="D17" s="72"/>
      <c r="E17" s="72"/>
      <c r="F17" s="72">
        <f>'[1]Novembro 13'!F18+'[1]Dezembro 13'!F18+'[1]Janeiro 14'!F18+'[1]Fevereiro 14'!F18+'[1]Março 14'!F18+'[1]Abril 14'!F18+'[1]Maio 14'!F18 + '[1]Junho 14'!F18 + '[1]Julho 14'!F18 + '[1]Agosto 14'!F18 + '[1]Setembro 14'!F18 + '[1]Outubro 14'!F18</f>
        <v>4204476</v>
      </c>
      <c r="G17" s="46">
        <f>F17/$J17</f>
        <v>0.14609929339244149</v>
      </c>
      <c r="H17" s="72">
        <f>'[1]Novembro 13'!H18+'[1]Dezembro 13'!H18+'[1]Janeiro 14'!H18+'[1]Fevereiro 14'!H18+'[1]Março 14'!H18+'[1]Abril 14'!H18+'[1]Maio 14'!H18 + '[1]Junho 14'!H18 + '[1]Julho 14'!H18 + '[1]Agosto 14'!H18 + '[1]Setembro 14'!H18 + '[1]Outubro 14'!H18</f>
        <v>24572551</v>
      </c>
      <c r="I17" s="46">
        <f>H17/$J17</f>
        <v>0.85385963386394204</v>
      </c>
      <c r="J17" s="73">
        <f>B17+D17+F17+H17</f>
        <v>28778209</v>
      </c>
    </row>
    <row r="18" spans="1:10" ht="50.1" customHeight="1" x14ac:dyDescent="0.2">
      <c r="A18" s="71" t="s">
        <v>3</v>
      </c>
      <c r="B18" s="76"/>
      <c r="C18" s="76"/>
      <c r="D18" s="72"/>
      <c r="E18" s="72"/>
      <c r="F18" s="49">
        <f>F17/F16</f>
        <v>0.70929896333285536</v>
      </c>
      <c r="G18" s="49"/>
      <c r="H18" s="49">
        <f>H17/H16</f>
        <v>0.84628497080912701</v>
      </c>
      <c r="I18" s="46"/>
      <c r="J18" s="52">
        <f>J17/J16</f>
        <v>0.82299336625492603</v>
      </c>
    </row>
    <row r="19" spans="1:10" ht="50.1" customHeight="1" x14ac:dyDescent="0.2">
      <c r="A19" s="71" t="s">
        <v>5</v>
      </c>
      <c r="B19" s="76"/>
      <c r="C19" s="76"/>
      <c r="D19" s="72"/>
      <c r="E19" s="72"/>
      <c r="F19" s="75">
        <f>G17</f>
        <v>0.14609929339244149</v>
      </c>
      <c r="G19" s="49"/>
      <c r="H19" s="75">
        <f>I17</f>
        <v>0.85385963386394204</v>
      </c>
      <c r="I19" s="46"/>
      <c r="J19" s="77"/>
    </row>
    <row r="20" spans="1:10" ht="50.1" customHeight="1" thickBot="1" x14ac:dyDescent="0.25">
      <c r="A20" s="78" t="s">
        <v>4</v>
      </c>
      <c r="B20" s="72">
        <f>'[1]Novembro 13'!B21+'[1]Dezembro 13'!B21+'[1]Janeiro 14'!B21+'[1]Fevereiro 14'!B21+'[1]Março 14'!B21+'[1]Abril 14'!B21+'[1]Maio 14'!B21 + '[1]Junho 14'!B21 + '[1]Julho 14'!B21 + '[1]Agosto 14'!B21 + '[1]Setembro 14'!B21 + '[1]Outubro 14'!B21</f>
        <v>291</v>
      </c>
      <c r="C20" s="79"/>
      <c r="D20" s="79"/>
      <c r="E20" s="79"/>
      <c r="F20" s="72">
        <f>'[1]Novembro 13'!F21+'[1]Dezembro 13'!F21+'[1]Janeiro 14'!F21+'[1]Fevereiro 14'!F21+'[1]Março 14'!F21+'[1]Abril 14'!F21+'[1]Maio 14'!F21 + '[1]Junho 14'!F21 + '[1]Julho 14'!F21 + '[1]Agosto 14'!F21 + '[1]Setembro 14'!F21 + '[1]Outubro 14'!F21</f>
        <v>1459567</v>
      </c>
      <c r="G20" s="61">
        <f>F20/$J20</f>
        <v>0.30571496315460739</v>
      </c>
      <c r="H20" s="72">
        <f>'[1]Novembro 13'!H21+'[1]Dezembro 13'!H21+'[1]Janeiro 14'!H21+'[1]Fevereiro 14'!H21+'[1]Março 14'!H21+'[1]Abril 14'!H21+'[1]Maio 14'!H21 + '[1]Junho 14'!H21 + '[1]Julho 14'!H21 + '[1]Agosto 14'!H21 + '[1]Setembro 14'!H21 + '[1]Outubro 14'!H21</f>
        <v>3314416</v>
      </c>
      <c r="I20" s="61">
        <f>H20/$J20</f>
        <v>0.69422408516980805</v>
      </c>
      <c r="J20" s="73">
        <f>B20+D20+F20+H20</f>
        <v>4774274</v>
      </c>
    </row>
    <row r="21" spans="1:10" ht="18.75" x14ac:dyDescent="0.2">
      <c r="A21" s="28"/>
      <c r="B21" s="29"/>
      <c r="C21" s="29"/>
      <c r="D21" s="29"/>
      <c r="E21" s="29"/>
      <c r="F21" s="29"/>
      <c r="G21" s="29"/>
      <c r="H21" s="29"/>
      <c r="I21" s="29"/>
      <c r="J21" s="29"/>
    </row>
    <row r="23" spans="1:10" x14ac:dyDescent="0.2">
      <c r="A23" s="33"/>
    </row>
    <row r="24" spans="1:10" x14ac:dyDescent="0.2">
      <c r="A24" s="33"/>
    </row>
    <row r="25" spans="1:10" x14ac:dyDescent="0.2">
      <c r="A25" s="33"/>
      <c r="B25" s="80"/>
    </row>
    <row r="26" spans="1:10" x14ac:dyDescent="0.2">
      <c r="A26" s="33"/>
      <c r="B26" s="80"/>
    </row>
    <row r="27" spans="1:10" x14ac:dyDescent="0.2">
      <c r="A27" s="33"/>
    </row>
    <row r="28" spans="1:10" x14ac:dyDescent="0.2">
      <c r="A28" s="33"/>
    </row>
    <row r="29" spans="1:10" x14ac:dyDescent="0.2">
      <c r="A29" s="33"/>
    </row>
    <row r="30" spans="1:10" x14ac:dyDescent="0.2">
      <c r="A30" s="33"/>
    </row>
    <row r="31" spans="1:10" x14ac:dyDescent="0.2">
      <c r="A31" s="33"/>
    </row>
    <row r="32" spans="1:10" x14ac:dyDescent="0.2">
      <c r="A32" s="33"/>
    </row>
    <row r="33" spans="1:1" x14ac:dyDescent="0.2">
      <c r="A33" s="33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5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L26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22" customWidth="1"/>
    <col min="2" max="10" width="19.7109375" style="23" customWidth="1"/>
    <col min="11" max="11" width="24.42578125" style="23" customWidth="1"/>
    <col min="12" max="12" width="19.42578125" style="23" customWidth="1"/>
    <col min="13" max="13" width="13.28515625" style="23" bestFit="1" customWidth="1"/>
    <col min="14" max="14" width="20.42578125" style="23" customWidth="1"/>
    <col min="15" max="15" width="10.85546875" style="23" bestFit="1" customWidth="1"/>
    <col min="16" max="16" width="18" style="23" customWidth="1"/>
    <col min="17" max="17" width="9.7109375" style="23" bestFit="1" customWidth="1"/>
    <col min="18" max="16384" width="8.85546875" style="23"/>
  </cols>
  <sheetData>
    <row r="3" spans="1:12" x14ac:dyDescent="0.2">
      <c r="B3" s="31"/>
    </row>
    <row r="4" spans="1:12" ht="15.75" thickBot="1" x14ac:dyDescent="0.25"/>
    <row r="5" spans="1:12" ht="15" customHeight="1" x14ac:dyDescent="0.2">
      <c r="A5" s="116" t="s">
        <v>7</v>
      </c>
      <c r="B5" s="117"/>
      <c r="C5" s="117"/>
      <c r="D5" s="118"/>
    </row>
    <row r="6" spans="1:12" ht="15" customHeight="1" thickBot="1" x14ac:dyDescent="0.25">
      <c r="A6" s="119"/>
      <c r="B6" s="120"/>
      <c r="C6" s="120"/>
      <c r="D6" s="121"/>
    </row>
    <row r="7" spans="1:12" ht="15.75" thickBot="1" x14ac:dyDescent="0.25"/>
    <row r="8" spans="1:12" ht="95.25" customHeight="1" x14ac:dyDescent="0.2">
      <c r="A8" s="32" t="s">
        <v>9</v>
      </c>
      <c r="B8" s="14"/>
      <c r="C8" s="21" t="s">
        <v>8</v>
      </c>
      <c r="D8" s="14"/>
      <c r="E8" s="21" t="s">
        <v>8</v>
      </c>
      <c r="F8" s="14"/>
      <c r="G8" s="21" t="s">
        <v>8</v>
      </c>
      <c r="H8" s="14"/>
      <c r="I8" s="21" t="s">
        <v>8</v>
      </c>
      <c r="J8" s="7" t="s">
        <v>6</v>
      </c>
    </row>
    <row r="9" spans="1:12" s="25" customFormat="1" ht="29.1" customHeight="1" x14ac:dyDescent="0.2">
      <c r="A9" s="122" t="s">
        <v>1</v>
      </c>
      <c r="B9" s="123"/>
      <c r="C9" s="123"/>
      <c r="D9" s="123"/>
      <c r="E9" s="123"/>
      <c r="F9" s="123"/>
      <c r="G9" s="123"/>
      <c r="H9" s="123"/>
      <c r="I9" s="123"/>
      <c r="J9" s="24"/>
    </row>
    <row r="10" spans="1:12" s="26" customFormat="1" ht="50.1" customHeight="1" x14ac:dyDescent="0.2">
      <c r="A10" s="91" t="s">
        <v>22</v>
      </c>
      <c r="B10" s="1">
        <v>7293669</v>
      </c>
      <c r="C10" s="2">
        <f>B10/J10</f>
        <v>6.3944864482818831E-2</v>
      </c>
      <c r="D10" s="1">
        <v>18178265.582999997</v>
      </c>
      <c r="E10" s="2">
        <f>D10/J10</f>
        <v>0.15937201554356586</v>
      </c>
      <c r="F10" s="1">
        <v>43558384.957999997</v>
      </c>
      <c r="G10" s="2">
        <f>F10/J10</f>
        <v>0.38188393567486595</v>
      </c>
      <c r="H10" s="1">
        <v>45031522</v>
      </c>
      <c r="I10" s="2">
        <f>H10/J10</f>
        <v>0.39479918429874933</v>
      </c>
      <c r="J10" s="18">
        <v>114061841.54099999</v>
      </c>
      <c r="K10" s="27"/>
    </row>
    <row r="11" spans="1:12" s="26" customFormat="1" ht="50.1" customHeight="1" x14ac:dyDescent="0.2">
      <c r="A11" s="91" t="s">
        <v>23</v>
      </c>
      <c r="B11" s="1">
        <v>5961240.9000000004</v>
      </c>
      <c r="C11" s="2">
        <f>B11/J11</f>
        <v>6.9256618538188902E-2</v>
      </c>
      <c r="D11" s="1">
        <v>14223968.691</v>
      </c>
      <c r="E11" s="2">
        <f>D11/J11</f>
        <v>0.16525149549512905</v>
      </c>
      <c r="F11" s="1">
        <v>30301712.943</v>
      </c>
      <c r="G11" s="2">
        <f>F11/J11</f>
        <v>0.35203982015674828</v>
      </c>
      <c r="H11" s="1">
        <v>35587752</v>
      </c>
      <c r="I11" s="2">
        <f>H11/J11</f>
        <v>0.41345206580993382</v>
      </c>
      <c r="J11" s="18">
        <v>86074674.533999994</v>
      </c>
      <c r="K11" s="27"/>
    </row>
    <row r="12" spans="1:12" s="26" customFormat="1" ht="50.1" customHeight="1" x14ac:dyDescent="0.2">
      <c r="A12" s="8" t="s">
        <v>0</v>
      </c>
      <c r="B12" s="5">
        <v>0.81731716917781716</v>
      </c>
      <c r="C12" s="4"/>
      <c r="D12" s="5">
        <v>0.80000780710226271</v>
      </c>
      <c r="E12" s="4"/>
      <c r="F12" s="5">
        <v>0.69565740263826614</v>
      </c>
      <c r="G12" s="2"/>
      <c r="H12" s="5">
        <v>0.79028534722854804</v>
      </c>
      <c r="I12" s="6"/>
      <c r="J12" s="9">
        <v>0.75463163991666837</v>
      </c>
    </row>
    <row r="13" spans="1:12" s="26" customFormat="1" ht="50.1" customHeight="1" x14ac:dyDescent="0.2">
      <c r="A13" s="8" t="s">
        <v>5</v>
      </c>
      <c r="B13" s="15">
        <f>C11</f>
        <v>6.9256618538188902E-2</v>
      </c>
      <c r="C13" s="4"/>
      <c r="D13" s="15">
        <f>E11</f>
        <v>0.16525149549512905</v>
      </c>
      <c r="E13" s="34" t="s">
        <v>11</v>
      </c>
      <c r="F13" s="15">
        <f>G11</f>
        <v>0.35203982015674828</v>
      </c>
      <c r="G13" s="2"/>
      <c r="H13" s="15">
        <f>I11</f>
        <v>0.41345206580993382</v>
      </c>
      <c r="I13" s="2"/>
      <c r="J13" s="10"/>
    </row>
    <row r="14" spans="1:12" s="26" customFormat="1" ht="50.1" customHeight="1" x14ac:dyDescent="0.2">
      <c r="A14" s="8" t="s">
        <v>4</v>
      </c>
      <c r="B14" s="1">
        <v>5981190</v>
      </c>
      <c r="C14" s="2">
        <f>B14/J14</f>
        <v>7.8740956695534631E-2</v>
      </c>
      <c r="D14" s="1">
        <v>18489066</v>
      </c>
      <c r="E14" s="2">
        <f>D14/J14</f>
        <v>0.2434041963634129</v>
      </c>
      <c r="F14" s="1">
        <v>25138101</v>
      </c>
      <c r="G14" s="2">
        <f>F14/J14</f>
        <v>0.33093717508538861</v>
      </c>
      <c r="H14" s="1">
        <v>26351985</v>
      </c>
      <c r="I14" s="2">
        <f>H14/J14</f>
        <v>0.34691767185566386</v>
      </c>
      <c r="J14" s="18">
        <v>75960342</v>
      </c>
      <c r="K14" s="27"/>
      <c r="L14" s="27"/>
    </row>
    <row r="15" spans="1:12" ht="29.1" customHeight="1" x14ac:dyDescent="0.2">
      <c r="A15" s="122" t="s">
        <v>2</v>
      </c>
      <c r="B15" s="124"/>
      <c r="C15" s="124"/>
      <c r="D15" s="124"/>
      <c r="E15" s="124"/>
      <c r="F15" s="124"/>
      <c r="G15" s="124"/>
      <c r="H15" s="124"/>
      <c r="I15" s="124"/>
      <c r="J15" s="16"/>
    </row>
    <row r="16" spans="1:12" ht="50.1" customHeight="1" x14ac:dyDescent="0.2">
      <c r="A16" s="91" t="s">
        <v>22</v>
      </c>
      <c r="B16" s="1"/>
      <c r="C16" s="1"/>
      <c r="D16" s="1"/>
      <c r="E16" s="1"/>
      <c r="F16" s="1">
        <v>5234351.9139999999</v>
      </c>
      <c r="G16" s="2">
        <v>0.14523726567887932</v>
      </c>
      <c r="H16" s="1">
        <v>30805654</v>
      </c>
      <c r="I16" s="2">
        <v>0.85476273432112071</v>
      </c>
      <c r="J16" s="18">
        <v>36040005.913999997</v>
      </c>
      <c r="K16" s="31"/>
    </row>
    <row r="17" spans="1:10" ht="50.1" customHeight="1" x14ac:dyDescent="0.2">
      <c r="A17" s="91" t="s">
        <v>23</v>
      </c>
      <c r="B17" s="3"/>
      <c r="C17" s="3"/>
      <c r="D17" s="1"/>
      <c r="E17" s="1"/>
      <c r="F17" s="1">
        <v>3174909.3820000002</v>
      </c>
      <c r="G17" s="2">
        <v>0.11632503577743071</v>
      </c>
      <c r="H17" s="1">
        <v>24118522</v>
      </c>
      <c r="I17" s="2">
        <v>0.8836749642225693</v>
      </c>
      <c r="J17" s="18">
        <v>27293431.381999999</v>
      </c>
    </row>
    <row r="18" spans="1:10" ht="50.1" customHeight="1" x14ac:dyDescent="0.2">
      <c r="A18" s="8" t="s">
        <v>3</v>
      </c>
      <c r="B18" s="3"/>
      <c r="C18" s="3"/>
      <c r="D18" s="1"/>
      <c r="E18" s="1"/>
      <c r="F18" s="5">
        <v>0.6065525272590605</v>
      </c>
      <c r="G18" s="5"/>
      <c r="H18" s="5">
        <v>0.78292517341134849</v>
      </c>
      <c r="I18" s="2"/>
      <c r="J18" s="9">
        <v>0.75730929254364165</v>
      </c>
    </row>
    <row r="19" spans="1:10" ht="50.1" customHeight="1" x14ac:dyDescent="0.2">
      <c r="A19" s="8" t="s">
        <v>5</v>
      </c>
      <c r="B19" s="3"/>
      <c r="C19" s="3"/>
      <c r="D19" s="1"/>
      <c r="E19" s="1"/>
      <c r="F19" s="15">
        <v>0.11632503577743071</v>
      </c>
      <c r="G19" s="5"/>
      <c r="H19" s="15">
        <v>0.8836749642225693</v>
      </c>
      <c r="I19" s="2"/>
      <c r="J19" s="17"/>
    </row>
    <row r="20" spans="1:10" ht="50.1" customHeight="1" thickBot="1" x14ac:dyDescent="0.25">
      <c r="A20" s="11" t="s">
        <v>4</v>
      </c>
      <c r="B20" s="12"/>
      <c r="C20" s="12"/>
      <c r="D20" s="12"/>
      <c r="E20" s="12"/>
      <c r="F20" s="1">
        <v>1199050</v>
      </c>
      <c r="G20" s="19">
        <v>0.25594874578604049</v>
      </c>
      <c r="H20" s="1">
        <v>3485677</v>
      </c>
      <c r="I20" s="19">
        <v>0.74405125421395957</v>
      </c>
      <c r="J20" s="20">
        <v>4684727</v>
      </c>
    </row>
    <row r="21" spans="1:10" ht="18.75" x14ac:dyDescent="0.2">
      <c r="A21" s="28"/>
      <c r="B21" s="29"/>
      <c r="C21" s="29"/>
      <c r="D21" s="29"/>
      <c r="E21" s="29"/>
      <c r="F21" s="29"/>
      <c r="G21" s="29"/>
      <c r="H21" s="29"/>
      <c r="I21" s="29"/>
      <c r="J21" s="29"/>
    </row>
    <row r="25" spans="1:10" x14ac:dyDescent="0.2">
      <c r="B25" s="30"/>
    </row>
    <row r="26" spans="1:10" x14ac:dyDescent="0.2">
      <c r="B26" s="30"/>
    </row>
  </sheetData>
  <dataConsolidate/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50"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L33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22" customWidth="1"/>
    <col min="2" max="10" width="19.7109375" style="23" customWidth="1"/>
    <col min="11" max="11" width="4.85546875" style="23" customWidth="1"/>
    <col min="12" max="12" width="18.28515625" style="23" customWidth="1"/>
    <col min="13" max="16384" width="8.85546875" style="23"/>
  </cols>
  <sheetData>
    <row r="3" spans="1:12" x14ac:dyDescent="0.2">
      <c r="B3" s="31"/>
    </row>
    <row r="4" spans="1:12" ht="15.75" thickBot="1" x14ac:dyDescent="0.25"/>
    <row r="5" spans="1:12" ht="15" customHeight="1" x14ac:dyDescent="0.2">
      <c r="A5" s="116" t="s">
        <v>7</v>
      </c>
      <c r="B5" s="117"/>
      <c r="C5" s="117"/>
      <c r="D5" s="118"/>
    </row>
    <row r="6" spans="1:12" ht="15" customHeight="1" thickBot="1" x14ac:dyDescent="0.25">
      <c r="A6" s="119"/>
      <c r="B6" s="120"/>
      <c r="C6" s="120"/>
      <c r="D6" s="121"/>
    </row>
    <row r="7" spans="1:12" ht="15.75" thickBot="1" x14ac:dyDescent="0.25"/>
    <row r="8" spans="1:12" ht="95.25" customHeight="1" x14ac:dyDescent="0.2">
      <c r="A8" s="32" t="s">
        <v>10</v>
      </c>
      <c r="B8" s="14"/>
      <c r="C8" s="21" t="s">
        <v>8</v>
      </c>
      <c r="D8" s="14"/>
      <c r="E8" s="21" t="s">
        <v>8</v>
      </c>
      <c r="F8" s="14"/>
      <c r="G8" s="21" t="s">
        <v>8</v>
      </c>
      <c r="H8" s="14"/>
      <c r="I8" s="21" t="s">
        <v>8</v>
      </c>
      <c r="J8" s="7" t="s">
        <v>6</v>
      </c>
    </row>
    <row r="9" spans="1:12" s="25" customFormat="1" ht="29.1" customHeight="1" x14ac:dyDescent="0.2">
      <c r="A9" s="122" t="s">
        <v>1</v>
      </c>
      <c r="B9" s="123"/>
      <c r="C9" s="123"/>
      <c r="D9" s="123"/>
      <c r="E9" s="123"/>
      <c r="F9" s="123"/>
      <c r="G9" s="123"/>
      <c r="H9" s="123"/>
      <c r="I9" s="123"/>
      <c r="J9" s="24"/>
    </row>
    <row r="10" spans="1:12" s="26" customFormat="1" ht="50.1" customHeight="1" x14ac:dyDescent="0.2">
      <c r="A10" s="91" t="s">
        <v>22</v>
      </c>
      <c r="B10" s="1">
        <v>7446917</v>
      </c>
      <c r="C10" s="2">
        <f>B10/J10</f>
        <v>6.5074537039749594E-2</v>
      </c>
      <c r="D10" s="1">
        <v>18431115.583000001</v>
      </c>
      <c r="E10" s="2">
        <f>D10/J10</f>
        <v>0.16105944428947436</v>
      </c>
      <c r="F10" s="1">
        <v>43740876.957999997</v>
      </c>
      <c r="G10" s="2">
        <f>F10/J10</f>
        <v>0.38222761415959122</v>
      </c>
      <c r="H10" s="1">
        <v>44817817</v>
      </c>
      <c r="I10" s="2">
        <f>H10/J10</f>
        <v>0.39163840451118487</v>
      </c>
      <c r="J10" s="18">
        <v>114436726.54099999</v>
      </c>
      <c r="L10" s="27"/>
    </row>
    <row r="11" spans="1:12" s="26" customFormat="1" ht="50.1" customHeight="1" x14ac:dyDescent="0.2">
      <c r="A11" s="91" t="s">
        <v>23</v>
      </c>
      <c r="B11" s="1">
        <v>6094087.9000000004</v>
      </c>
      <c r="C11" s="2">
        <f>B11/J11</f>
        <v>7.0279981219006693E-2</v>
      </c>
      <c r="D11" s="1">
        <v>14456872.691</v>
      </c>
      <c r="E11" s="2">
        <f>D11/J11</f>
        <v>0.16672367676367955</v>
      </c>
      <c r="F11" s="1">
        <v>30586644.943</v>
      </c>
      <c r="G11" s="2">
        <f>F11/J11</f>
        <v>0.35274004369816625</v>
      </c>
      <c r="H11" s="1">
        <v>35573970</v>
      </c>
      <c r="I11" s="2">
        <f>H11/J11</f>
        <v>0.41025629831914756</v>
      </c>
      <c r="J11" s="18">
        <v>86711575.533999994</v>
      </c>
      <c r="L11" s="27"/>
    </row>
    <row r="12" spans="1:12" s="26" customFormat="1" ht="50.1" customHeight="1" x14ac:dyDescent="0.2">
      <c r="A12" s="8" t="s">
        <v>0</v>
      </c>
      <c r="B12" s="5">
        <v>0.81833702457003354</v>
      </c>
      <c r="C12" s="4"/>
      <c r="D12" s="5">
        <v>0.79958909403071388</v>
      </c>
      <c r="E12" s="4"/>
      <c r="F12" s="5">
        <v>0.69926912924881013</v>
      </c>
      <c r="G12" s="2"/>
      <c r="H12" s="5">
        <v>0.79374615680188088</v>
      </c>
      <c r="I12" s="6"/>
      <c r="J12" s="9">
        <v>0.7577250604327036</v>
      </c>
    </row>
    <row r="13" spans="1:12" s="26" customFormat="1" ht="50.1" customHeight="1" x14ac:dyDescent="0.2">
      <c r="A13" s="8" t="s">
        <v>5</v>
      </c>
      <c r="B13" s="15">
        <f>C11</f>
        <v>7.0279981219006693E-2</v>
      </c>
      <c r="C13" s="4"/>
      <c r="D13" s="15">
        <f>E11</f>
        <v>0.16672367676367955</v>
      </c>
      <c r="E13" s="34" t="s">
        <v>11</v>
      </c>
      <c r="F13" s="15">
        <f>G11</f>
        <v>0.35274004369816625</v>
      </c>
      <c r="G13" s="2"/>
      <c r="H13" s="15">
        <f>I11</f>
        <v>0.41025629831914756</v>
      </c>
      <c r="I13" s="2"/>
      <c r="J13" s="10"/>
    </row>
    <row r="14" spans="1:12" s="26" customFormat="1" ht="50.1" customHeight="1" x14ac:dyDescent="0.2">
      <c r="A14" s="8" t="s">
        <v>4</v>
      </c>
      <c r="B14" s="1">
        <v>6069292</v>
      </c>
      <c r="C14" s="2">
        <f>B14/J14</f>
        <v>7.9295108371300133E-2</v>
      </c>
      <c r="D14" s="1">
        <v>18899604</v>
      </c>
      <c r="E14" s="2">
        <f>D14/J14</f>
        <v>0.24692272959591621</v>
      </c>
      <c r="F14" s="1">
        <v>25279631</v>
      </c>
      <c r="G14" s="2">
        <f>F14/J14</f>
        <v>0.33027758093225346</v>
      </c>
      <c r="H14" s="1">
        <v>26292033</v>
      </c>
      <c r="I14" s="2">
        <f>H14/J14</f>
        <v>0.34350458110053023</v>
      </c>
      <c r="J14" s="18">
        <v>76540560</v>
      </c>
      <c r="L14" s="27"/>
    </row>
    <row r="15" spans="1:12" ht="29.1" customHeight="1" x14ac:dyDescent="0.2">
      <c r="A15" s="125" t="s">
        <v>2</v>
      </c>
      <c r="B15" s="126"/>
      <c r="C15" s="126"/>
      <c r="D15" s="126"/>
      <c r="E15" s="126"/>
      <c r="F15" s="126"/>
      <c r="G15" s="126"/>
      <c r="H15" s="126"/>
      <c r="I15" s="126"/>
      <c r="J15" s="16"/>
    </row>
    <row r="16" spans="1:12" ht="50.1" customHeight="1" x14ac:dyDescent="0.2">
      <c r="A16" s="91" t="s">
        <v>22</v>
      </c>
      <c r="B16" s="1"/>
      <c r="C16" s="1"/>
      <c r="D16" s="1"/>
      <c r="E16" s="1"/>
      <c r="F16" s="1">
        <v>5335319.9139999999</v>
      </c>
      <c r="G16" s="2">
        <v>0.14749787355058694</v>
      </c>
      <c r="H16" s="1">
        <v>30836862</v>
      </c>
      <c r="I16" s="2">
        <v>0.85250212644941314</v>
      </c>
      <c r="J16" s="18">
        <v>36172181.913999997</v>
      </c>
      <c r="K16" s="31"/>
    </row>
    <row r="17" spans="1:10" ht="50.1" customHeight="1" x14ac:dyDescent="0.2">
      <c r="A17" s="91" t="s">
        <v>23</v>
      </c>
      <c r="B17" s="3"/>
      <c r="C17" s="3"/>
      <c r="D17" s="1"/>
      <c r="E17" s="1"/>
      <c r="F17" s="1">
        <v>3254538.3820000002</v>
      </c>
      <c r="G17" s="2">
        <v>0.11829408944743947</v>
      </c>
      <c r="H17" s="1">
        <v>24257727</v>
      </c>
      <c r="I17" s="2">
        <v>0.88170591055256053</v>
      </c>
      <c r="J17" s="18">
        <v>27512265.381999999</v>
      </c>
    </row>
    <row r="18" spans="1:10" ht="50.1" customHeight="1" x14ac:dyDescent="0.2">
      <c r="A18" s="8" t="s">
        <v>3</v>
      </c>
      <c r="B18" s="3"/>
      <c r="C18" s="3"/>
      <c r="D18" s="1"/>
      <c r="E18" s="1"/>
      <c r="F18" s="5">
        <v>0.60999873193358434</v>
      </c>
      <c r="G18" s="5"/>
      <c r="H18" s="5">
        <v>0.78664706545043395</v>
      </c>
      <c r="I18" s="2"/>
      <c r="J18" s="9">
        <v>0.76059181189044378</v>
      </c>
    </row>
    <row r="19" spans="1:10" ht="50.1" customHeight="1" x14ac:dyDescent="0.2">
      <c r="A19" s="8" t="s">
        <v>5</v>
      </c>
      <c r="B19" s="3"/>
      <c r="C19" s="3"/>
      <c r="D19" s="1"/>
      <c r="E19" s="1"/>
      <c r="F19" s="15">
        <v>0.11829408944743947</v>
      </c>
      <c r="G19" s="5"/>
      <c r="H19" s="15">
        <v>0.88170591055256053</v>
      </c>
      <c r="I19" s="2"/>
      <c r="J19" s="17"/>
    </row>
    <row r="20" spans="1:10" ht="50.1" customHeight="1" thickBot="1" x14ac:dyDescent="0.25">
      <c r="A20" s="11" t="s">
        <v>4</v>
      </c>
      <c r="B20" s="12"/>
      <c r="C20" s="12"/>
      <c r="D20" s="12"/>
      <c r="E20" s="12"/>
      <c r="F20" s="13">
        <v>1204027</v>
      </c>
      <c r="G20" s="19">
        <v>0.25526964159377125</v>
      </c>
      <c r="H20" s="13">
        <v>3512660</v>
      </c>
      <c r="I20" s="19">
        <v>0.74473035840622881</v>
      </c>
      <c r="J20" s="20">
        <v>4716687</v>
      </c>
    </row>
    <row r="21" spans="1:10" ht="18.75" x14ac:dyDescent="0.2">
      <c r="A21" s="28"/>
      <c r="B21" s="29"/>
      <c r="C21" s="29"/>
      <c r="D21" s="29"/>
      <c r="E21" s="29"/>
      <c r="F21" s="29"/>
      <c r="G21" s="29"/>
      <c r="H21" s="29"/>
      <c r="I21" s="29"/>
      <c r="J21" s="29"/>
    </row>
    <row r="23" spans="1:10" x14ac:dyDescent="0.2">
      <c r="A23" s="33"/>
    </row>
    <row r="24" spans="1:10" x14ac:dyDescent="0.2">
      <c r="A24" s="33"/>
    </row>
    <row r="25" spans="1:10" x14ac:dyDescent="0.2">
      <c r="A25" s="33"/>
      <c r="B25" s="30"/>
    </row>
    <row r="26" spans="1:10" x14ac:dyDescent="0.2">
      <c r="A26" s="33"/>
      <c r="B26" s="30"/>
    </row>
    <row r="27" spans="1:10" x14ac:dyDescent="0.2">
      <c r="A27" s="33"/>
    </row>
    <row r="28" spans="1:10" x14ac:dyDescent="0.2">
      <c r="A28" s="33"/>
    </row>
    <row r="29" spans="1:10" x14ac:dyDescent="0.2">
      <c r="A29" s="33"/>
    </row>
    <row r="30" spans="1:10" x14ac:dyDescent="0.2">
      <c r="A30" s="33"/>
    </row>
    <row r="31" spans="1:10" x14ac:dyDescent="0.2">
      <c r="A31" s="33"/>
    </row>
    <row r="32" spans="1:10" x14ac:dyDescent="0.2">
      <c r="A32" s="33"/>
    </row>
    <row r="33" spans="1:1" x14ac:dyDescent="0.2">
      <c r="A33" s="33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50"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33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35" customWidth="1"/>
    <col min="2" max="10" width="19.7109375" style="37" customWidth="1"/>
    <col min="11" max="11" width="11.140625" style="37" bestFit="1" customWidth="1"/>
    <col min="12" max="16384" width="8.85546875" style="37"/>
  </cols>
  <sheetData>
    <row r="3" spans="1:11" x14ac:dyDescent="0.2">
      <c r="B3" s="36"/>
    </row>
    <row r="4" spans="1:11" ht="15.75" thickBot="1" x14ac:dyDescent="0.25"/>
    <row r="5" spans="1:11" ht="15" customHeight="1" x14ac:dyDescent="0.2">
      <c r="A5" s="106" t="s">
        <v>7</v>
      </c>
      <c r="B5" s="107"/>
      <c r="C5" s="107"/>
      <c r="D5" s="108"/>
    </row>
    <row r="6" spans="1:11" ht="15" customHeight="1" thickBot="1" x14ac:dyDescent="0.25">
      <c r="A6" s="109"/>
      <c r="B6" s="110"/>
      <c r="C6" s="110"/>
      <c r="D6" s="111"/>
    </row>
    <row r="7" spans="1:11" ht="15.75" thickBot="1" x14ac:dyDescent="0.25"/>
    <row r="8" spans="1:11" ht="95.25" customHeight="1" x14ac:dyDescent="0.2">
      <c r="A8" s="38" t="s">
        <v>12</v>
      </c>
      <c r="B8" s="39"/>
      <c r="C8" s="40" t="s">
        <v>8</v>
      </c>
      <c r="D8" s="39"/>
      <c r="E8" s="40" t="s">
        <v>8</v>
      </c>
      <c r="F8" s="39"/>
      <c r="G8" s="40" t="s">
        <v>8</v>
      </c>
      <c r="H8" s="39"/>
      <c r="I8" s="40" t="s">
        <v>8</v>
      </c>
      <c r="J8" s="41" t="s">
        <v>6</v>
      </c>
    </row>
    <row r="9" spans="1:11" s="43" customFormat="1" ht="29.1" customHeight="1" x14ac:dyDescent="0.2">
      <c r="A9" s="112" t="s">
        <v>1</v>
      </c>
      <c r="B9" s="113"/>
      <c r="C9" s="113"/>
      <c r="D9" s="113"/>
      <c r="E9" s="113"/>
      <c r="F9" s="113"/>
      <c r="G9" s="113"/>
      <c r="H9" s="113"/>
      <c r="I9" s="113"/>
      <c r="J9" s="42"/>
    </row>
    <row r="10" spans="1:11" s="48" customFormat="1" ht="50.1" customHeight="1" x14ac:dyDescent="0.2">
      <c r="A10" s="91" t="s">
        <v>22</v>
      </c>
      <c r="B10" s="45">
        <v>7581030</v>
      </c>
      <c r="C10" s="2">
        <v>6.6226788036462453E-2</v>
      </c>
      <c r="D10" s="45">
        <v>18639583.583000001</v>
      </c>
      <c r="E10" s="2">
        <v>0.16283272207592719</v>
      </c>
      <c r="F10" s="45">
        <v>43682771.957999997</v>
      </c>
      <c r="G10" s="46">
        <v>0.38160641486811048</v>
      </c>
      <c r="H10" s="45">
        <v>44567363</v>
      </c>
      <c r="I10" s="46">
        <v>0.3893340750194999</v>
      </c>
      <c r="J10" s="47">
        <v>114470748.54099999</v>
      </c>
      <c r="K10" s="55"/>
    </row>
    <row r="11" spans="1:11" s="48" customFormat="1" ht="50.1" customHeight="1" x14ac:dyDescent="0.2">
      <c r="A11" s="91" t="s">
        <v>23</v>
      </c>
      <c r="B11" s="45">
        <v>6212713.9000000004</v>
      </c>
      <c r="C11" s="2">
        <v>7.1388792940298595E-2</v>
      </c>
      <c r="D11" s="45">
        <v>14647583.691</v>
      </c>
      <c r="E11" s="2">
        <v>0.168311841817228</v>
      </c>
      <c r="F11" s="45">
        <v>30773233.943</v>
      </c>
      <c r="G11" s="46">
        <v>0.35360778903084455</v>
      </c>
      <c r="H11" s="45">
        <v>35392928</v>
      </c>
      <c r="I11" s="46">
        <v>0.40669157621162894</v>
      </c>
      <c r="J11" s="47">
        <v>87026459.533999994</v>
      </c>
      <c r="K11" s="55"/>
    </row>
    <row r="12" spans="1:11" s="48" customFormat="1" ht="50.1" customHeight="1" x14ac:dyDescent="0.2">
      <c r="A12" s="44" t="s">
        <v>0</v>
      </c>
      <c r="B12" s="49">
        <v>0.81950789008881386</v>
      </c>
      <c r="C12" s="4"/>
      <c r="D12" s="49">
        <v>0.78583213116193995</v>
      </c>
      <c r="E12" s="4"/>
      <c r="F12" s="49">
        <v>0.70447072297947966</v>
      </c>
      <c r="G12" s="46"/>
      <c r="H12" s="49">
        <v>0.79414454025471515</v>
      </c>
      <c r="I12" s="51"/>
      <c r="J12" s="52">
        <v>0.76025063733054665</v>
      </c>
    </row>
    <row r="13" spans="1:11" s="48" customFormat="1" ht="50.1" customHeight="1" x14ac:dyDescent="0.2">
      <c r="A13" s="44" t="s">
        <v>5</v>
      </c>
      <c r="B13" s="53">
        <v>7.1388792940298595E-2</v>
      </c>
      <c r="C13" s="4"/>
      <c r="D13" s="53">
        <v>0.168311841817228</v>
      </c>
      <c r="E13" s="34" t="s">
        <v>11</v>
      </c>
      <c r="F13" s="53">
        <v>0.35360778903084455</v>
      </c>
      <c r="G13" s="46"/>
      <c r="H13" s="53">
        <v>0.40669157621162894</v>
      </c>
      <c r="I13" s="46"/>
      <c r="J13" s="54"/>
    </row>
    <row r="14" spans="1:11" s="48" customFormat="1" ht="50.1" customHeight="1" x14ac:dyDescent="0.2">
      <c r="A14" s="44" t="s">
        <v>4</v>
      </c>
      <c r="B14" s="45">
        <v>6138940</v>
      </c>
      <c r="C14" s="2">
        <v>7.990271531317511E-2</v>
      </c>
      <c r="D14" s="45">
        <v>19268420</v>
      </c>
      <c r="E14" s="2">
        <v>0.2507923318675031</v>
      </c>
      <c r="F14" s="45">
        <v>25319690</v>
      </c>
      <c r="G14" s="46">
        <v>0.32955395913428809</v>
      </c>
      <c r="H14" s="45">
        <v>26103130</v>
      </c>
      <c r="I14" s="46">
        <v>0.33975099368503364</v>
      </c>
      <c r="J14" s="47">
        <v>76830180</v>
      </c>
      <c r="K14" s="55"/>
    </row>
    <row r="15" spans="1:11" ht="29.1" customHeight="1" x14ac:dyDescent="0.2">
      <c r="A15" s="114" t="s">
        <v>2</v>
      </c>
      <c r="B15" s="115"/>
      <c r="C15" s="115"/>
      <c r="D15" s="115"/>
      <c r="E15" s="115"/>
      <c r="F15" s="115"/>
      <c r="G15" s="115"/>
      <c r="H15" s="115"/>
      <c r="I15" s="115"/>
      <c r="J15" s="56"/>
    </row>
    <row r="16" spans="1:11" ht="50.1" customHeight="1" x14ac:dyDescent="0.2">
      <c r="A16" s="91" t="s">
        <v>22</v>
      </c>
      <c r="B16" s="45"/>
      <c r="C16" s="45"/>
      <c r="D16" s="45"/>
      <c r="E16" s="45"/>
      <c r="F16" s="45">
        <v>5442598.9139999999</v>
      </c>
      <c r="G16" s="46">
        <v>0.15078254864300111</v>
      </c>
      <c r="H16" s="45">
        <v>30653083</v>
      </c>
      <c r="I16" s="46">
        <v>0.849217451356999</v>
      </c>
      <c r="J16" s="47">
        <v>36095681.913999997</v>
      </c>
    </row>
    <row r="17" spans="1:10" ht="50.1" customHeight="1" x14ac:dyDescent="0.2">
      <c r="A17" s="91" t="s">
        <v>23</v>
      </c>
      <c r="B17" s="57"/>
      <c r="C17" s="57"/>
      <c r="D17" s="45"/>
      <c r="E17" s="45"/>
      <c r="F17" s="45">
        <v>3349415.3820000002</v>
      </c>
      <c r="G17" s="46">
        <v>0.12108372057349978</v>
      </c>
      <c r="H17" s="45">
        <v>24312564</v>
      </c>
      <c r="I17" s="46">
        <v>0.8789162794265003</v>
      </c>
      <c r="J17" s="47">
        <v>27661979.381999999</v>
      </c>
    </row>
    <row r="18" spans="1:10" ht="50.1" customHeight="1" x14ac:dyDescent="0.2">
      <c r="A18" s="44" t="s">
        <v>3</v>
      </c>
      <c r="B18" s="57"/>
      <c r="C18" s="57"/>
      <c r="D18" s="45"/>
      <c r="E18" s="45"/>
      <c r="F18" s="49">
        <v>0.61540735132700985</v>
      </c>
      <c r="G18" s="49"/>
      <c r="H18" s="49">
        <v>0.79315232337314978</v>
      </c>
      <c r="I18" s="46"/>
      <c r="J18" s="52">
        <v>0.76635148347955384</v>
      </c>
    </row>
    <row r="19" spans="1:10" ht="50.1" customHeight="1" x14ac:dyDescent="0.2">
      <c r="A19" s="44" t="s">
        <v>5</v>
      </c>
      <c r="B19" s="57"/>
      <c r="C19" s="57"/>
      <c r="D19" s="45"/>
      <c r="E19" s="45"/>
      <c r="F19" s="53">
        <v>0.12108372057349978</v>
      </c>
      <c r="G19" s="49"/>
      <c r="H19" s="53">
        <v>0.8789162794265003</v>
      </c>
      <c r="I19" s="46"/>
      <c r="J19" s="58"/>
    </row>
    <row r="20" spans="1:10" ht="50.1" customHeight="1" thickBot="1" x14ac:dyDescent="0.25">
      <c r="A20" s="59" t="s">
        <v>4</v>
      </c>
      <c r="B20" s="60"/>
      <c r="C20" s="60"/>
      <c r="D20" s="60"/>
      <c r="E20" s="60"/>
      <c r="F20" s="45">
        <v>1218920</v>
      </c>
      <c r="G20" s="61">
        <v>0.25787473996629001</v>
      </c>
      <c r="H20" s="45">
        <v>3507871</v>
      </c>
      <c r="I20" s="61">
        <v>0.74212526003370993</v>
      </c>
      <c r="J20" s="47">
        <v>4726791</v>
      </c>
    </row>
    <row r="21" spans="1:10" ht="18.75" x14ac:dyDescent="0.2">
      <c r="A21" s="63"/>
      <c r="B21" s="64"/>
      <c r="C21" s="64"/>
      <c r="D21" s="64"/>
      <c r="E21" s="64"/>
      <c r="F21" s="64"/>
      <c r="G21" s="64"/>
      <c r="H21" s="64"/>
      <c r="I21" s="64"/>
      <c r="J21" s="64"/>
    </row>
    <row r="23" spans="1:10" x14ac:dyDescent="0.2">
      <c r="A23" s="66"/>
    </row>
    <row r="24" spans="1:10" x14ac:dyDescent="0.2">
      <c r="A24" s="66"/>
    </row>
    <row r="25" spans="1:10" x14ac:dyDescent="0.2">
      <c r="A25" s="66"/>
      <c r="B25" s="65"/>
    </row>
    <row r="26" spans="1:10" x14ac:dyDescent="0.2">
      <c r="A26" s="66"/>
      <c r="B26" s="65"/>
    </row>
    <row r="27" spans="1:10" x14ac:dyDescent="0.2">
      <c r="A27" s="66"/>
    </row>
    <row r="28" spans="1:10" x14ac:dyDescent="0.2">
      <c r="A28" s="66"/>
    </row>
    <row r="29" spans="1:10" x14ac:dyDescent="0.2">
      <c r="A29" s="66"/>
    </row>
    <row r="30" spans="1:10" x14ac:dyDescent="0.2">
      <c r="A30" s="66"/>
    </row>
    <row r="31" spans="1:10" x14ac:dyDescent="0.2">
      <c r="A31" s="66"/>
    </row>
    <row r="32" spans="1:10" x14ac:dyDescent="0.2">
      <c r="A32" s="66"/>
    </row>
    <row r="33" spans="1:1" x14ac:dyDescent="0.2">
      <c r="A33" s="66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46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33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22" customWidth="1"/>
    <col min="2" max="10" width="19.7109375" style="23" customWidth="1"/>
    <col min="11" max="16384" width="8.85546875" style="23"/>
  </cols>
  <sheetData>
    <row r="3" spans="1:10" x14ac:dyDescent="0.2">
      <c r="B3" s="31"/>
    </row>
    <row r="4" spans="1:10" ht="15.75" thickBot="1" x14ac:dyDescent="0.25"/>
    <row r="5" spans="1:10" ht="15" customHeight="1" x14ac:dyDescent="0.2">
      <c r="A5" s="127" t="s">
        <v>7</v>
      </c>
      <c r="B5" s="128"/>
      <c r="C5" s="128"/>
      <c r="D5" s="129"/>
    </row>
    <row r="6" spans="1:10" ht="15" customHeight="1" thickBot="1" x14ac:dyDescent="0.25">
      <c r="A6" s="130"/>
      <c r="B6" s="131"/>
      <c r="C6" s="131"/>
      <c r="D6" s="132"/>
    </row>
    <row r="7" spans="1:10" ht="15.75" thickBot="1" x14ac:dyDescent="0.25"/>
    <row r="8" spans="1:10" ht="95.25" customHeight="1" x14ac:dyDescent="0.2">
      <c r="A8" s="67" t="s">
        <v>14</v>
      </c>
      <c r="B8" s="68"/>
      <c r="C8" s="69" t="s">
        <v>8</v>
      </c>
      <c r="D8" s="68"/>
      <c r="E8" s="69" t="s">
        <v>8</v>
      </c>
      <c r="F8" s="68"/>
      <c r="G8" s="69" t="s">
        <v>8</v>
      </c>
      <c r="H8" s="68"/>
      <c r="I8" s="69" t="s">
        <v>8</v>
      </c>
      <c r="J8" s="70" t="s">
        <v>6</v>
      </c>
    </row>
    <row r="9" spans="1:10" s="25" customFormat="1" ht="29.1" customHeight="1" x14ac:dyDescent="0.2">
      <c r="A9" s="122" t="s">
        <v>1</v>
      </c>
      <c r="B9" s="123"/>
      <c r="C9" s="123"/>
      <c r="D9" s="123"/>
      <c r="E9" s="123"/>
      <c r="F9" s="123"/>
      <c r="G9" s="123"/>
      <c r="H9" s="123"/>
      <c r="I9" s="123"/>
      <c r="J9" s="24"/>
    </row>
    <row r="10" spans="1:10" s="26" customFormat="1" ht="50.1" customHeight="1" x14ac:dyDescent="0.2">
      <c r="A10" s="91" t="s">
        <v>22</v>
      </c>
      <c r="B10" s="72">
        <v>7705043</v>
      </c>
      <c r="C10" s="46">
        <v>6.6976152942470016E-2</v>
      </c>
      <c r="D10" s="72">
        <v>18881910.876000002</v>
      </c>
      <c r="E10" s="46">
        <v>0.16413117365822152</v>
      </c>
      <c r="F10" s="72">
        <v>44110364.233999997</v>
      </c>
      <c r="G10" s="46">
        <v>0.38342972275228615</v>
      </c>
      <c r="H10" s="72">
        <v>44344270</v>
      </c>
      <c r="I10" s="46">
        <v>0.38546295064702235</v>
      </c>
      <c r="J10" s="73">
        <v>115041588.11</v>
      </c>
    </row>
    <row r="11" spans="1:10" s="26" customFormat="1" ht="50.1" customHeight="1" x14ac:dyDescent="0.2">
      <c r="A11" s="91" t="s">
        <v>23</v>
      </c>
      <c r="B11" s="72">
        <v>6306075</v>
      </c>
      <c r="C11" s="46">
        <v>7.1975225424682862E-2</v>
      </c>
      <c r="D11" s="72">
        <v>14907116.68</v>
      </c>
      <c r="E11" s="46">
        <v>0.17014435817446666</v>
      </c>
      <c r="F11" s="72">
        <v>31218978.717</v>
      </c>
      <c r="G11" s="46">
        <v>0.35632196424629448</v>
      </c>
      <c r="H11" s="72">
        <v>35182352</v>
      </c>
      <c r="I11" s="46">
        <v>0.40155845215455599</v>
      </c>
      <c r="J11" s="73">
        <v>87614522.397</v>
      </c>
    </row>
    <row r="12" spans="1:10" s="26" customFormat="1" ht="50.1" customHeight="1" x14ac:dyDescent="0.2">
      <c r="A12" s="71" t="s">
        <v>0</v>
      </c>
      <c r="B12" s="49">
        <v>0.81843475759966555</v>
      </c>
      <c r="C12" s="74"/>
      <c r="D12" s="49">
        <v>0.78949195226568969</v>
      </c>
      <c r="E12" s="74"/>
      <c r="F12" s="49">
        <v>0.70774701726304501</v>
      </c>
      <c r="G12" s="46"/>
      <c r="H12" s="49">
        <v>0.79339116417972377</v>
      </c>
      <c r="I12" s="51"/>
      <c r="J12" s="52">
        <v>0.7615899939874361</v>
      </c>
    </row>
    <row r="13" spans="1:10" s="26" customFormat="1" ht="50.1" customHeight="1" x14ac:dyDescent="0.2">
      <c r="A13" s="71" t="s">
        <v>5</v>
      </c>
      <c r="B13" s="75">
        <v>7.1975225424682862E-2</v>
      </c>
      <c r="C13" s="74"/>
      <c r="D13" s="75">
        <v>0.17014435817446666</v>
      </c>
      <c r="E13" s="74"/>
      <c r="F13" s="75">
        <v>0.35632196424629448</v>
      </c>
      <c r="G13" s="46"/>
      <c r="H13" s="75">
        <v>0.40155845215455599</v>
      </c>
      <c r="I13" s="46"/>
      <c r="J13" s="54"/>
    </row>
    <row r="14" spans="1:10" s="26" customFormat="1" ht="50.1" customHeight="1" x14ac:dyDescent="0.2">
      <c r="A14" s="71" t="s">
        <v>4</v>
      </c>
      <c r="B14" s="72">
        <v>6174637</v>
      </c>
      <c r="C14" s="46">
        <v>7.9780787494164521E-2</v>
      </c>
      <c r="D14" s="72">
        <v>19697543</v>
      </c>
      <c r="E14" s="46">
        <v>0.25450653896579956</v>
      </c>
      <c r="F14" s="72">
        <v>25589684</v>
      </c>
      <c r="G14" s="46">
        <v>0.33063727329182618</v>
      </c>
      <c r="H14" s="72">
        <v>25933173</v>
      </c>
      <c r="I14" s="46">
        <v>0.3350754002482097</v>
      </c>
      <c r="J14" s="73">
        <v>77395037</v>
      </c>
    </row>
    <row r="15" spans="1:10" ht="29.1" customHeight="1" x14ac:dyDescent="0.2">
      <c r="A15" s="133" t="s">
        <v>2</v>
      </c>
      <c r="B15" s="134"/>
      <c r="C15" s="134"/>
      <c r="D15" s="134"/>
      <c r="E15" s="134"/>
      <c r="F15" s="134"/>
      <c r="G15" s="134"/>
      <c r="H15" s="134"/>
      <c r="I15" s="134"/>
      <c r="J15" s="16"/>
    </row>
    <row r="16" spans="1:10" ht="50.1" customHeight="1" x14ac:dyDescent="0.2">
      <c r="A16" s="91" t="s">
        <v>22</v>
      </c>
      <c r="B16" s="72"/>
      <c r="C16" s="72"/>
      <c r="D16" s="72"/>
      <c r="E16" s="72"/>
      <c r="F16" s="72">
        <v>5521535.7129999995</v>
      </c>
      <c r="G16" s="46">
        <v>0.1537085716356883</v>
      </c>
      <c r="H16" s="72">
        <v>30400571</v>
      </c>
      <c r="I16" s="46">
        <v>0.8462914283643117</v>
      </c>
      <c r="J16" s="73">
        <v>35922106.713</v>
      </c>
    </row>
    <row r="17" spans="1:10" ht="50.1" customHeight="1" x14ac:dyDescent="0.2">
      <c r="A17" s="91" t="s">
        <v>23</v>
      </c>
      <c r="B17" s="76"/>
      <c r="C17" s="76"/>
      <c r="D17" s="72"/>
      <c r="E17" s="72"/>
      <c r="F17" s="72">
        <v>3464372.483</v>
      </c>
      <c r="G17" s="46">
        <v>0.12469826453976056</v>
      </c>
      <c r="H17" s="72">
        <v>24317670</v>
      </c>
      <c r="I17" s="46">
        <v>0.87530173546023948</v>
      </c>
      <c r="J17" s="73">
        <v>27782042.482999999</v>
      </c>
    </row>
    <row r="18" spans="1:10" ht="50.1" customHeight="1" x14ac:dyDescent="0.2">
      <c r="A18" s="71" t="s">
        <v>3</v>
      </c>
      <c r="B18" s="76"/>
      <c r="C18" s="76"/>
      <c r="D18" s="72"/>
      <c r="E18" s="72"/>
      <c r="F18" s="49">
        <v>0.62742915432810142</v>
      </c>
      <c r="G18" s="49"/>
      <c r="H18" s="49">
        <v>0.79990833066918376</v>
      </c>
      <c r="I18" s="46"/>
      <c r="J18" s="52">
        <v>0.77339680283689605</v>
      </c>
    </row>
    <row r="19" spans="1:10" ht="50.1" customHeight="1" x14ac:dyDescent="0.2">
      <c r="A19" s="71" t="s">
        <v>5</v>
      </c>
      <c r="B19" s="76"/>
      <c r="C19" s="76"/>
      <c r="D19" s="72"/>
      <c r="E19" s="72"/>
      <c r="F19" s="75">
        <v>0.12469826453976056</v>
      </c>
      <c r="G19" s="49"/>
      <c r="H19" s="75">
        <v>0.87530173546023948</v>
      </c>
      <c r="I19" s="46"/>
      <c r="J19" s="77"/>
    </row>
    <row r="20" spans="1:10" ht="50.1" customHeight="1" thickBot="1" x14ac:dyDescent="0.25">
      <c r="A20" s="78" t="s">
        <v>4</v>
      </c>
      <c r="B20" s="79"/>
      <c r="C20" s="79"/>
      <c r="D20" s="79"/>
      <c r="E20" s="79"/>
      <c r="F20" s="72">
        <v>1246350</v>
      </c>
      <c r="G20" s="61">
        <v>0.26750472723682545</v>
      </c>
      <c r="H20" s="72">
        <v>3412820</v>
      </c>
      <c r="I20" s="61">
        <v>0.73249527276317461</v>
      </c>
      <c r="J20" s="73">
        <v>4659170</v>
      </c>
    </row>
    <row r="21" spans="1:10" ht="18.75" x14ac:dyDescent="0.2">
      <c r="A21" s="28"/>
      <c r="B21" s="29"/>
      <c r="C21" s="29"/>
      <c r="D21" s="29"/>
      <c r="E21" s="29"/>
      <c r="F21" s="29"/>
      <c r="G21" s="29"/>
      <c r="H21" s="29"/>
      <c r="I21" s="29"/>
      <c r="J21" s="29"/>
    </row>
    <row r="23" spans="1:10" x14ac:dyDescent="0.2">
      <c r="A23" s="33"/>
    </row>
    <row r="24" spans="1:10" x14ac:dyDescent="0.2">
      <c r="A24" s="33"/>
    </row>
    <row r="25" spans="1:10" x14ac:dyDescent="0.2">
      <c r="A25" s="33"/>
      <c r="B25" s="80"/>
    </row>
    <row r="26" spans="1:10" x14ac:dyDescent="0.2">
      <c r="A26" s="33"/>
      <c r="B26" s="80"/>
    </row>
    <row r="27" spans="1:10" x14ac:dyDescent="0.2">
      <c r="A27" s="33"/>
    </row>
    <row r="28" spans="1:10" x14ac:dyDescent="0.2">
      <c r="A28" s="33"/>
    </row>
    <row r="29" spans="1:10" x14ac:dyDescent="0.2">
      <c r="A29" s="33"/>
    </row>
    <row r="30" spans="1:10" x14ac:dyDescent="0.2">
      <c r="A30" s="33"/>
    </row>
    <row r="31" spans="1:10" x14ac:dyDescent="0.2">
      <c r="A31" s="33"/>
    </row>
    <row r="32" spans="1:10" x14ac:dyDescent="0.2">
      <c r="A32" s="33"/>
    </row>
    <row r="33" spans="1:1" x14ac:dyDescent="0.2">
      <c r="A33" s="33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46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33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22" customWidth="1"/>
    <col min="2" max="10" width="19.7109375" style="23" customWidth="1"/>
    <col min="11" max="16384" width="8.85546875" style="23"/>
  </cols>
  <sheetData>
    <row r="3" spans="1:10" x14ac:dyDescent="0.2">
      <c r="B3" s="31"/>
    </row>
    <row r="4" spans="1:10" ht="15.75" thickBot="1" x14ac:dyDescent="0.25"/>
    <row r="5" spans="1:10" ht="15" customHeight="1" x14ac:dyDescent="0.2">
      <c r="A5" s="127" t="s">
        <v>7</v>
      </c>
      <c r="B5" s="128"/>
      <c r="C5" s="128"/>
      <c r="D5" s="129"/>
    </row>
    <row r="6" spans="1:10" ht="15" customHeight="1" thickBot="1" x14ac:dyDescent="0.25">
      <c r="A6" s="130"/>
      <c r="B6" s="131"/>
      <c r="C6" s="131"/>
      <c r="D6" s="132"/>
    </row>
    <row r="7" spans="1:10" ht="15.75" thickBot="1" x14ac:dyDescent="0.25"/>
    <row r="8" spans="1:10" ht="95.25" customHeight="1" x14ac:dyDescent="0.2">
      <c r="A8" s="67" t="s">
        <v>15</v>
      </c>
      <c r="B8" s="68"/>
      <c r="C8" s="69" t="s">
        <v>8</v>
      </c>
      <c r="D8" s="68"/>
      <c r="E8" s="69" t="s">
        <v>8</v>
      </c>
      <c r="F8" s="68"/>
      <c r="G8" s="69" t="s">
        <v>8</v>
      </c>
      <c r="H8" s="68"/>
      <c r="I8" s="69" t="s">
        <v>8</v>
      </c>
      <c r="J8" s="70" t="s">
        <v>6</v>
      </c>
    </row>
    <row r="9" spans="1:10" s="25" customFormat="1" ht="29.1" customHeight="1" x14ac:dyDescent="0.2">
      <c r="A9" s="122" t="s">
        <v>1</v>
      </c>
      <c r="B9" s="123"/>
      <c r="C9" s="123"/>
      <c r="D9" s="123"/>
      <c r="E9" s="123"/>
      <c r="F9" s="123"/>
      <c r="G9" s="123"/>
      <c r="H9" s="123"/>
      <c r="I9" s="123"/>
      <c r="J9" s="24"/>
    </row>
    <row r="10" spans="1:10" s="26" customFormat="1" ht="50.1" customHeight="1" x14ac:dyDescent="0.2">
      <c r="A10" s="91" t="s">
        <v>22</v>
      </c>
      <c r="B10" s="72">
        <v>7834251</v>
      </c>
      <c r="C10" s="46">
        <v>6.7739851446224617E-2</v>
      </c>
      <c r="D10" s="72">
        <v>19117867.870000001</v>
      </c>
      <c r="E10" s="46">
        <v>0.16530508525733356</v>
      </c>
      <c r="F10" s="72">
        <v>44498962.233999997</v>
      </c>
      <c r="G10" s="46">
        <v>0.38476595800189695</v>
      </c>
      <c r="H10" s="72">
        <v>44200944</v>
      </c>
      <c r="I10" s="46">
        <v>0.38218910529454486</v>
      </c>
      <c r="J10" s="73">
        <v>115652025.104</v>
      </c>
    </row>
    <row r="11" spans="1:10" s="26" customFormat="1" ht="50.1" customHeight="1" x14ac:dyDescent="0.2">
      <c r="A11" s="91" t="s">
        <v>23</v>
      </c>
      <c r="B11" s="72">
        <v>6436463</v>
      </c>
      <c r="C11" s="46">
        <v>7.2948345239089357E-2</v>
      </c>
      <c r="D11" s="72">
        <v>15039719.047</v>
      </c>
      <c r="E11" s="46">
        <v>0.17045427237590957</v>
      </c>
      <c r="F11" s="72">
        <v>31700839.717</v>
      </c>
      <c r="G11" s="46">
        <v>0.35928487432379425</v>
      </c>
      <c r="H11" s="72">
        <v>35056138</v>
      </c>
      <c r="I11" s="46">
        <v>0.39731250806120683</v>
      </c>
      <c r="J11" s="73">
        <v>88233159.763999999</v>
      </c>
    </row>
    <row r="12" spans="1:10" s="26" customFormat="1" ht="50.1" customHeight="1" x14ac:dyDescent="0.2">
      <c r="A12" s="71" t="s">
        <v>0</v>
      </c>
      <c r="B12" s="49">
        <v>0.82157988045060082</v>
      </c>
      <c r="C12" s="74"/>
      <c r="D12" s="49">
        <v>0.78668391000863214</v>
      </c>
      <c r="E12" s="74"/>
      <c r="F12" s="49">
        <v>0.71239503407516702</v>
      </c>
      <c r="G12" s="46"/>
      <c r="H12" s="49">
        <v>0.7931083553328635</v>
      </c>
      <c r="I12" s="51"/>
      <c r="J12" s="52">
        <v>0.76291928035550083</v>
      </c>
    </row>
    <row r="13" spans="1:10" s="26" customFormat="1" ht="50.1" customHeight="1" x14ac:dyDescent="0.2">
      <c r="A13" s="71" t="s">
        <v>5</v>
      </c>
      <c r="B13" s="75">
        <v>7.2948345239089357E-2</v>
      </c>
      <c r="C13" s="74"/>
      <c r="D13" s="75">
        <v>0.17045427237590957</v>
      </c>
      <c r="E13" s="74"/>
      <c r="F13" s="75">
        <v>0.35928487432379425</v>
      </c>
      <c r="G13" s="46"/>
      <c r="H13" s="75">
        <v>0.39731250806120683</v>
      </c>
      <c r="I13" s="46"/>
      <c r="J13" s="54"/>
    </row>
    <row r="14" spans="1:10" s="26" customFormat="1" ht="50.1" customHeight="1" x14ac:dyDescent="0.2">
      <c r="A14" s="71" t="s">
        <v>4</v>
      </c>
      <c r="B14" s="72">
        <v>6246186</v>
      </c>
      <c r="C14" s="46">
        <v>8.0167064933838156E-2</v>
      </c>
      <c r="D14" s="72">
        <v>19897979</v>
      </c>
      <c r="E14" s="46">
        <v>0.2553818561511213</v>
      </c>
      <c r="F14" s="72">
        <v>25896769</v>
      </c>
      <c r="G14" s="46">
        <v>0.33237370164763053</v>
      </c>
      <c r="H14" s="72">
        <v>25873681</v>
      </c>
      <c r="I14" s="46">
        <v>0.33207737726740999</v>
      </c>
      <c r="J14" s="73">
        <v>77914615</v>
      </c>
    </row>
    <row r="15" spans="1:10" ht="29.1" customHeight="1" x14ac:dyDescent="0.2">
      <c r="A15" s="133" t="s">
        <v>2</v>
      </c>
      <c r="B15" s="134"/>
      <c r="C15" s="134"/>
      <c r="D15" s="134"/>
      <c r="E15" s="134"/>
      <c r="F15" s="134"/>
      <c r="G15" s="134"/>
      <c r="H15" s="134"/>
      <c r="I15" s="134"/>
      <c r="J15" s="16"/>
    </row>
    <row r="16" spans="1:10" ht="50.1" customHeight="1" x14ac:dyDescent="0.2">
      <c r="A16" s="91" t="s">
        <v>22</v>
      </c>
      <c r="B16" s="72"/>
      <c r="C16" s="72"/>
      <c r="D16" s="72"/>
      <c r="E16" s="72"/>
      <c r="F16" s="72">
        <v>5523033.7129999995</v>
      </c>
      <c r="G16" s="46">
        <v>0.15484679295806703</v>
      </c>
      <c r="H16" s="72">
        <v>30144697</v>
      </c>
      <c r="I16" s="46">
        <v>0.84515320704193297</v>
      </c>
      <c r="J16" s="73">
        <v>35667730.713</v>
      </c>
    </row>
    <row r="17" spans="1:10" ht="50.1" customHeight="1" x14ac:dyDescent="0.2">
      <c r="A17" s="91" t="s">
        <v>23</v>
      </c>
      <c r="B17" s="76"/>
      <c r="C17" s="76"/>
      <c r="D17" s="72"/>
      <c r="E17" s="72"/>
      <c r="F17" s="72">
        <v>3509673.483</v>
      </c>
      <c r="G17" s="46">
        <v>0.126675746607016</v>
      </c>
      <c r="H17" s="72">
        <v>24196289</v>
      </c>
      <c r="I17" s="46">
        <v>0.87332425339298403</v>
      </c>
      <c r="J17" s="73">
        <v>27705962.482999999</v>
      </c>
    </row>
    <row r="18" spans="1:10" ht="50.1" customHeight="1" x14ac:dyDescent="0.2">
      <c r="A18" s="71" t="s">
        <v>3</v>
      </c>
      <c r="B18" s="76"/>
      <c r="C18" s="76"/>
      <c r="D18" s="72"/>
      <c r="E18" s="72"/>
      <c r="F18" s="49">
        <v>0.63546117322061701</v>
      </c>
      <c r="G18" s="49"/>
      <c r="H18" s="49">
        <v>0.80267149475743615</v>
      </c>
      <c r="I18" s="46"/>
      <c r="J18" s="52">
        <v>0.77677951271797241</v>
      </c>
    </row>
    <row r="19" spans="1:10" ht="50.1" customHeight="1" x14ac:dyDescent="0.2">
      <c r="A19" s="71" t="s">
        <v>5</v>
      </c>
      <c r="B19" s="76"/>
      <c r="C19" s="76"/>
      <c r="D19" s="72"/>
      <c r="E19" s="72"/>
      <c r="F19" s="75">
        <v>0.126675746607016</v>
      </c>
      <c r="G19" s="49"/>
      <c r="H19" s="75">
        <v>0.87332425339298403</v>
      </c>
      <c r="I19" s="46"/>
      <c r="J19" s="77"/>
    </row>
    <row r="20" spans="1:10" ht="50.1" customHeight="1" thickBot="1" x14ac:dyDescent="0.25">
      <c r="A20" s="78" t="s">
        <v>4</v>
      </c>
      <c r="B20" s="79"/>
      <c r="C20" s="79"/>
      <c r="D20" s="79"/>
      <c r="E20" s="79"/>
      <c r="F20" s="72">
        <v>1257109</v>
      </c>
      <c r="G20" s="61">
        <v>0.27158339047540042</v>
      </c>
      <c r="H20" s="72">
        <v>3371705</v>
      </c>
      <c r="I20" s="61">
        <v>0.72841660952459963</v>
      </c>
      <c r="J20" s="73">
        <v>4628814</v>
      </c>
    </row>
    <row r="21" spans="1:10" ht="18.75" x14ac:dyDescent="0.2">
      <c r="A21" s="28"/>
      <c r="B21" s="29"/>
      <c r="C21" s="29"/>
      <c r="D21" s="29"/>
      <c r="E21" s="29"/>
      <c r="F21" s="29"/>
      <c r="G21" s="29"/>
      <c r="H21" s="29"/>
      <c r="I21" s="29"/>
      <c r="J21" s="29"/>
    </row>
    <row r="23" spans="1:10" x14ac:dyDescent="0.2">
      <c r="A23" s="33"/>
    </row>
    <row r="24" spans="1:10" x14ac:dyDescent="0.2">
      <c r="A24" s="33"/>
    </row>
    <row r="25" spans="1:10" x14ac:dyDescent="0.2">
      <c r="A25" s="33"/>
      <c r="B25" s="80"/>
    </row>
    <row r="26" spans="1:10" x14ac:dyDescent="0.2">
      <c r="A26" s="33"/>
      <c r="B26" s="80"/>
    </row>
    <row r="27" spans="1:10" x14ac:dyDescent="0.2">
      <c r="A27" s="33"/>
    </row>
    <row r="28" spans="1:10" x14ac:dyDescent="0.2">
      <c r="A28" s="33"/>
    </row>
    <row r="29" spans="1:10" x14ac:dyDescent="0.2">
      <c r="A29" s="33"/>
    </row>
    <row r="30" spans="1:10" x14ac:dyDescent="0.2">
      <c r="A30" s="33"/>
    </row>
    <row r="31" spans="1:10" x14ac:dyDescent="0.2">
      <c r="A31" s="33"/>
    </row>
    <row r="32" spans="1:10" x14ac:dyDescent="0.2">
      <c r="A32" s="33"/>
    </row>
    <row r="33" spans="1:1" x14ac:dyDescent="0.2">
      <c r="A33" s="33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46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33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35" customWidth="1"/>
    <col min="2" max="10" width="19.7109375" style="37" customWidth="1"/>
    <col min="11" max="16384" width="8.85546875" style="37"/>
  </cols>
  <sheetData>
    <row r="3" spans="1:15" x14ac:dyDescent="0.2">
      <c r="B3" s="36"/>
    </row>
    <row r="4" spans="1:15" ht="15.75" thickBot="1" x14ac:dyDescent="0.25"/>
    <row r="5" spans="1:15" ht="15" customHeight="1" x14ac:dyDescent="0.2">
      <c r="A5" s="106" t="s">
        <v>7</v>
      </c>
      <c r="B5" s="107"/>
      <c r="C5" s="107"/>
      <c r="D5" s="108"/>
    </row>
    <row r="6" spans="1:15" ht="15" customHeight="1" thickBot="1" x14ac:dyDescent="0.25">
      <c r="A6" s="109"/>
      <c r="B6" s="110"/>
      <c r="C6" s="110"/>
      <c r="D6" s="111"/>
    </row>
    <row r="7" spans="1:15" ht="15.75" thickBot="1" x14ac:dyDescent="0.25"/>
    <row r="8" spans="1:15" ht="95.25" customHeight="1" x14ac:dyDescent="0.2">
      <c r="A8" s="38" t="s">
        <v>17</v>
      </c>
      <c r="B8" s="39"/>
      <c r="C8" s="40" t="s">
        <v>8</v>
      </c>
      <c r="D8" s="39"/>
      <c r="E8" s="40" t="s">
        <v>8</v>
      </c>
      <c r="F8" s="39"/>
      <c r="G8" s="40" t="s">
        <v>8</v>
      </c>
      <c r="H8" s="39"/>
      <c r="I8" s="40" t="s">
        <v>8</v>
      </c>
      <c r="J8" s="41" t="s">
        <v>6</v>
      </c>
    </row>
    <row r="9" spans="1:15" s="43" customFormat="1" ht="29.1" customHeight="1" x14ac:dyDescent="0.2">
      <c r="A9" s="112" t="s">
        <v>1</v>
      </c>
      <c r="B9" s="113"/>
      <c r="C9" s="113"/>
      <c r="D9" s="113"/>
      <c r="E9" s="113"/>
      <c r="F9" s="113"/>
      <c r="G9" s="113"/>
      <c r="H9" s="113"/>
      <c r="I9" s="113"/>
      <c r="J9" s="42"/>
    </row>
    <row r="10" spans="1:15" s="48" customFormat="1" ht="50.1" customHeight="1" x14ac:dyDescent="0.2">
      <c r="A10" s="91" t="s">
        <v>22</v>
      </c>
      <c r="B10" s="45">
        <v>7955109</v>
      </c>
      <c r="C10" s="46">
        <v>6.8812425396569343E-2</v>
      </c>
      <c r="D10" s="45">
        <v>19215181.482000001</v>
      </c>
      <c r="E10" s="46">
        <v>0.1662130892501493</v>
      </c>
      <c r="F10" s="45">
        <v>44504253.233999997</v>
      </c>
      <c r="G10" s="46">
        <v>0.38496588865025672</v>
      </c>
      <c r="H10" s="45">
        <v>43931162</v>
      </c>
      <c r="I10" s="46">
        <v>0.38000859670302473</v>
      </c>
      <c r="J10" s="47">
        <v>115605705.71599999</v>
      </c>
    </row>
    <row r="11" spans="1:15" s="48" customFormat="1" ht="50.1" customHeight="1" x14ac:dyDescent="0.2">
      <c r="A11" s="91" t="s">
        <v>23</v>
      </c>
      <c r="B11" s="45">
        <v>6586853</v>
      </c>
      <c r="C11" s="46">
        <v>7.4059933610134562E-2</v>
      </c>
      <c r="D11" s="45">
        <v>15160698</v>
      </c>
      <c r="E11" s="46">
        <v>0.17046080842601161</v>
      </c>
      <c r="F11" s="45">
        <v>32122081.717</v>
      </c>
      <c r="G11" s="46">
        <v>0.36116780492601508</v>
      </c>
      <c r="H11" s="45">
        <v>35069861</v>
      </c>
      <c r="I11" s="46">
        <v>0.39431145303783871</v>
      </c>
      <c r="J11" s="47">
        <v>88939493.717000008</v>
      </c>
      <c r="O11" s="81"/>
    </row>
    <row r="12" spans="1:15" s="48" customFormat="1" ht="50.1" customHeight="1" x14ac:dyDescent="0.2">
      <c r="A12" s="44" t="s">
        <v>0</v>
      </c>
      <c r="B12" s="49">
        <v>0.82800285954598485</v>
      </c>
      <c r="C12" s="50"/>
      <c r="D12" s="49">
        <v>0.7889958267738415</v>
      </c>
      <c r="E12" s="50"/>
      <c r="F12" s="49">
        <v>0.72177554689221557</v>
      </c>
      <c r="G12" s="46"/>
      <c r="H12" s="49">
        <v>0.79829122207147629</v>
      </c>
      <c r="I12" s="51"/>
      <c r="J12" s="52">
        <v>0.7693348106493213</v>
      </c>
      <c r="O12" s="81"/>
    </row>
    <row r="13" spans="1:15" s="48" customFormat="1" ht="50.1" customHeight="1" x14ac:dyDescent="0.2">
      <c r="A13" s="44" t="s">
        <v>5</v>
      </c>
      <c r="B13" s="53">
        <v>7.4059933610134562E-2</v>
      </c>
      <c r="C13" s="50"/>
      <c r="D13" s="53">
        <v>0.17046080842601161</v>
      </c>
      <c r="E13" s="50"/>
      <c r="F13" s="53">
        <v>0.36116780492601508</v>
      </c>
      <c r="G13" s="46"/>
      <c r="H13" s="53">
        <v>0.39431145303783871</v>
      </c>
      <c r="I13" s="46"/>
      <c r="J13" s="54"/>
    </row>
    <row r="14" spans="1:15" s="48" customFormat="1" ht="50.1" customHeight="1" x14ac:dyDescent="0.2">
      <c r="A14" s="44" t="s">
        <v>4</v>
      </c>
      <c r="B14" s="45">
        <v>6341103</v>
      </c>
      <c r="C14" s="46">
        <v>8.0766446222386934E-2</v>
      </c>
      <c r="D14" s="45">
        <v>20117000</v>
      </c>
      <c r="E14" s="46">
        <v>0.25622964942467547</v>
      </c>
      <c r="F14" s="45">
        <v>26158992</v>
      </c>
      <c r="G14" s="46">
        <v>0.33318632745751803</v>
      </c>
      <c r="H14" s="45">
        <v>25894506</v>
      </c>
      <c r="I14" s="46">
        <v>0.32981757689541957</v>
      </c>
      <c r="J14" s="47">
        <v>78511601</v>
      </c>
    </row>
    <row r="15" spans="1:15" ht="29.1" customHeight="1" x14ac:dyDescent="0.2">
      <c r="A15" s="114" t="s">
        <v>2</v>
      </c>
      <c r="B15" s="115"/>
      <c r="C15" s="115"/>
      <c r="D15" s="115"/>
      <c r="E15" s="115"/>
      <c r="F15" s="115"/>
      <c r="G15" s="115"/>
      <c r="H15" s="115"/>
      <c r="I15" s="115"/>
      <c r="J15" s="56"/>
    </row>
    <row r="16" spans="1:15" ht="50.1" customHeight="1" x14ac:dyDescent="0.2">
      <c r="A16" s="91" t="s">
        <v>22</v>
      </c>
      <c r="B16" s="45"/>
      <c r="C16" s="45"/>
      <c r="D16" s="45"/>
      <c r="E16" s="45"/>
      <c r="F16" s="45">
        <v>5530213.7129999995</v>
      </c>
      <c r="G16" s="46">
        <v>0.15631085363544542</v>
      </c>
      <c r="H16" s="45">
        <v>29849375</v>
      </c>
      <c r="I16" s="46">
        <v>0.84368914636455461</v>
      </c>
      <c r="J16" s="47">
        <v>35379588.713</v>
      </c>
    </row>
    <row r="17" spans="1:10" ht="50.1" customHeight="1" x14ac:dyDescent="0.2">
      <c r="A17" s="91" t="s">
        <v>23</v>
      </c>
      <c r="B17" s="57"/>
      <c r="C17" s="57"/>
      <c r="D17" s="45"/>
      <c r="E17" s="45"/>
      <c r="F17" s="45">
        <v>3575997.483</v>
      </c>
      <c r="G17" s="46">
        <v>0.12912927986616182</v>
      </c>
      <c r="H17" s="45">
        <v>24117160</v>
      </c>
      <c r="I17" s="46">
        <v>0.87087072013383826</v>
      </c>
      <c r="J17" s="47">
        <v>27693157.482999999</v>
      </c>
    </row>
    <row r="18" spans="1:10" ht="50.1" customHeight="1" x14ac:dyDescent="0.2">
      <c r="A18" s="44" t="s">
        <v>3</v>
      </c>
      <c r="B18" s="57"/>
      <c r="C18" s="57"/>
      <c r="D18" s="45"/>
      <c r="E18" s="45"/>
      <c r="F18" s="49">
        <v>0.64662916635460599</v>
      </c>
      <c r="G18" s="49"/>
      <c r="H18" s="49">
        <v>0.80796197575326112</v>
      </c>
      <c r="I18" s="46"/>
      <c r="J18" s="52">
        <v>0.78274390659675275</v>
      </c>
    </row>
    <row r="19" spans="1:10" ht="50.1" customHeight="1" x14ac:dyDescent="0.2">
      <c r="A19" s="44" t="s">
        <v>5</v>
      </c>
      <c r="B19" s="57"/>
      <c r="C19" s="57"/>
      <c r="D19" s="45"/>
      <c r="E19" s="45"/>
      <c r="F19" s="53">
        <v>0.12912927986616182</v>
      </c>
      <c r="G19" s="49"/>
      <c r="H19" s="53">
        <v>0.87087072013383826</v>
      </c>
      <c r="I19" s="46"/>
      <c r="J19" s="58"/>
    </row>
    <row r="20" spans="1:10" ht="50.1" customHeight="1" thickBot="1" x14ac:dyDescent="0.25">
      <c r="A20" s="59" t="s">
        <v>4</v>
      </c>
      <c r="B20" s="60"/>
      <c r="C20" s="60"/>
      <c r="D20" s="60"/>
      <c r="E20" s="60"/>
      <c r="F20" s="45">
        <v>1271904</v>
      </c>
      <c r="G20" s="61">
        <v>0.27610897489194142</v>
      </c>
      <c r="H20" s="45">
        <v>3334625</v>
      </c>
      <c r="I20" s="61">
        <v>0.72389102510805858</v>
      </c>
      <c r="J20" s="47">
        <v>4606529</v>
      </c>
    </row>
    <row r="21" spans="1:10" ht="18.75" x14ac:dyDescent="0.2">
      <c r="A21" s="63"/>
      <c r="B21" s="64"/>
      <c r="C21" s="64"/>
      <c r="D21" s="64"/>
      <c r="E21" s="64"/>
      <c r="F21" s="64"/>
      <c r="G21" s="64"/>
      <c r="H21" s="64"/>
      <c r="I21" s="64"/>
      <c r="J21" s="64"/>
    </row>
    <row r="23" spans="1:10" x14ac:dyDescent="0.2">
      <c r="A23" s="66"/>
    </row>
    <row r="24" spans="1:10" x14ac:dyDescent="0.2">
      <c r="A24" s="66"/>
    </row>
    <row r="25" spans="1:10" x14ac:dyDescent="0.2">
      <c r="A25" s="66"/>
      <c r="B25" s="65"/>
    </row>
    <row r="26" spans="1:10" x14ac:dyDescent="0.2">
      <c r="A26" s="66"/>
      <c r="B26" s="65"/>
    </row>
    <row r="27" spans="1:10" x14ac:dyDescent="0.2">
      <c r="A27" s="66"/>
    </row>
    <row r="28" spans="1:10" x14ac:dyDescent="0.2">
      <c r="A28" s="66"/>
    </row>
    <row r="29" spans="1:10" x14ac:dyDescent="0.2">
      <c r="A29" s="66"/>
    </row>
    <row r="30" spans="1:10" x14ac:dyDescent="0.2">
      <c r="A30" s="66"/>
    </row>
    <row r="31" spans="1:10" x14ac:dyDescent="0.2">
      <c r="A31" s="66"/>
    </row>
    <row r="32" spans="1:10" x14ac:dyDescent="0.2">
      <c r="A32" s="66"/>
    </row>
    <row r="33" spans="1:1" x14ac:dyDescent="0.2">
      <c r="A33" s="66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4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33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22" customWidth="1"/>
    <col min="2" max="10" width="19.7109375" style="23" customWidth="1"/>
    <col min="11" max="16384" width="8.85546875" style="23"/>
  </cols>
  <sheetData>
    <row r="3" spans="1:10" x14ac:dyDescent="0.2">
      <c r="B3" s="31"/>
    </row>
    <row r="4" spans="1:10" ht="15.75" thickBot="1" x14ac:dyDescent="0.25"/>
    <row r="5" spans="1:10" ht="15" customHeight="1" x14ac:dyDescent="0.2">
      <c r="A5" s="127" t="s">
        <v>7</v>
      </c>
      <c r="B5" s="128"/>
      <c r="C5" s="128"/>
      <c r="D5" s="129"/>
    </row>
    <row r="6" spans="1:10" ht="15" customHeight="1" thickBot="1" x14ac:dyDescent="0.25">
      <c r="A6" s="130"/>
      <c r="B6" s="131"/>
      <c r="C6" s="131"/>
      <c r="D6" s="132"/>
    </row>
    <row r="7" spans="1:10" ht="15.75" thickBot="1" x14ac:dyDescent="0.25"/>
    <row r="8" spans="1:10" ht="95.25" customHeight="1" x14ac:dyDescent="0.2">
      <c r="A8" s="67" t="s">
        <v>16</v>
      </c>
      <c r="B8" s="68"/>
      <c r="C8" s="69" t="s">
        <v>8</v>
      </c>
      <c r="D8" s="68"/>
      <c r="E8" s="69" t="s">
        <v>8</v>
      </c>
      <c r="F8" s="68"/>
      <c r="G8" s="69" t="s">
        <v>8</v>
      </c>
      <c r="H8" s="68"/>
      <c r="I8" s="69" t="s">
        <v>8</v>
      </c>
      <c r="J8" s="70" t="s">
        <v>6</v>
      </c>
    </row>
    <row r="9" spans="1:10" s="25" customFormat="1" ht="29.1" customHeight="1" x14ac:dyDescent="0.2">
      <c r="A9" s="122" t="s">
        <v>1</v>
      </c>
      <c r="B9" s="123"/>
      <c r="C9" s="123"/>
      <c r="D9" s="123"/>
      <c r="E9" s="123"/>
      <c r="F9" s="123"/>
      <c r="G9" s="123"/>
      <c r="H9" s="123"/>
      <c r="I9" s="123"/>
      <c r="J9" s="24"/>
    </row>
    <row r="10" spans="1:10" s="26" customFormat="1" ht="50.1" customHeight="1" x14ac:dyDescent="0.2">
      <c r="A10" s="91" t="s">
        <v>22</v>
      </c>
      <c r="B10" s="72">
        <v>8079231</v>
      </c>
      <c r="C10" s="46">
        <v>6.9922072685756856E-2</v>
      </c>
      <c r="D10" s="72">
        <v>19277069</v>
      </c>
      <c r="E10" s="46">
        <v>0.16683427170065449</v>
      </c>
      <c r="F10" s="72">
        <v>44288383.233999997</v>
      </c>
      <c r="G10" s="46">
        <v>0.38329582996480771</v>
      </c>
      <c r="H10" s="72">
        <v>43901534</v>
      </c>
      <c r="I10" s="46">
        <v>0.37994782564878093</v>
      </c>
      <c r="J10" s="73">
        <v>115546217.234</v>
      </c>
    </row>
    <row r="11" spans="1:10" s="26" customFormat="1" ht="50.1" customHeight="1" x14ac:dyDescent="0.2">
      <c r="A11" s="91" t="s">
        <v>23</v>
      </c>
      <c r="B11" s="72">
        <v>6715383</v>
      </c>
      <c r="C11" s="46">
        <v>7.5034046879655952E-2</v>
      </c>
      <c r="D11" s="72">
        <v>15230871</v>
      </c>
      <c r="E11" s="46">
        <v>0.17018149056159451</v>
      </c>
      <c r="F11" s="72">
        <v>32305747.717</v>
      </c>
      <c r="G11" s="46">
        <v>0.3609669007232672</v>
      </c>
      <c r="H11" s="72">
        <v>35245810</v>
      </c>
      <c r="I11" s="46">
        <v>0.39381756183548228</v>
      </c>
      <c r="J11" s="73">
        <v>89497811.717000008</v>
      </c>
    </row>
    <row r="12" spans="1:10" s="26" customFormat="1" ht="50.1" customHeight="1" x14ac:dyDescent="0.2">
      <c r="A12" s="71" t="s">
        <v>0</v>
      </c>
      <c r="B12" s="49">
        <v>0.83119086457609637</v>
      </c>
      <c r="C12" s="74"/>
      <c r="D12" s="49">
        <v>0.79010304937955034</v>
      </c>
      <c r="E12" s="74"/>
      <c r="F12" s="49">
        <v>0.72944066497778626</v>
      </c>
      <c r="G12" s="46"/>
      <c r="H12" s="49">
        <v>0.80283777783254684</v>
      </c>
      <c r="I12" s="51"/>
      <c r="J12" s="52">
        <v>0.77456288798924755</v>
      </c>
    </row>
    <row r="13" spans="1:10" s="26" customFormat="1" ht="50.1" customHeight="1" x14ac:dyDescent="0.2">
      <c r="A13" s="71" t="s">
        <v>5</v>
      </c>
      <c r="B13" s="75">
        <v>7.5034046879655952E-2</v>
      </c>
      <c r="C13" s="74"/>
      <c r="D13" s="75">
        <v>0.17018149056159451</v>
      </c>
      <c r="E13" s="74"/>
      <c r="F13" s="75">
        <v>0.3609669007232672</v>
      </c>
      <c r="G13" s="46"/>
      <c r="H13" s="75">
        <v>0.39381756183548228</v>
      </c>
      <c r="I13" s="46"/>
      <c r="J13" s="54"/>
    </row>
    <row r="14" spans="1:10" s="26" customFormat="1" ht="50.1" customHeight="1" x14ac:dyDescent="0.2">
      <c r="A14" s="71" t="s">
        <v>4</v>
      </c>
      <c r="B14" s="72">
        <v>6400359</v>
      </c>
      <c r="C14" s="46">
        <v>8.1306566426374779E-2</v>
      </c>
      <c r="D14" s="72">
        <v>20187431</v>
      </c>
      <c r="E14" s="46">
        <v>0.25644978657905865</v>
      </c>
      <c r="F14" s="72">
        <v>26218014</v>
      </c>
      <c r="G14" s="46">
        <v>0.3330589263600095</v>
      </c>
      <c r="H14" s="72">
        <v>25913041</v>
      </c>
      <c r="I14" s="46">
        <v>0.32918472063455706</v>
      </c>
      <c r="J14" s="73">
        <v>78718845</v>
      </c>
    </row>
    <row r="15" spans="1:10" ht="29.1" customHeight="1" x14ac:dyDescent="0.2">
      <c r="A15" s="133" t="s">
        <v>2</v>
      </c>
      <c r="B15" s="134"/>
      <c r="C15" s="134"/>
      <c r="D15" s="134"/>
      <c r="E15" s="134"/>
      <c r="F15" s="134"/>
      <c r="G15" s="134"/>
      <c r="H15" s="134"/>
      <c r="I15" s="134"/>
      <c r="J15" s="16"/>
    </row>
    <row r="16" spans="1:10" ht="50.1" customHeight="1" x14ac:dyDescent="0.2">
      <c r="A16" s="91" t="s">
        <v>22</v>
      </c>
      <c r="B16" s="72"/>
      <c r="C16" s="72"/>
      <c r="D16" s="72"/>
      <c r="E16" s="72"/>
      <c r="F16" s="72">
        <v>5542923.7129999995</v>
      </c>
      <c r="G16" s="46">
        <v>0.15794608559822557</v>
      </c>
      <c r="H16" s="72">
        <v>29550847</v>
      </c>
      <c r="I16" s="46">
        <v>0.84205391440177446</v>
      </c>
      <c r="J16" s="73">
        <v>35093770.713</v>
      </c>
    </row>
    <row r="17" spans="1:10" ht="50.1" customHeight="1" x14ac:dyDescent="0.2">
      <c r="A17" s="91" t="s">
        <v>23</v>
      </c>
      <c r="B17" s="76"/>
      <c r="C17" s="76"/>
      <c r="D17" s="72"/>
      <c r="E17" s="72"/>
      <c r="F17" s="72">
        <v>3625339.483</v>
      </c>
      <c r="G17" s="46">
        <v>0.13068595302157954</v>
      </c>
      <c r="H17" s="72">
        <v>24115511</v>
      </c>
      <c r="I17" s="46">
        <v>0.86931404697842052</v>
      </c>
      <c r="J17" s="73">
        <v>27740850.482999999</v>
      </c>
    </row>
    <row r="18" spans="1:10" ht="50.1" customHeight="1" x14ac:dyDescent="0.2">
      <c r="A18" s="71" t="s">
        <v>3</v>
      </c>
      <c r="B18" s="76"/>
      <c r="C18" s="76"/>
      <c r="D18" s="72"/>
      <c r="E18" s="72"/>
      <c r="F18" s="49">
        <v>0.65404823712391591</v>
      </c>
      <c r="G18" s="49"/>
      <c r="H18" s="49">
        <v>0.81606835161103841</v>
      </c>
      <c r="I18" s="46"/>
      <c r="J18" s="52">
        <v>0.79047790873962098</v>
      </c>
    </row>
    <row r="19" spans="1:10" ht="50.1" customHeight="1" x14ac:dyDescent="0.2">
      <c r="A19" s="71" t="s">
        <v>5</v>
      </c>
      <c r="B19" s="76"/>
      <c r="C19" s="76"/>
      <c r="D19" s="72"/>
      <c r="E19" s="72"/>
      <c r="F19" s="75">
        <v>0.13068595302157954</v>
      </c>
      <c r="G19" s="49"/>
      <c r="H19" s="75">
        <v>0.86931404697842052</v>
      </c>
      <c r="I19" s="46"/>
      <c r="J19" s="77"/>
    </row>
    <row r="20" spans="1:10" ht="50.1" customHeight="1" thickBot="1" x14ac:dyDescent="0.25">
      <c r="A20" s="78" t="s">
        <v>4</v>
      </c>
      <c r="B20" s="79"/>
      <c r="C20" s="79"/>
      <c r="D20" s="79"/>
      <c r="E20" s="79"/>
      <c r="F20" s="72">
        <v>1282149</v>
      </c>
      <c r="G20" s="61">
        <v>0.27826255861119281</v>
      </c>
      <c r="H20" s="72">
        <v>3325546</v>
      </c>
      <c r="I20" s="61">
        <v>0.72173744138880724</v>
      </c>
      <c r="J20" s="73">
        <v>4607695</v>
      </c>
    </row>
    <row r="21" spans="1:10" ht="18.75" x14ac:dyDescent="0.2">
      <c r="A21" s="28"/>
      <c r="B21" s="29"/>
      <c r="C21" s="29"/>
      <c r="D21" s="29"/>
      <c r="E21" s="29"/>
      <c r="F21" s="29"/>
      <c r="G21" s="29"/>
      <c r="H21" s="29"/>
      <c r="I21" s="29"/>
      <c r="J21" s="29"/>
    </row>
    <row r="23" spans="1:10" x14ac:dyDescent="0.2">
      <c r="A23" s="33"/>
    </row>
    <row r="24" spans="1:10" x14ac:dyDescent="0.2">
      <c r="A24" s="33"/>
    </row>
    <row r="25" spans="1:10" x14ac:dyDescent="0.2">
      <c r="A25" s="33"/>
      <c r="B25" s="80"/>
    </row>
    <row r="26" spans="1:10" x14ac:dyDescent="0.2">
      <c r="A26" s="33"/>
      <c r="B26" s="80"/>
    </row>
    <row r="27" spans="1:10" x14ac:dyDescent="0.2">
      <c r="A27" s="33"/>
    </row>
    <row r="28" spans="1:10" x14ac:dyDescent="0.2">
      <c r="A28" s="33"/>
    </row>
    <row r="29" spans="1:10" x14ac:dyDescent="0.2">
      <c r="A29" s="33"/>
    </row>
    <row r="30" spans="1:10" x14ac:dyDescent="0.2">
      <c r="A30" s="33"/>
    </row>
    <row r="31" spans="1:10" x14ac:dyDescent="0.2">
      <c r="A31" s="33"/>
    </row>
    <row r="32" spans="1:10" x14ac:dyDescent="0.2">
      <c r="A32" s="33"/>
    </row>
    <row r="33" spans="1:1" x14ac:dyDescent="0.2">
      <c r="A33" s="33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57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33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22" customWidth="1"/>
    <col min="2" max="10" width="19.7109375" style="23" customWidth="1"/>
    <col min="11" max="16384" width="8.85546875" style="23"/>
  </cols>
  <sheetData>
    <row r="3" spans="1:10" x14ac:dyDescent="0.2">
      <c r="B3" s="31"/>
    </row>
    <row r="4" spans="1:10" ht="15.75" thickBot="1" x14ac:dyDescent="0.25"/>
    <row r="5" spans="1:10" ht="15" customHeight="1" x14ac:dyDescent="0.2">
      <c r="A5" s="127" t="s">
        <v>7</v>
      </c>
      <c r="B5" s="128"/>
      <c r="C5" s="128"/>
      <c r="D5" s="129"/>
    </row>
    <row r="6" spans="1:10" ht="15" customHeight="1" thickBot="1" x14ac:dyDescent="0.25">
      <c r="A6" s="130"/>
      <c r="B6" s="131"/>
      <c r="C6" s="131"/>
      <c r="D6" s="132"/>
    </row>
    <row r="7" spans="1:10" ht="15.75" thickBot="1" x14ac:dyDescent="0.25"/>
    <row r="8" spans="1:10" ht="95.25" customHeight="1" x14ac:dyDescent="0.2">
      <c r="A8" s="67" t="s">
        <v>18</v>
      </c>
      <c r="B8" s="68"/>
      <c r="C8" s="69" t="s">
        <v>8</v>
      </c>
      <c r="D8" s="68"/>
      <c r="E8" s="69" t="s">
        <v>8</v>
      </c>
      <c r="F8" s="68"/>
      <c r="G8" s="69" t="s">
        <v>8</v>
      </c>
      <c r="H8" s="68"/>
      <c r="I8" s="69" t="s">
        <v>8</v>
      </c>
      <c r="J8" s="70" t="s">
        <v>6</v>
      </c>
    </row>
    <row r="9" spans="1:10" s="25" customFormat="1" ht="29.1" customHeight="1" x14ac:dyDescent="0.2">
      <c r="A9" s="122" t="s">
        <v>1</v>
      </c>
      <c r="B9" s="123"/>
      <c r="C9" s="123"/>
      <c r="D9" s="123"/>
      <c r="E9" s="123"/>
      <c r="F9" s="123"/>
      <c r="G9" s="123"/>
      <c r="H9" s="123"/>
      <c r="I9" s="123"/>
      <c r="J9" s="24"/>
    </row>
    <row r="10" spans="1:10" s="26" customFormat="1" ht="50.1" customHeight="1" x14ac:dyDescent="0.2">
      <c r="A10" s="91" t="s">
        <v>22</v>
      </c>
      <c r="B10" s="72">
        <v>8161535</v>
      </c>
      <c r="C10" s="46">
        <v>7.0725755896720088E-2</v>
      </c>
      <c r="D10" s="72">
        <v>19283554</v>
      </c>
      <c r="E10" s="46">
        <v>0.16710630206514093</v>
      </c>
      <c r="F10" s="72">
        <v>44108344.552000001</v>
      </c>
      <c r="G10" s="46">
        <v>0.38223152995033105</v>
      </c>
      <c r="H10" s="72">
        <v>43843495</v>
      </c>
      <c r="I10" s="46">
        <v>0.37993641208780793</v>
      </c>
      <c r="J10" s="73">
        <v>115396928.552</v>
      </c>
    </row>
    <row r="11" spans="1:10" s="26" customFormat="1" ht="50.1" customHeight="1" x14ac:dyDescent="0.2">
      <c r="A11" s="91" t="s">
        <v>23</v>
      </c>
      <c r="B11" s="72">
        <v>6808024</v>
      </c>
      <c r="C11" s="46">
        <v>7.5605213736931465E-2</v>
      </c>
      <c r="D11" s="72">
        <v>15277102</v>
      </c>
      <c r="E11" s="46">
        <v>0.16965694627264874</v>
      </c>
      <c r="F11" s="72">
        <v>32498806.441</v>
      </c>
      <c r="G11" s="46">
        <v>0.36090930454519105</v>
      </c>
      <c r="H11" s="72">
        <v>35463085</v>
      </c>
      <c r="I11" s="46">
        <v>0.39382853544522878</v>
      </c>
      <c r="J11" s="73">
        <v>90047017.441</v>
      </c>
    </row>
    <row r="12" spans="1:10" s="26" customFormat="1" ht="50.1" customHeight="1" x14ac:dyDescent="0.2">
      <c r="A12" s="71" t="s">
        <v>0</v>
      </c>
      <c r="B12" s="49">
        <v>0.83415975058613356</v>
      </c>
      <c r="C12" s="74"/>
      <c r="D12" s="49">
        <v>0.79223477166086709</v>
      </c>
      <c r="E12" s="74"/>
      <c r="F12" s="49">
        <v>0.73679497090820678</v>
      </c>
      <c r="G12" s="46"/>
      <c r="H12" s="49">
        <v>0.80885625108126069</v>
      </c>
      <c r="I12" s="51"/>
      <c r="J12" s="52">
        <v>0.7803242128790554</v>
      </c>
    </row>
    <row r="13" spans="1:10" s="26" customFormat="1" ht="50.1" customHeight="1" x14ac:dyDescent="0.2">
      <c r="A13" s="71" t="s">
        <v>5</v>
      </c>
      <c r="B13" s="75">
        <v>7.5605213736931465E-2</v>
      </c>
      <c r="C13" s="74"/>
      <c r="D13" s="75">
        <v>0.16965694627264874</v>
      </c>
      <c r="E13" s="74"/>
      <c r="F13" s="75">
        <v>0.36090930454519105</v>
      </c>
      <c r="G13" s="46"/>
      <c r="H13" s="75">
        <v>0.39382853544522878</v>
      </c>
      <c r="I13" s="46"/>
      <c r="J13" s="54"/>
    </row>
    <row r="14" spans="1:10" s="26" customFormat="1" ht="50.1" customHeight="1" x14ac:dyDescent="0.2">
      <c r="A14" s="71" t="s">
        <v>4</v>
      </c>
      <c r="B14" s="72">
        <v>6443997</v>
      </c>
      <c r="C14" s="46">
        <v>8.1719803966729829E-2</v>
      </c>
      <c r="D14" s="72">
        <v>20148159</v>
      </c>
      <c r="E14" s="46">
        <v>0.25550967881743325</v>
      </c>
      <c r="F14" s="72">
        <v>26318186</v>
      </c>
      <c r="G14" s="46">
        <v>0.33375512134470786</v>
      </c>
      <c r="H14" s="72">
        <v>25944436</v>
      </c>
      <c r="I14" s="46">
        <v>0.3290153958711291</v>
      </c>
      <c r="J14" s="73">
        <v>78854778</v>
      </c>
    </row>
    <row r="15" spans="1:10" ht="29.1" customHeight="1" x14ac:dyDescent="0.2">
      <c r="A15" s="133" t="s">
        <v>2</v>
      </c>
      <c r="B15" s="134"/>
      <c r="C15" s="134"/>
      <c r="D15" s="134"/>
      <c r="E15" s="134"/>
      <c r="F15" s="134"/>
      <c r="G15" s="134"/>
      <c r="H15" s="134"/>
      <c r="I15" s="134"/>
      <c r="J15" s="16"/>
    </row>
    <row r="16" spans="1:10" ht="50.1" customHeight="1" x14ac:dyDescent="0.2">
      <c r="A16" s="91" t="s">
        <v>22</v>
      </c>
      <c r="B16" s="72"/>
      <c r="C16" s="72"/>
      <c r="D16" s="72"/>
      <c r="E16" s="72"/>
      <c r="F16" s="72">
        <v>5589842.4969999995</v>
      </c>
      <c r="G16" s="46">
        <v>0.15981118127075206</v>
      </c>
      <c r="H16" s="72">
        <v>29387951</v>
      </c>
      <c r="I16" s="46">
        <v>0.84018881872924789</v>
      </c>
      <c r="J16" s="73">
        <v>34977793.497000001</v>
      </c>
    </row>
    <row r="17" spans="1:10" ht="50.1" customHeight="1" x14ac:dyDescent="0.2">
      <c r="A17" s="91" t="s">
        <v>23</v>
      </c>
      <c r="B17" s="76"/>
      <c r="C17" s="76"/>
      <c r="D17" s="72"/>
      <c r="E17" s="72"/>
      <c r="F17" s="72">
        <v>3711798.7740000002</v>
      </c>
      <c r="G17" s="46">
        <v>0.13320792749654292</v>
      </c>
      <c r="H17" s="72">
        <v>24152900</v>
      </c>
      <c r="I17" s="46">
        <v>0.86679207250345713</v>
      </c>
      <c r="J17" s="73">
        <v>27864698.774</v>
      </c>
    </row>
    <row r="18" spans="1:10" ht="50.1" customHeight="1" x14ac:dyDescent="0.2">
      <c r="A18" s="71" t="s">
        <v>3</v>
      </c>
      <c r="B18" s="76"/>
      <c r="C18" s="76"/>
      <c r="D18" s="72"/>
      <c r="E18" s="72"/>
      <c r="F18" s="49">
        <v>0.66402564580166212</v>
      </c>
      <c r="G18" s="49"/>
      <c r="H18" s="49">
        <v>0.82186403536605868</v>
      </c>
      <c r="I18" s="46"/>
      <c r="J18" s="52">
        <v>0.79663969587989925</v>
      </c>
    </row>
    <row r="19" spans="1:10" ht="50.1" customHeight="1" x14ac:dyDescent="0.2">
      <c r="A19" s="71" t="s">
        <v>5</v>
      </c>
      <c r="B19" s="76"/>
      <c r="C19" s="76"/>
      <c r="D19" s="72"/>
      <c r="E19" s="72"/>
      <c r="F19" s="75">
        <v>0.13320792749654292</v>
      </c>
      <c r="G19" s="49"/>
      <c r="H19" s="75">
        <v>0.86679207250345713</v>
      </c>
      <c r="I19" s="46"/>
      <c r="J19" s="77"/>
    </row>
    <row r="20" spans="1:10" ht="50.1" customHeight="1" thickBot="1" x14ac:dyDescent="0.25">
      <c r="A20" s="78" t="s">
        <v>4</v>
      </c>
      <c r="B20" s="79"/>
      <c r="C20" s="79"/>
      <c r="D20" s="79"/>
      <c r="E20" s="79"/>
      <c r="F20" s="72">
        <v>1304956</v>
      </c>
      <c r="G20" s="61">
        <v>0.28252527658100413</v>
      </c>
      <c r="H20" s="72">
        <v>3313944</v>
      </c>
      <c r="I20" s="61">
        <v>0.71747472341899587</v>
      </c>
      <c r="J20" s="73">
        <v>4618900</v>
      </c>
    </row>
    <row r="21" spans="1:10" ht="18.75" x14ac:dyDescent="0.2">
      <c r="A21" s="28"/>
      <c r="B21" s="29"/>
      <c r="C21" s="29"/>
      <c r="D21" s="29"/>
      <c r="E21" s="29"/>
      <c r="F21" s="29"/>
      <c r="G21" s="29"/>
      <c r="H21" s="29"/>
      <c r="I21" s="29"/>
      <c r="J21" s="29"/>
    </row>
    <row r="23" spans="1:10" x14ac:dyDescent="0.2">
      <c r="A23" s="33"/>
    </row>
    <row r="24" spans="1:10" x14ac:dyDescent="0.2">
      <c r="A24" s="33"/>
    </row>
    <row r="25" spans="1:10" x14ac:dyDescent="0.2">
      <c r="A25" s="33"/>
      <c r="B25" s="80"/>
    </row>
    <row r="26" spans="1:10" x14ac:dyDescent="0.2">
      <c r="A26" s="33"/>
      <c r="B26" s="80"/>
    </row>
    <row r="27" spans="1:10" x14ac:dyDescent="0.2">
      <c r="A27" s="33"/>
    </row>
    <row r="28" spans="1:10" x14ac:dyDescent="0.2">
      <c r="A28" s="33"/>
    </row>
    <row r="29" spans="1:10" x14ac:dyDescent="0.2">
      <c r="A29" s="33"/>
    </row>
    <row r="30" spans="1:10" x14ac:dyDescent="0.2">
      <c r="A30" s="33"/>
    </row>
    <row r="31" spans="1:10" x14ac:dyDescent="0.2">
      <c r="A31" s="33"/>
    </row>
    <row r="32" spans="1:10" x14ac:dyDescent="0.2">
      <c r="A32" s="33"/>
    </row>
    <row r="33" spans="1:1" x14ac:dyDescent="0.2">
      <c r="A33" s="33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5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12 Meses SET12-AGO13</vt:lpstr>
      <vt:lpstr>12 Meses OUT12-SET13</vt:lpstr>
      <vt:lpstr>12 Meses NOV12-OUT13</vt:lpstr>
      <vt:lpstr>12 Meses DEZ12-NOV13</vt:lpstr>
      <vt:lpstr>12 Meses JAN13-DEZ13</vt:lpstr>
      <vt:lpstr>12 Meses FEV13-JAN14</vt:lpstr>
      <vt:lpstr>12 Meses MAR13-FEV14</vt:lpstr>
      <vt:lpstr>12 Meses ABR13-MAR14</vt:lpstr>
      <vt:lpstr>12 Meses MAI13-ABR14</vt:lpstr>
      <vt:lpstr>12 Meses JUN13-MAI14</vt:lpstr>
      <vt:lpstr>12 Meses JUL13-JUN14</vt:lpstr>
      <vt:lpstr>12 Meses AGO13-JUL14</vt:lpstr>
      <vt:lpstr>12 Meses SET13-AGO14</vt:lpstr>
      <vt:lpstr>12 Meses OUT13-SET14</vt:lpstr>
      <vt:lpstr>12 Meses NOV13-OUT14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Usuario</cp:lastModifiedBy>
  <cp:lastPrinted>2014-01-17T21:56:20Z</cp:lastPrinted>
  <dcterms:created xsi:type="dcterms:W3CDTF">2012-08-01T20:38:28Z</dcterms:created>
  <dcterms:modified xsi:type="dcterms:W3CDTF">2014-11-25T12:52:04Z</dcterms:modified>
</cp:coreProperties>
</file>