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Team Quantum Programme\Quantum data Centre of the future\30. Technology Access Programme Design\Training material\15 Optimisations\"/>
    </mc:Choice>
  </mc:AlternateContent>
  <xr:revisionPtr revIDLastSave="0" documentId="13_ncr:1_{18A3E626-EB9C-46CD-9EF1-7530507961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actory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Factory!$B$13:$B$15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Factory!$B$13:$B$15</definedName>
    <definedName name="solver_lhs2" localSheetId="0" hidden="1">Factory!$C$16</definedName>
    <definedName name="solver_lhs3" localSheetId="0" hidden="1">Factory!$D$16</definedName>
    <definedName name="solver_lhs4" localSheetId="0" hidden="1">Factory!$E$16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Factory!$J$9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integer</definedName>
    <definedName name="solver_rhs2" localSheetId="0" hidden="1">Factory!$C$10</definedName>
    <definedName name="solver_rhs3" localSheetId="0" hidden="1">Factory!$D$10</definedName>
    <definedName name="solver_rhs4" localSheetId="0" hidden="1">Factory!$E$10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4" i="1"/>
  <c r="D13" i="1"/>
  <c r="L4" i="1" s="1"/>
  <c r="E13" i="1"/>
  <c r="M4" i="1" s="1"/>
  <c r="D14" i="1"/>
  <c r="L5" i="1" s="1"/>
  <c r="E14" i="1"/>
  <c r="M5" i="1" s="1"/>
  <c r="D15" i="1"/>
  <c r="L6" i="1" s="1"/>
  <c r="E15" i="1"/>
  <c r="M6" i="1" s="1"/>
  <c r="C14" i="1"/>
  <c r="K5" i="1" s="1"/>
  <c r="C15" i="1"/>
  <c r="K6" i="1" s="1"/>
  <c r="C13" i="1"/>
  <c r="K4" i="1" s="1"/>
  <c r="D16" i="1" l="1"/>
  <c r="D19" i="1" s="1"/>
  <c r="N4" i="1"/>
  <c r="N6" i="1"/>
  <c r="N5" i="1"/>
  <c r="C16" i="1"/>
  <c r="C19" i="1" s="1"/>
  <c r="E16" i="1"/>
  <c r="E19" i="1" s="1"/>
  <c r="J9" i="1" l="1"/>
</calcChain>
</file>

<file path=xl/sharedStrings.xml><?xml version="1.0" encoding="utf-8"?>
<sst xmlns="http://schemas.openxmlformats.org/spreadsheetml/2006/main" count="32" uniqueCount="26">
  <si>
    <t>Product A</t>
  </si>
  <si>
    <t>Product B</t>
  </si>
  <si>
    <t>Product C</t>
  </si>
  <si>
    <t>Revenue</t>
  </si>
  <si>
    <t>Cost per unit</t>
  </si>
  <si>
    <t>Availability</t>
  </si>
  <si>
    <t xml:space="preserve"> </t>
  </si>
  <si>
    <t>Labour used</t>
  </si>
  <si>
    <t>Material used</t>
  </si>
  <si>
    <t>Equipment used</t>
  </si>
  <si>
    <t>Profit and loss</t>
  </si>
  <si>
    <t>Profit</t>
  </si>
  <si>
    <t>Total revenue</t>
  </si>
  <si>
    <t>Total profit</t>
  </si>
  <si>
    <t>Total consumption</t>
  </si>
  <si>
    <t>Quantity of product to manufacture</t>
  </si>
  <si>
    <t>Labour Hours</t>
  </si>
  <si>
    <t>Equipment Hours</t>
  </si>
  <si>
    <t>Labour total cost</t>
  </si>
  <si>
    <t>Material total cost</t>
  </si>
  <si>
    <t>Equipment total cost</t>
  </si>
  <si>
    <t>Material 
Kilos</t>
  </si>
  <si>
    <t>Target profit</t>
  </si>
  <si>
    <t>Excercise - factory optimisation problem</t>
  </si>
  <si>
    <t xml:space="preserve">Exercise - change the numbers in the yellow columns to try and find a higher profit </t>
  </si>
  <si>
    <t>that satisifies the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</si>
</sst>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4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4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4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0" borderId="1" xfId="0" applyFont="1" applyBorder="1"/>
    <xf numFmtId="42" fontId="0" fillId="0" borderId="6" xfId="0" applyNumberFormat="1" applyBorder="1"/>
    <xf numFmtId="42" fontId="0" fillId="0" borderId="9" xfId="0" applyNumberFormat="1" applyBorder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83" name="OpenSolver2">
          <a:extLst>
            <a:ext uri="{FF2B5EF4-FFF2-40B4-BE49-F238E27FC236}">
              <a16:creationId xmlns:a16="http://schemas.microsoft.com/office/drawing/2014/main" id="{15FD497F-E47C-4FF3-B988-2B591F000D6F}"/>
            </a:ext>
          </a:extLst>
        </xdr:cNvPr>
        <xdr:cNvSpPr/>
      </xdr:nvSpPr>
      <xdr:spPr>
        <a:xfrm>
          <a:off x="6540500" y="1866900"/>
          <a:ext cx="7747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8</xdr:col>
      <xdr:colOff>654050</xdr:colOff>
      <xdr:row>7</xdr:row>
      <xdr:rowOff>107950</xdr:rowOff>
    </xdr:from>
    <xdr:to>
      <xdr:col>9</xdr:col>
      <xdr:colOff>236535</xdr:colOff>
      <xdr:row>8</xdr:row>
      <xdr:rowOff>50800</xdr:rowOff>
    </xdr:to>
    <xdr:sp macro="" textlink="">
      <xdr:nvSpPr>
        <xdr:cNvPr id="84" name="OpenSolver3">
          <a:extLst>
            <a:ext uri="{FF2B5EF4-FFF2-40B4-BE49-F238E27FC236}">
              <a16:creationId xmlns:a16="http://schemas.microsoft.com/office/drawing/2014/main" id="{6109EF24-1810-4709-B2E8-726A6B5CE3F6}"/>
            </a:ext>
          </a:extLst>
        </xdr:cNvPr>
        <xdr:cNvSpPr/>
      </xdr:nvSpPr>
      <xdr:spPr>
        <a:xfrm>
          <a:off x="6527800" y="17907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85" name="OpenSolver4">
          <a:extLst>
            <a:ext uri="{FF2B5EF4-FFF2-40B4-BE49-F238E27FC236}">
              <a16:creationId xmlns:a16="http://schemas.microsoft.com/office/drawing/2014/main" id="{9A088CAF-9155-47F7-92C7-358A94DCB893}"/>
            </a:ext>
          </a:extLst>
        </xdr:cNvPr>
        <xdr:cNvSpPr/>
      </xdr:nvSpPr>
      <xdr:spPr>
        <a:xfrm>
          <a:off x="2000250" y="2070100"/>
          <a:ext cx="8001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sp macro="" textlink="">
      <xdr:nvSpPr>
        <xdr:cNvPr id="86" name="OpenSolver5">
          <a:extLst>
            <a:ext uri="{FF2B5EF4-FFF2-40B4-BE49-F238E27FC236}">
              <a16:creationId xmlns:a16="http://schemas.microsoft.com/office/drawing/2014/main" id="{F1EEE8A9-6F66-46A8-8EC1-0AE4A1C1103B}"/>
            </a:ext>
          </a:extLst>
        </xdr:cNvPr>
        <xdr:cNvSpPr/>
      </xdr:nvSpPr>
      <xdr:spPr>
        <a:xfrm>
          <a:off x="2000250" y="3359150"/>
          <a:ext cx="8001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2</xdr:col>
      <xdr:colOff>400050</xdr:colOff>
      <xdr:row>10</xdr:row>
      <xdr:rowOff>0</xdr:rowOff>
    </xdr:from>
    <xdr:to>
      <xdr:col>2</xdr:col>
      <xdr:colOff>400050</xdr:colOff>
      <xdr:row>15</xdr:row>
      <xdr:rowOff>0</xdr:rowOff>
    </xdr:to>
    <xdr:cxnSp macro="">
      <xdr:nvCxnSpPr>
        <xdr:cNvPr id="87" name="OpenSolver6">
          <a:extLst>
            <a:ext uri="{FF2B5EF4-FFF2-40B4-BE49-F238E27FC236}">
              <a16:creationId xmlns:a16="http://schemas.microsoft.com/office/drawing/2014/main" id="{779E0B15-0C41-469C-9089-CCC59859D4FF}"/>
            </a:ext>
          </a:extLst>
        </xdr:cNvPr>
        <xdr:cNvCxnSpPr>
          <a:stCxn id="85" idx="2"/>
          <a:endCxn id="86" idx="0"/>
        </xdr:cNvCxnSpPr>
      </xdr:nvCxnSpPr>
      <xdr:spPr>
        <a:xfrm>
          <a:off x="2400300" y="2254250"/>
          <a:ext cx="0" cy="11049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11</xdr:row>
      <xdr:rowOff>241300</xdr:rowOff>
    </xdr:from>
    <xdr:to>
      <xdr:col>2</xdr:col>
      <xdr:colOff>590550</xdr:colOff>
      <xdr:row>12</xdr:row>
      <xdr:rowOff>127000</xdr:rowOff>
    </xdr:to>
    <xdr:sp macro="" textlink="">
      <xdr:nvSpPr>
        <xdr:cNvPr id="88" name="OpenSolver7">
          <a:extLst>
            <a:ext uri="{FF2B5EF4-FFF2-40B4-BE49-F238E27FC236}">
              <a16:creationId xmlns:a16="http://schemas.microsoft.com/office/drawing/2014/main" id="{67D0D139-76D9-4784-A4F8-A47AED4B8F32}"/>
            </a:ext>
          </a:extLst>
        </xdr:cNvPr>
        <xdr:cNvSpPr/>
      </xdr:nvSpPr>
      <xdr:spPr>
        <a:xfrm>
          <a:off x="220980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89" name="OpenSolver8">
          <a:extLst>
            <a:ext uri="{FF2B5EF4-FFF2-40B4-BE49-F238E27FC236}">
              <a16:creationId xmlns:a16="http://schemas.microsoft.com/office/drawing/2014/main" id="{B9ED234A-D4A4-46CC-9147-2FD67B17143F}"/>
            </a:ext>
          </a:extLst>
        </xdr:cNvPr>
        <xdr:cNvSpPr/>
      </xdr:nvSpPr>
      <xdr:spPr>
        <a:xfrm>
          <a:off x="2800350" y="2070100"/>
          <a:ext cx="10541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sp macro="" textlink="">
      <xdr:nvSpPr>
        <xdr:cNvPr id="90" name="OpenSolver9">
          <a:extLst>
            <a:ext uri="{FF2B5EF4-FFF2-40B4-BE49-F238E27FC236}">
              <a16:creationId xmlns:a16="http://schemas.microsoft.com/office/drawing/2014/main" id="{2B5C6719-F69F-419A-BE3D-C928173E3F4C}"/>
            </a:ext>
          </a:extLst>
        </xdr:cNvPr>
        <xdr:cNvSpPr/>
      </xdr:nvSpPr>
      <xdr:spPr>
        <a:xfrm>
          <a:off x="2800350" y="3359150"/>
          <a:ext cx="10541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3</xdr:col>
      <xdr:colOff>527050</xdr:colOff>
      <xdr:row>10</xdr:row>
      <xdr:rowOff>0</xdr:rowOff>
    </xdr:from>
    <xdr:to>
      <xdr:col>3</xdr:col>
      <xdr:colOff>527050</xdr:colOff>
      <xdr:row>15</xdr:row>
      <xdr:rowOff>0</xdr:rowOff>
    </xdr:to>
    <xdr:cxnSp macro="">
      <xdr:nvCxnSpPr>
        <xdr:cNvPr id="91" name="OpenSolver10">
          <a:extLst>
            <a:ext uri="{FF2B5EF4-FFF2-40B4-BE49-F238E27FC236}">
              <a16:creationId xmlns:a16="http://schemas.microsoft.com/office/drawing/2014/main" id="{9CFC3C50-7C33-4C74-8709-052DBAB2B9DB}"/>
            </a:ext>
          </a:extLst>
        </xdr:cNvPr>
        <xdr:cNvCxnSpPr>
          <a:stCxn id="89" idx="2"/>
          <a:endCxn id="90" idx="0"/>
        </xdr:cNvCxnSpPr>
      </xdr:nvCxnSpPr>
      <xdr:spPr>
        <a:xfrm>
          <a:off x="3327400" y="2254250"/>
          <a:ext cx="0" cy="11049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336550</xdr:colOff>
      <xdr:row>11</xdr:row>
      <xdr:rowOff>241300</xdr:rowOff>
    </xdr:from>
    <xdr:to>
      <xdr:col>3</xdr:col>
      <xdr:colOff>717550</xdr:colOff>
      <xdr:row>12</xdr:row>
      <xdr:rowOff>127000</xdr:rowOff>
    </xdr:to>
    <xdr:sp macro="" textlink="">
      <xdr:nvSpPr>
        <xdr:cNvPr id="92" name="OpenSolver11">
          <a:extLst>
            <a:ext uri="{FF2B5EF4-FFF2-40B4-BE49-F238E27FC236}">
              <a16:creationId xmlns:a16="http://schemas.microsoft.com/office/drawing/2014/main" id="{1575C883-F154-4F27-916B-15D5ADCE3A54}"/>
            </a:ext>
          </a:extLst>
        </xdr:cNvPr>
        <xdr:cNvSpPr/>
      </xdr:nvSpPr>
      <xdr:spPr>
        <a:xfrm>
          <a:off x="313690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3" name="OpenSolver12">
          <a:extLst>
            <a:ext uri="{FF2B5EF4-FFF2-40B4-BE49-F238E27FC236}">
              <a16:creationId xmlns:a16="http://schemas.microsoft.com/office/drawing/2014/main" id="{AE3AE624-89EB-42C1-949A-60D370FA6247}"/>
            </a:ext>
          </a:extLst>
        </xdr:cNvPr>
        <xdr:cNvSpPr/>
      </xdr:nvSpPr>
      <xdr:spPr>
        <a:xfrm>
          <a:off x="3854450" y="2070100"/>
          <a:ext cx="7874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94" name="OpenSolver13">
          <a:extLst>
            <a:ext uri="{FF2B5EF4-FFF2-40B4-BE49-F238E27FC236}">
              <a16:creationId xmlns:a16="http://schemas.microsoft.com/office/drawing/2014/main" id="{A4A48452-2815-436F-965F-BE7502B13619}"/>
            </a:ext>
          </a:extLst>
        </xdr:cNvPr>
        <xdr:cNvSpPr/>
      </xdr:nvSpPr>
      <xdr:spPr>
        <a:xfrm>
          <a:off x="3854450" y="3359150"/>
          <a:ext cx="7874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393700</xdr:colOff>
      <xdr:row>10</xdr:row>
      <xdr:rowOff>0</xdr:rowOff>
    </xdr:from>
    <xdr:to>
      <xdr:col>4</xdr:col>
      <xdr:colOff>393700</xdr:colOff>
      <xdr:row>15</xdr:row>
      <xdr:rowOff>0</xdr:rowOff>
    </xdr:to>
    <xdr:cxnSp macro="">
      <xdr:nvCxnSpPr>
        <xdr:cNvPr id="95" name="OpenSolver14">
          <a:extLst>
            <a:ext uri="{FF2B5EF4-FFF2-40B4-BE49-F238E27FC236}">
              <a16:creationId xmlns:a16="http://schemas.microsoft.com/office/drawing/2014/main" id="{C04233CF-0475-47D5-96CF-6EF314B4CB20}"/>
            </a:ext>
          </a:extLst>
        </xdr:cNvPr>
        <xdr:cNvCxnSpPr>
          <a:stCxn id="93" idx="2"/>
          <a:endCxn id="94" idx="0"/>
        </xdr:cNvCxnSpPr>
      </xdr:nvCxnSpPr>
      <xdr:spPr>
        <a:xfrm>
          <a:off x="4248150" y="2254250"/>
          <a:ext cx="0" cy="11049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11</xdr:row>
      <xdr:rowOff>241300</xdr:rowOff>
    </xdr:from>
    <xdr:to>
      <xdr:col>4</xdr:col>
      <xdr:colOff>584200</xdr:colOff>
      <xdr:row>12</xdr:row>
      <xdr:rowOff>127000</xdr:rowOff>
    </xdr:to>
    <xdr:sp macro="" textlink="">
      <xdr:nvSpPr>
        <xdr:cNvPr id="96" name="OpenSolver15">
          <a:extLst>
            <a:ext uri="{FF2B5EF4-FFF2-40B4-BE49-F238E27FC236}">
              <a16:creationId xmlns:a16="http://schemas.microsoft.com/office/drawing/2014/main" id="{FBE056AF-503B-4FDD-8E21-2690C9609BF1}"/>
            </a:ext>
          </a:extLst>
        </xdr:cNvPr>
        <xdr:cNvSpPr/>
      </xdr:nvSpPr>
      <xdr:spPr>
        <a:xfrm>
          <a:off x="405765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</xdr:colOff>
      <xdr:row>12</xdr:row>
      <xdr:rowOff>12700</xdr:rowOff>
    </xdr:from>
    <xdr:to>
      <xdr:col>1</xdr:col>
      <xdr:colOff>64830</xdr:colOff>
      <xdr:row>12</xdr:row>
      <xdr:rowOff>127000</xdr:rowOff>
    </xdr:to>
    <xdr:sp macro="" textlink="">
      <xdr:nvSpPr>
        <xdr:cNvPr id="97" name="OpenSolver16">
          <a:extLst>
            <a:ext uri="{FF2B5EF4-FFF2-40B4-BE49-F238E27FC236}">
              <a16:creationId xmlns:a16="http://schemas.microsoft.com/office/drawing/2014/main" id="{7F8337BD-498F-4FD7-8D83-5FB86AFA03D2}"/>
            </a:ext>
          </a:extLst>
        </xdr:cNvPr>
        <xdr:cNvSpPr/>
      </xdr:nvSpPr>
      <xdr:spPr>
        <a:xfrm>
          <a:off x="622300" y="281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12700</xdr:colOff>
      <xdr:row>13</xdr:row>
      <xdr:rowOff>6350</xdr:rowOff>
    </xdr:from>
    <xdr:to>
      <xdr:col>1</xdr:col>
      <xdr:colOff>64830</xdr:colOff>
      <xdr:row>13</xdr:row>
      <xdr:rowOff>120650</xdr:rowOff>
    </xdr:to>
    <xdr:sp macro="" textlink="">
      <xdr:nvSpPr>
        <xdr:cNvPr id="98" name="OpenSolver17">
          <a:extLst>
            <a:ext uri="{FF2B5EF4-FFF2-40B4-BE49-F238E27FC236}">
              <a16:creationId xmlns:a16="http://schemas.microsoft.com/office/drawing/2014/main" id="{8AE25463-27F9-41E5-97F9-AE44F233BE37}"/>
            </a:ext>
          </a:extLst>
        </xdr:cNvPr>
        <xdr:cNvSpPr/>
      </xdr:nvSpPr>
      <xdr:spPr>
        <a:xfrm>
          <a:off x="622300" y="299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12700</xdr:colOff>
      <xdr:row>14</xdr:row>
      <xdr:rowOff>12700</xdr:rowOff>
    </xdr:from>
    <xdr:to>
      <xdr:col>1</xdr:col>
      <xdr:colOff>64830</xdr:colOff>
      <xdr:row>14</xdr:row>
      <xdr:rowOff>127000</xdr:rowOff>
    </xdr:to>
    <xdr:sp macro="" textlink="">
      <xdr:nvSpPr>
        <xdr:cNvPr id="99" name="OpenSolver18">
          <a:extLst>
            <a:ext uri="{FF2B5EF4-FFF2-40B4-BE49-F238E27FC236}">
              <a16:creationId xmlns:a16="http://schemas.microsoft.com/office/drawing/2014/main" id="{03C91678-62F4-482A-A385-A646C6209885}"/>
            </a:ext>
          </a:extLst>
        </xdr:cNvPr>
        <xdr:cNvSpPr/>
      </xdr:nvSpPr>
      <xdr:spPr>
        <a:xfrm>
          <a:off x="622300" y="3187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10" zoomScaleNormal="110" workbookViewId="0">
      <selection activeCell="B13" sqref="B13"/>
    </sheetView>
  </sheetViews>
  <sheetFormatPr defaultRowHeight="14.5" x14ac:dyDescent="0.35"/>
  <cols>
    <col min="2" max="2" width="19.90625" customWidth="1"/>
    <col min="3" max="3" width="17.90625" customWidth="1"/>
    <col min="4" max="4" width="15.08984375" style="2" customWidth="1"/>
    <col min="5" max="5" width="17.81640625" style="2" customWidth="1"/>
    <col min="6" max="6" width="3.81640625" style="2" customWidth="1"/>
    <col min="7" max="7" width="9.90625" style="2" customWidth="1"/>
    <col min="8" max="8" width="3.90625" customWidth="1"/>
    <col min="9" max="9" width="9.54296875" bestFit="1" customWidth="1"/>
    <col min="10" max="13" width="11.08984375" customWidth="1"/>
  </cols>
  <sheetData>
    <row r="1" spans="1:14" ht="45" customHeight="1" x14ac:dyDescent="0.45">
      <c r="A1" s="1" t="s">
        <v>23</v>
      </c>
    </row>
    <row r="2" spans="1:14" ht="7.5" customHeight="1" thickBot="1" x14ac:dyDescent="0.4"/>
    <row r="3" spans="1:14" ht="29" x14ac:dyDescent="0.35">
      <c r="A3" s="10"/>
      <c r="B3" s="11" t="s">
        <v>3</v>
      </c>
      <c r="C3" s="11" t="s">
        <v>16</v>
      </c>
      <c r="D3" s="11" t="s">
        <v>21</v>
      </c>
      <c r="E3" s="12" t="s">
        <v>17</v>
      </c>
      <c r="F3"/>
      <c r="G3"/>
      <c r="I3" s="10"/>
      <c r="J3" s="11" t="s">
        <v>12</v>
      </c>
      <c r="K3" s="11" t="s">
        <v>18</v>
      </c>
      <c r="L3" s="11" t="s">
        <v>19</v>
      </c>
      <c r="M3" s="11" t="s">
        <v>20</v>
      </c>
      <c r="N3" s="12" t="s">
        <v>11</v>
      </c>
    </row>
    <row r="4" spans="1:14" x14ac:dyDescent="0.35">
      <c r="A4" s="13" t="s">
        <v>0</v>
      </c>
      <c r="B4" s="8">
        <v>10000</v>
      </c>
      <c r="C4" s="9">
        <v>10</v>
      </c>
      <c r="D4" s="9">
        <v>500</v>
      </c>
      <c r="E4" s="14">
        <v>20</v>
      </c>
      <c r="F4"/>
      <c r="G4" s="23" t="s">
        <v>10</v>
      </c>
      <c r="I4" s="13" t="s">
        <v>0</v>
      </c>
      <c r="J4" s="8">
        <f>B13*B4</f>
        <v>40000</v>
      </c>
      <c r="K4" s="8">
        <f t="shared" ref="K4:M6" si="0">C13*C$8</f>
        <v>800</v>
      </c>
      <c r="L4" s="8">
        <f t="shared" si="0"/>
        <v>8000</v>
      </c>
      <c r="M4" s="8">
        <f t="shared" si="0"/>
        <v>2000</v>
      </c>
      <c r="N4" s="21">
        <f>J4-K4-L4-M4</f>
        <v>29200</v>
      </c>
    </row>
    <row r="5" spans="1:14" x14ac:dyDescent="0.35">
      <c r="A5" s="13" t="s">
        <v>1</v>
      </c>
      <c r="B5" s="8">
        <v>5000</v>
      </c>
      <c r="C5" s="9">
        <v>20</v>
      </c>
      <c r="D5" s="9">
        <v>100</v>
      </c>
      <c r="E5" s="14">
        <v>10</v>
      </c>
      <c r="F5"/>
      <c r="G5"/>
      <c r="I5" s="13" t="s">
        <v>1</v>
      </c>
      <c r="J5" s="8">
        <f>B14*B5</f>
        <v>100000</v>
      </c>
      <c r="K5" s="8">
        <f t="shared" si="0"/>
        <v>8000</v>
      </c>
      <c r="L5" s="8">
        <f t="shared" si="0"/>
        <v>8000</v>
      </c>
      <c r="M5" s="8">
        <f t="shared" si="0"/>
        <v>5000</v>
      </c>
      <c r="N5" s="21">
        <f>J5-K5-L5-M5</f>
        <v>79000</v>
      </c>
    </row>
    <row r="6" spans="1:14" ht="15" thickBot="1" x14ac:dyDescent="0.4">
      <c r="A6" s="15" t="s">
        <v>2</v>
      </c>
      <c r="B6" s="16">
        <v>7500</v>
      </c>
      <c r="C6" s="17">
        <v>15</v>
      </c>
      <c r="D6" s="17">
        <v>200</v>
      </c>
      <c r="E6" s="18">
        <v>30</v>
      </c>
      <c r="F6"/>
      <c r="G6"/>
      <c r="I6" s="15" t="s">
        <v>2</v>
      </c>
      <c r="J6" s="16">
        <f>B15*B6</f>
        <v>30000</v>
      </c>
      <c r="K6" s="16">
        <f t="shared" si="0"/>
        <v>1200</v>
      </c>
      <c r="L6" s="16">
        <f t="shared" si="0"/>
        <v>3200</v>
      </c>
      <c r="M6" s="16">
        <f t="shared" si="0"/>
        <v>3000</v>
      </c>
      <c r="N6" s="22">
        <f>J6-K6-L6-M6</f>
        <v>22600</v>
      </c>
    </row>
    <row r="7" spans="1:14" ht="7.5" customHeight="1" x14ac:dyDescent="0.35">
      <c r="B7" s="2"/>
      <c r="C7" s="2"/>
      <c r="F7"/>
      <c r="G7"/>
    </row>
    <row r="8" spans="1:14" x14ac:dyDescent="0.35">
      <c r="B8" s="20" t="s">
        <v>4</v>
      </c>
      <c r="C8" s="19">
        <v>20</v>
      </c>
      <c r="D8" s="19">
        <v>4</v>
      </c>
      <c r="E8" s="19">
        <v>25</v>
      </c>
      <c r="F8"/>
      <c r="G8"/>
    </row>
    <row r="9" spans="1:14" ht="16" customHeight="1" x14ac:dyDescent="0.35">
      <c r="B9" s="2"/>
      <c r="C9" s="2"/>
      <c r="F9"/>
      <c r="G9" t="s">
        <v>13</v>
      </c>
      <c r="H9" s="4" t="s">
        <v>6</v>
      </c>
      <c r="J9" s="5">
        <f>SUM(N4:N6)</f>
        <v>130800</v>
      </c>
    </row>
    <row r="10" spans="1:14" x14ac:dyDescent="0.35">
      <c r="B10" s="20" t="s">
        <v>5</v>
      </c>
      <c r="C10" s="9">
        <v>500</v>
      </c>
      <c r="D10" s="9">
        <v>5000</v>
      </c>
      <c r="E10" s="9">
        <v>400</v>
      </c>
      <c r="F10"/>
      <c r="G10"/>
    </row>
    <row r="11" spans="1:14" x14ac:dyDescent="0.35">
      <c r="B11" s="2"/>
      <c r="C11" s="2"/>
      <c r="F11"/>
      <c r="G11" t="s">
        <v>22</v>
      </c>
      <c r="J11" s="8">
        <v>130800</v>
      </c>
    </row>
    <row r="12" spans="1:14" ht="29" x14ac:dyDescent="0.35">
      <c r="A12" s="6"/>
      <c r="B12" s="7" t="s">
        <v>15</v>
      </c>
      <c r="C12" s="7" t="s">
        <v>7</v>
      </c>
      <c r="D12" s="7" t="s">
        <v>8</v>
      </c>
      <c r="E12" s="7" t="s">
        <v>9</v>
      </c>
      <c r="F12"/>
      <c r="G12"/>
    </row>
    <row r="13" spans="1:14" s="3" customFormat="1" x14ac:dyDescent="0.35">
      <c r="A13" s="6" t="s">
        <v>0</v>
      </c>
      <c r="B13" s="27">
        <v>4</v>
      </c>
      <c r="C13" s="9">
        <f t="shared" ref="C13:E15" si="1">$B13*C4</f>
        <v>40</v>
      </c>
      <c r="D13" s="9">
        <f t="shared" si="1"/>
        <v>2000</v>
      </c>
      <c r="E13" s="9">
        <f t="shared" si="1"/>
        <v>80</v>
      </c>
    </row>
    <row r="14" spans="1:14" x14ac:dyDescent="0.35">
      <c r="A14" s="6" t="s">
        <v>1</v>
      </c>
      <c r="B14" s="27">
        <v>20</v>
      </c>
      <c r="C14" s="9">
        <f t="shared" si="1"/>
        <v>400</v>
      </c>
      <c r="D14" s="9">
        <f t="shared" si="1"/>
        <v>2000</v>
      </c>
      <c r="E14" s="9">
        <f t="shared" si="1"/>
        <v>200</v>
      </c>
      <c r="F14"/>
      <c r="G14"/>
    </row>
    <row r="15" spans="1:14" x14ac:dyDescent="0.35">
      <c r="A15" s="6" t="s">
        <v>2</v>
      </c>
      <c r="B15" s="27">
        <v>4</v>
      </c>
      <c r="C15" s="9">
        <f t="shared" si="1"/>
        <v>60</v>
      </c>
      <c r="D15" s="9">
        <f t="shared" si="1"/>
        <v>800</v>
      </c>
      <c r="E15" s="9">
        <f t="shared" si="1"/>
        <v>120</v>
      </c>
      <c r="F15"/>
      <c r="G15"/>
    </row>
    <row r="16" spans="1:14" x14ac:dyDescent="0.35">
      <c r="A16" s="6" t="s">
        <v>14</v>
      </c>
      <c r="B16" s="9"/>
      <c r="C16" s="9">
        <f>SUM(C13:C15)</f>
        <v>500</v>
      </c>
      <c r="D16" s="9">
        <f t="shared" ref="D16:E16" si="2">SUM(D13:D15)</f>
        <v>4800</v>
      </c>
      <c r="E16" s="9">
        <f t="shared" si="2"/>
        <v>400</v>
      </c>
      <c r="F16"/>
      <c r="G16"/>
    </row>
    <row r="17" spans="2:11" x14ac:dyDescent="0.35">
      <c r="B17" s="2"/>
      <c r="C17" s="2"/>
      <c r="F17"/>
      <c r="G17"/>
    </row>
    <row r="18" spans="2:11" ht="9.5" customHeight="1" x14ac:dyDescent="0.35"/>
    <row r="19" spans="2:11" ht="15.5" customHeight="1" x14ac:dyDescent="0.35">
      <c r="C19" s="24" t="str">
        <f>IF(C16&gt;C10, "Constraint Breach","OK")</f>
        <v>OK</v>
      </c>
      <c r="D19" s="24" t="str">
        <f t="shared" ref="D19:E19" si="3">IF(D16&gt;D10, "Constraint Breach","OK")</f>
        <v>OK</v>
      </c>
      <c r="E19" s="24" t="str">
        <f t="shared" si="3"/>
        <v>OK</v>
      </c>
      <c r="J19" s="4"/>
      <c r="K19" s="5"/>
    </row>
    <row r="21" spans="2:11" x14ac:dyDescent="0.35">
      <c r="B21" s="25" t="s">
        <v>24</v>
      </c>
      <c r="C21" s="25"/>
      <c r="D21" s="26"/>
      <c r="E21" s="26"/>
    </row>
    <row r="22" spans="2:11" x14ac:dyDescent="0.35">
      <c r="B22" s="25" t="s">
        <v>25</v>
      </c>
      <c r="C22" s="25"/>
      <c r="D22" s="26"/>
      <c r="E22" s="26"/>
    </row>
  </sheetData>
  <sheetProtection algorithmName="SHA-512" hashValue="hu3gFucBlgIqNTSDh97NUezU+Dnen4refchsV86wa3uKh3YGk6rRmdCM4leO22q9jpvs0TvUMTj1NGI9viUWlA==" saltValue="e0/go2fxwrjV6y9sfjEU6A==" spinCount="100000" sheet="1" objects="1" scenarios="1" selectLockedCells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</vt:lpstr>
    </vt:vector>
  </TitlesOfParts>
  <Company>Digital Catapult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Goldsmith</dc:creator>
  <cp:lastModifiedBy>Daniel Goldsmith</cp:lastModifiedBy>
  <dcterms:created xsi:type="dcterms:W3CDTF">2022-08-19T12:03:31Z</dcterms:created>
  <dcterms:modified xsi:type="dcterms:W3CDTF">2023-07-19T11:02:17Z</dcterms:modified>
</cp:coreProperties>
</file>