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5" windowWidth="11355" windowHeight="6510" activeTab="2"/>
  </bookViews>
  <sheets>
    <sheet name="Pay request" sheetId="1" r:id="rId1"/>
    <sheet name="Schedule" sheetId="2" r:id="rId2"/>
    <sheet name="Parts and Labor" sheetId="4" r:id="rId3"/>
    <sheet name="CO Request" sheetId="5" r:id="rId4"/>
    <sheet name="Payments" sheetId="3" r:id="rId5"/>
  </sheets>
  <definedNames>
    <definedName name="_xlnm.Print_Area" localSheetId="3">'CO Request'!$A$1:$J$42</definedName>
    <definedName name="_xlnm.Print_Area" localSheetId="2">'Parts and Labor'!$A$1:$I$42</definedName>
    <definedName name="_xlnm.Print_Area" localSheetId="0">'Pay request'!$A$1:$I$41</definedName>
    <definedName name="_xlnm.Print_Area" localSheetId="4">Payments!$A$1:$G$20</definedName>
    <definedName name="_xlnm.Print_Area" localSheetId="1">Schedule!$A$1:$J$40</definedName>
  </definedNames>
  <calcPr calcId="145621"/>
</workbook>
</file>

<file path=xl/calcChain.xml><?xml version="1.0" encoding="utf-8"?>
<calcChain xmlns="http://schemas.openxmlformats.org/spreadsheetml/2006/main">
  <c r="C42" i="5" l="1"/>
  <c r="D15" i="1" s="1"/>
  <c r="D42" i="5"/>
  <c r="D16" i="1" s="1"/>
  <c r="E42" i="5"/>
  <c r="F42" i="5"/>
  <c r="G42" i="5"/>
  <c r="D19" i="1" s="1"/>
  <c r="H42" i="5"/>
  <c r="D20" i="1" s="1"/>
  <c r="I42" i="5"/>
  <c r="J42" i="5"/>
  <c r="F4" i="4"/>
  <c r="G4" i="4"/>
  <c r="F5" i="4"/>
  <c r="G5" i="4"/>
  <c r="H5" i="4" s="1"/>
  <c r="F6" i="4"/>
  <c r="G6" i="4"/>
  <c r="H6" i="4"/>
  <c r="F7" i="4"/>
  <c r="F9" i="4"/>
  <c r="F10" i="4"/>
  <c r="F11" i="4"/>
  <c r="G11" i="4"/>
  <c r="H11" i="4"/>
  <c r="F12" i="4"/>
  <c r="G12" i="4"/>
  <c r="H12" i="4"/>
  <c r="F14" i="4"/>
  <c r="G14" i="4"/>
  <c r="H14" i="4"/>
  <c r="F15" i="4"/>
  <c r="F16" i="4"/>
  <c r="G16" i="4"/>
  <c r="F17" i="4"/>
  <c r="G17" i="4"/>
  <c r="H17" i="4" s="1"/>
  <c r="F19" i="4"/>
  <c r="G19" i="4"/>
  <c r="H19" i="4"/>
  <c r="F20" i="4"/>
  <c r="G20" i="4"/>
  <c r="H20" i="4"/>
  <c r="F21" i="4"/>
  <c r="F22" i="4"/>
  <c r="G22" i="4"/>
  <c r="F24" i="4"/>
  <c r="G24" i="4"/>
  <c r="F25" i="4"/>
  <c r="G25" i="4"/>
  <c r="H25" i="4" s="1"/>
  <c r="F26" i="4"/>
  <c r="G26" i="4"/>
  <c r="H26" i="4"/>
  <c r="F27" i="4"/>
  <c r="F29" i="4"/>
  <c r="F30" i="4"/>
  <c r="F31" i="4"/>
  <c r="G31" i="4"/>
  <c r="H31" i="4"/>
  <c r="F32" i="4"/>
  <c r="G32" i="4"/>
  <c r="H32" i="4"/>
  <c r="F34" i="4"/>
  <c r="G34" i="4"/>
  <c r="H34" i="4"/>
  <c r="F35" i="4"/>
  <c r="F36" i="4"/>
  <c r="G36" i="4"/>
  <c r="F37" i="4"/>
  <c r="G37" i="4"/>
  <c r="H37" i="4" s="1"/>
  <c r="F39" i="4"/>
  <c r="G39" i="4"/>
  <c r="H39" i="4"/>
  <c r="F40" i="4"/>
  <c r="G40" i="4"/>
  <c r="H40" i="4"/>
  <c r="F41" i="4"/>
  <c r="F42" i="4"/>
  <c r="G42" i="4"/>
  <c r="F44" i="4"/>
  <c r="G44" i="4"/>
  <c r="F45" i="4"/>
  <c r="G45" i="4"/>
  <c r="H45" i="4" s="1"/>
  <c r="F46" i="4"/>
  <c r="G46" i="4"/>
  <c r="H46" i="4"/>
  <c r="F47" i="4"/>
  <c r="F49" i="4"/>
  <c r="F50" i="4"/>
  <c r="F51" i="4"/>
  <c r="G51" i="4"/>
  <c r="H51" i="4"/>
  <c r="F52" i="4"/>
  <c r="G52" i="4"/>
  <c r="H52" i="4"/>
  <c r="F54" i="4"/>
  <c r="G54" i="4"/>
  <c r="H54" i="4"/>
  <c r="F55" i="4"/>
  <c r="F56" i="4"/>
  <c r="G56" i="4"/>
  <c r="F57" i="4"/>
  <c r="G57" i="4"/>
  <c r="H57" i="4" s="1"/>
  <c r="F59" i="4"/>
  <c r="G59" i="4"/>
  <c r="H59" i="4"/>
  <c r="F60" i="4"/>
  <c r="G60" i="4"/>
  <c r="H60" i="4"/>
  <c r="F61" i="4"/>
  <c r="F62" i="4"/>
  <c r="G62" i="4"/>
  <c r="F64" i="4"/>
  <c r="G64" i="4"/>
  <c r="F65" i="4"/>
  <c r="G65" i="4"/>
  <c r="H65" i="4" s="1"/>
  <c r="F66" i="4"/>
  <c r="G66" i="4"/>
  <c r="H66" i="4"/>
  <c r="F67" i="4"/>
  <c r="F69" i="4"/>
  <c r="F70" i="4"/>
  <c r="G70" i="4" s="1"/>
  <c r="F71" i="4"/>
  <c r="G71" i="4"/>
  <c r="H71" i="4"/>
  <c r="F72" i="4"/>
  <c r="G72" i="4"/>
  <c r="H72" i="4"/>
  <c r="F74" i="4"/>
  <c r="G74" i="4"/>
  <c r="H74" i="4"/>
  <c r="F75" i="4"/>
  <c r="F76" i="4"/>
  <c r="G76" i="4"/>
  <c r="F77" i="4"/>
  <c r="G77" i="4"/>
  <c r="H77" i="4" s="1"/>
  <c r="F79" i="4"/>
  <c r="G79" i="4"/>
  <c r="H79" i="4"/>
  <c r="F80" i="4"/>
  <c r="G80" i="4"/>
  <c r="H80" i="4"/>
  <c r="F81" i="4"/>
  <c r="F82" i="4"/>
  <c r="G82" i="4"/>
  <c r="F84" i="4"/>
  <c r="G84" i="4"/>
  <c r="F85" i="4"/>
  <c r="G85" i="4"/>
  <c r="H85" i="4" s="1"/>
  <c r="F86" i="4"/>
  <c r="G86" i="4"/>
  <c r="H86" i="4"/>
  <c r="F87" i="4"/>
  <c r="F88" i="4"/>
  <c r="G88" i="4" s="1"/>
  <c r="F89" i="4"/>
  <c r="G89" i="4"/>
  <c r="H89" i="4"/>
  <c r="F90" i="4"/>
  <c r="G90" i="4"/>
  <c r="H90" i="4"/>
  <c r="F91" i="4"/>
  <c r="F92" i="4"/>
  <c r="G92" i="4"/>
  <c r="F93" i="4"/>
  <c r="G93" i="4"/>
  <c r="H93" i="4" s="1"/>
  <c r="F94" i="4"/>
  <c r="G94" i="4"/>
  <c r="H94" i="4"/>
  <c r="F95" i="4"/>
  <c r="F96" i="4"/>
  <c r="F97" i="4"/>
  <c r="G97" i="4"/>
  <c r="H97" i="4"/>
  <c r="F98" i="4"/>
  <c r="G98" i="4"/>
  <c r="H98" i="4"/>
  <c r="F99" i="4"/>
  <c r="F100" i="4"/>
  <c r="G100" i="4"/>
  <c r="F101" i="4"/>
  <c r="G101" i="4"/>
  <c r="H101" i="4" s="1"/>
  <c r="F102" i="4"/>
  <c r="G102" i="4"/>
  <c r="H102" i="4"/>
  <c r="F103" i="4"/>
  <c r="F104" i="4"/>
  <c r="G104" i="4" s="1"/>
  <c r="F105" i="4"/>
  <c r="G105" i="4"/>
  <c r="H105" i="4"/>
  <c r="F106" i="4"/>
  <c r="G106" i="4"/>
  <c r="H106" i="4"/>
  <c r="F107" i="4"/>
  <c r="F108" i="4"/>
  <c r="G108" i="4"/>
  <c r="F109" i="4"/>
  <c r="G109" i="4"/>
  <c r="H109" i="4" s="1"/>
  <c r="F110" i="4"/>
  <c r="G110" i="4"/>
  <c r="H110" i="4"/>
  <c r="F111" i="4"/>
  <c r="F112" i="4"/>
  <c r="F113" i="4"/>
  <c r="G113" i="4"/>
  <c r="H113" i="4"/>
  <c r="F114" i="4"/>
  <c r="G114" i="4"/>
  <c r="H114" i="4"/>
  <c r="F115" i="4"/>
  <c r="F116" i="4"/>
  <c r="G116" i="4"/>
  <c r="F117" i="4"/>
  <c r="G117" i="4"/>
  <c r="H117" i="4" s="1"/>
  <c r="F118" i="4"/>
  <c r="G118" i="4"/>
  <c r="H118" i="4"/>
  <c r="F119" i="4"/>
  <c r="F120" i="4"/>
  <c r="G120" i="4" s="1"/>
  <c r="F121" i="4"/>
  <c r="G121" i="4"/>
  <c r="H121" i="4"/>
  <c r="F122" i="4"/>
  <c r="G122" i="4"/>
  <c r="H122" i="4"/>
  <c r="F123" i="4"/>
  <c r="F124" i="4"/>
  <c r="G124" i="4"/>
  <c r="F125" i="4"/>
  <c r="G125" i="4"/>
  <c r="H125" i="4" s="1"/>
  <c r="F126" i="4"/>
  <c r="G126" i="4"/>
  <c r="H126" i="4"/>
  <c r="F127" i="4"/>
  <c r="F128" i="4"/>
  <c r="F129" i="4"/>
  <c r="G129" i="4"/>
  <c r="H129" i="4"/>
  <c r="F130" i="4"/>
  <c r="G130" i="4"/>
  <c r="H130" i="4"/>
  <c r="F131" i="4"/>
  <c r="F132" i="4"/>
  <c r="G132" i="4"/>
  <c r="F133" i="4"/>
  <c r="G133" i="4"/>
  <c r="H133" i="4" s="1"/>
  <c r="F134" i="4"/>
  <c r="G134" i="4"/>
  <c r="H134" i="4"/>
  <c r="F135" i="4"/>
  <c r="F136" i="4"/>
  <c r="G136" i="4" s="1"/>
  <c r="F137" i="4"/>
  <c r="G137" i="4"/>
  <c r="H137" i="4"/>
  <c r="F138" i="4"/>
  <c r="G138" i="4"/>
  <c r="H138" i="4"/>
  <c r="F139" i="4"/>
  <c r="F140" i="4"/>
  <c r="G140" i="4"/>
  <c r="F141" i="4"/>
  <c r="G141" i="4"/>
  <c r="H141" i="4" s="1"/>
  <c r="F142" i="4"/>
  <c r="G142" i="4"/>
  <c r="H142" i="4"/>
  <c r="F143" i="4"/>
  <c r="F144" i="4"/>
  <c r="F145" i="4"/>
  <c r="G145" i="4"/>
  <c r="H145" i="4"/>
  <c r="F146" i="4"/>
  <c r="G146" i="4"/>
  <c r="H146" i="4"/>
  <c r="F147" i="4"/>
  <c r="F148" i="4"/>
  <c r="G148" i="4"/>
  <c r="F149" i="4"/>
  <c r="G149" i="4"/>
  <c r="H149" i="4" s="1"/>
  <c r="F150" i="4"/>
  <c r="G150" i="4"/>
  <c r="H150" i="4"/>
  <c r="F151" i="4"/>
  <c r="F152" i="4"/>
  <c r="G152" i="4" s="1"/>
  <c r="F153" i="4"/>
  <c r="G153" i="4"/>
  <c r="H153" i="4"/>
  <c r="F154" i="4"/>
  <c r="G154" i="4"/>
  <c r="H154" i="4"/>
  <c r="F155" i="4"/>
  <c r="F156" i="4"/>
  <c r="G156" i="4"/>
  <c r="F157" i="4"/>
  <c r="G157" i="4"/>
  <c r="H157" i="4" s="1"/>
  <c r="F158" i="4"/>
  <c r="G158" i="4"/>
  <c r="H158" i="4"/>
  <c r="F159" i="4"/>
  <c r="F160" i="4"/>
  <c r="F161" i="4"/>
  <c r="G161" i="4"/>
  <c r="H161" i="4"/>
  <c r="F162" i="4"/>
  <c r="G162" i="4"/>
  <c r="H162" i="4"/>
  <c r="F163" i="4"/>
  <c r="F164" i="4"/>
  <c r="G164" i="4"/>
  <c r="F165" i="4"/>
  <c r="G165" i="4"/>
  <c r="H165" i="4" s="1"/>
  <c r="F166" i="4"/>
  <c r="G166" i="4"/>
  <c r="H166" i="4"/>
  <c r="A15" i="1"/>
  <c r="B15" i="1"/>
  <c r="A16" i="1"/>
  <c r="B16" i="1"/>
  <c r="A17" i="1"/>
  <c r="B17" i="1"/>
  <c r="D17" i="1"/>
  <c r="A18" i="1"/>
  <c r="B18" i="1"/>
  <c r="D18" i="1"/>
  <c r="A19" i="1"/>
  <c r="B19" i="1"/>
  <c r="A20" i="1"/>
  <c r="B20" i="1"/>
  <c r="A21" i="1"/>
  <c r="B21" i="1"/>
  <c r="D21" i="1"/>
  <c r="A22" i="1"/>
  <c r="B22" i="1"/>
  <c r="D22" i="1"/>
  <c r="B20" i="3"/>
  <c r="B15" i="2"/>
  <c r="G15" i="2"/>
  <c r="J15" i="2"/>
  <c r="B16" i="2"/>
  <c r="G16" i="2"/>
  <c r="J16" i="2"/>
  <c r="B17" i="2"/>
  <c r="G17" i="2"/>
  <c r="J17" i="2"/>
  <c r="B18" i="2"/>
  <c r="G18" i="2"/>
  <c r="J18" i="2"/>
  <c r="B19" i="2"/>
  <c r="G19" i="2"/>
  <c r="J19" i="2"/>
  <c r="B20" i="2"/>
  <c r="G20" i="2"/>
  <c r="J20" i="2"/>
  <c r="B21" i="2"/>
  <c r="G21" i="2"/>
  <c r="J21" i="2"/>
  <c r="B22" i="2"/>
  <c r="G22" i="2"/>
  <c r="J22" i="2"/>
  <c r="B23" i="2"/>
  <c r="G23" i="2"/>
  <c r="J23" i="2"/>
  <c r="B24" i="2"/>
  <c r="G24" i="2"/>
  <c r="J24" i="2"/>
  <c r="B25" i="2"/>
  <c r="G25" i="2"/>
  <c r="J25" i="2"/>
  <c r="B26" i="2"/>
  <c r="G26" i="2"/>
  <c r="J26" i="2"/>
  <c r="B27" i="2"/>
  <c r="G27" i="2"/>
  <c r="J27" i="2"/>
  <c r="B28" i="2"/>
  <c r="G28" i="2"/>
  <c r="J28" i="2"/>
  <c r="B29" i="2"/>
  <c r="G29" i="2"/>
  <c r="J29" i="2"/>
  <c r="B30" i="2"/>
  <c r="G30" i="2"/>
  <c r="J30" i="2"/>
  <c r="G31" i="2"/>
  <c r="H31" i="2" s="1"/>
  <c r="I31" i="2"/>
  <c r="J31" i="2"/>
  <c r="G32" i="2"/>
  <c r="H32" i="2" s="1"/>
  <c r="I32" i="2"/>
  <c r="J32" i="2"/>
  <c r="G33" i="2"/>
  <c r="H33" i="2" s="1"/>
  <c r="I33" i="2"/>
  <c r="J33" i="2"/>
  <c r="B34" i="2"/>
  <c r="G34" i="2"/>
  <c r="J34" i="2"/>
  <c r="D35" i="2"/>
  <c r="E35" i="2"/>
  <c r="J35" i="2" s="1"/>
  <c r="F35" i="2"/>
  <c r="G35" i="2"/>
  <c r="G36" i="2"/>
  <c r="H36" i="2" s="1"/>
  <c r="J36" i="2"/>
  <c r="G37" i="2"/>
  <c r="J37" i="2"/>
  <c r="D38" i="2"/>
  <c r="F38" i="2"/>
  <c r="H21" i="1" s="1"/>
  <c r="I21" i="1" s="1"/>
  <c r="C43" i="2"/>
  <c r="I28" i="1" s="1"/>
  <c r="D24" i="1" l="1"/>
  <c r="G155" i="4"/>
  <c r="H155" i="4"/>
  <c r="G139" i="4"/>
  <c r="H139" i="4"/>
  <c r="G123" i="4"/>
  <c r="H123" i="4"/>
  <c r="G107" i="4"/>
  <c r="H107" i="4"/>
  <c r="G91" i="4"/>
  <c r="H91" i="4"/>
  <c r="G81" i="4"/>
  <c r="H81" i="4"/>
  <c r="I82" i="4" s="1"/>
  <c r="C30" i="2" s="1"/>
  <c r="G35" i="4"/>
  <c r="H35" i="4" s="1"/>
  <c r="I37" i="4" s="1"/>
  <c r="C21" i="2" s="1"/>
  <c r="H30" i="4"/>
  <c r="I36" i="2"/>
  <c r="H19" i="1"/>
  <c r="I19" i="1" s="1"/>
  <c r="I24" i="1" s="1"/>
  <c r="G163" i="4"/>
  <c r="H163" i="4"/>
  <c r="H160" i="4"/>
  <c r="G147" i="4"/>
  <c r="H147" i="4" s="1"/>
  <c r="H144" i="4"/>
  <c r="G131" i="4"/>
  <c r="H131" i="4"/>
  <c r="G115" i="4"/>
  <c r="H115" i="4"/>
  <c r="H112" i="4"/>
  <c r="G99" i="4"/>
  <c r="H99" i="4"/>
  <c r="H96" i="4"/>
  <c r="G61" i="4"/>
  <c r="H61" i="4" s="1"/>
  <c r="I62" i="4" s="1"/>
  <c r="C26" i="2" s="1"/>
  <c r="G55" i="4"/>
  <c r="H55" i="4"/>
  <c r="G21" i="4"/>
  <c r="H21" i="4"/>
  <c r="I22" i="4"/>
  <c r="C18" i="2" s="1"/>
  <c r="I18" i="2" s="1"/>
  <c r="G15" i="4"/>
  <c r="H15" i="4"/>
  <c r="I17" i="4" s="1"/>
  <c r="C17" i="2" s="1"/>
  <c r="G159" i="4"/>
  <c r="H159" i="4" s="1"/>
  <c r="H156" i="4"/>
  <c r="G143" i="4"/>
  <c r="H143" i="4"/>
  <c r="H140" i="4"/>
  <c r="G127" i="4"/>
  <c r="H127" i="4"/>
  <c r="H124" i="4"/>
  <c r="G111" i="4"/>
  <c r="H111" i="4"/>
  <c r="H108" i="4"/>
  <c r="G95" i="4"/>
  <c r="H95" i="4" s="1"/>
  <c r="H92" i="4"/>
  <c r="H82" i="4"/>
  <c r="H76" i="4"/>
  <c r="G67" i="4"/>
  <c r="H67" i="4"/>
  <c r="H64" i="4"/>
  <c r="I67" i="4" s="1"/>
  <c r="C27" i="2" s="1"/>
  <c r="I27" i="2" s="1"/>
  <c r="I57" i="4"/>
  <c r="C25" i="2" s="1"/>
  <c r="I25" i="2" s="1"/>
  <c r="G49" i="4"/>
  <c r="H49" i="4"/>
  <c r="H42" i="4"/>
  <c r="I42" i="4" s="1"/>
  <c r="C22" i="2" s="1"/>
  <c r="H36" i="4"/>
  <c r="G30" i="4"/>
  <c r="G27" i="4"/>
  <c r="H27" i="4"/>
  <c r="H24" i="4"/>
  <c r="I27" i="4" s="1"/>
  <c r="C19" i="2" s="1"/>
  <c r="I19" i="2" s="1"/>
  <c r="G9" i="4"/>
  <c r="H9" i="4"/>
  <c r="H152" i="4"/>
  <c r="H136" i="4"/>
  <c r="H120" i="4"/>
  <c r="H104" i="4"/>
  <c r="H88" i="4"/>
  <c r="G75" i="4"/>
  <c r="H75" i="4"/>
  <c r="I77" i="4" s="1"/>
  <c r="C29" i="2" s="1"/>
  <c r="H70" i="4"/>
  <c r="G41" i="4"/>
  <c r="H41" i="4"/>
  <c r="E38" i="2"/>
  <c r="H164" i="4"/>
  <c r="G160" i="4"/>
  <c r="G151" i="4"/>
  <c r="H151" i="4"/>
  <c r="H148" i="4"/>
  <c r="G144" i="4"/>
  <c r="G135" i="4"/>
  <c r="H135" i="4"/>
  <c r="H132" i="4"/>
  <c r="G128" i="4"/>
  <c r="H128" i="4" s="1"/>
  <c r="G119" i="4"/>
  <c r="H119" i="4"/>
  <c r="H116" i="4"/>
  <c r="G112" i="4"/>
  <c r="G103" i="4"/>
  <c r="H103" i="4"/>
  <c r="H100" i="4"/>
  <c r="G96" i="4"/>
  <c r="G87" i="4"/>
  <c r="H87" i="4"/>
  <c r="I167" i="4" s="1"/>
  <c r="C34" i="2" s="1"/>
  <c r="H84" i="4"/>
  <c r="G69" i="4"/>
  <c r="H69" i="4"/>
  <c r="H62" i="4"/>
  <c r="H56" i="4"/>
  <c r="G50" i="4"/>
  <c r="H50" i="4" s="1"/>
  <c r="G47" i="4"/>
  <c r="H47" i="4"/>
  <c r="H44" i="4"/>
  <c r="G29" i="4"/>
  <c r="H29" i="4"/>
  <c r="I32" i="4" s="1"/>
  <c r="C20" i="2" s="1"/>
  <c r="I20" i="2" s="1"/>
  <c r="H22" i="4"/>
  <c r="H16" i="4"/>
  <c r="G10" i="4"/>
  <c r="H10" i="4" s="1"/>
  <c r="G7" i="4"/>
  <c r="H7" i="4" s="1"/>
  <c r="H4" i="4"/>
  <c r="D23" i="1"/>
  <c r="I34" i="2" l="1"/>
  <c r="H34" i="2"/>
  <c r="I29" i="2"/>
  <c r="H29" i="2"/>
  <c r="I17" i="2"/>
  <c r="H17" i="2"/>
  <c r="I21" i="2"/>
  <c r="H21" i="2"/>
  <c r="I30" i="2"/>
  <c r="H30" i="2"/>
  <c r="I22" i="2"/>
  <c r="H22" i="2"/>
  <c r="I26" i="2"/>
  <c r="H26" i="2"/>
  <c r="I72" i="4"/>
  <c r="C28" i="2" s="1"/>
  <c r="G40" i="2"/>
  <c r="J38" i="2"/>
  <c r="I12" i="4"/>
  <c r="C16" i="2" s="1"/>
  <c r="I14" i="1"/>
  <c r="C37" i="2"/>
  <c r="H27" i="2"/>
  <c r="I7" i="4"/>
  <c r="C15" i="2" s="1"/>
  <c r="I52" i="4"/>
  <c r="C24" i="2" s="1"/>
  <c r="H18" i="2"/>
  <c r="H25" i="2"/>
  <c r="G38" i="2"/>
  <c r="I47" i="4"/>
  <c r="C23" i="2" s="1"/>
  <c r="H20" i="2"/>
  <c r="H19" i="2"/>
  <c r="I16" i="1" l="1"/>
  <c r="I25" i="1" s="1"/>
  <c r="I15" i="2"/>
  <c r="C35" i="2"/>
  <c r="H15" i="2"/>
  <c r="I16" i="2"/>
  <c r="H16" i="2"/>
  <c r="I37" i="2"/>
  <c r="H37" i="2"/>
  <c r="I40" i="2"/>
  <c r="I23" i="2"/>
  <c r="H23" i="2"/>
  <c r="I24" i="2"/>
  <c r="H24" i="2"/>
  <c r="I28" i="2"/>
  <c r="H28" i="2"/>
  <c r="G42" i="2" l="1"/>
  <c r="I29" i="1"/>
  <c r="I13" i="1"/>
  <c r="C38" i="2"/>
  <c r="I35" i="2"/>
  <c r="H35" i="2"/>
  <c r="I15" i="1" l="1"/>
  <c r="I38" i="2"/>
  <c r="H38" i="2"/>
  <c r="C42" i="2" l="1"/>
  <c r="I30" i="1"/>
  <c r="I42" i="2" l="1"/>
  <c r="H42" i="2"/>
</calcChain>
</file>

<file path=xl/comments1.xml><?xml version="1.0" encoding="utf-8"?>
<comments xmlns="http://schemas.openxmlformats.org/spreadsheetml/2006/main">
  <authors>
    <author>jb</author>
    <author>D Smith</author>
  </authors>
  <commentList>
    <comment ref="A1" authorId="0">
      <text>
        <r>
          <rPr>
            <b/>
            <sz val="10"/>
            <color indexed="81"/>
            <rFont val="Tahoma"/>
            <family val="2"/>
          </rPr>
          <t xml:space="preserve">jb: This spreadsheet is for current monthly information only and a cumaltive history of payments. This is not to used maintain a running total of dollars except where the Balance to Finish is concerned for individual line items and grand total including Change Order amounts </t>
        </r>
        <r>
          <rPr>
            <sz val="8"/>
            <color indexed="81"/>
            <rFont val="Tahoma"/>
          </rPr>
          <t xml:space="preserve">
</t>
        </r>
      </text>
    </comment>
    <comment ref="B9" authorId="0">
      <text>
        <r>
          <rPr>
            <b/>
            <sz val="10"/>
            <color indexed="81"/>
            <rFont val="Tahoma"/>
            <family val="2"/>
          </rPr>
          <t>jb: If additional information needs to be added, use the Insert Comments option for a more detailed description</t>
        </r>
        <r>
          <rPr>
            <sz val="8"/>
            <color indexed="81"/>
            <rFont val="Tahoma"/>
          </rPr>
          <t xml:space="preserve">
</t>
        </r>
      </text>
    </comment>
    <comment ref="D9" authorId="0">
      <text>
        <r>
          <rPr>
            <b/>
            <sz val="10"/>
            <color indexed="81"/>
            <rFont val="Tahoma"/>
            <family val="2"/>
          </rPr>
          <t>jb:</t>
        </r>
        <r>
          <rPr>
            <sz val="10"/>
            <color indexed="81"/>
            <rFont val="Tahoma"/>
            <family val="2"/>
          </rPr>
          <t xml:space="preserve">
</t>
        </r>
        <r>
          <rPr>
            <b/>
            <sz val="10"/>
            <color indexed="81"/>
            <rFont val="Tahoma"/>
            <family val="2"/>
          </rPr>
          <t>Any charges not posted on the previous request for payment should be entered in this column</t>
        </r>
      </text>
    </comment>
    <comment ref="E9" authorId="0">
      <text>
        <r>
          <rPr>
            <b/>
            <sz val="10"/>
            <color indexed="81"/>
            <rFont val="Tahoma"/>
            <family val="2"/>
          </rPr>
          <t>jb: Any charges from the current month are to be added in this column</t>
        </r>
        <r>
          <rPr>
            <sz val="8"/>
            <color indexed="81"/>
            <rFont val="Tahoma"/>
          </rPr>
          <t xml:space="preserve">
</t>
        </r>
      </text>
    </comment>
    <comment ref="F9" authorId="0">
      <text>
        <r>
          <rPr>
            <b/>
            <sz val="10"/>
            <color indexed="81"/>
            <rFont val="Tahoma"/>
            <family val="2"/>
          </rPr>
          <t>jb: Any materials not included in Column D or Column E should be added in this column</t>
        </r>
        <r>
          <rPr>
            <sz val="10"/>
            <color indexed="81"/>
            <rFont val="Tahoma"/>
            <family val="2"/>
          </rPr>
          <t xml:space="preserve">
</t>
        </r>
      </text>
    </comment>
    <comment ref="B43" authorId="0">
      <text>
        <r>
          <rPr>
            <b/>
            <sz val="10"/>
            <color indexed="81"/>
            <rFont val="Tahoma"/>
            <family val="2"/>
          </rPr>
          <t xml:space="preserve">jb: Add the Payment Request check amounts on sheet 3
</t>
        </r>
      </text>
    </comment>
    <comment ref="E43" authorId="1">
      <text>
        <r>
          <rPr>
            <b/>
            <sz val="8"/>
            <color indexed="81"/>
            <rFont val="Tahoma"/>
          </rPr>
          <t>D Smith:</t>
        </r>
        <r>
          <rPr>
            <sz val="8"/>
            <color indexed="81"/>
            <rFont val="Tahoma"/>
          </rPr>
          <t xml:space="preserve">
Contract total</t>
        </r>
      </text>
    </comment>
    <comment ref="F43" authorId="1">
      <text>
        <r>
          <rPr>
            <b/>
            <sz val="8"/>
            <color indexed="81"/>
            <rFont val="Tahoma"/>
          </rPr>
          <t>D Smith:</t>
        </r>
        <r>
          <rPr>
            <sz val="8"/>
            <color indexed="81"/>
            <rFont val="Tahoma"/>
          </rPr>
          <t xml:space="preserve">
completed to date</t>
        </r>
      </text>
    </comment>
    <comment ref="G43" authorId="1">
      <text>
        <r>
          <rPr>
            <b/>
            <sz val="8"/>
            <color indexed="81"/>
            <rFont val="Tahoma"/>
          </rPr>
          <t>D Smith:</t>
        </r>
        <r>
          <rPr>
            <sz val="8"/>
            <color indexed="81"/>
            <rFont val="Tahoma"/>
          </rPr>
          <t xml:space="preserve">
balance to finish minus  retainer - Reserved dollars</t>
        </r>
      </text>
    </comment>
    <comment ref="H43" authorId="1">
      <text>
        <r>
          <rPr>
            <b/>
            <sz val="8"/>
            <color indexed="81"/>
            <rFont val="Tahoma"/>
          </rPr>
          <t>D Smith:</t>
        </r>
        <r>
          <rPr>
            <sz val="8"/>
            <color indexed="81"/>
            <rFont val="Tahoma"/>
          </rPr>
          <t xml:space="preserve">
Retainer dollars - Reserved dollars</t>
        </r>
      </text>
    </comment>
  </commentList>
</comments>
</file>

<file path=xl/comments2.xml><?xml version="1.0" encoding="utf-8"?>
<comments xmlns="http://schemas.openxmlformats.org/spreadsheetml/2006/main">
  <authors>
    <author>D Smith</author>
  </authors>
  <commentList>
    <comment ref="G2" authorId="0">
      <text>
        <r>
          <rPr>
            <sz val="8"/>
            <color indexed="81"/>
            <rFont val="Tahoma"/>
          </rPr>
          <t xml:space="preserve">Change Mark up value to suit your requirements. If you need to modify individual values be sure to edit each formula's equation line.
</t>
        </r>
      </text>
    </comment>
  </commentList>
</comments>
</file>

<file path=xl/sharedStrings.xml><?xml version="1.0" encoding="utf-8"?>
<sst xmlns="http://schemas.openxmlformats.org/spreadsheetml/2006/main" count="258" uniqueCount="160">
  <si>
    <t>To (Owner):</t>
  </si>
  <si>
    <t>Project:</t>
  </si>
  <si>
    <t>From (Contractor)</t>
  </si>
  <si>
    <t>Via Architect:</t>
  </si>
  <si>
    <t>Distribution to:</t>
  </si>
  <si>
    <t>Contract For:</t>
  </si>
  <si>
    <t>Change Order Summary</t>
  </si>
  <si>
    <t>Additions</t>
  </si>
  <si>
    <t>Date Approved</t>
  </si>
  <si>
    <t>Totals</t>
  </si>
  <si>
    <t>Net change by Change Orders</t>
  </si>
  <si>
    <t>Application is made for Payment, as shown below, in connection with the Contract Continuation sheet AIA Document G703 is attached.</t>
  </si>
  <si>
    <t>Column G on G703</t>
  </si>
  <si>
    <t>Notary Public:</t>
  </si>
  <si>
    <t>(Attached explanation if amount is certified differs from the amount applied for.)</t>
  </si>
  <si>
    <t>Architect:</t>
  </si>
  <si>
    <t>By: _______________________</t>
  </si>
  <si>
    <t>Date:__________</t>
  </si>
  <si>
    <t>ARCHITECT'S CERTIFICATE FOR PAYMENT</t>
  </si>
  <si>
    <t>APPLICATION AND CERTIFICATION FOR PAYMENT</t>
  </si>
  <si>
    <t>My Commission expires:</t>
  </si>
  <si>
    <t>The undersigned Contractor certifies that to the best of the Contractor's knowledge information and the belief he Work cvered by this application for Payment has been complete in accordance with the Contract Documents, that all amounts have been paid by the Contractor for Work for which previous certificates for Payment were issued and payments recieived from the Owner, that current payment shown herein is now due.</t>
  </si>
  <si>
    <t>In accordance with the Contract Documents, based on on-site observation and the data comprising the above application, the Architect certifies to the Owner that to the best of the Architect's knowledge, information and belief the Work has progressed as indicated, the quality of the Work is in accordance with the Contract Documents, and the Contractor is entitled to payment of the AMOUNT CERTIFIED</t>
  </si>
  <si>
    <t>5. Retainage:</t>
  </si>
  <si>
    <t xml:space="preserve">     Total Retainage (line 5a + 5b or</t>
  </si>
  <si>
    <t>7. Less Previous Certificates for</t>
  </si>
  <si>
    <t>Contractor:</t>
  </si>
  <si>
    <t>Contractor's Application for Payment</t>
  </si>
  <si>
    <t>CONTINUATION SHEET</t>
  </si>
  <si>
    <t>Contractor's Signed, Certification is attached</t>
  </si>
  <si>
    <t>In Tabulations below, amounts are stated to the nearest dollar.</t>
  </si>
  <si>
    <t>Use Column 1 on Contracts where variable retainage for line items may apply</t>
  </si>
  <si>
    <t>A</t>
  </si>
  <si>
    <t>B</t>
  </si>
  <si>
    <t>C</t>
  </si>
  <si>
    <t>D</t>
  </si>
  <si>
    <t>E</t>
  </si>
  <si>
    <t>F</t>
  </si>
  <si>
    <t>G</t>
  </si>
  <si>
    <t>H</t>
  </si>
  <si>
    <t>I</t>
  </si>
  <si>
    <t>DESCRIPTION OF WORK</t>
  </si>
  <si>
    <t>COMPLETED</t>
  </si>
  <si>
    <t>WORK</t>
  </si>
  <si>
    <t>AND STORED</t>
  </si>
  <si>
    <t>TO DATE</t>
  </si>
  <si>
    <t>SCHEDULED</t>
  </si>
  <si>
    <t>VALUE</t>
  </si>
  <si>
    <t>FROM PREVIOUS</t>
  </si>
  <si>
    <t>THIS PERIOD</t>
  </si>
  <si>
    <t>MATERIAL</t>
  </si>
  <si>
    <t>PRESENTLY</t>
  </si>
  <si>
    <t>STORED</t>
  </si>
  <si>
    <t xml:space="preserve">(NOT IN </t>
  </si>
  <si>
    <t>D OR E)</t>
  </si>
  <si>
    <t xml:space="preserve">TOTAL </t>
  </si>
  <si>
    <t xml:space="preserve">COMPLETED </t>
  </si>
  <si>
    <t>(D+E+F+)</t>
  </si>
  <si>
    <t>(G / C)</t>
  </si>
  <si>
    <t>PERCENT</t>
  </si>
  <si>
    <t>BALANCE</t>
  </si>
  <si>
    <t>TO FINISH</t>
  </si>
  <si>
    <t>(C-G)</t>
  </si>
  <si>
    <t>APPLICATION NUMBER:</t>
  </si>
  <si>
    <t>APPLICATION DATE:</t>
  </si>
  <si>
    <t>PERIOD TO:</t>
  </si>
  <si>
    <t>ARCHITECT'S PROJECT NO:</t>
  </si>
  <si>
    <t>APPLICATION</t>
  </si>
  <si>
    <t>(D+E)</t>
  </si>
  <si>
    <t>Total Change Order amount ==&gt;&gt;</t>
  </si>
  <si>
    <t>(Line 4 less Line 5 total)</t>
  </si>
  <si>
    <t>Grand Totals</t>
  </si>
  <si>
    <t>No.</t>
  </si>
  <si>
    <t xml:space="preserve">Change order amount total </t>
  </si>
  <si>
    <t>By:</t>
  </si>
  <si>
    <t xml:space="preserve">Total Original Contract sum </t>
  </si>
  <si>
    <t>Total of original contract and change orders</t>
  </si>
  <si>
    <t>Current Payment request and previous certificate amount</t>
  </si>
  <si>
    <t>Owner:</t>
  </si>
  <si>
    <t>This certificate is not negotiable. The AMOUNT CERTIFIED is payable only to the contractor named herein. Issuance, payment and acceptance of payment are without prejudeice to any rights of the owner or Contractor under this Contract.</t>
  </si>
  <si>
    <t>previous certificate amount(s)</t>
  </si>
  <si>
    <t>Retainer</t>
  </si>
  <si>
    <t>&lt;==Payments</t>
  </si>
  <si>
    <t>Date</t>
  </si>
  <si>
    <t>PAGE    2   OF   2    PAGES</t>
  </si>
  <si>
    <t>Page 1  of  2  pages</t>
  </si>
  <si>
    <t>Description</t>
  </si>
  <si>
    <t xml:space="preserve">Architect:                 </t>
  </si>
  <si>
    <t xml:space="preserve">Start date:            </t>
  </si>
  <si>
    <t xml:space="preserve">Project No.             </t>
  </si>
  <si>
    <t xml:space="preserve">Contract Date:      </t>
  </si>
  <si>
    <t xml:space="preserve">Date: </t>
  </si>
  <si>
    <t>General Construction Services / Design Build</t>
  </si>
  <si>
    <t xml:space="preserve">Period to:              </t>
  </si>
  <si>
    <t>amounts</t>
  </si>
  <si>
    <t>(Line 3 less Line 6)</t>
  </si>
  <si>
    <t>Current Payment request minus retainer amount</t>
  </si>
  <si>
    <t xml:space="preserve">Application No:           1   </t>
  </si>
  <si>
    <t>Produced by</t>
  </si>
  <si>
    <t>Contract Total</t>
  </si>
  <si>
    <t>Completed total</t>
  </si>
  <si>
    <t>Available budget</t>
  </si>
  <si>
    <t>Retainer amount</t>
  </si>
  <si>
    <t>Check &amp; Balance</t>
  </si>
  <si>
    <t>Qty</t>
  </si>
  <si>
    <t>Markup 35%</t>
  </si>
  <si>
    <t>Rate</t>
  </si>
  <si>
    <t>Labor Total</t>
  </si>
  <si>
    <t>Unit</t>
  </si>
  <si>
    <t>Qty/Hrs</t>
  </si>
  <si>
    <t>Authorization 1</t>
  </si>
  <si>
    <t>Authorization 2</t>
  </si>
  <si>
    <t>Authorization 3</t>
  </si>
  <si>
    <t>Authorization 4</t>
  </si>
  <si>
    <t>Authorization 5</t>
  </si>
  <si>
    <t>Authorization 6</t>
  </si>
  <si>
    <t xml:space="preserve">Totals </t>
  </si>
  <si>
    <t>Authorization 7</t>
  </si>
  <si>
    <t>Authorization 8</t>
  </si>
  <si>
    <t>Add-ons</t>
  </si>
  <si>
    <t>Document G702</t>
  </si>
  <si>
    <t>Document G703</t>
  </si>
  <si>
    <t>Line No.</t>
  </si>
  <si>
    <t>C.O. Authorized</t>
  </si>
  <si>
    <t xml:space="preserve">State of </t>
  </si>
  <si>
    <t>County of</t>
  </si>
  <si>
    <r>
      <t xml:space="preserve">Subscribed and sworn to before me this       </t>
    </r>
    <r>
      <rPr>
        <u/>
        <sz val="16"/>
        <rFont val="Arial"/>
        <family val="2"/>
      </rPr>
      <t xml:space="preserve">            </t>
    </r>
    <r>
      <rPr>
        <sz val="16"/>
        <rFont val="Arial"/>
        <family val="2"/>
      </rPr>
      <t xml:space="preserve">   Day of    </t>
    </r>
    <r>
      <rPr>
        <u/>
        <sz val="16"/>
        <rFont val="Arial"/>
        <family val="2"/>
      </rPr>
      <t xml:space="preserve">                </t>
    </r>
    <r>
      <rPr>
        <sz val="16"/>
        <rFont val="Arial"/>
        <family val="2"/>
      </rPr>
      <t xml:space="preserve">  ,     </t>
    </r>
    <r>
      <rPr>
        <b/>
        <sz val="16"/>
        <rFont val="Arial"/>
        <family val="2"/>
      </rPr>
      <t>20</t>
    </r>
    <r>
      <rPr>
        <b/>
        <u/>
        <sz val="16"/>
        <rFont val="Arial"/>
        <family val="2"/>
      </rPr>
      <t xml:space="preserve">             .</t>
    </r>
  </si>
  <si>
    <t>1. Original Contract Sum</t>
  </si>
  <si>
    <t>2. Net Change by Change orders</t>
  </si>
  <si>
    <t>3. Contract Sum to date</t>
  </si>
  <si>
    <t>4. Total Complete &amp; Stored to date</t>
  </si>
  <si>
    <r>
      <t xml:space="preserve">          </t>
    </r>
    <r>
      <rPr>
        <b/>
        <sz val="14"/>
        <rFont val="Arial"/>
        <family val="2"/>
      </rPr>
      <t>Total in Column I of G703)</t>
    </r>
  </si>
  <si>
    <t>6. Total Earned Less Retainage</t>
  </si>
  <si>
    <t xml:space="preserve">          Payments (line 6 from Prior Certificate)</t>
  </si>
  <si>
    <t xml:space="preserve">8. Current Payment Due </t>
  </si>
  <si>
    <t xml:space="preserve">9. Balance to Finish, Plus Retainage </t>
  </si>
  <si>
    <t xml:space="preserve">Amount Certified </t>
  </si>
  <si>
    <t>Totals to date</t>
  </si>
  <si>
    <t>Change Order Calculations</t>
  </si>
  <si>
    <t>Payments</t>
  </si>
  <si>
    <t>Estimating worksheet</t>
  </si>
  <si>
    <t>Cost</t>
  </si>
  <si>
    <t>Total Cost</t>
  </si>
  <si>
    <t>Total</t>
  </si>
  <si>
    <t>Division Total</t>
  </si>
  <si>
    <t>Additional Items</t>
  </si>
  <si>
    <t>Document G702 APPLICATION AND CERTIFICATION FOR PAYMENT, containing,</t>
  </si>
  <si>
    <t>Minus Retainer =</t>
  </si>
  <si>
    <t>a.   10  %</t>
  </si>
  <si>
    <t>b.   10  %</t>
  </si>
  <si>
    <t xml:space="preserve">        10 % 0f Stored Material (Column F on G703)</t>
  </si>
  <si>
    <t xml:space="preserve">        10 % of completed work (Column D&amp;E on G703)</t>
  </si>
  <si>
    <t>CO Request Line Item Description</t>
  </si>
  <si>
    <t>Item #</t>
  </si>
  <si>
    <t>Hrs</t>
  </si>
  <si>
    <t xml:space="preserve">     Labor estimate</t>
  </si>
  <si>
    <t>Line</t>
  </si>
  <si>
    <t>Markup</t>
  </si>
  <si>
    <t>Division #</t>
  </si>
  <si>
    <t>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</si>
</sst>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6" formatCode="mmmm\ d\,\ yyyy"/>
    <numFmt numFmtId="167" formatCode="m/d/yy"/>
  </numFmts>
  <fonts count="23" x14ac:knownFonts="1">
    <font>
      <sz val="10"/>
      <name val="Arial"/>
    </font>
    <font>
      <b/>
      <sz val="12"/>
      <name val="Arial"/>
      <family val="2"/>
    </font>
    <font>
      <b/>
      <sz val="10"/>
      <name val="Arial"/>
      <family val="2"/>
    </font>
    <font>
      <b/>
      <sz val="18"/>
      <name val="Arial"/>
      <family val="2"/>
    </font>
    <font>
      <sz val="12"/>
      <name val="Arial"/>
      <family val="2"/>
    </font>
    <font>
      <b/>
      <sz val="26"/>
      <name val="Arial"/>
      <family val="2"/>
    </font>
    <font>
      <b/>
      <sz val="14"/>
      <name val="Arial"/>
      <family val="2"/>
    </font>
    <font>
      <b/>
      <sz val="16"/>
      <name val="Arial"/>
      <family val="2"/>
    </font>
    <font>
      <sz val="14"/>
      <name val="Arial"/>
      <family val="2"/>
    </font>
    <font>
      <sz val="16"/>
      <name val="Arial"/>
      <family val="2"/>
    </font>
    <font>
      <sz val="11"/>
      <name val="Arial"/>
      <family val="2"/>
    </font>
    <font>
      <sz val="10"/>
      <name val="Arial"/>
      <family val="2"/>
    </font>
    <font>
      <sz val="8"/>
      <color indexed="81"/>
      <name val="Tahoma"/>
    </font>
    <font>
      <b/>
      <sz val="10"/>
      <color indexed="81"/>
      <name val="Tahoma"/>
      <family val="2"/>
    </font>
    <font>
      <sz val="10"/>
      <color indexed="81"/>
      <name val="Tahoma"/>
      <family val="2"/>
    </font>
    <font>
      <b/>
      <sz val="20"/>
      <name val="Arial"/>
      <family val="2"/>
    </font>
    <font>
      <sz val="20"/>
      <name val="Arial"/>
      <family val="2"/>
    </font>
    <font>
      <b/>
      <sz val="8"/>
      <color indexed="81"/>
      <name val="Tahoma"/>
    </font>
    <font>
      <u/>
      <sz val="16"/>
      <name val="Arial"/>
      <family val="2"/>
    </font>
    <font>
      <b/>
      <u/>
      <sz val="16"/>
      <name val="Arial"/>
      <family val="2"/>
    </font>
    <font>
      <sz val="18"/>
      <name val="Arial"/>
      <family val="2"/>
    </font>
    <font>
      <sz val="6"/>
      <name val="Arial"/>
      <family val="2"/>
    </font>
    <font>
      <sz val="8"/>
      <name val="Arial"/>
      <family val="2"/>
    </font>
  </fonts>
  <fills count="10">
    <fill>
      <patternFill patternType="none"/>
    </fill>
    <fill>
      <patternFill patternType="gray125"/>
    </fill>
    <fill>
      <patternFill patternType="solid">
        <fgColor indexed="13"/>
        <bgColor indexed="64"/>
      </patternFill>
    </fill>
    <fill>
      <patternFill patternType="solid">
        <fgColor indexed="56"/>
        <bgColor indexed="64"/>
      </patternFill>
    </fill>
    <fill>
      <patternFill patternType="solid">
        <fgColor indexed="22"/>
        <bgColor indexed="64"/>
      </patternFill>
    </fill>
    <fill>
      <patternFill patternType="solid">
        <fgColor indexed="43"/>
        <bgColor indexed="64"/>
      </patternFill>
    </fill>
    <fill>
      <patternFill patternType="solid">
        <fgColor indexed="42"/>
        <bgColor indexed="64"/>
      </patternFill>
    </fill>
    <fill>
      <patternFill patternType="solid">
        <fgColor indexed="11"/>
        <bgColor indexed="64"/>
      </patternFill>
    </fill>
    <fill>
      <patternFill patternType="solid">
        <fgColor indexed="23"/>
        <bgColor indexed="64"/>
      </patternFill>
    </fill>
    <fill>
      <patternFill patternType="solid">
        <fgColor indexed="50"/>
        <bgColor indexed="64"/>
      </patternFill>
    </fill>
  </fills>
  <borders count="70">
    <border>
      <left/>
      <right/>
      <top/>
      <bottom/>
      <diagonal/>
    </border>
    <border>
      <left/>
      <right/>
      <top/>
      <bottom style="thick">
        <color indexed="64"/>
      </bottom>
      <diagonal/>
    </border>
    <border>
      <left/>
      <right/>
      <top style="thick">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thick">
        <color indexed="64"/>
      </right>
      <top/>
      <bottom/>
      <diagonal/>
    </border>
    <border>
      <left style="thick">
        <color indexed="64"/>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diagonal/>
    </border>
    <border>
      <left/>
      <right/>
      <top style="medium">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ck">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ck">
        <color indexed="64"/>
      </right>
      <top/>
      <bottom/>
      <diagonal/>
    </border>
    <border>
      <left style="thin">
        <color indexed="64"/>
      </left>
      <right style="thick">
        <color indexed="64"/>
      </right>
      <top/>
      <bottom style="thin">
        <color indexed="64"/>
      </bottom>
      <diagonal/>
    </border>
    <border>
      <left/>
      <right style="thick">
        <color indexed="64"/>
      </right>
      <top style="thick">
        <color indexed="64"/>
      </top>
      <bottom/>
      <diagonal/>
    </border>
    <border>
      <left style="thin">
        <color indexed="64"/>
      </left>
      <right style="thick">
        <color indexed="64"/>
      </right>
      <top style="double">
        <color indexed="64"/>
      </top>
      <bottom style="double">
        <color indexed="64"/>
      </bottom>
      <diagonal/>
    </border>
    <border>
      <left style="thick">
        <color indexed="64"/>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right/>
      <top style="thin">
        <color indexed="64"/>
      </top>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thin">
        <color indexed="64"/>
      </left>
      <right style="thin">
        <color indexed="64"/>
      </right>
      <top/>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bottom style="thin">
        <color indexed="64"/>
      </bottom>
      <diagonal/>
    </border>
    <border>
      <left style="medium">
        <color indexed="64"/>
      </left>
      <right/>
      <top style="medium">
        <color indexed="64"/>
      </top>
      <bottom style="medium">
        <color indexed="64"/>
      </bottom>
      <diagonal/>
    </border>
    <border>
      <left style="double">
        <color indexed="64"/>
      </left>
      <right style="thin">
        <color indexed="64"/>
      </right>
      <top style="double">
        <color indexed="64"/>
      </top>
      <bottom style="thin">
        <color indexed="64"/>
      </bottom>
      <diagonal/>
    </border>
    <border>
      <left style="medium">
        <color indexed="64"/>
      </left>
      <right style="double">
        <color indexed="64"/>
      </right>
      <top style="medium">
        <color indexed="64"/>
      </top>
      <bottom/>
      <diagonal/>
    </border>
    <border>
      <left style="medium">
        <color indexed="64"/>
      </left>
      <right style="double">
        <color indexed="64"/>
      </right>
      <top/>
      <bottom style="medium">
        <color indexed="64"/>
      </bottom>
      <diagonal/>
    </border>
    <border>
      <left style="medium">
        <color indexed="64"/>
      </left>
      <right style="thin">
        <color indexed="64"/>
      </right>
      <top/>
      <bottom style="thin">
        <color indexed="64"/>
      </bottom>
      <diagonal/>
    </border>
    <border>
      <left style="thick">
        <color indexed="64"/>
      </left>
      <right style="double">
        <color indexed="64"/>
      </right>
      <top style="thick">
        <color indexed="64"/>
      </top>
      <bottom style="medium">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265">
    <xf numFmtId="0" fontId="0" fillId="0" borderId="0" xfId="0"/>
    <xf numFmtId="0" fontId="0" fillId="0" borderId="1" xfId="0" applyBorder="1"/>
    <xf numFmtId="0" fontId="2" fillId="0" borderId="0" xfId="0" applyFont="1"/>
    <xf numFmtId="0" fontId="0" fillId="0" borderId="0" xfId="0" applyAlignment="1">
      <alignment horizontal="center"/>
    </xf>
    <xf numFmtId="0" fontId="0" fillId="0" borderId="2" xfId="0" applyBorder="1"/>
    <xf numFmtId="0" fontId="0" fillId="0" borderId="3" xfId="0" applyBorder="1"/>
    <xf numFmtId="0" fontId="0" fillId="0" borderId="0" xfId="0" applyBorder="1"/>
    <xf numFmtId="0" fontId="4" fillId="0" borderId="0" xfId="0" applyFont="1"/>
    <xf numFmtId="0" fontId="3" fillId="0" borderId="2" xfId="0" applyFont="1" applyBorder="1" applyAlignment="1">
      <alignment vertical="center"/>
    </xf>
    <xf numFmtId="0" fontId="5" fillId="0" borderId="0" xfId="0" applyFont="1" applyAlignment="1">
      <alignment vertical="center"/>
    </xf>
    <xf numFmtId="0" fontId="5" fillId="0" borderId="1" xfId="0" applyFont="1" applyBorder="1" applyAlignment="1">
      <alignment vertical="center"/>
    </xf>
    <xf numFmtId="0" fontId="5" fillId="0" borderId="0" xfId="0" applyFont="1" applyBorder="1" applyAlignment="1">
      <alignment vertical="center"/>
    </xf>
    <xf numFmtId="0" fontId="4" fillId="0" borderId="0" xfId="0" applyFont="1" applyBorder="1"/>
    <xf numFmtId="0" fontId="1" fillId="0" borderId="0" xfId="0" applyFont="1" applyBorder="1"/>
    <xf numFmtId="0" fontId="6" fillId="0" borderId="0" xfId="0" applyFont="1"/>
    <xf numFmtId="0" fontId="8" fillId="0" borderId="0" xfId="0" applyFont="1"/>
    <xf numFmtId="0" fontId="8" fillId="0" borderId="1" xfId="0" applyFont="1" applyBorder="1"/>
    <xf numFmtId="0" fontId="6" fillId="0" borderId="2" xfId="0" applyFont="1" applyBorder="1"/>
    <xf numFmtId="0" fontId="2" fillId="0" borderId="4" xfId="0" applyFont="1" applyBorder="1" applyAlignment="1">
      <alignment horizontal="center" vertical="top" wrapText="1"/>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vertical="top" wrapText="1"/>
    </xf>
    <xf numFmtId="0" fontId="2" fillId="0" borderId="0" xfId="0" applyFont="1" applyBorder="1" applyAlignment="1">
      <alignment horizontal="center"/>
    </xf>
    <xf numFmtId="0" fontId="2" fillId="0" borderId="3" xfId="0" applyFont="1" applyBorder="1" applyAlignment="1">
      <alignment horizontal="center"/>
    </xf>
    <xf numFmtId="0" fontId="7" fillId="0" borderId="3" xfId="0" applyFont="1" applyBorder="1"/>
    <xf numFmtId="164" fontId="0" fillId="0" borderId="3" xfId="0" applyNumberFormat="1" applyBorder="1"/>
    <xf numFmtId="164" fontId="0" fillId="0" borderId="0" xfId="0" applyNumberFormat="1"/>
    <xf numFmtId="164" fontId="2" fillId="0" borderId="8" xfId="0" applyNumberFormat="1" applyFont="1" applyBorder="1" applyAlignment="1">
      <alignment horizontal="center"/>
    </xf>
    <xf numFmtId="164" fontId="2" fillId="0" borderId="4" xfId="0" applyNumberFormat="1" applyFont="1" applyBorder="1" applyAlignment="1">
      <alignment horizontal="center" vertical="top" wrapText="1"/>
    </xf>
    <xf numFmtId="164" fontId="2" fillId="0" borderId="5" xfId="0" applyNumberFormat="1" applyFont="1" applyBorder="1" applyAlignment="1">
      <alignment horizontal="center"/>
    </xf>
    <xf numFmtId="164" fontId="2" fillId="0" borderId="6" xfId="0" applyNumberFormat="1" applyFont="1" applyBorder="1" applyAlignment="1">
      <alignment horizontal="center"/>
    </xf>
    <xf numFmtId="164" fontId="2" fillId="0" borderId="7" xfId="0" applyNumberFormat="1" applyFont="1" applyBorder="1" applyAlignment="1">
      <alignment horizontal="center" vertical="top" wrapText="1"/>
    </xf>
    <xf numFmtId="164" fontId="2" fillId="0" borderId="4" xfId="0" applyNumberFormat="1" applyFont="1" applyBorder="1" applyAlignment="1">
      <alignment horizontal="center"/>
    </xf>
    <xf numFmtId="164" fontId="2" fillId="0" borderId="9" xfId="0" applyNumberFormat="1" applyFont="1" applyBorder="1" applyAlignment="1">
      <alignment horizontal="center"/>
    </xf>
    <xf numFmtId="164" fontId="2" fillId="0" borderId="10" xfId="0" applyNumberFormat="1" applyFont="1" applyBorder="1" applyAlignment="1">
      <alignment horizontal="center"/>
    </xf>
    <xf numFmtId="164" fontId="2" fillId="0" borderId="3" xfId="0" applyNumberFormat="1" applyFont="1" applyBorder="1"/>
    <xf numFmtId="164" fontId="2" fillId="0" borderId="11" xfId="0" applyNumberFormat="1" applyFont="1" applyBorder="1" applyAlignment="1">
      <alignment horizontal="center" vertical="top" wrapText="1"/>
    </xf>
    <xf numFmtId="164" fontId="2" fillId="0" borderId="12" xfId="0" applyNumberFormat="1" applyFont="1" applyBorder="1" applyAlignment="1">
      <alignment horizontal="center" vertical="top" wrapText="1"/>
    </xf>
    <xf numFmtId="164" fontId="2" fillId="0" borderId="13" xfId="0" applyNumberFormat="1" applyFont="1" applyBorder="1" applyAlignment="1">
      <alignment horizontal="center"/>
    </xf>
    <xf numFmtId="164" fontId="2" fillId="0" borderId="14" xfId="0" applyNumberFormat="1" applyFont="1" applyBorder="1" applyAlignment="1">
      <alignment horizontal="center"/>
    </xf>
    <xf numFmtId="164" fontId="2" fillId="0" borderId="0" xfId="0" applyNumberFormat="1" applyFont="1"/>
    <xf numFmtId="164" fontId="2" fillId="0" borderId="13" xfId="0" applyNumberFormat="1" applyFont="1" applyBorder="1" applyAlignment="1">
      <alignment horizontal="center" vertical="top" wrapText="1"/>
    </xf>
    <xf numFmtId="10" fontId="0" fillId="0" borderId="3" xfId="0" applyNumberFormat="1" applyBorder="1"/>
    <xf numFmtId="10" fontId="0" fillId="0" borderId="0" xfId="0" applyNumberFormat="1"/>
    <xf numFmtId="10" fontId="2" fillId="0" borderId="4" xfId="0" applyNumberFormat="1" applyFont="1" applyBorder="1" applyAlignment="1">
      <alignment horizontal="center" vertical="top" wrapText="1"/>
    </xf>
    <xf numFmtId="10" fontId="2" fillId="0" borderId="5" xfId="0" applyNumberFormat="1" applyFont="1" applyBorder="1" applyAlignment="1">
      <alignment horizontal="center"/>
    </xf>
    <xf numFmtId="10" fontId="2" fillId="0" borderId="6" xfId="0" applyNumberFormat="1" applyFont="1" applyBorder="1" applyAlignment="1">
      <alignment horizontal="center"/>
    </xf>
    <xf numFmtId="0" fontId="9" fillId="0" borderId="0" xfId="0" applyFont="1"/>
    <xf numFmtId="0" fontId="9" fillId="0" borderId="0" xfId="0" applyFont="1" applyAlignment="1">
      <alignment horizontal="center"/>
    </xf>
    <xf numFmtId="164" fontId="9" fillId="0" borderId="15" xfId="0" applyNumberFormat="1" applyFont="1" applyBorder="1" applyAlignment="1">
      <alignment horizontal="center"/>
    </xf>
    <xf numFmtId="0" fontId="7" fillId="0" borderId="1" xfId="0" applyFont="1" applyBorder="1"/>
    <xf numFmtId="164" fontId="9" fillId="2" borderId="16" xfId="0" applyNumberFormat="1" applyFont="1" applyFill="1" applyBorder="1"/>
    <xf numFmtId="0" fontId="1" fillId="0" borderId="17" xfId="0" applyFont="1" applyBorder="1" applyAlignment="1">
      <alignment vertical="center"/>
    </xf>
    <xf numFmtId="0" fontId="0" fillId="0" borderId="18" xfId="0" applyBorder="1"/>
    <xf numFmtId="0" fontId="0" fillId="0" borderId="19" xfId="0" applyBorder="1"/>
    <xf numFmtId="164" fontId="9" fillId="0" borderId="20" xfId="0" applyNumberFormat="1" applyFont="1" applyBorder="1" applyAlignment="1">
      <alignment horizontal="center"/>
    </xf>
    <xf numFmtId="0" fontId="1" fillId="0" borderId="21" xfId="0" applyFont="1" applyBorder="1" applyAlignment="1">
      <alignment vertical="center"/>
    </xf>
    <xf numFmtId="0" fontId="0" fillId="0" borderId="22" xfId="0" applyBorder="1"/>
    <xf numFmtId="0" fontId="6" fillId="0" borderId="22" xfId="0" applyFont="1" applyBorder="1" applyAlignment="1">
      <alignment vertical="center"/>
    </xf>
    <xf numFmtId="164" fontId="9" fillId="0" borderId="23" xfId="0" applyNumberFormat="1" applyFont="1" applyBorder="1" applyAlignment="1">
      <alignment horizontal="center" vertical="center"/>
    </xf>
    <xf numFmtId="164" fontId="0" fillId="0" borderId="24" xfId="0" applyNumberFormat="1" applyBorder="1" applyAlignment="1">
      <alignment vertical="center"/>
    </xf>
    <xf numFmtId="10" fontId="0" fillId="0" borderId="24" xfId="0" applyNumberFormat="1" applyBorder="1" applyAlignment="1">
      <alignment vertical="center"/>
    </xf>
    <xf numFmtId="0" fontId="0" fillId="0" borderId="0" xfId="0" applyAlignment="1">
      <alignment vertical="center"/>
    </xf>
    <xf numFmtId="0" fontId="2" fillId="0" borderId="5" xfId="0" applyFont="1" applyBorder="1" applyAlignment="1">
      <alignment horizontal="center" vertical="center"/>
    </xf>
    <xf numFmtId="164" fontId="0" fillId="0" borderId="25" xfId="0" applyNumberFormat="1" applyBorder="1" applyAlignment="1">
      <alignment vertical="center"/>
    </xf>
    <xf numFmtId="10" fontId="0" fillId="0" borderId="25" xfId="0" applyNumberFormat="1" applyBorder="1" applyAlignment="1">
      <alignment vertical="center"/>
    </xf>
    <xf numFmtId="164" fontId="0" fillId="0" borderId="26" xfId="0" applyNumberFormat="1" applyBorder="1" applyAlignment="1">
      <alignment vertical="center"/>
    </xf>
    <xf numFmtId="10" fontId="0" fillId="0" borderId="26" xfId="0" applyNumberFormat="1" applyBorder="1" applyAlignment="1">
      <alignment vertical="center"/>
    </xf>
    <xf numFmtId="0" fontId="10" fillId="0" borderId="0" xfId="0" applyFont="1" applyAlignment="1">
      <alignment vertical="center"/>
    </xf>
    <xf numFmtId="164" fontId="0" fillId="0" borderId="27" xfId="0" applyNumberFormat="1" applyBorder="1"/>
    <xf numFmtId="0" fontId="0" fillId="3" borderId="0" xfId="0" applyFill="1" applyBorder="1"/>
    <xf numFmtId="0" fontId="0" fillId="3" borderId="0" xfId="0" applyFill="1"/>
    <xf numFmtId="0" fontId="0" fillId="3" borderId="2" xfId="0" applyFill="1" applyBorder="1"/>
    <xf numFmtId="0" fontId="0" fillId="3" borderId="0" xfId="0" applyFill="1" applyAlignment="1">
      <alignment vertical="center"/>
    </xf>
    <xf numFmtId="164" fontId="0" fillId="3" borderId="0" xfId="0" applyNumberFormat="1" applyFill="1"/>
    <xf numFmtId="10" fontId="0" fillId="3" borderId="0" xfId="0" applyNumberFormat="1" applyFill="1"/>
    <xf numFmtId="164" fontId="0" fillId="0" borderId="26" xfId="0" applyNumberFormat="1" applyFill="1" applyBorder="1" applyAlignment="1">
      <alignment vertical="center"/>
    </xf>
    <xf numFmtId="0" fontId="1" fillId="0" borderId="26" xfId="0" applyFont="1" applyFill="1" applyBorder="1" applyAlignment="1">
      <alignment vertical="center"/>
    </xf>
    <xf numFmtId="0" fontId="6" fillId="0" borderId="28" xfId="0" applyFont="1" applyBorder="1" applyAlignment="1">
      <alignment horizontal="right" vertical="center"/>
    </xf>
    <xf numFmtId="0" fontId="9" fillId="0" borderId="0" xfId="0" applyFont="1" applyAlignment="1">
      <alignment horizontal="right"/>
    </xf>
    <xf numFmtId="0" fontId="9" fillId="0" borderId="3" xfId="0" applyFont="1" applyBorder="1"/>
    <xf numFmtId="0" fontId="2" fillId="4" borderId="10" xfId="0" applyFont="1" applyFill="1" applyBorder="1" applyAlignment="1">
      <alignment vertical="center" wrapText="1"/>
    </xf>
    <xf numFmtId="10" fontId="4" fillId="0" borderId="29" xfId="0" applyNumberFormat="1" applyFont="1" applyBorder="1" applyAlignment="1">
      <alignment vertical="center"/>
    </xf>
    <xf numFmtId="10" fontId="4" fillId="0" borderId="3" xfId="0" applyNumberFormat="1" applyFont="1" applyBorder="1" applyAlignment="1">
      <alignment vertical="center"/>
    </xf>
    <xf numFmtId="164" fontId="4" fillId="0" borderId="29" xfId="0" applyNumberFormat="1" applyFont="1" applyBorder="1" applyAlignment="1">
      <alignment vertical="center"/>
    </xf>
    <xf numFmtId="164" fontId="4" fillId="0" borderId="3" xfId="0" applyNumberFormat="1" applyFont="1" applyBorder="1" applyAlignment="1">
      <alignment vertical="center"/>
    </xf>
    <xf numFmtId="164" fontId="2" fillId="4" borderId="27" xfId="0" applyNumberFormat="1" applyFont="1" applyFill="1" applyBorder="1" applyAlignment="1">
      <alignment vertical="center"/>
    </xf>
    <xf numFmtId="164" fontId="0" fillId="4" borderId="27" xfId="0" applyNumberFormat="1" applyFill="1" applyBorder="1"/>
    <xf numFmtId="164" fontId="2" fillId="4" borderId="30" xfId="0" applyNumberFormat="1" applyFont="1" applyFill="1" applyBorder="1" applyAlignment="1">
      <alignment vertical="center"/>
    </xf>
    <xf numFmtId="10" fontId="1" fillId="4" borderId="8" xfId="0" applyNumberFormat="1" applyFont="1" applyFill="1" applyBorder="1" applyAlignment="1">
      <alignment vertical="center"/>
    </xf>
    <xf numFmtId="0" fontId="1" fillId="0" borderId="0" xfId="0" applyFont="1" applyAlignment="1">
      <alignment vertical="center"/>
    </xf>
    <xf numFmtId="0" fontId="0" fillId="0" borderId="13" xfId="0" applyBorder="1"/>
    <xf numFmtId="0" fontId="0" fillId="0" borderId="31" xfId="0" applyBorder="1"/>
    <xf numFmtId="0" fontId="2" fillId="0" borderId="13" xfId="0" applyFont="1" applyBorder="1" applyAlignment="1">
      <alignment horizontal="center" vertical="center"/>
    </xf>
    <xf numFmtId="164" fontId="2" fillId="4" borderId="26" xfId="0" applyNumberFormat="1" applyFont="1" applyFill="1" applyBorder="1" applyAlignment="1">
      <alignment vertical="center"/>
    </xf>
    <xf numFmtId="0" fontId="6" fillId="0" borderId="1" xfId="0" applyFont="1" applyBorder="1"/>
    <xf numFmtId="164" fontId="0" fillId="0" borderId="27" xfId="0" applyNumberFormat="1" applyFill="1" applyBorder="1"/>
    <xf numFmtId="164" fontId="4" fillId="0" borderId="27" xfId="0" applyNumberFormat="1" applyFont="1" applyFill="1" applyBorder="1" applyAlignment="1">
      <alignment vertical="center"/>
    </xf>
    <xf numFmtId="0" fontId="1" fillId="0" borderId="27" xfId="0" applyFont="1" applyFill="1" applyBorder="1" applyAlignment="1">
      <alignment vertical="center"/>
    </xf>
    <xf numFmtId="164" fontId="0" fillId="0" borderId="0" xfId="0" applyNumberFormat="1" applyBorder="1"/>
    <xf numFmtId="0" fontId="9" fillId="0" borderId="0" xfId="0" applyFont="1" applyAlignment="1">
      <alignment vertical="center"/>
    </xf>
    <xf numFmtId="0" fontId="0" fillId="0" borderId="0" xfId="0" applyFill="1" applyAlignment="1">
      <alignment horizontal="right" vertical="center"/>
    </xf>
    <xf numFmtId="0" fontId="8" fillId="0" borderId="0" xfId="0" applyFont="1" applyAlignment="1">
      <alignment vertical="center"/>
    </xf>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9" fillId="0" borderId="1" xfId="0" applyFont="1" applyBorder="1"/>
    <xf numFmtId="164" fontId="0" fillId="0" borderId="0" xfId="0" applyNumberFormat="1" applyFill="1" applyBorder="1" applyAlignment="1">
      <alignment vertical="center"/>
    </xf>
    <xf numFmtId="164" fontId="1" fillId="4" borderId="34" xfId="0" applyNumberFormat="1" applyFont="1" applyFill="1" applyBorder="1" applyAlignment="1">
      <alignment vertical="center"/>
    </xf>
    <xf numFmtId="0" fontId="0" fillId="0" borderId="0" xfId="0" applyAlignment="1">
      <alignment vertical="center" wrapText="1"/>
    </xf>
    <xf numFmtId="0" fontId="0" fillId="5" borderId="15" xfId="0" applyFill="1" applyBorder="1"/>
    <xf numFmtId="0" fontId="0" fillId="5" borderId="15" xfId="0" applyFill="1" applyBorder="1" applyAlignment="1">
      <alignment horizontal="center"/>
    </xf>
    <xf numFmtId="164" fontId="0" fillId="5" borderId="15" xfId="0" applyNumberFormat="1" applyFill="1" applyBorder="1"/>
    <xf numFmtId="164" fontId="0" fillId="0" borderId="25" xfId="0" applyNumberFormat="1" applyFill="1" applyBorder="1" applyAlignment="1">
      <alignment vertical="center"/>
    </xf>
    <xf numFmtId="10" fontId="0" fillId="0" borderId="25" xfId="0" applyNumberFormat="1" applyFill="1" applyBorder="1" applyAlignment="1">
      <alignment vertical="center"/>
    </xf>
    <xf numFmtId="164" fontId="11" fillId="0" borderId="25" xfId="0" applyNumberFormat="1" applyFont="1" applyFill="1" applyBorder="1" applyAlignment="1">
      <alignment vertical="center"/>
    </xf>
    <xf numFmtId="0" fontId="1" fillId="0" borderId="25" xfId="0" applyFont="1" applyFill="1" applyBorder="1" applyAlignment="1">
      <alignment vertical="center"/>
    </xf>
    <xf numFmtId="0" fontId="2" fillId="6" borderId="35" xfId="0" applyFont="1" applyFill="1" applyBorder="1" applyAlignment="1">
      <alignment horizontal="center"/>
    </xf>
    <xf numFmtId="164" fontId="2" fillId="6" borderId="35" xfId="0" applyNumberFormat="1" applyFont="1" applyFill="1" applyBorder="1" applyAlignment="1">
      <alignment horizontal="center"/>
    </xf>
    <xf numFmtId="0" fontId="0" fillId="5" borderId="36" xfId="0" applyFill="1" applyBorder="1"/>
    <xf numFmtId="0" fontId="0" fillId="5" borderId="37" xfId="0" applyFill="1" applyBorder="1"/>
    <xf numFmtId="0" fontId="0" fillId="5" borderId="38" xfId="0" applyFill="1" applyBorder="1"/>
    <xf numFmtId="0" fontId="0" fillId="5" borderId="38" xfId="0" applyFill="1" applyBorder="1" applyAlignment="1">
      <alignment horizontal="center"/>
    </xf>
    <xf numFmtId="164" fontId="0" fillId="5" borderId="38" xfId="0" applyNumberFormat="1" applyFill="1" applyBorder="1"/>
    <xf numFmtId="0" fontId="2" fillId="0" borderId="15" xfId="0" applyFont="1" applyBorder="1" applyAlignment="1">
      <alignment horizontal="center" vertical="center" wrapText="1"/>
    </xf>
    <xf numFmtId="0" fontId="0" fillId="0" borderId="15" xfId="0" applyBorder="1" applyAlignment="1">
      <alignment vertical="center"/>
    </xf>
    <xf numFmtId="164" fontId="0" fillId="0" borderId="15" xfId="0" applyNumberFormat="1" applyBorder="1" applyAlignment="1">
      <alignment vertical="center"/>
    </xf>
    <xf numFmtId="164" fontId="8" fillId="0" borderId="20" xfId="0" applyNumberFormat="1" applyFont="1" applyFill="1" applyBorder="1" applyAlignment="1">
      <alignment horizontal="center"/>
    </xf>
    <xf numFmtId="164" fontId="8" fillId="0" borderId="39" xfId="0" applyNumberFormat="1" applyFont="1" applyFill="1" applyBorder="1" applyAlignment="1">
      <alignment horizontal="center"/>
    </xf>
    <xf numFmtId="164" fontId="8" fillId="0" borderId="40" xfId="0" applyNumberFormat="1" applyFont="1" applyFill="1" applyBorder="1" applyAlignment="1">
      <alignment horizontal="center"/>
    </xf>
    <xf numFmtId="0" fontId="0" fillId="0" borderId="41" xfId="0" applyBorder="1"/>
    <xf numFmtId="0" fontId="1" fillId="0" borderId="42" xfId="0" applyFont="1" applyBorder="1" applyAlignment="1">
      <alignment horizontal="center" vertical="center"/>
    </xf>
    <xf numFmtId="164" fontId="0" fillId="0" borderId="24" xfId="0" applyNumberFormat="1" applyFill="1" applyBorder="1" applyAlignment="1">
      <alignment vertical="center"/>
    </xf>
    <xf numFmtId="0" fontId="0" fillId="0" borderId="25" xfId="0" applyFill="1" applyBorder="1" applyAlignment="1">
      <alignment vertical="center"/>
    </xf>
    <xf numFmtId="164" fontId="0" fillId="7" borderId="3" xfId="0" applyNumberFormat="1" applyFill="1" applyBorder="1"/>
    <xf numFmtId="0" fontId="4" fillId="0" borderId="43" xfId="0" applyFont="1" applyFill="1" applyBorder="1" applyAlignment="1">
      <alignment horizontal="center" vertical="center" shrinkToFit="1"/>
    </xf>
    <xf numFmtId="0" fontId="4" fillId="0" borderId="44" xfId="0" applyFont="1" applyFill="1" applyBorder="1" applyAlignment="1">
      <alignment horizontal="center" vertical="center" shrinkToFit="1"/>
    </xf>
    <xf numFmtId="0" fontId="8" fillId="0" borderId="44" xfId="0" applyFont="1" applyFill="1" applyBorder="1" applyAlignment="1">
      <alignment horizontal="center" vertical="center"/>
    </xf>
    <xf numFmtId="0" fontId="2" fillId="0" borderId="15" xfId="0" applyFont="1" applyBorder="1" applyAlignment="1">
      <alignment horizontal="center" vertical="center"/>
    </xf>
    <xf numFmtId="164" fontId="2" fillId="4" borderId="15" xfId="0" applyNumberFormat="1" applyFont="1" applyFill="1" applyBorder="1" applyAlignment="1">
      <alignment vertical="center"/>
    </xf>
    <xf numFmtId="164" fontId="0" fillId="7" borderId="15" xfId="0" applyNumberFormat="1" applyFill="1" applyBorder="1"/>
    <xf numFmtId="164" fontId="0" fillId="0" borderId="45" xfId="0" applyNumberFormat="1" applyFill="1" applyBorder="1" applyAlignment="1">
      <alignment vertical="center"/>
    </xf>
    <xf numFmtId="164" fontId="2" fillId="4" borderId="35" xfId="0" applyNumberFormat="1" applyFont="1" applyFill="1" applyBorder="1" applyAlignment="1">
      <alignment vertical="center"/>
    </xf>
    <xf numFmtId="0" fontId="2" fillId="6" borderId="46" xfId="0" applyFont="1" applyFill="1" applyBorder="1" applyAlignment="1">
      <alignment horizontal="center"/>
    </xf>
    <xf numFmtId="0" fontId="2" fillId="6" borderId="47" xfId="0" applyFont="1" applyFill="1" applyBorder="1" applyAlignment="1">
      <alignment horizontal="center"/>
    </xf>
    <xf numFmtId="164" fontId="2" fillId="6" borderId="47" xfId="0" applyNumberFormat="1" applyFont="1" applyFill="1" applyBorder="1" applyAlignment="1">
      <alignment horizontal="center"/>
    </xf>
    <xf numFmtId="0" fontId="2" fillId="6" borderId="48" xfId="0" applyFont="1" applyFill="1" applyBorder="1" applyAlignment="1">
      <alignment horizontal="center"/>
    </xf>
    <xf numFmtId="164" fontId="8" fillId="5" borderId="35" xfId="0" applyNumberFormat="1" applyFont="1" applyFill="1" applyBorder="1" applyAlignment="1">
      <alignment horizontal="center" vertical="center"/>
    </xf>
    <xf numFmtId="164" fontId="8" fillId="5" borderId="49" xfId="0" applyNumberFormat="1" applyFont="1" applyFill="1" applyBorder="1" applyAlignment="1">
      <alignment horizontal="center" vertical="center"/>
    </xf>
    <xf numFmtId="164" fontId="8" fillId="5" borderId="15" xfId="0" applyNumberFormat="1" applyFont="1" applyFill="1" applyBorder="1" applyAlignment="1">
      <alignment horizontal="center" vertical="center"/>
    </xf>
    <xf numFmtId="0" fontId="8" fillId="5" borderId="49" xfId="0" applyFont="1" applyFill="1" applyBorder="1" applyAlignment="1">
      <alignment horizontal="center" vertical="center"/>
    </xf>
    <xf numFmtId="0" fontId="9" fillId="5" borderId="0" xfId="0" applyFont="1" applyFill="1"/>
    <xf numFmtId="0" fontId="8" fillId="5" borderId="0" xfId="0" applyFont="1" applyFill="1"/>
    <xf numFmtId="0" fontId="1" fillId="0" borderId="8" xfId="0" applyFont="1" applyFill="1" applyBorder="1" applyAlignment="1">
      <alignment vertical="center"/>
    </xf>
    <xf numFmtId="164" fontId="4" fillId="0" borderId="8" xfId="0" applyNumberFormat="1" applyFont="1" applyFill="1" applyBorder="1" applyAlignment="1">
      <alignment vertical="center"/>
    </xf>
    <xf numFmtId="10" fontId="4" fillId="0" borderId="8" xfId="0" applyNumberFormat="1" applyFont="1" applyFill="1" applyBorder="1" applyAlignment="1">
      <alignment vertical="center"/>
    </xf>
    <xf numFmtId="0" fontId="0" fillId="5" borderId="25" xfId="0" applyFill="1" applyBorder="1" applyAlignment="1">
      <alignment vertical="center"/>
    </xf>
    <xf numFmtId="164" fontId="0" fillId="5" borderId="25" xfId="0" applyNumberFormat="1" applyFill="1" applyBorder="1" applyAlignment="1">
      <alignment vertical="center"/>
    </xf>
    <xf numFmtId="164" fontId="0" fillId="5" borderId="26" xfId="0" applyNumberFormat="1" applyFill="1" applyBorder="1" applyAlignment="1">
      <alignment vertical="center"/>
    </xf>
    <xf numFmtId="164" fontId="0" fillId="5" borderId="24" xfId="0" applyNumberFormat="1" applyFill="1" applyBorder="1" applyAlignment="1">
      <alignment vertical="center"/>
    </xf>
    <xf numFmtId="164" fontId="2" fillId="0" borderId="3" xfId="0" applyNumberFormat="1" applyFont="1" applyFill="1" applyBorder="1" applyAlignment="1">
      <alignment horizontal="right"/>
    </xf>
    <xf numFmtId="0" fontId="0" fillId="2" borderId="50" xfId="0" applyFill="1" applyBorder="1"/>
    <xf numFmtId="0" fontId="0" fillId="2" borderId="50" xfId="0" applyFill="1" applyBorder="1" applyAlignment="1">
      <alignment horizontal="center"/>
    </xf>
    <xf numFmtId="164" fontId="0" fillId="2" borderId="50" xfId="0" applyNumberFormat="1" applyFill="1" applyBorder="1"/>
    <xf numFmtId="0" fontId="0" fillId="5" borderId="15" xfId="0" applyFill="1" applyBorder="1" applyAlignment="1">
      <alignment vertical="center" wrapText="1"/>
    </xf>
    <xf numFmtId="164" fontId="0" fillId="5" borderId="15" xfId="0" applyNumberFormat="1" applyFill="1" applyBorder="1" applyAlignment="1">
      <alignment vertical="center"/>
    </xf>
    <xf numFmtId="0" fontId="0" fillId="8" borderId="0" xfId="0" applyFill="1"/>
    <xf numFmtId="0" fontId="0" fillId="8" borderId="0" xfId="0" applyFill="1" applyAlignment="1">
      <alignment vertical="center" wrapText="1"/>
    </xf>
    <xf numFmtId="0" fontId="0" fillId="5" borderId="15" xfId="0" applyFill="1" applyBorder="1" applyAlignment="1">
      <alignment vertical="center"/>
    </xf>
    <xf numFmtId="164" fontId="0" fillId="7" borderId="51" xfId="0" applyNumberFormat="1" applyFill="1" applyBorder="1" applyAlignment="1">
      <alignment vertical="center"/>
    </xf>
    <xf numFmtId="164" fontId="2" fillId="7" borderId="51" xfId="0" applyNumberFormat="1" applyFont="1" applyFill="1" applyBorder="1" applyAlignment="1">
      <alignment vertical="center"/>
    </xf>
    <xf numFmtId="164" fontId="0" fillId="7" borderId="52" xfId="0" applyNumberFormat="1" applyFill="1" applyBorder="1" applyAlignment="1">
      <alignment vertical="center"/>
    </xf>
    <xf numFmtId="10" fontId="0" fillId="7" borderId="15" xfId="0" applyNumberFormat="1" applyFill="1" applyBorder="1"/>
    <xf numFmtId="164" fontId="2" fillId="7" borderId="30" xfId="0" applyNumberFormat="1" applyFont="1" applyFill="1" applyBorder="1" applyAlignment="1">
      <alignment vertical="center"/>
    </xf>
    <xf numFmtId="0" fontId="1" fillId="7" borderId="53" xfId="0" applyFont="1" applyFill="1" applyBorder="1" applyAlignment="1">
      <alignment vertical="center"/>
    </xf>
    <xf numFmtId="0" fontId="6" fillId="6" borderId="0" xfId="0" applyFont="1" applyFill="1"/>
    <xf numFmtId="0" fontId="0" fillId="6" borderId="0" xfId="0" applyFill="1"/>
    <xf numFmtId="0" fontId="4" fillId="6" borderId="0" xfId="0" applyFont="1" applyFill="1"/>
    <xf numFmtId="0" fontId="8" fillId="6" borderId="0" xfId="0" applyFont="1" applyFill="1"/>
    <xf numFmtId="0" fontId="0" fillId="6" borderId="54" xfId="0" applyFill="1" applyBorder="1"/>
    <xf numFmtId="164" fontId="9" fillId="6" borderId="3" xfId="0" applyNumberFormat="1" applyFont="1" applyFill="1" applyBorder="1"/>
    <xf numFmtId="0" fontId="6" fillId="6" borderId="54" xfId="0" applyFont="1" applyFill="1" applyBorder="1"/>
    <xf numFmtId="164" fontId="9" fillId="6" borderId="27" xfId="0" applyNumberFormat="1" applyFont="1" applyFill="1" applyBorder="1"/>
    <xf numFmtId="0" fontId="8" fillId="6" borderId="3" xfId="0" applyFont="1" applyFill="1" applyBorder="1"/>
    <xf numFmtId="0" fontId="0" fillId="6" borderId="3" xfId="0" applyFill="1" applyBorder="1"/>
    <xf numFmtId="0" fontId="4" fillId="6" borderId="3" xfId="0" applyFont="1" applyFill="1" applyBorder="1"/>
    <xf numFmtId="164" fontId="9" fillId="6" borderId="3" xfId="0" applyNumberFormat="1" applyFont="1" applyFill="1" applyBorder="1" applyAlignment="1">
      <alignment horizontal="center"/>
    </xf>
    <xf numFmtId="0" fontId="9" fillId="6" borderId="0" xfId="0" applyFont="1" applyFill="1"/>
    <xf numFmtId="0" fontId="1" fillId="9" borderId="55" xfId="0" applyFont="1" applyFill="1" applyBorder="1" applyAlignment="1">
      <alignment vertical="center"/>
    </xf>
    <xf numFmtId="164" fontId="0" fillId="9" borderId="27" xfId="0" applyNumberFormat="1" applyFill="1" applyBorder="1"/>
    <xf numFmtId="164" fontId="4" fillId="9" borderId="8" xfId="0" applyNumberFormat="1" applyFont="1" applyFill="1" applyBorder="1" applyAlignment="1">
      <alignment vertical="center"/>
    </xf>
    <xf numFmtId="164" fontId="4" fillId="9" borderId="30" xfId="0" applyNumberFormat="1" applyFont="1" applyFill="1" applyBorder="1" applyAlignment="1">
      <alignment vertical="center"/>
    </xf>
    <xf numFmtId="10" fontId="11" fillId="9" borderId="55" xfId="0" applyNumberFormat="1" applyFont="1" applyFill="1" applyBorder="1" applyAlignment="1">
      <alignment vertical="center"/>
    </xf>
    <xf numFmtId="0" fontId="4" fillId="6" borderId="54" xfId="0" applyFont="1" applyFill="1" applyBorder="1"/>
    <xf numFmtId="164" fontId="4" fillId="6" borderId="54" xfId="0" applyNumberFormat="1" applyFont="1" applyFill="1" applyBorder="1" applyAlignment="1">
      <alignment horizontal="center"/>
    </xf>
    <xf numFmtId="164" fontId="11" fillId="5" borderId="35" xfId="0" applyNumberFormat="1" applyFont="1" applyFill="1" applyBorder="1" applyAlignment="1">
      <alignment vertical="center"/>
    </xf>
    <xf numFmtId="164" fontId="11" fillId="5" borderId="15" xfId="0" applyNumberFormat="1" applyFont="1" applyFill="1" applyBorder="1" applyAlignment="1">
      <alignment vertical="center"/>
    </xf>
    <xf numFmtId="167" fontId="2" fillId="0" borderId="15" xfId="0" applyNumberFormat="1" applyFont="1" applyBorder="1" applyAlignment="1">
      <alignment horizontal="center" vertical="center"/>
    </xf>
    <xf numFmtId="167" fontId="4" fillId="0" borderId="35" xfId="0" applyNumberFormat="1" applyFont="1" applyFill="1" applyBorder="1" applyAlignment="1">
      <alignment horizontal="center" vertical="center"/>
    </xf>
    <xf numFmtId="167" fontId="4" fillId="0" borderId="15" xfId="0" applyNumberFormat="1" applyFont="1" applyFill="1" applyBorder="1" applyAlignment="1">
      <alignment horizontal="center" vertical="center"/>
    </xf>
    <xf numFmtId="0" fontId="2" fillId="2" borderId="56" xfId="0" applyFont="1" applyFill="1" applyBorder="1"/>
    <xf numFmtId="0" fontId="21" fillId="0" borderId="57" xfId="0" applyFont="1" applyBorder="1" applyAlignment="1">
      <alignment horizontal="center" vertical="center"/>
    </xf>
    <xf numFmtId="0" fontId="21" fillId="0" borderId="9" xfId="0" applyFont="1" applyBorder="1" applyAlignment="1">
      <alignment horizontal="center" vertical="center"/>
    </xf>
    <xf numFmtId="0" fontId="21" fillId="0" borderId="58" xfId="0" applyFont="1" applyBorder="1" applyAlignment="1">
      <alignment horizontal="center" vertical="center"/>
    </xf>
    <xf numFmtId="0" fontId="21" fillId="0" borderId="7" xfId="0" applyFont="1" applyBorder="1" applyAlignment="1">
      <alignment horizontal="center" vertical="center"/>
    </xf>
    <xf numFmtId="0" fontId="21" fillId="0" borderId="59" xfId="0" applyFont="1" applyBorder="1" applyAlignment="1">
      <alignment horizontal="center" vertical="center"/>
    </xf>
    <xf numFmtId="0" fontId="0" fillId="0" borderId="60" xfId="0" applyBorder="1" applyAlignment="1">
      <alignment horizontal="center"/>
    </xf>
    <xf numFmtId="0" fontId="11" fillId="0" borderId="24" xfId="0" applyFont="1" applyFill="1" applyBorder="1" applyAlignment="1">
      <alignment vertical="center"/>
    </xf>
    <xf numFmtId="0" fontId="11" fillId="0" borderId="25" xfId="0" applyFont="1" applyFill="1" applyBorder="1" applyAlignment="1">
      <alignment vertical="center"/>
    </xf>
    <xf numFmtId="0" fontId="22" fillId="0" borderId="4" xfId="0" applyFont="1" applyBorder="1" applyAlignment="1">
      <alignment horizontal="center" vertical="center"/>
    </xf>
    <xf numFmtId="0" fontId="22" fillId="0" borderId="5" xfId="0" applyFont="1" applyBorder="1" applyAlignment="1">
      <alignment horizontal="center" vertical="center"/>
    </xf>
    <xf numFmtId="164" fontId="0" fillId="0" borderId="50" xfId="0" applyNumberFormat="1" applyFill="1" applyBorder="1"/>
    <xf numFmtId="10" fontId="0" fillId="0" borderId="50" xfId="0" applyNumberFormat="1" applyFill="1" applyBorder="1"/>
    <xf numFmtId="0" fontId="0" fillId="0" borderId="67" xfId="0" applyFill="1" applyBorder="1"/>
    <xf numFmtId="0" fontId="0" fillId="0" borderId="35" xfId="0" applyFill="1" applyBorder="1"/>
    <xf numFmtId="0" fontId="0" fillId="0" borderId="0" xfId="0" applyFill="1"/>
    <xf numFmtId="0" fontId="0" fillId="0" borderId="0" xfId="0" applyFill="1" applyAlignment="1">
      <alignment horizontal="center"/>
    </xf>
    <xf numFmtId="164" fontId="0" fillId="0" borderId="0" xfId="0" applyNumberFormat="1" applyFill="1"/>
    <xf numFmtId="164" fontId="0" fillId="0" borderId="15" xfId="0" applyNumberFormat="1" applyFill="1" applyBorder="1"/>
    <xf numFmtId="0" fontId="0" fillId="0" borderId="68" xfId="0" applyFill="1" applyBorder="1"/>
    <xf numFmtId="164" fontId="0" fillId="0" borderId="38" xfId="0" applyNumberFormat="1" applyFill="1" applyBorder="1"/>
    <xf numFmtId="164" fontId="0" fillId="0" borderId="35" xfId="0" applyNumberFormat="1" applyFill="1" applyBorder="1" applyAlignment="1">
      <alignment horizontal="center"/>
    </xf>
    <xf numFmtId="164" fontId="0" fillId="9" borderId="69" xfId="0" applyNumberFormat="1" applyFill="1" applyBorder="1"/>
    <xf numFmtId="164" fontId="0" fillId="4" borderId="35" xfId="0" applyNumberFormat="1" applyFill="1" applyBorder="1" applyAlignment="1">
      <alignment horizontal="center" vertical="center"/>
    </xf>
    <xf numFmtId="164" fontId="0" fillId="4" borderId="15" xfId="0" applyNumberFormat="1" applyFill="1" applyBorder="1" applyAlignment="1">
      <alignment horizontal="center" vertical="center"/>
    </xf>
    <xf numFmtId="0" fontId="0" fillId="0" borderId="15" xfId="0" applyBorder="1" applyAlignment="1">
      <alignment horizontal="center"/>
    </xf>
    <xf numFmtId="0" fontId="9" fillId="5" borderId="0" xfId="0" applyFont="1" applyFill="1" applyProtection="1">
      <protection locked="0"/>
    </xf>
    <xf numFmtId="0" fontId="9" fillId="5" borderId="1" xfId="0" applyFont="1" applyFill="1" applyBorder="1" applyProtection="1">
      <protection locked="0"/>
    </xf>
    <xf numFmtId="0" fontId="8" fillId="5" borderId="0" xfId="0" applyFont="1" applyFill="1" applyProtection="1">
      <protection locked="0"/>
    </xf>
    <xf numFmtId="0" fontId="15" fillId="5" borderId="0" xfId="0" applyFont="1" applyFill="1" applyAlignment="1" applyProtection="1">
      <alignment horizontal="center" vertical="center" wrapText="1"/>
      <protection locked="0"/>
    </xf>
    <xf numFmtId="0" fontId="3" fillId="5" borderId="0" xfId="0" applyFont="1" applyFill="1" applyAlignment="1">
      <alignment horizontal="center" vertical="center" wrapText="1"/>
    </xf>
    <xf numFmtId="0" fontId="3" fillId="5" borderId="0" xfId="0" applyFont="1" applyFill="1" applyAlignment="1">
      <alignment vertical="center" wrapText="1"/>
    </xf>
    <xf numFmtId="0" fontId="3" fillId="5" borderId="0" xfId="0" applyFont="1" applyFill="1" applyAlignment="1" applyProtection="1">
      <alignment vertical="center" wrapText="1"/>
      <protection locked="0"/>
    </xf>
    <xf numFmtId="0" fontId="1"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7" fillId="0" borderId="1" xfId="0" applyFont="1" applyBorder="1" applyAlignment="1">
      <alignment vertical="center" wrapText="1"/>
    </xf>
    <xf numFmtId="0" fontId="7" fillId="0" borderId="0" xfId="0" applyFont="1" applyBorder="1" applyAlignment="1">
      <alignment vertical="center" wrapText="1"/>
    </xf>
    <xf numFmtId="0" fontId="9" fillId="0" borderId="0" xfId="0" applyFont="1" applyBorder="1"/>
    <xf numFmtId="0" fontId="9" fillId="0" borderId="0" xfId="0" applyFont="1"/>
    <xf numFmtId="0" fontId="15" fillId="5" borderId="0" xfId="0" applyFont="1" applyFill="1" applyBorder="1" applyAlignment="1">
      <alignment vertical="center" wrapText="1"/>
    </xf>
    <xf numFmtId="0" fontId="16" fillId="5" borderId="3" xfId="0" applyFont="1" applyFill="1" applyBorder="1" applyAlignment="1">
      <alignment vertical="center" wrapText="1"/>
    </xf>
    <xf numFmtId="0" fontId="9" fillId="0" borderId="0" xfId="0" applyFont="1" applyAlignment="1">
      <alignment vertical="center" wrapText="1"/>
    </xf>
    <xf numFmtId="0" fontId="0" fillId="0" borderId="0" xfId="0" applyAlignment="1">
      <alignment vertical="center" wrapText="1"/>
    </xf>
    <xf numFmtId="0" fontId="0" fillId="0" borderId="3" xfId="0" applyFill="1" applyBorder="1" applyAlignment="1">
      <alignment wrapText="1"/>
    </xf>
    <xf numFmtId="0" fontId="0" fillId="0" borderId="29" xfId="0" applyFill="1" applyBorder="1" applyAlignment="1">
      <alignment vertical="center"/>
    </xf>
    <xf numFmtId="164" fontId="2" fillId="4" borderId="55" xfId="0" applyNumberFormat="1" applyFont="1" applyFill="1" applyBorder="1" applyAlignment="1">
      <alignment vertical="center" wrapText="1"/>
    </xf>
    <xf numFmtId="0" fontId="0" fillId="4" borderId="27" xfId="0" applyFill="1" applyBorder="1" applyAlignment="1">
      <alignment vertical="center"/>
    </xf>
    <xf numFmtId="10" fontId="2" fillId="0" borderId="55" xfId="0" applyNumberFormat="1" applyFont="1" applyBorder="1" applyAlignment="1">
      <alignment horizontal="center"/>
    </xf>
    <xf numFmtId="10" fontId="0" fillId="0" borderId="30" xfId="0" applyNumberFormat="1" applyBorder="1" applyAlignment="1">
      <alignment horizontal="center"/>
    </xf>
    <xf numFmtId="0" fontId="0" fillId="5" borderId="3" xfId="0" applyNumberFormat="1" applyFill="1" applyBorder="1" applyAlignment="1">
      <alignment horizontal="center"/>
    </xf>
    <xf numFmtId="166" fontId="0" fillId="5" borderId="27" xfId="0" applyNumberFormat="1" applyFill="1" applyBorder="1" applyAlignment="1">
      <alignment horizontal="center"/>
    </xf>
    <xf numFmtId="0" fontId="0" fillId="5" borderId="27" xfId="0" applyNumberFormat="1" applyFill="1" applyBorder="1" applyAlignment="1">
      <alignment horizontal="center"/>
    </xf>
    <xf numFmtId="0" fontId="20" fillId="0" borderId="61" xfId="0" applyFont="1" applyBorder="1" applyAlignment="1">
      <alignment horizontal="center" vertical="center"/>
    </xf>
    <xf numFmtId="0" fontId="20" fillId="0" borderId="16" xfId="0" applyFont="1" applyBorder="1" applyAlignment="1">
      <alignment horizontal="center" vertical="center"/>
    </xf>
    <xf numFmtId="0" fontId="20" fillId="0" borderId="62" xfId="0" applyFont="1" applyBorder="1" applyAlignment="1">
      <alignment horizontal="center" vertical="center"/>
    </xf>
    <xf numFmtId="0" fontId="3" fillId="0" borderId="54" xfId="0" applyFont="1" applyBorder="1" applyAlignment="1">
      <alignment horizontal="center" vertical="center"/>
    </xf>
    <xf numFmtId="0" fontId="2" fillId="0" borderId="63" xfId="0" applyFont="1" applyBorder="1" applyAlignment="1">
      <alignment horizontal="center" vertical="center" wrapText="1"/>
    </xf>
    <xf numFmtId="0" fontId="2" fillId="0" borderId="35" xfId="0" applyFont="1" applyBorder="1" applyAlignment="1">
      <alignment horizontal="center" vertical="center" wrapText="1"/>
    </xf>
    <xf numFmtId="164" fontId="0" fillId="0" borderId="15" xfId="0" applyNumberFormat="1" applyFill="1" applyBorder="1" applyAlignment="1">
      <alignment vertical="center"/>
    </xf>
    <xf numFmtId="0" fontId="0" fillId="0" borderId="15" xfId="0" applyBorder="1" applyAlignment="1">
      <alignment vertical="center"/>
    </xf>
    <xf numFmtId="0" fontId="20" fillId="0" borderId="64" xfId="0" applyFont="1" applyBorder="1" applyAlignment="1">
      <alignment horizontal="center" vertical="center"/>
    </xf>
    <xf numFmtId="0" fontId="20" fillId="0" borderId="65" xfId="0" applyFont="1" applyBorder="1" applyAlignment="1">
      <alignment horizontal="center" vertical="center"/>
    </xf>
    <xf numFmtId="0" fontId="20" fillId="0" borderId="6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13"/>
  <sheetViews>
    <sheetView showGridLines="0" zoomScale="50" zoomScaleNormal="50" workbookViewId="0">
      <selection activeCell="H9" sqref="H9"/>
    </sheetView>
  </sheetViews>
  <sheetFormatPr defaultRowHeight="12.75" x14ac:dyDescent="0.2"/>
  <cols>
    <col min="1" max="1" width="22.85546875" customWidth="1"/>
    <col min="2" max="2" width="24.28515625" customWidth="1"/>
    <col min="3" max="3" width="46.42578125" customWidth="1"/>
    <col min="4" max="4" width="44.85546875" customWidth="1"/>
    <col min="5" max="5" width="14" customWidth="1"/>
    <col min="6" max="6" width="4.28515625" customWidth="1"/>
    <col min="7" max="7" width="15.5703125" customWidth="1"/>
    <col min="8" max="8" width="65.140625" customWidth="1"/>
    <col min="9" max="9" width="45" customWidth="1"/>
    <col min="10" max="10" width="2.42578125" customWidth="1"/>
  </cols>
  <sheetData>
    <row r="1" spans="1:34" ht="40.5" customHeight="1" thickBot="1" x14ac:dyDescent="0.3">
      <c r="A1" s="10" t="s">
        <v>19</v>
      </c>
      <c r="B1" s="1"/>
      <c r="C1" s="1"/>
      <c r="D1" s="1"/>
      <c r="E1" s="1" t="s">
        <v>98</v>
      </c>
      <c r="F1" s="1"/>
      <c r="G1" s="16" t="s">
        <v>120</v>
      </c>
      <c r="H1" s="1"/>
      <c r="I1" s="97" t="s">
        <v>85</v>
      </c>
      <c r="J1" s="72"/>
      <c r="K1" s="72"/>
      <c r="L1" s="72"/>
      <c r="M1" s="72"/>
      <c r="N1" s="73"/>
      <c r="O1" s="73"/>
      <c r="P1" s="73"/>
      <c r="Q1" s="73"/>
      <c r="R1" s="73"/>
      <c r="S1" s="73"/>
      <c r="T1" s="73"/>
      <c r="U1" s="73"/>
      <c r="V1" s="73"/>
      <c r="W1" s="73"/>
      <c r="X1" s="73"/>
      <c r="Y1" s="73"/>
      <c r="Z1" s="73"/>
      <c r="AA1" s="73"/>
      <c r="AB1" s="73"/>
      <c r="AC1" s="73"/>
      <c r="AD1" s="73"/>
      <c r="AE1" s="73"/>
      <c r="AF1" s="73"/>
      <c r="AG1" s="73"/>
      <c r="AH1" s="73"/>
    </row>
    <row r="2" spans="1:34" ht="9.75" customHeight="1" thickTop="1" x14ac:dyDescent="0.2">
      <c r="A2" s="11"/>
      <c r="B2" s="6"/>
      <c r="C2" s="6"/>
      <c r="D2" s="6"/>
      <c r="E2" s="6"/>
      <c r="F2" s="6"/>
      <c r="G2" s="6"/>
      <c r="H2" s="6"/>
      <c r="I2" s="12"/>
      <c r="J2" s="72"/>
      <c r="K2" s="72"/>
      <c r="L2" s="72"/>
      <c r="M2" s="72"/>
      <c r="N2" s="73"/>
      <c r="O2" s="73"/>
      <c r="P2" s="73"/>
      <c r="Q2" s="73"/>
      <c r="R2" s="73"/>
      <c r="S2" s="73"/>
      <c r="T2" s="73"/>
      <c r="U2" s="73"/>
      <c r="V2" s="73"/>
      <c r="W2" s="73"/>
      <c r="X2" s="73"/>
      <c r="Y2" s="73"/>
      <c r="Z2" s="73"/>
      <c r="AA2" s="73"/>
      <c r="AB2" s="73"/>
      <c r="AC2" s="73"/>
      <c r="AD2" s="73"/>
      <c r="AE2" s="73"/>
      <c r="AF2" s="73"/>
      <c r="AG2" s="73"/>
      <c r="AH2" s="73"/>
    </row>
    <row r="3" spans="1:34" ht="24.95" customHeight="1" x14ac:dyDescent="0.3">
      <c r="A3" s="49" t="s">
        <v>0</v>
      </c>
      <c r="B3" s="64"/>
      <c r="C3" s="64"/>
      <c r="D3" s="49" t="s">
        <v>1</v>
      </c>
      <c r="F3" s="2"/>
      <c r="H3" s="152" t="s">
        <v>97</v>
      </c>
      <c r="I3" s="14" t="s">
        <v>4</v>
      </c>
      <c r="J3" s="72"/>
      <c r="K3" s="72"/>
      <c r="L3" s="72"/>
      <c r="M3" s="72"/>
      <c r="N3" s="73"/>
      <c r="O3" s="73"/>
      <c r="P3" s="73"/>
      <c r="Q3" s="73"/>
      <c r="R3" s="73"/>
      <c r="S3" s="73"/>
      <c r="T3" s="73"/>
      <c r="U3" s="73"/>
      <c r="V3" s="73"/>
      <c r="W3" s="73"/>
      <c r="X3" s="73"/>
      <c r="Y3" s="73"/>
      <c r="Z3" s="73"/>
      <c r="AA3" s="73"/>
      <c r="AB3" s="73"/>
      <c r="AC3" s="73"/>
      <c r="AD3" s="73"/>
      <c r="AE3" s="73"/>
      <c r="AF3" s="73"/>
      <c r="AG3" s="73"/>
      <c r="AH3" s="73"/>
    </row>
    <row r="4" spans="1:34" ht="24.95" customHeight="1" x14ac:dyDescent="0.25">
      <c r="A4" s="232"/>
      <c r="B4" s="232"/>
      <c r="C4" s="232"/>
      <c r="D4" s="231"/>
      <c r="E4" s="231"/>
      <c r="F4" s="231"/>
      <c r="G4" s="231"/>
      <c r="I4" s="153" t="s">
        <v>78</v>
      </c>
      <c r="J4" s="72"/>
      <c r="K4" s="72"/>
      <c r="L4" s="72"/>
      <c r="M4" s="72"/>
      <c r="N4" s="73"/>
      <c r="O4" s="73"/>
      <c r="P4" s="73"/>
      <c r="Q4" s="73"/>
      <c r="R4" s="73"/>
      <c r="S4" s="73"/>
      <c r="T4" s="73"/>
      <c r="U4" s="73"/>
      <c r="V4" s="73"/>
      <c r="W4" s="73"/>
      <c r="X4" s="73"/>
      <c r="Y4" s="73"/>
      <c r="Z4" s="73"/>
      <c r="AA4" s="73"/>
      <c r="AB4" s="73"/>
      <c r="AC4" s="73"/>
      <c r="AD4" s="73"/>
      <c r="AE4" s="73"/>
      <c r="AF4" s="73"/>
      <c r="AG4" s="73"/>
      <c r="AH4" s="73"/>
    </row>
    <row r="5" spans="1:34" ht="24.95" customHeight="1" x14ac:dyDescent="0.3">
      <c r="A5" s="232"/>
      <c r="B5" s="232"/>
      <c r="C5" s="232"/>
      <c r="D5" s="231"/>
      <c r="E5" s="231"/>
      <c r="F5" s="231"/>
      <c r="G5" s="231"/>
      <c r="H5" s="152" t="s">
        <v>93</v>
      </c>
      <c r="I5" s="153" t="s">
        <v>15</v>
      </c>
      <c r="J5" s="72"/>
      <c r="K5" s="72"/>
      <c r="L5" s="72"/>
      <c r="M5" s="72"/>
      <c r="N5" s="73"/>
      <c r="O5" s="73"/>
      <c r="P5" s="73"/>
      <c r="Q5" s="73"/>
      <c r="R5" s="73"/>
      <c r="S5" s="73"/>
      <c r="T5" s="73"/>
      <c r="U5" s="73"/>
      <c r="V5" s="73"/>
      <c r="W5" s="73"/>
      <c r="X5" s="73"/>
      <c r="Y5" s="73"/>
      <c r="Z5" s="73"/>
      <c r="AA5" s="73"/>
      <c r="AB5" s="73"/>
      <c r="AC5" s="73"/>
      <c r="AD5" s="73"/>
      <c r="AE5" s="73"/>
      <c r="AF5" s="73"/>
      <c r="AG5" s="73"/>
      <c r="AH5" s="73"/>
    </row>
    <row r="6" spans="1:34" ht="24.95" customHeight="1" x14ac:dyDescent="0.3">
      <c r="A6" s="49" t="s">
        <v>2</v>
      </c>
      <c r="D6" s="49" t="s">
        <v>3</v>
      </c>
      <c r="F6" s="2"/>
      <c r="H6" s="227" t="s">
        <v>88</v>
      </c>
      <c r="I6" s="229" t="s">
        <v>26</v>
      </c>
      <c r="J6" s="72"/>
      <c r="K6" s="72"/>
      <c r="L6" s="72"/>
      <c r="M6" s="72"/>
      <c r="N6" s="73"/>
      <c r="O6" s="73"/>
      <c r="P6" s="73"/>
      <c r="Q6" s="73"/>
      <c r="R6" s="73"/>
      <c r="S6" s="73"/>
      <c r="T6" s="73"/>
      <c r="U6" s="73"/>
      <c r="V6" s="73"/>
      <c r="W6" s="73"/>
      <c r="X6" s="73"/>
      <c r="Y6" s="73"/>
      <c r="Z6" s="73"/>
      <c r="AA6" s="73"/>
      <c r="AB6" s="73"/>
      <c r="AC6" s="73"/>
      <c r="AD6" s="73"/>
      <c r="AE6" s="73"/>
      <c r="AF6" s="73"/>
      <c r="AG6" s="73"/>
      <c r="AH6" s="73"/>
    </row>
    <row r="7" spans="1:34" ht="24.95" customHeight="1" x14ac:dyDescent="0.3">
      <c r="A7" s="233"/>
      <c r="B7" s="233"/>
      <c r="C7" s="233"/>
      <c r="D7" s="230"/>
      <c r="E7" s="230"/>
      <c r="F7" s="230"/>
      <c r="G7" s="230"/>
      <c r="H7" s="227" t="s">
        <v>87</v>
      </c>
      <c r="I7" s="6"/>
      <c r="J7" s="72"/>
      <c r="K7" s="72"/>
      <c r="L7" s="72"/>
      <c r="M7" s="72"/>
      <c r="N7" s="73"/>
      <c r="O7" s="73"/>
      <c r="P7" s="73"/>
      <c r="Q7" s="73"/>
      <c r="R7" s="73"/>
      <c r="S7" s="73"/>
      <c r="T7" s="73"/>
      <c r="U7" s="73"/>
      <c r="V7" s="73"/>
      <c r="W7" s="73"/>
      <c r="X7" s="73"/>
      <c r="Y7" s="73"/>
      <c r="Z7" s="73"/>
      <c r="AA7" s="73"/>
      <c r="AB7" s="73"/>
      <c r="AC7" s="73"/>
      <c r="AD7" s="73"/>
      <c r="AE7" s="73"/>
      <c r="AF7" s="73"/>
      <c r="AG7" s="73"/>
      <c r="AH7" s="73"/>
    </row>
    <row r="8" spans="1:34" ht="24.95" customHeight="1" x14ac:dyDescent="0.3">
      <c r="A8" s="233"/>
      <c r="B8" s="233"/>
      <c r="C8" s="233"/>
      <c r="D8" s="230"/>
      <c r="E8" s="230"/>
      <c r="F8" s="230"/>
      <c r="G8" s="230"/>
      <c r="H8" s="227" t="s">
        <v>89</v>
      </c>
      <c r="I8" s="6"/>
      <c r="J8" s="72"/>
      <c r="K8" s="72"/>
      <c r="L8" s="72"/>
      <c r="M8" s="72"/>
      <c r="N8" s="73"/>
      <c r="O8" s="73"/>
      <c r="P8" s="73"/>
      <c r="Q8" s="73"/>
      <c r="R8" s="73"/>
      <c r="S8" s="73"/>
      <c r="T8" s="73"/>
      <c r="U8" s="73"/>
      <c r="V8" s="73"/>
      <c r="W8" s="73"/>
      <c r="X8" s="73"/>
      <c r="Y8" s="73"/>
      <c r="Z8" s="73"/>
      <c r="AA8" s="73"/>
      <c r="AB8" s="73"/>
      <c r="AC8" s="73"/>
      <c r="AD8" s="73"/>
      <c r="AE8" s="73"/>
      <c r="AF8" s="73"/>
      <c r="AG8" s="73"/>
      <c r="AH8" s="73"/>
    </row>
    <row r="9" spans="1:34" ht="24.95" customHeight="1" thickBot="1" x14ac:dyDescent="0.35">
      <c r="A9" s="52" t="s">
        <v>5</v>
      </c>
      <c r="B9" s="107" t="s">
        <v>92</v>
      </c>
      <c r="C9" s="1"/>
      <c r="D9" s="1"/>
      <c r="E9" s="1"/>
      <c r="F9" s="1"/>
      <c r="G9" s="1"/>
      <c r="H9" s="228" t="s">
        <v>90</v>
      </c>
      <c r="I9" s="1"/>
      <c r="J9" s="72"/>
      <c r="K9" s="72"/>
      <c r="L9" s="72"/>
      <c r="M9" s="72"/>
      <c r="N9" s="73"/>
      <c r="O9" s="73"/>
      <c r="P9" s="73"/>
      <c r="Q9" s="73"/>
      <c r="R9" s="73"/>
      <c r="S9" s="73"/>
      <c r="T9" s="73"/>
      <c r="U9" s="73"/>
      <c r="V9" s="73"/>
      <c r="W9" s="73"/>
      <c r="X9" s="73"/>
      <c r="Y9" s="73"/>
      <c r="Z9" s="73"/>
      <c r="AA9" s="73"/>
      <c r="AB9" s="73"/>
      <c r="AC9" s="73"/>
      <c r="AD9" s="73"/>
      <c r="AE9" s="73"/>
      <c r="AF9" s="73"/>
      <c r="AG9" s="73"/>
      <c r="AH9" s="73"/>
    </row>
    <row r="10" spans="1:34" ht="24.95" customHeight="1" thickTop="1" x14ac:dyDescent="0.25">
      <c r="A10" s="13"/>
      <c r="B10" s="6"/>
      <c r="C10" s="6"/>
      <c r="D10" s="6"/>
      <c r="E10" s="6"/>
      <c r="F10" s="6"/>
      <c r="G10" s="6"/>
      <c r="H10" s="12"/>
      <c r="I10" s="4"/>
      <c r="J10" s="72"/>
      <c r="K10" s="72"/>
      <c r="L10" s="72"/>
      <c r="M10" s="72"/>
      <c r="N10" s="73"/>
      <c r="O10" s="73"/>
      <c r="P10" s="73"/>
      <c r="Q10" s="73"/>
      <c r="R10" s="73"/>
      <c r="S10" s="73"/>
      <c r="T10" s="73"/>
      <c r="U10" s="73"/>
      <c r="V10" s="73"/>
      <c r="W10" s="73"/>
      <c r="X10" s="73"/>
      <c r="Y10" s="73"/>
      <c r="Z10" s="73"/>
      <c r="AA10" s="73"/>
      <c r="AB10" s="73"/>
      <c r="AC10" s="73"/>
      <c r="AD10" s="73"/>
      <c r="AE10" s="73"/>
      <c r="AF10" s="73"/>
      <c r="AG10" s="73"/>
      <c r="AH10" s="73"/>
    </row>
    <row r="11" spans="1:34" ht="12.75" customHeight="1" x14ac:dyDescent="0.2">
      <c r="I11" s="6"/>
      <c r="J11" s="72"/>
      <c r="K11" s="73"/>
      <c r="L11" s="73"/>
      <c r="M11" s="73"/>
      <c r="N11" s="73"/>
      <c r="O11" s="73"/>
      <c r="P11" s="73"/>
      <c r="Q11" s="73"/>
      <c r="R11" s="73"/>
      <c r="S11" s="73"/>
      <c r="T11" s="73"/>
      <c r="U11" s="73"/>
      <c r="V11" s="73"/>
      <c r="W11" s="73"/>
      <c r="X11" s="73"/>
      <c r="Y11" s="73"/>
      <c r="Z11" s="73"/>
      <c r="AA11" s="73"/>
      <c r="AB11" s="73"/>
      <c r="AC11" s="73"/>
      <c r="AD11" s="73"/>
      <c r="AE11" s="73"/>
      <c r="AF11" s="73"/>
      <c r="AG11" s="73"/>
      <c r="AH11" s="73"/>
    </row>
    <row r="12" spans="1:34" ht="39" customHeight="1" thickBot="1" x14ac:dyDescent="0.25">
      <c r="A12" s="9" t="s">
        <v>27</v>
      </c>
      <c r="F12" s="234" t="s">
        <v>11</v>
      </c>
      <c r="G12" s="234"/>
      <c r="H12" s="234"/>
      <c r="I12" s="234"/>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row>
    <row r="13" spans="1:34" ht="30" customHeight="1" thickTop="1" thickBot="1" x14ac:dyDescent="0.35">
      <c r="A13" s="54" t="s">
        <v>6</v>
      </c>
      <c r="B13" s="55"/>
      <c r="C13" s="4"/>
      <c r="D13" s="131"/>
      <c r="E13" s="3"/>
      <c r="F13" s="182" t="s">
        <v>127</v>
      </c>
      <c r="G13" s="180"/>
      <c r="H13" s="180"/>
      <c r="I13" s="181">
        <f>SUM(Schedule!C35)</f>
        <v>0</v>
      </c>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row>
    <row r="14" spans="1:34" ht="30" customHeight="1" thickTop="1" thickBot="1" x14ac:dyDescent="0.35">
      <c r="A14" s="105" t="s">
        <v>123</v>
      </c>
      <c r="B14" s="106" t="s">
        <v>8</v>
      </c>
      <c r="C14" s="106" t="s">
        <v>86</v>
      </c>
      <c r="D14" s="132" t="s">
        <v>7</v>
      </c>
      <c r="E14" s="3"/>
      <c r="F14" s="182" t="s">
        <v>128</v>
      </c>
      <c r="G14" s="180"/>
      <c r="H14" s="180"/>
      <c r="I14" s="183">
        <f>SUM(D24)</f>
        <v>0</v>
      </c>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row>
    <row r="15" spans="1:34" ht="30" customHeight="1" thickTop="1" thickBot="1" x14ac:dyDescent="0.35">
      <c r="A15" s="136" t="str">
        <f>'CO Request'!$C$2</f>
        <v>Authorization 1</v>
      </c>
      <c r="B15" s="199" t="str">
        <f>'CO Request'!$C$3</f>
        <v>Date Approved</v>
      </c>
      <c r="C15" s="148"/>
      <c r="D15" s="130">
        <f>'CO Request'!$C$42</f>
        <v>0</v>
      </c>
      <c r="E15" s="3"/>
      <c r="F15" s="182" t="s">
        <v>129</v>
      </c>
      <c r="G15" s="180"/>
      <c r="H15" s="180"/>
      <c r="I15" s="183">
        <f>SUM(Schedule!C38)</f>
        <v>0</v>
      </c>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row>
    <row r="16" spans="1:34" ht="30" customHeight="1" thickBot="1" x14ac:dyDescent="0.35">
      <c r="A16" s="136" t="str">
        <f>'CO Request'!$D$2</f>
        <v>Authorization 2</v>
      </c>
      <c r="B16" s="199" t="str">
        <f>'CO Request'!$D$3</f>
        <v>Date Approved</v>
      </c>
      <c r="C16" s="149"/>
      <c r="D16" s="129">
        <f>'CO Request'!$D$42</f>
        <v>0</v>
      </c>
      <c r="E16" s="3"/>
      <c r="F16" s="182" t="s">
        <v>130</v>
      </c>
      <c r="G16" s="180"/>
      <c r="H16" s="180"/>
      <c r="I16" s="183">
        <f>SUM(Schedule!G38)</f>
        <v>0</v>
      </c>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row>
    <row r="17" spans="1:34" ht="30" customHeight="1" x14ac:dyDescent="0.25">
      <c r="A17" s="136" t="str">
        <f>'CO Request'!$E$2</f>
        <v>Authorization 3</v>
      </c>
      <c r="B17" s="199" t="str">
        <f>'CO Request'!$E$3</f>
        <v>Date Approved</v>
      </c>
      <c r="C17" s="150"/>
      <c r="D17" s="128">
        <f>'CO Request'!$E$42</f>
        <v>0</v>
      </c>
      <c r="E17" s="3"/>
      <c r="G17" s="15" t="s">
        <v>12</v>
      </c>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row>
    <row r="18" spans="1:34" ht="30" customHeight="1" x14ac:dyDescent="0.25">
      <c r="A18" s="136" t="str">
        <f>'CO Request'!$F$2</f>
        <v>Authorization 4</v>
      </c>
      <c r="B18" s="199" t="str">
        <f>'CO Request'!$F$3</f>
        <v>Date Approved</v>
      </c>
      <c r="C18" s="151"/>
      <c r="D18" s="130">
        <f>'CO Request'!$F$42</f>
        <v>0</v>
      </c>
      <c r="E18" s="3"/>
      <c r="F18" s="176" t="s">
        <v>23</v>
      </c>
      <c r="G18" s="177"/>
      <c r="H18" s="177"/>
      <c r="I18" s="177"/>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row>
    <row r="19" spans="1:34" ht="30" customHeight="1" thickBot="1" x14ac:dyDescent="0.35">
      <c r="A19" s="137" t="str">
        <f>'CO Request'!$G$2</f>
        <v>Authorization 5</v>
      </c>
      <c r="B19" s="200" t="str">
        <f>'CO Request'!$G$3</f>
        <v>Date Approved</v>
      </c>
      <c r="C19" s="150"/>
      <c r="D19" s="128">
        <f>'CO Request'!$G$42</f>
        <v>0</v>
      </c>
      <c r="E19" s="3"/>
      <c r="F19" s="179"/>
      <c r="G19" s="194" t="s">
        <v>148</v>
      </c>
      <c r="H19" s="195">
        <f>SUM(Schedule!D38:E38)</f>
        <v>0</v>
      </c>
      <c r="I19" s="187">
        <f>SUM(H19*0.1)</f>
        <v>0</v>
      </c>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row>
    <row r="20" spans="1:34" ht="30" customHeight="1" x14ac:dyDescent="0.3">
      <c r="A20" s="138" t="str">
        <f>'CO Request'!$H$2</f>
        <v>Authorization 6</v>
      </c>
      <c r="B20" s="200" t="str">
        <f>'CO Request'!$H$3</f>
        <v>Date Approved</v>
      </c>
      <c r="C20" s="150"/>
      <c r="D20" s="128">
        <f>'CO Request'!$H$42</f>
        <v>0</v>
      </c>
      <c r="E20" s="3"/>
      <c r="F20" s="179" t="s">
        <v>151</v>
      </c>
      <c r="G20" s="179"/>
      <c r="H20" s="177"/>
      <c r="I20" s="188"/>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row>
    <row r="21" spans="1:34" ht="30" customHeight="1" thickBot="1" x14ac:dyDescent="0.35">
      <c r="A21" s="138" t="str">
        <f>'CO Request'!$I$2</f>
        <v>Authorization 7</v>
      </c>
      <c r="B21" s="200" t="str">
        <f>'CO Request'!$I$3</f>
        <v>Date Approved</v>
      </c>
      <c r="C21" s="150"/>
      <c r="D21" s="128">
        <f>'CO Request'!$I$42</f>
        <v>0</v>
      </c>
      <c r="E21" s="3"/>
      <c r="F21" s="179"/>
      <c r="G21" s="194" t="s">
        <v>149</v>
      </c>
      <c r="H21" s="195">
        <f>SUM(Schedule!F38)</f>
        <v>0</v>
      </c>
      <c r="I21" s="187">
        <f>SUM(H21*0.1)</f>
        <v>0</v>
      </c>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row>
    <row r="22" spans="1:34" ht="30" customHeight="1" x14ac:dyDescent="0.3">
      <c r="A22" s="138" t="str">
        <f>'CO Request'!$J$2</f>
        <v>Authorization 8</v>
      </c>
      <c r="B22" s="200" t="str">
        <f>'CO Request'!$J$3</f>
        <v>Date Approved</v>
      </c>
      <c r="C22" s="150"/>
      <c r="D22" s="128">
        <f>'CO Request'!$J$42</f>
        <v>0</v>
      </c>
      <c r="E22" s="3"/>
      <c r="F22" s="179" t="s">
        <v>150</v>
      </c>
      <c r="G22" s="177"/>
      <c r="H22" s="177"/>
      <c r="I22" s="188"/>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row>
    <row r="23" spans="1:34" ht="30" customHeight="1" x14ac:dyDescent="0.3">
      <c r="A23" s="56"/>
      <c r="B23" s="80" t="s">
        <v>9</v>
      </c>
      <c r="C23" s="51"/>
      <c r="D23" s="57">
        <f>SUM(D15:D22)</f>
        <v>0</v>
      </c>
      <c r="E23" s="3"/>
      <c r="F23" s="179" t="s">
        <v>24</v>
      </c>
      <c r="G23" s="177"/>
      <c r="H23" s="177"/>
      <c r="I23" s="188"/>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row>
    <row r="24" spans="1:34" ht="30" customHeight="1" thickBot="1" x14ac:dyDescent="0.35">
      <c r="A24" s="58" t="s">
        <v>10</v>
      </c>
      <c r="B24" s="59"/>
      <c r="C24" s="60" t="s">
        <v>69</v>
      </c>
      <c r="D24" s="61">
        <f>SUM(D15:D22)</f>
        <v>0</v>
      </c>
      <c r="E24" s="3"/>
      <c r="F24" s="179" t="s">
        <v>131</v>
      </c>
      <c r="G24" s="180"/>
      <c r="H24" s="180"/>
      <c r="I24" s="187">
        <f>SUM(I19,I21)</f>
        <v>0</v>
      </c>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row>
    <row r="25" spans="1:34" ht="30" customHeight="1" thickTop="1" thickBot="1" x14ac:dyDescent="0.35">
      <c r="A25" s="238" t="s">
        <v>21</v>
      </c>
      <c r="B25" s="239"/>
      <c r="C25" s="239"/>
      <c r="D25" s="239"/>
      <c r="E25" s="3"/>
      <c r="F25" s="182" t="s">
        <v>132</v>
      </c>
      <c r="G25" s="180"/>
      <c r="H25" s="180"/>
      <c r="I25" s="183">
        <f>SUM(I16-I24)</f>
        <v>0</v>
      </c>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row>
    <row r="26" spans="1:34" ht="30" customHeight="1" x14ac:dyDescent="0.25">
      <c r="A26" s="240"/>
      <c r="B26" s="240"/>
      <c r="C26" s="240"/>
      <c r="D26" s="240"/>
      <c r="E26" s="3"/>
      <c r="F26" s="15" t="s">
        <v>70</v>
      </c>
      <c r="I26" s="7"/>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row>
    <row r="27" spans="1:34" ht="30" customHeight="1" x14ac:dyDescent="0.25">
      <c r="A27" s="240"/>
      <c r="B27" s="240"/>
      <c r="C27" s="240"/>
      <c r="D27" s="240"/>
      <c r="E27" s="3"/>
      <c r="F27" s="176" t="s">
        <v>25</v>
      </c>
      <c r="G27" s="177"/>
      <c r="H27" s="177"/>
      <c r="I27" s="178"/>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row>
    <row r="28" spans="1:34" ht="30" customHeight="1" thickBot="1" x14ac:dyDescent="0.35">
      <c r="A28" s="240"/>
      <c r="B28" s="240"/>
      <c r="C28" s="240"/>
      <c r="D28" s="240"/>
      <c r="E28" s="3"/>
      <c r="F28" s="179" t="s">
        <v>133</v>
      </c>
      <c r="G28" s="180"/>
      <c r="H28" s="180"/>
      <c r="I28" s="181">
        <f>SUM(Schedule!C43)</f>
        <v>0</v>
      </c>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row>
    <row r="29" spans="1:34" ht="30" customHeight="1" thickBot="1" x14ac:dyDescent="0.35">
      <c r="A29" s="240"/>
      <c r="B29" s="240"/>
      <c r="C29" s="240"/>
      <c r="D29" s="240"/>
      <c r="E29" s="3"/>
      <c r="F29" s="182" t="s">
        <v>134</v>
      </c>
      <c r="G29" s="180"/>
      <c r="H29" s="180"/>
      <c r="I29" s="183">
        <f>Schedule!$I$40</f>
        <v>0</v>
      </c>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row>
    <row r="30" spans="1:34" ht="30" customHeight="1" thickBot="1" x14ac:dyDescent="0.35">
      <c r="A30" s="240"/>
      <c r="B30" s="240"/>
      <c r="C30" s="240"/>
      <c r="D30" s="240"/>
      <c r="E30" s="3"/>
      <c r="F30" s="182" t="s">
        <v>135</v>
      </c>
      <c r="G30" s="180"/>
      <c r="H30" s="180"/>
      <c r="I30" s="183">
        <f>SUM(I15-I25-I28)</f>
        <v>0</v>
      </c>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row>
    <row r="31" spans="1:34" ht="30" customHeight="1" thickBot="1" x14ac:dyDescent="0.3">
      <c r="A31" s="240"/>
      <c r="B31" s="240"/>
      <c r="C31" s="240"/>
      <c r="D31" s="240"/>
      <c r="E31" s="6"/>
      <c r="F31" s="184"/>
      <c r="G31" s="185"/>
      <c r="H31" s="186" t="s">
        <v>95</v>
      </c>
      <c r="I31" s="186"/>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row>
    <row r="32" spans="1:34" ht="30" customHeight="1" x14ac:dyDescent="0.25">
      <c r="A32" s="14" t="s">
        <v>26</v>
      </c>
      <c r="B32" s="241"/>
      <c r="C32" s="241"/>
      <c r="D32" s="241"/>
      <c r="F32" s="102" t="s">
        <v>124</v>
      </c>
      <c r="G32" s="103"/>
      <c r="H32" s="104" t="s">
        <v>125</v>
      </c>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row>
    <row r="33" spans="1:34" ht="30" customHeight="1" thickBot="1" x14ac:dyDescent="0.25">
      <c r="B33" s="242"/>
      <c r="C33" s="242"/>
      <c r="D33" s="242"/>
      <c r="F33" s="243" t="s">
        <v>126</v>
      </c>
      <c r="G33" s="244"/>
      <c r="H33" s="244"/>
      <c r="I33" s="244"/>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row>
    <row r="34" spans="1:34" ht="30" customHeight="1" x14ac:dyDescent="0.3">
      <c r="A34" s="49"/>
      <c r="B34" s="246"/>
      <c r="C34" s="246"/>
      <c r="D34" s="49"/>
      <c r="F34" s="49" t="s">
        <v>13</v>
      </c>
      <c r="H34" s="15"/>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row>
    <row r="35" spans="1:34" ht="30" customHeight="1" thickBot="1" x14ac:dyDescent="0.35">
      <c r="A35" s="81" t="s">
        <v>74</v>
      </c>
      <c r="B35" s="245"/>
      <c r="C35" s="245"/>
      <c r="D35" s="82" t="s">
        <v>91</v>
      </c>
      <c r="F35" s="49" t="s">
        <v>20</v>
      </c>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row>
    <row r="36" spans="1:34" ht="30" customHeight="1" thickBot="1" x14ac:dyDescent="0.25">
      <c r="F36" s="7"/>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row>
    <row r="37" spans="1:34" ht="37.5" customHeight="1" thickTop="1" thickBot="1" x14ac:dyDescent="0.35">
      <c r="A37" s="8" t="s">
        <v>18</v>
      </c>
      <c r="B37" s="4"/>
      <c r="C37" s="4"/>
      <c r="D37" s="4"/>
      <c r="E37" s="4"/>
      <c r="F37" s="17" t="s">
        <v>136</v>
      </c>
      <c r="G37" s="4"/>
      <c r="H37" s="4"/>
      <c r="I37" s="53"/>
      <c r="J37" s="72"/>
      <c r="K37" s="72"/>
      <c r="L37" s="72"/>
      <c r="M37" s="72"/>
      <c r="N37" s="72"/>
      <c r="O37" s="72"/>
      <c r="P37" s="73"/>
      <c r="Q37" s="73"/>
      <c r="R37" s="73"/>
      <c r="S37" s="73"/>
      <c r="T37" s="73"/>
      <c r="U37" s="73"/>
      <c r="V37" s="73"/>
      <c r="W37" s="73"/>
      <c r="X37" s="73"/>
      <c r="Y37" s="73"/>
      <c r="Z37" s="73"/>
      <c r="AA37" s="73"/>
      <c r="AB37" s="73"/>
      <c r="AC37" s="73"/>
      <c r="AD37" s="73"/>
      <c r="AE37" s="73"/>
      <c r="AF37" s="73"/>
      <c r="AG37" s="73"/>
      <c r="AH37" s="73"/>
    </row>
    <row r="38" spans="1:34" ht="24" customHeight="1" thickTop="1" x14ac:dyDescent="0.2">
      <c r="A38" s="236" t="s">
        <v>22</v>
      </c>
      <c r="B38" s="236"/>
      <c r="C38" s="236"/>
      <c r="D38" s="236"/>
      <c r="F38" s="92" t="s">
        <v>14</v>
      </c>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row>
    <row r="39" spans="1:34" ht="20.100000000000001" customHeight="1" x14ac:dyDescent="0.3">
      <c r="A39" s="236"/>
      <c r="B39" s="236"/>
      <c r="C39" s="236"/>
      <c r="D39" s="236"/>
      <c r="F39" s="49" t="s">
        <v>15</v>
      </c>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row>
    <row r="40" spans="1:34" ht="20.100000000000001" customHeight="1" x14ac:dyDescent="0.3">
      <c r="A40" s="236"/>
      <c r="B40" s="236"/>
      <c r="C40" s="236"/>
      <c r="D40" s="236"/>
      <c r="F40" s="49" t="s">
        <v>16</v>
      </c>
      <c r="H40" s="50" t="s">
        <v>17</v>
      </c>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row>
    <row r="41" spans="1:34" ht="81" customHeight="1" thickBot="1" x14ac:dyDescent="0.25">
      <c r="A41" s="237"/>
      <c r="B41" s="237"/>
      <c r="C41" s="237"/>
      <c r="D41" s="237"/>
      <c r="F41" s="235" t="s">
        <v>79</v>
      </c>
      <c r="G41" s="235"/>
      <c r="H41" s="235"/>
      <c r="I41" s="235"/>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row>
    <row r="42" spans="1:34" ht="13.5" thickTop="1" x14ac:dyDescent="0.2">
      <c r="A42" s="74"/>
      <c r="B42" s="74"/>
      <c r="C42" s="74"/>
      <c r="D42" s="74"/>
      <c r="E42" s="74"/>
      <c r="F42" s="74"/>
      <c r="G42" s="74"/>
      <c r="H42" s="74"/>
      <c r="I42" s="74"/>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row>
    <row r="43" spans="1:34" x14ac:dyDescent="0.2">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row>
    <row r="44" spans="1:34" x14ac:dyDescent="0.2">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row>
    <row r="45" spans="1:34" x14ac:dyDescent="0.2">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row>
    <row r="46" spans="1:34" x14ac:dyDescent="0.2">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row>
    <row r="47" spans="1:34" x14ac:dyDescent="0.2">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row>
    <row r="48" spans="1:34" x14ac:dyDescent="0.2">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row>
    <row r="49" spans="1:34" x14ac:dyDescent="0.2">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row>
    <row r="50" spans="1:34" x14ac:dyDescent="0.2">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row>
    <row r="51" spans="1:34" x14ac:dyDescent="0.2">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row>
    <row r="52" spans="1:34" x14ac:dyDescent="0.2">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row>
    <row r="53" spans="1:34" x14ac:dyDescent="0.2">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row>
    <row r="54" spans="1:34" x14ac:dyDescent="0.2">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row>
    <row r="55" spans="1:34" x14ac:dyDescent="0.2">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row>
    <row r="56" spans="1:34" x14ac:dyDescent="0.2">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row>
    <row r="57" spans="1:34" x14ac:dyDescent="0.2">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row>
    <row r="58" spans="1:34" x14ac:dyDescent="0.2">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row>
    <row r="59" spans="1:34" x14ac:dyDescent="0.2">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row>
    <row r="60" spans="1:34" x14ac:dyDescent="0.2">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row>
    <row r="61" spans="1:34" x14ac:dyDescent="0.2">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row>
    <row r="62" spans="1:34" x14ac:dyDescent="0.2">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row>
    <row r="63" spans="1:34" x14ac:dyDescent="0.2">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row>
    <row r="64" spans="1:34" x14ac:dyDescent="0.2">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row>
    <row r="65" spans="1:34" x14ac:dyDescent="0.2">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row>
    <row r="66" spans="1:34" x14ac:dyDescent="0.2">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row>
    <row r="67" spans="1:34" x14ac:dyDescent="0.2">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row>
    <row r="68" spans="1:34" x14ac:dyDescent="0.2">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row>
    <row r="69" spans="1:34" x14ac:dyDescent="0.2">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row>
    <row r="70" spans="1:34" x14ac:dyDescent="0.2">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row>
    <row r="71" spans="1:34" x14ac:dyDescent="0.2">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row>
    <row r="72" spans="1:34" x14ac:dyDescent="0.2">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row>
    <row r="73" spans="1:34" x14ac:dyDescent="0.2">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c r="AA73" s="73"/>
      <c r="AB73" s="73"/>
      <c r="AC73" s="73"/>
      <c r="AD73" s="73"/>
      <c r="AE73" s="73"/>
      <c r="AF73" s="73"/>
      <c r="AG73" s="73"/>
      <c r="AH73" s="73"/>
    </row>
    <row r="74" spans="1:34" x14ac:dyDescent="0.2">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row>
    <row r="75" spans="1:34" x14ac:dyDescent="0.2">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row>
    <row r="76" spans="1:34" x14ac:dyDescent="0.2">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row>
    <row r="77" spans="1:34" x14ac:dyDescent="0.2">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row>
    <row r="78" spans="1:34" x14ac:dyDescent="0.2">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row>
    <row r="79" spans="1:34" x14ac:dyDescent="0.2">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row>
    <row r="80" spans="1:34" x14ac:dyDescent="0.2">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row>
    <row r="81" spans="1:34" x14ac:dyDescent="0.2">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row>
    <row r="82" spans="1:34" x14ac:dyDescent="0.2">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row>
    <row r="83" spans="1:34" x14ac:dyDescent="0.2">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row>
    <row r="84" spans="1:34" x14ac:dyDescent="0.2">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c r="AA84" s="73"/>
      <c r="AB84" s="73"/>
      <c r="AC84" s="73"/>
      <c r="AD84" s="73"/>
      <c r="AE84" s="73"/>
      <c r="AF84" s="73"/>
      <c r="AG84" s="73"/>
      <c r="AH84" s="73"/>
    </row>
    <row r="85" spans="1:34" x14ac:dyDescent="0.2">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row>
    <row r="86" spans="1:34" x14ac:dyDescent="0.2">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row>
    <row r="87" spans="1:34" x14ac:dyDescent="0.2">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row>
    <row r="88" spans="1:34" x14ac:dyDescent="0.2">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row>
    <row r="89" spans="1:34" x14ac:dyDescent="0.2">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row>
    <row r="90" spans="1:34" x14ac:dyDescent="0.2">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row>
    <row r="91" spans="1:34" x14ac:dyDescent="0.2">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row>
    <row r="92" spans="1:34" x14ac:dyDescent="0.2">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row>
    <row r="93" spans="1:34" x14ac:dyDescent="0.2">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row>
    <row r="94" spans="1:34" x14ac:dyDescent="0.2">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row>
    <row r="95" spans="1:34" x14ac:dyDescent="0.2">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row>
    <row r="96" spans="1:34" x14ac:dyDescent="0.2">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row>
    <row r="97" spans="1:34" x14ac:dyDescent="0.2">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row>
    <row r="98" spans="1:34" x14ac:dyDescent="0.2">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row>
    <row r="99" spans="1:34" x14ac:dyDescent="0.2">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row>
    <row r="100" spans="1:34" x14ac:dyDescent="0.2">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row>
    <row r="101" spans="1:34" x14ac:dyDescent="0.2">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row>
    <row r="102" spans="1:34" x14ac:dyDescent="0.2">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row>
    <row r="103" spans="1:34" x14ac:dyDescent="0.2">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row>
    <row r="104" spans="1:34" x14ac:dyDescent="0.2">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row>
    <row r="105" spans="1:34" x14ac:dyDescent="0.2">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c r="AA105" s="73"/>
      <c r="AB105" s="73"/>
      <c r="AC105" s="73"/>
      <c r="AD105" s="73"/>
      <c r="AE105" s="73"/>
      <c r="AF105" s="73"/>
      <c r="AG105" s="73"/>
      <c r="AH105" s="73"/>
    </row>
    <row r="106" spans="1:34" x14ac:dyDescent="0.2">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c r="AB106" s="73"/>
      <c r="AC106" s="73"/>
      <c r="AD106" s="73"/>
      <c r="AE106" s="73"/>
      <c r="AF106" s="73"/>
      <c r="AG106" s="73"/>
      <c r="AH106" s="73"/>
    </row>
    <row r="107" spans="1:34" x14ac:dyDescent="0.2">
      <c r="J107" s="73"/>
      <c r="K107" s="73"/>
      <c r="L107" s="73"/>
      <c r="M107" s="73"/>
      <c r="N107" s="73"/>
      <c r="O107" s="73"/>
      <c r="P107" s="73"/>
      <c r="Q107" s="73"/>
      <c r="R107" s="73"/>
      <c r="S107" s="73"/>
      <c r="T107" s="73"/>
      <c r="U107" s="73"/>
      <c r="V107" s="73"/>
      <c r="W107" s="73"/>
      <c r="X107" s="73"/>
      <c r="Y107" s="73"/>
      <c r="Z107" s="73"/>
      <c r="AA107" s="73"/>
      <c r="AB107" s="73"/>
      <c r="AC107" s="73"/>
      <c r="AD107" s="73"/>
      <c r="AE107" s="73"/>
      <c r="AF107" s="73"/>
      <c r="AG107" s="73"/>
      <c r="AH107" s="73"/>
    </row>
    <row r="108" spans="1:34" x14ac:dyDescent="0.2">
      <c r="J108" s="73"/>
      <c r="K108" s="73"/>
      <c r="L108" s="73"/>
      <c r="M108" s="73"/>
      <c r="N108" s="73"/>
      <c r="O108" s="73"/>
      <c r="P108" s="73"/>
      <c r="Q108" s="73"/>
      <c r="R108" s="73"/>
      <c r="S108" s="73"/>
      <c r="T108" s="73"/>
      <c r="U108" s="73"/>
      <c r="V108" s="73"/>
      <c r="W108" s="73"/>
      <c r="X108" s="73"/>
      <c r="Y108" s="73"/>
      <c r="Z108" s="73"/>
      <c r="AA108" s="73"/>
      <c r="AB108" s="73"/>
      <c r="AC108" s="73"/>
      <c r="AD108" s="73"/>
      <c r="AE108" s="73"/>
      <c r="AF108" s="73"/>
      <c r="AG108" s="73"/>
      <c r="AH108" s="73"/>
    </row>
    <row r="109" spans="1:34" x14ac:dyDescent="0.2">
      <c r="J109" s="73"/>
      <c r="K109" s="73"/>
      <c r="L109" s="73"/>
      <c r="M109" s="73"/>
      <c r="N109" s="73"/>
      <c r="O109" s="73"/>
      <c r="P109" s="73"/>
      <c r="Q109" s="73"/>
      <c r="R109" s="73"/>
      <c r="S109" s="73"/>
      <c r="T109" s="73"/>
      <c r="U109" s="73"/>
      <c r="V109" s="73"/>
      <c r="W109" s="73"/>
      <c r="X109" s="73"/>
      <c r="Y109" s="73"/>
      <c r="Z109" s="73"/>
      <c r="AA109" s="73"/>
      <c r="AB109" s="73"/>
      <c r="AC109" s="73"/>
      <c r="AD109" s="73"/>
      <c r="AE109" s="73"/>
      <c r="AF109" s="73"/>
      <c r="AG109" s="73"/>
      <c r="AH109" s="73"/>
    </row>
    <row r="110" spans="1:34" x14ac:dyDescent="0.2">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73"/>
      <c r="AG110" s="73"/>
      <c r="AH110" s="73"/>
    </row>
    <row r="111" spans="1:34" x14ac:dyDescent="0.2">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73"/>
      <c r="AG111" s="73"/>
      <c r="AH111" s="73"/>
    </row>
    <row r="112" spans="1:34" x14ac:dyDescent="0.2">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73"/>
      <c r="AG112" s="73"/>
      <c r="AH112" s="73"/>
    </row>
    <row r="113" spans="10:34" x14ac:dyDescent="0.2">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73"/>
      <c r="AG113" s="73"/>
      <c r="AH113" s="73"/>
    </row>
  </sheetData>
  <mergeCells count="15">
    <mergeCell ref="F12:I12"/>
    <mergeCell ref="F41:I41"/>
    <mergeCell ref="A38:D41"/>
    <mergeCell ref="A25:D31"/>
    <mergeCell ref="B32:D32"/>
    <mergeCell ref="B33:D33"/>
    <mergeCell ref="F33:I33"/>
    <mergeCell ref="B35:C35"/>
    <mergeCell ref="B34:C34"/>
    <mergeCell ref="D7:G8"/>
    <mergeCell ref="D4:G5"/>
    <mergeCell ref="A4:C4"/>
    <mergeCell ref="A5:C5"/>
    <mergeCell ref="A7:C7"/>
    <mergeCell ref="A8:C8"/>
  </mergeCells>
  <phoneticPr fontId="0" type="noConversion"/>
  <printOptions horizontalCentered="1" verticalCentered="1"/>
  <pageMargins left="0.4" right="0.4" top="0.62" bottom="0.59" header="0.4" footer="0.4"/>
  <pageSetup scale="44" orientation="landscape" blackAndWhite="1"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171"/>
  <sheetViews>
    <sheetView topLeftCell="A10" zoomScale="75" workbookViewId="0">
      <pane ySplit="630" activePane="bottomLeft"/>
      <selection activeCell="A23" sqref="A23"/>
      <selection pane="bottomLeft" activeCell="J15" sqref="J15"/>
    </sheetView>
  </sheetViews>
  <sheetFormatPr defaultRowHeight="12.75" x14ac:dyDescent="0.2"/>
  <cols>
    <col min="1" max="1" width="7.85546875" customWidth="1"/>
    <col min="2" max="2" width="33.140625" customWidth="1"/>
    <col min="3" max="3" width="16.28515625" style="28" bestFit="1" customWidth="1"/>
    <col min="4" max="4" width="18.5703125" style="28" customWidth="1"/>
    <col min="5" max="5" width="14.85546875" style="28" customWidth="1"/>
    <col min="6" max="6" width="14.42578125" style="28" customWidth="1"/>
    <col min="7" max="7" width="15.28515625" style="28" customWidth="1"/>
    <col min="8" max="8" width="14.28515625" style="45" customWidth="1"/>
    <col min="9" max="9" width="17.28515625" style="28" customWidth="1"/>
    <col min="10" max="10" width="13.28515625" style="28" customWidth="1"/>
  </cols>
  <sheetData>
    <row r="1" spans="1:22" ht="21" thickBot="1" x14ac:dyDescent="0.35">
      <c r="A1" s="26" t="s">
        <v>28</v>
      </c>
      <c r="B1" s="5"/>
      <c r="C1" s="27"/>
      <c r="D1" s="27"/>
      <c r="E1" s="37" t="s">
        <v>121</v>
      </c>
      <c r="F1" s="27"/>
      <c r="G1" s="27"/>
      <c r="H1" s="44"/>
      <c r="I1" s="27"/>
      <c r="J1" s="161" t="s">
        <v>84</v>
      </c>
      <c r="K1" s="73"/>
      <c r="L1" s="73"/>
      <c r="M1" s="73"/>
      <c r="N1" s="73"/>
      <c r="O1" s="73"/>
      <c r="P1" s="73"/>
      <c r="Q1" s="73"/>
      <c r="R1" s="73"/>
      <c r="S1" s="73"/>
      <c r="T1" s="73"/>
      <c r="U1" s="73"/>
      <c r="V1" s="73"/>
    </row>
    <row r="2" spans="1:22" ht="15" customHeight="1" x14ac:dyDescent="0.2">
      <c r="A2" s="70" t="s">
        <v>146</v>
      </c>
      <c r="K2" s="73"/>
      <c r="L2" s="73"/>
      <c r="M2" s="73"/>
      <c r="N2" s="73"/>
      <c r="O2" s="73"/>
      <c r="P2" s="73"/>
      <c r="Q2" s="73"/>
      <c r="R2" s="73"/>
      <c r="S2" s="73"/>
      <c r="T2" s="73"/>
      <c r="U2" s="73"/>
      <c r="V2" s="73"/>
    </row>
    <row r="3" spans="1:22" ht="15" customHeight="1" thickBot="1" x14ac:dyDescent="0.25">
      <c r="A3" s="70" t="s">
        <v>29</v>
      </c>
      <c r="G3" s="42" t="s">
        <v>63</v>
      </c>
      <c r="I3" s="251"/>
      <c r="J3" s="251"/>
      <c r="K3" s="73"/>
      <c r="L3" s="73"/>
      <c r="M3" s="73"/>
      <c r="N3" s="73"/>
      <c r="O3" s="73"/>
      <c r="P3" s="73"/>
      <c r="Q3" s="73"/>
      <c r="R3" s="73"/>
      <c r="S3" s="73"/>
      <c r="T3" s="73"/>
      <c r="U3" s="73"/>
      <c r="V3" s="73"/>
    </row>
    <row r="4" spans="1:22" ht="15" customHeight="1" thickBot="1" x14ac:dyDescent="0.25">
      <c r="A4" s="70" t="s">
        <v>30</v>
      </c>
      <c r="G4" s="42" t="s">
        <v>64</v>
      </c>
      <c r="I4" s="252"/>
      <c r="J4" s="252"/>
      <c r="K4" s="73"/>
      <c r="L4" s="73"/>
      <c r="M4" s="73"/>
      <c r="N4" s="73"/>
      <c r="O4" s="73"/>
      <c r="P4" s="73"/>
      <c r="Q4" s="73"/>
      <c r="R4" s="73"/>
      <c r="S4" s="73"/>
      <c r="T4" s="73"/>
      <c r="U4" s="73"/>
      <c r="V4" s="73"/>
    </row>
    <row r="5" spans="1:22" ht="15" customHeight="1" thickBot="1" x14ac:dyDescent="0.25">
      <c r="A5" s="70" t="s">
        <v>31</v>
      </c>
      <c r="G5" s="42" t="s">
        <v>65</v>
      </c>
      <c r="I5" s="252"/>
      <c r="J5" s="252"/>
      <c r="K5" s="73"/>
      <c r="L5" s="73"/>
      <c r="M5" s="73"/>
      <c r="N5" s="73"/>
      <c r="O5" s="73"/>
      <c r="P5" s="73"/>
      <c r="Q5" s="73"/>
      <c r="R5" s="73"/>
      <c r="S5" s="73"/>
      <c r="T5" s="73"/>
      <c r="U5" s="73"/>
      <c r="V5" s="73"/>
    </row>
    <row r="6" spans="1:22" ht="15" customHeight="1" thickBot="1" x14ac:dyDescent="0.25">
      <c r="G6" s="42" t="s">
        <v>66</v>
      </c>
      <c r="I6" s="253"/>
      <c r="J6" s="253"/>
      <c r="K6" s="73"/>
      <c r="L6" s="73"/>
      <c r="M6" s="73"/>
      <c r="N6" s="73"/>
      <c r="O6" s="73"/>
      <c r="P6" s="73"/>
      <c r="Q6" s="73"/>
      <c r="R6" s="73"/>
      <c r="S6" s="73"/>
      <c r="T6" s="73"/>
      <c r="U6" s="73"/>
      <c r="V6" s="73"/>
    </row>
    <row r="7" spans="1:22" x14ac:dyDescent="0.2">
      <c r="K7" s="73"/>
      <c r="L7" s="73"/>
      <c r="M7" s="73"/>
      <c r="N7" s="73"/>
      <c r="O7" s="73"/>
      <c r="P7" s="73"/>
      <c r="Q7" s="73"/>
      <c r="R7" s="73"/>
      <c r="S7" s="73"/>
      <c r="T7" s="73"/>
      <c r="U7" s="73"/>
      <c r="V7" s="73"/>
    </row>
    <row r="8" spans="1:22" ht="13.5" thickBot="1" x14ac:dyDescent="0.25">
      <c r="K8" s="73"/>
      <c r="L8" s="73"/>
      <c r="M8" s="73"/>
      <c r="N8" s="73"/>
      <c r="O8" s="73"/>
      <c r="P8" s="73"/>
      <c r="Q8" s="73"/>
      <c r="R8" s="73"/>
      <c r="S8" s="73"/>
      <c r="T8" s="73"/>
      <c r="U8" s="73"/>
      <c r="V8" s="73"/>
    </row>
    <row r="9" spans="1:22" ht="13.5" thickBot="1" x14ac:dyDescent="0.25">
      <c r="A9" s="21" t="s">
        <v>32</v>
      </c>
      <c r="B9" s="22" t="s">
        <v>33</v>
      </c>
      <c r="C9" s="29" t="s">
        <v>34</v>
      </c>
      <c r="D9" s="29" t="s">
        <v>35</v>
      </c>
      <c r="E9" s="29" t="s">
        <v>36</v>
      </c>
      <c r="F9" s="29" t="s">
        <v>37</v>
      </c>
      <c r="G9" s="249" t="s">
        <v>38</v>
      </c>
      <c r="H9" s="250"/>
      <c r="I9" s="29" t="s">
        <v>39</v>
      </c>
      <c r="J9" s="29" t="s">
        <v>40</v>
      </c>
      <c r="K9" s="73"/>
      <c r="L9" s="73"/>
      <c r="M9" s="73"/>
      <c r="N9" s="73"/>
      <c r="O9" s="73"/>
      <c r="P9" s="73"/>
      <c r="Q9" s="73"/>
      <c r="R9" s="73"/>
      <c r="S9" s="73"/>
      <c r="T9" s="73"/>
      <c r="U9" s="73"/>
      <c r="V9" s="73"/>
    </row>
    <row r="10" spans="1:22" ht="13.5" thickBot="1" x14ac:dyDescent="0.25">
      <c r="A10" s="18" t="s">
        <v>156</v>
      </c>
      <c r="B10" s="23" t="s">
        <v>41</v>
      </c>
      <c r="C10" s="30" t="s">
        <v>46</v>
      </c>
      <c r="D10" s="33" t="s">
        <v>43</v>
      </c>
      <c r="E10" s="38" t="s">
        <v>42</v>
      </c>
      <c r="F10" s="39" t="s">
        <v>50</v>
      </c>
      <c r="G10" s="30" t="s">
        <v>55</v>
      </c>
      <c r="H10" s="46" t="s">
        <v>59</v>
      </c>
      <c r="I10" s="30" t="s">
        <v>60</v>
      </c>
      <c r="J10" s="43" t="s">
        <v>81</v>
      </c>
      <c r="K10" s="73"/>
      <c r="L10" s="73"/>
      <c r="M10" s="73"/>
      <c r="N10" s="73"/>
      <c r="O10" s="73"/>
      <c r="P10" s="73"/>
      <c r="Q10" s="73"/>
      <c r="R10" s="73"/>
      <c r="S10" s="73"/>
      <c r="T10" s="73"/>
      <c r="U10" s="73"/>
      <c r="V10" s="73"/>
    </row>
    <row r="11" spans="1:22" x14ac:dyDescent="0.2">
      <c r="A11" s="19" t="s">
        <v>72</v>
      </c>
      <c r="B11" s="24"/>
      <c r="C11" s="31" t="s">
        <v>47</v>
      </c>
      <c r="D11" s="34" t="s">
        <v>48</v>
      </c>
      <c r="E11" s="34" t="s">
        <v>49</v>
      </c>
      <c r="F11" s="40" t="s">
        <v>51</v>
      </c>
      <c r="G11" s="31" t="s">
        <v>56</v>
      </c>
      <c r="H11" s="47" t="s">
        <v>58</v>
      </c>
      <c r="I11" s="31" t="s">
        <v>61</v>
      </c>
      <c r="J11" s="40" t="s">
        <v>94</v>
      </c>
      <c r="K11" s="73"/>
      <c r="L11" s="73"/>
      <c r="M11" s="73"/>
      <c r="N11" s="73"/>
      <c r="O11" s="73"/>
      <c r="P11" s="73"/>
      <c r="Q11" s="73"/>
      <c r="R11" s="73"/>
      <c r="S11" s="73"/>
      <c r="T11" s="73"/>
      <c r="U11" s="73"/>
      <c r="V11" s="73"/>
    </row>
    <row r="12" spans="1:22" x14ac:dyDescent="0.2">
      <c r="A12" s="19"/>
      <c r="B12" s="24"/>
      <c r="C12" s="31"/>
      <c r="D12" s="35" t="s">
        <v>67</v>
      </c>
      <c r="E12" s="31"/>
      <c r="F12" s="40" t="s">
        <v>52</v>
      </c>
      <c r="G12" s="31" t="s">
        <v>44</v>
      </c>
      <c r="H12" s="47"/>
      <c r="I12" s="31" t="s">
        <v>62</v>
      </c>
      <c r="J12" s="40"/>
      <c r="K12" s="73"/>
      <c r="L12" s="73"/>
      <c r="M12" s="73"/>
      <c r="N12" s="73"/>
      <c r="O12" s="73"/>
      <c r="P12" s="73"/>
      <c r="Q12" s="73"/>
      <c r="R12" s="73"/>
      <c r="S12" s="73"/>
      <c r="T12" s="73"/>
      <c r="U12" s="73"/>
      <c r="V12" s="73"/>
    </row>
    <row r="13" spans="1:22" x14ac:dyDescent="0.2">
      <c r="A13" s="19"/>
      <c r="B13" s="24"/>
      <c r="C13" s="31"/>
      <c r="D13" s="35" t="s">
        <v>68</v>
      </c>
      <c r="E13" s="31"/>
      <c r="F13" s="40" t="s">
        <v>53</v>
      </c>
      <c r="G13" s="31" t="s">
        <v>45</v>
      </c>
      <c r="H13" s="47"/>
      <c r="I13" s="31"/>
      <c r="J13" s="40"/>
      <c r="K13" s="73"/>
      <c r="L13" s="73"/>
      <c r="M13" s="73"/>
      <c r="N13" s="73"/>
      <c r="O13" s="73"/>
      <c r="P13" s="73"/>
      <c r="Q13" s="73"/>
      <c r="R13" s="73"/>
      <c r="S13" s="73"/>
      <c r="T13" s="73"/>
      <c r="U13" s="73"/>
      <c r="V13" s="73"/>
    </row>
    <row r="14" spans="1:22" ht="13.5" thickBot="1" x14ac:dyDescent="0.25">
      <c r="A14" s="20"/>
      <c r="B14" s="25"/>
      <c r="C14" s="32"/>
      <c r="D14" s="36"/>
      <c r="E14" s="32"/>
      <c r="F14" s="41" t="s">
        <v>54</v>
      </c>
      <c r="G14" s="32" t="s">
        <v>57</v>
      </c>
      <c r="H14" s="48"/>
      <c r="I14" s="32"/>
      <c r="J14" s="41"/>
      <c r="K14" s="73"/>
      <c r="L14" s="73"/>
      <c r="M14" s="73"/>
      <c r="N14" s="73"/>
      <c r="O14" s="73"/>
      <c r="P14" s="73"/>
      <c r="Q14" s="73"/>
      <c r="R14" s="73"/>
      <c r="S14" s="73"/>
      <c r="T14" s="73"/>
      <c r="U14" s="73"/>
      <c r="V14" s="73"/>
    </row>
    <row r="15" spans="1:22" s="64" customFormat="1" ht="21.95" customHeight="1" thickBot="1" x14ac:dyDescent="0.25">
      <c r="A15" s="210">
        <v>1</v>
      </c>
      <c r="B15" s="208" t="str">
        <f>'Parts and Labor'!$B$3</f>
        <v>Division #</v>
      </c>
      <c r="C15" s="133">
        <f>'Parts and Labor'!$I$7</f>
        <v>0</v>
      </c>
      <c r="D15" s="160">
        <v>0</v>
      </c>
      <c r="E15" s="160">
        <v>0</v>
      </c>
      <c r="F15" s="160">
        <v>0</v>
      </c>
      <c r="G15" s="62">
        <f>SUM(D15+E15+F15)</f>
        <v>0</v>
      </c>
      <c r="H15" s="63" t="e">
        <f>SUM(G15/C15)</f>
        <v>#DIV/0!</v>
      </c>
      <c r="I15" s="62">
        <f>SUM(C15-G15)</f>
        <v>0</v>
      </c>
      <c r="J15" s="62">
        <f>SUM(D15:F15)*0.1</f>
        <v>0</v>
      </c>
      <c r="K15" s="75"/>
      <c r="L15" s="75"/>
      <c r="M15" s="75"/>
      <c r="N15" s="75"/>
      <c r="O15" s="75"/>
      <c r="P15" s="75"/>
      <c r="Q15" s="75"/>
      <c r="R15" s="75"/>
      <c r="S15" s="75"/>
      <c r="T15" s="75"/>
      <c r="U15" s="75"/>
      <c r="V15" s="75"/>
    </row>
    <row r="16" spans="1:22" s="64" customFormat="1" ht="21.95" customHeight="1" thickBot="1" x14ac:dyDescent="0.25">
      <c r="A16" s="211">
        <v>2</v>
      </c>
      <c r="B16" s="209" t="str">
        <f>'Parts and Labor'!$B$8</f>
        <v>Division #</v>
      </c>
      <c r="C16" s="114">
        <f>'Parts and Labor'!$I$12</f>
        <v>0</v>
      </c>
      <c r="D16" s="158">
        <v>0</v>
      </c>
      <c r="E16" s="158">
        <v>0</v>
      </c>
      <c r="F16" s="158">
        <v>0</v>
      </c>
      <c r="G16" s="66">
        <f t="shared" ref="G16:G38" si="0">SUM(D16+E16+F16)</f>
        <v>0</v>
      </c>
      <c r="H16" s="67" t="e">
        <f t="shared" ref="H16:H42" si="1">SUM(G16/C16)</f>
        <v>#DIV/0!</v>
      </c>
      <c r="I16" s="66">
        <f t="shared" ref="I16:I42" si="2">SUM(C16-G16)</f>
        <v>0</v>
      </c>
      <c r="J16" s="62">
        <f t="shared" ref="J16:J38" si="3">SUM(D16:F16)*0.1</f>
        <v>0</v>
      </c>
      <c r="K16" s="75"/>
      <c r="L16" s="75"/>
      <c r="M16" s="75"/>
      <c r="N16" s="75"/>
      <c r="O16" s="75"/>
      <c r="P16" s="75"/>
      <c r="Q16" s="75"/>
      <c r="R16" s="75"/>
      <c r="S16" s="75"/>
      <c r="T16" s="75"/>
      <c r="U16" s="75"/>
      <c r="V16" s="75"/>
    </row>
    <row r="17" spans="1:22" s="64" customFormat="1" ht="21.95" customHeight="1" thickBot="1" x14ac:dyDescent="0.25">
      <c r="A17" s="211">
        <v>3</v>
      </c>
      <c r="B17" s="134" t="str">
        <f>'Parts and Labor'!$B$13</f>
        <v>Division #</v>
      </c>
      <c r="C17" s="114">
        <f>'Parts and Labor'!$I$17</f>
        <v>0</v>
      </c>
      <c r="D17" s="158">
        <v>0</v>
      </c>
      <c r="E17" s="158">
        <v>0</v>
      </c>
      <c r="F17" s="158">
        <v>0</v>
      </c>
      <c r="G17" s="66">
        <f>SUM(D17+E17+F17)</f>
        <v>0</v>
      </c>
      <c r="H17" s="67" t="e">
        <f>SUM(G17/C17)</f>
        <v>#DIV/0!</v>
      </c>
      <c r="I17" s="66">
        <f>SUM(C17-G17)</f>
        <v>0</v>
      </c>
      <c r="J17" s="62">
        <f t="shared" si="3"/>
        <v>0</v>
      </c>
      <c r="K17" s="75"/>
      <c r="L17" s="75"/>
      <c r="M17" s="75"/>
      <c r="N17" s="75"/>
      <c r="O17" s="75"/>
      <c r="P17" s="75"/>
      <c r="Q17" s="75"/>
      <c r="R17" s="75"/>
      <c r="S17" s="75"/>
      <c r="T17" s="75"/>
      <c r="U17" s="75"/>
      <c r="V17" s="75"/>
    </row>
    <row r="18" spans="1:22" s="64" customFormat="1" ht="21.95" customHeight="1" thickBot="1" x14ac:dyDescent="0.25">
      <c r="A18" s="211">
        <v>4</v>
      </c>
      <c r="B18" s="134" t="str">
        <f>'Parts and Labor'!$B$18</f>
        <v>Division #</v>
      </c>
      <c r="C18" s="114">
        <f>'Parts and Labor'!$I$22</f>
        <v>0</v>
      </c>
      <c r="D18" s="158">
        <v>0</v>
      </c>
      <c r="E18" s="158">
        <v>0</v>
      </c>
      <c r="F18" s="158">
        <v>0</v>
      </c>
      <c r="G18" s="66">
        <f t="shared" si="0"/>
        <v>0</v>
      </c>
      <c r="H18" s="67" t="e">
        <f t="shared" si="1"/>
        <v>#DIV/0!</v>
      </c>
      <c r="I18" s="66">
        <f t="shared" si="2"/>
        <v>0</v>
      </c>
      <c r="J18" s="62">
        <f t="shared" si="3"/>
        <v>0</v>
      </c>
      <c r="K18" s="75"/>
      <c r="L18" s="75"/>
      <c r="M18" s="75"/>
      <c r="N18" s="75"/>
      <c r="O18" s="75"/>
      <c r="P18" s="75"/>
      <c r="Q18" s="75"/>
      <c r="R18" s="75"/>
      <c r="S18" s="75"/>
      <c r="T18" s="75"/>
      <c r="U18" s="75"/>
      <c r="V18" s="75"/>
    </row>
    <row r="19" spans="1:22" s="64" customFormat="1" ht="21.95" customHeight="1" thickBot="1" x14ac:dyDescent="0.25">
      <c r="A19" s="211">
        <v>5</v>
      </c>
      <c r="B19" s="134" t="str">
        <f>'Parts and Labor'!$B$23</f>
        <v>Division #</v>
      </c>
      <c r="C19" s="114">
        <f>'Parts and Labor'!$I$27</f>
        <v>0</v>
      </c>
      <c r="D19" s="158">
        <v>0</v>
      </c>
      <c r="E19" s="158">
        <v>0</v>
      </c>
      <c r="F19" s="158">
        <v>0</v>
      </c>
      <c r="G19" s="66">
        <f t="shared" si="0"/>
        <v>0</v>
      </c>
      <c r="H19" s="67" t="e">
        <f t="shared" si="1"/>
        <v>#DIV/0!</v>
      </c>
      <c r="I19" s="66">
        <f t="shared" si="2"/>
        <v>0</v>
      </c>
      <c r="J19" s="62">
        <f t="shared" si="3"/>
        <v>0</v>
      </c>
      <c r="K19" s="75"/>
      <c r="L19" s="75"/>
      <c r="M19" s="75"/>
      <c r="N19" s="75"/>
      <c r="O19" s="75"/>
      <c r="P19" s="75"/>
      <c r="Q19" s="75"/>
      <c r="R19" s="75"/>
      <c r="S19" s="75"/>
      <c r="T19" s="75"/>
      <c r="U19" s="75"/>
      <c r="V19" s="75"/>
    </row>
    <row r="20" spans="1:22" s="64" customFormat="1" ht="21.95" customHeight="1" thickBot="1" x14ac:dyDescent="0.25">
      <c r="A20" s="211">
        <v>6</v>
      </c>
      <c r="B20" s="134" t="str">
        <f>'Parts and Labor'!$B$28</f>
        <v>Division #</v>
      </c>
      <c r="C20" s="114">
        <f>'Parts and Labor'!$I$32</f>
        <v>0</v>
      </c>
      <c r="D20" s="158">
        <v>0</v>
      </c>
      <c r="E20" s="158">
        <v>0</v>
      </c>
      <c r="F20" s="158">
        <v>0</v>
      </c>
      <c r="G20" s="66">
        <f t="shared" si="0"/>
        <v>0</v>
      </c>
      <c r="H20" s="67" t="e">
        <f t="shared" si="1"/>
        <v>#DIV/0!</v>
      </c>
      <c r="I20" s="66">
        <f t="shared" si="2"/>
        <v>0</v>
      </c>
      <c r="J20" s="62">
        <f t="shared" si="3"/>
        <v>0</v>
      </c>
      <c r="K20" s="75"/>
      <c r="L20" s="75"/>
      <c r="M20" s="75"/>
      <c r="N20" s="75"/>
      <c r="O20" s="75"/>
      <c r="P20" s="75"/>
      <c r="Q20" s="75"/>
      <c r="R20" s="75"/>
      <c r="S20" s="75"/>
      <c r="T20" s="75"/>
      <c r="U20" s="75"/>
      <c r="V20" s="75"/>
    </row>
    <row r="21" spans="1:22" s="64" customFormat="1" ht="21.95" customHeight="1" thickBot="1" x14ac:dyDescent="0.25">
      <c r="A21" s="211">
        <v>7</v>
      </c>
      <c r="B21" s="134" t="str">
        <f>'Parts and Labor'!$B$33</f>
        <v>Division #</v>
      </c>
      <c r="C21" s="114">
        <f>'Parts and Labor'!$I$37</f>
        <v>0</v>
      </c>
      <c r="D21" s="158">
        <v>0</v>
      </c>
      <c r="E21" s="158">
        <v>0</v>
      </c>
      <c r="F21" s="158">
        <v>0</v>
      </c>
      <c r="G21" s="66">
        <f t="shared" si="0"/>
        <v>0</v>
      </c>
      <c r="H21" s="67" t="e">
        <f t="shared" si="1"/>
        <v>#DIV/0!</v>
      </c>
      <c r="I21" s="66">
        <f t="shared" si="2"/>
        <v>0</v>
      </c>
      <c r="J21" s="62">
        <f t="shared" si="3"/>
        <v>0</v>
      </c>
      <c r="K21" s="75"/>
      <c r="L21" s="75"/>
      <c r="M21" s="75"/>
      <c r="N21" s="75"/>
      <c r="O21" s="75"/>
      <c r="P21" s="75"/>
      <c r="Q21" s="75"/>
      <c r="R21" s="75"/>
      <c r="S21" s="75"/>
      <c r="T21" s="75"/>
      <c r="U21" s="75"/>
      <c r="V21" s="75"/>
    </row>
    <row r="22" spans="1:22" s="64" customFormat="1" ht="21.95" customHeight="1" thickBot="1" x14ac:dyDescent="0.25">
      <c r="A22" s="211">
        <v>8</v>
      </c>
      <c r="B22" s="134" t="str">
        <f>'Parts and Labor'!$B$38</f>
        <v>Division #</v>
      </c>
      <c r="C22" s="114">
        <f>'Parts and Labor'!$I$42</f>
        <v>0</v>
      </c>
      <c r="D22" s="158">
        <v>0</v>
      </c>
      <c r="E22" s="158">
        <v>0</v>
      </c>
      <c r="F22" s="158">
        <v>0</v>
      </c>
      <c r="G22" s="66">
        <f t="shared" si="0"/>
        <v>0</v>
      </c>
      <c r="H22" s="67" t="e">
        <f t="shared" si="1"/>
        <v>#DIV/0!</v>
      </c>
      <c r="I22" s="66">
        <f t="shared" si="2"/>
        <v>0</v>
      </c>
      <c r="J22" s="62">
        <f t="shared" si="3"/>
        <v>0</v>
      </c>
      <c r="K22" s="75"/>
      <c r="L22" s="75"/>
      <c r="M22" s="75"/>
      <c r="N22" s="75"/>
      <c r="O22" s="75"/>
      <c r="P22" s="75"/>
      <c r="Q22" s="75"/>
      <c r="R22" s="75"/>
      <c r="S22" s="75"/>
      <c r="T22" s="75"/>
      <c r="U22" s="75"/>
      <c r="V22" s="75"/>
    </row>
    <row r="23" spans="1:22" s="64" customFormat="1" ht="21.95" customHeight="1" thickBot="1" x14ac:dyDescent="0.25">
      <c r="A23" s="211">
        <v>9</v>
      </c>
      <c r="B23" s="134" t="str">
        <f>'Parts and Labor'!$B$43</f>
        <v>Division #</v>
      </c>
      <c r="C23" s="114">
        <f>'Parts and Labor'!$I$47</f>
        <v>0</v>
      </c>
      <c r="D23" s="158">
        <v>0</v>
      </c>
      <c r="E23" s="158">
        <v>0</v>
      </c>
      <c r="F23" s="158">
        <v>0</v>
      </c>
      <c r="G23" s="66">
        <f t="shared" si="0"/>
        <v>0</v>
      </c>
      <c r="H23" s="67" t="e">
        <f t="shared" si="1"/>
        <v>#DIV/0!</v>
      </c>
      <c r="I23" s="66">
        <f t="shared" si="2"/>
        <v>0</v>
      </c>
      <c r="J23" s="62">
        <f t="shared" si="3"/>
        <v>0</v>
      </c>
      <c r="K23" s="75"/>
      <c r="L23" s="75"/>
      <c r="M23" s="75"/>
      <c r="N23" s="75"/>
      <c r="O23" s="75"/>
      <c r="P23" s="75"/>
      <c r="Q23" s="75"/>
      <c r="R23" s="75"/>
      <c r="S23" s="75"/>
      <c r="T23" s="75"/>
      <c r="U23" s="75"/>
      <c r="V23" s="75"/>
    </row>
    <row r="24" spans="1:22" s="64" customFormat="1" ht="21.95" customHeight="1" thickBot="1" x14ac:dyDescent="0.25">
      <c r="A24" s="211">
        <v>10</v>
      </c>
      <c r="B24" s="134" t="str">
        <f>'Parts and Labor'!$B$48</f>
        <v>Division #</v>
      </c>
      <c r="C24" s="114">
        <f>'Parts and Labor'!$I$52</f>
        <v>0</v>
      </c>
      <c r="D24" s="158">
        <v>0</v>
      </c>
      <c r="E24" s="158">
        <v>0</v>
      </c>
      <c r="F24" s="158">
        <v>0</v>
      </c>
      <c r="G24" s="66">
        <f t="shared" si="0"/>
        <v>0</v>
      </c>
      <c r="H24" s="67" t="e">
        <f t="shared" si="1"/>
        <v>#DIV/0!</v>
      </c>
      <c r="I24" s="66">
        <f t="shared" si="2"/>
        <v>0</v>
      </c>
      <c r="J24" s="62">
        <f t="shared" si="3"/>
        <v>0</v>
      </c>
      <c r="K24" s="75"/>
      <c r="L24" s="75"/>
      <c r="M24" s="75"/>
      <c r="N24" s="75"/>
      <c r="O24" s="75"/>
      <c r="P24" s="75"/>
      <c r="Q24" s="75"/>
      <c r="R24" s="75"/>
      <c r="S24" s="75"/>
      <c r="T24" s="75"/>
      <c r="U24" s="75"/>
      <c r="V24" s="75"/>
    </row>
    <row r="25" spans="1:22" s="64" customFormat="1" ht="21.95" customHeight="1" thickBot="1" x14ac:dyDescent="0.25">
      <c r="A25" s="211">
        <v>11</v>
      </c>
      <c r="B25" s="134" t="str">
        <f>'Parts and Labor'!$B$53</f>
        <v>Division #</v>
      </c>
      <c r="C25" s="114">
        <f>'Parts and Labor'!$I$57</f>
        <v>0</v>
      </c>
      <c r="D25" s="158">
        <v>0</v>
      </c>
      <c r="E25" s="158">
        <v>0</v>
      </c>
      <c r="F25" s="158">
        <v>0</v>
      </c>
      <c r="G25" s="66">
        <f t="shared" si="0"/>
        <v>0</v>
      </c>
      <c r="H25" s="67" t="e">
        <f t="shared" si="1"/>
        <v>#DIV/0!</v>
      </c>
      <c r="I25" s="66">
        <f t="shared" si="2"/>
        <v>0</v>
      </c>
      <c r="J25" s="62">
        <f t="shared" si="3"/>
        <v>0</v>
      </c>
      <c r="K25" s="75"/>
      <c r="L25" s="75"/>
      <c r="M25" s="75"/>
      <c r="N25" s="75"/>
      <c r="O25" s="75"/>
      <c r="P25" s="75"/>
      <c r="Q25" s="75"/>
      <c r="R25" s="75"/>
      <c r="S25" s="75"/>
      <c r="T25" s="75"/>
      <c r="U25" s="75"/>
      <c r="V25" s="75"/>
    </row>
    <row r="26" spans="1:22" s="64" customFormat="1" ht="21.95" customHeight="1" thickBot="1" x14ac:dyDescent="0.25">
      <c r="A26" s="211">
        <v>12</v>
      </c>
      <c r="B26" s="134" t="str">
        <f>'Parts and Labor'!$B$58</f>
        <v>Division #</v>
      </c>
      <c r="C26" s="114">
        <f>'Parts and Labor'!$I$62</f>
        <v>0</v>
      </c>
      <c r="D26" s="158">
        <v>0</v>
      </c>
      <c r="E26" s="158">
        <v>0</v>
      </c>
      <c r="F26" s="158">
        <v>0</v>
      </c>
      <c r="G26" s="66">
        <f t="shared" si="0"/>
        <v>0</v>
      </c>
      <c r="H26" s="67" t="e">
        <f t="shared" si="1"/>
        <v>#DIV/0!</v>
      </c>
      <c r="I26" s="66">
        <f t="shared" si="2"/>
        <v>0</v>
      </c>
      <c r="J26" s="62">
        <f t="shared" si="3"/>
        <v>0</v>
      </c>
      <c r="K26" s="75"/>
      <c r="L26" s="75"/>
      <c r="M26" s="75"/>
      <c r="N26" s="75"/>
      <c r="O26" s="75"/>
      <c r="P26" s="75"/>
      <c r="Q26" s="75"/>
      <c r="R26" s="75"/>
      <c r="S26" s="75"/>
      <c r="T26" s="75"/>
      <c r="U26" s="75"/>
      <c r="V26" s="75"/>
    </row>
    <row r="27" spans="1:22" s="64" customFormat="1" ht="21.95" customHeight="1" thickBot="1" x14ac:dyDescent="0.25">
      <c r="A27" s="211">
        <v>13</v>
      </c>
      <c r="B27" s="134" t="str">
        <f>'Parts and Labor'!$B$63</f>
        <v>Division #</v>
      </c>
      <c r="C27" s="114">
        <f>'Parts and Labor'!$I$67</f>
        <v>0</v>
      </c>
      <c r="D27" s="158">
        <v>0</v>
      </c>
      <c r="E27" s="158">
        <v>0</v>
      </c>
      <c r="F27" s="158">
        <v>0</v>
      </c>
      <c r="G27" s="66">
        <f t="shared" si="0"/>
        <v>0</v>
      </c>
      <c r="H27" s="67" t="e">
        <f t="shared" si="1"/>
        <v>#DIV/0!</v>
      </c>
      <c r="I27" s="66">
        <f t="shared" si="2"/>
        <v>0</v>
      </c>
      <c r="J27" s="62">
        <f t="shared" si="3"/>
        <v>0</v>
      </c>
      <c r="K27" s="75"/>
      <c r="L27" s="75"/>
      <c r="M27" s="75"/>
      <c r="N27" s="75"/>
      <c r="O27" s="75"/>
      <c r="P27" s="75"/>
      <c r="Q27" s="75"/>
      <c r="R27" s="75"/>
      <c r="S27" s="75"/>
      <c r="T27" s="75"/>
      <c r="U27" s="75"/>
      <c r="V27" s="75"/>
    </row>
    <row r="28" spans="1:22" s="64" customFormat="1" ht="21.95" customHeight="1" thickBot="1" x14ac:dyDescent="0.25">
      <c r="A28" s="211">
        <v>14</v>
      </c>
      <c r="B28" s="134" t="str">
        <f>'Parts and Labor'!$B$68</f>
        <v>Division #</v>
      </c>
      <c r="C28" s="114">
        <f>'Parts and Labor'!$I$72</f>
        <v>0</v>
      </c>
      <c r="D28" s="158">
        <v>0</v>
      </c>
      <c r="E28" s="158">
        <v>0</v>
      </c>
      <c r="F28" s="158">
        <v>0</v>
      </c>
      <c r="G28" s="66">
        <f t="shared" si="0"/>
        <v>0</v>
      </c>
      <c r="H28" s="67" t="e">
        <f t="shared" si="1"/>
        <v>#DIV/0!</v>
      </c>
      <c r="I28" s="66">
        <f t="shared" si="2"/>
        <v>0</v>
      </c>
      <c r="J28" s="62">
        <f t="shared" si="3"/>
        <v>0</v>
      </c>
      <c r="K28" s="75"/>
      <c r="L28" s="75"/>
      <c r="M28" s="75"/>
      <c r="N28" s="75"/>
      <c r="O28" s="75"/>
      <c r="P28" s="75"/>
      <c r="Q28" s="75"/>
      <c r="R28" s="75"/>
      <c r="S28" s="75"/>
      <c r="T28" s="75"/>
      <c r="U28" s="75"/>
      <c r="V28" s="75"/>
    </row>
    <row r="29" spans="1:22" s="64" customFormat="1" ht="21.95" customHeight="1" thickBot="1" x14ac:dyDescent="0.25">
      <c r="A29" s="211">
        <v>15</v>
      </c>
      <c r="B29" s="134" t="str">
        <f>'Parts and Labor'!$B$73</f>
        <v>Division #</v>
      </c>
      <c r="C29" s="114">
        <f>'Parts and Labor'!$I$77</f>
        <v>0</v>
      </c>
      <c r="D29" s="158">
        <v>0</v>
      </c>
      <c r="E29" s="158">
        <v>0</v>
      </c>
      <c r="F29" s="158">
        <v>0</v>
      </c>
      <c r="G29" s="66">
        <f t="shared" si="0"/>
        <v>0</v>
      </c>
      <c r="H29" s="67" t="e">
        <f t="shared" si="1"/>
        <v>#DIV/0!</v>
      </c>
      <c r="I29" s="66">
        <f t="shared" si="2"/>
        <v>0</v>
      </c>
      <c r="J29" s="62">
        <f t="shared" si="3"/>
        <v>0</v>
      </c>
      <c r="K29" s="75"/>
      <c r="L29" s="75"/>
      <c r="M29" s="75"/>
      <c r="N29" s="75"/>
      <c r="O29" s="75"/>
      <c r="P29" s="75"/>
      <c r="Q29" s="75"/>
      <c r="R29" s="75"/>
      <c r="S29" s="75"/>
      <c r="T29" s="75"/>
      <c r="U29" s="75"/>
      <c r="V29" s="75"/>
    </row>
    <row r="30" spans="1:22" s="64" customFormat="1" ht="21.95" customHeight="1" thickBot="1" x14ac:dyDescent="0.25">
      <c r="A30" s="211">
        <v>16</v>
      </c>
      <c r="B30" s="134" t="str">
        <f>'Parts and Labor'!$B$78</f>
        <v>Division #</v>
      </c>
      <c r="C30" s="114">
        <f>'Parts and Labor'!$I$82</f>
        <v>0</v>
      </c>
      <c r="D30" s="158">
        <v>0</v>
      </c>
      <c r="E30" s="158">
        <v>0</v>
      </c>
      <c r="F30" s="158">
        <v>0</v>
      </c>
      <c r="G30" s="66">
        <f>SUM(D30+E30+F30)</f>
        <v>0</v>
      </c>
      <c r="H30" s="67" t="e">
        <f>SUM(G30/C30)</f>
        <v>#DIV/0!</v>
      </c>
      <c r="I30" s="66">
        <f>SUM(C30-G30)</f>
        <v>0</v>
      </c>
      <c r="J30" s="62">
        <f t="shared" si="3"/>
        <v>0</v>
      </c>
      <c r="K30" s="75"/>
      <c r="L30" s="75"/>
      <c r="M30" s="75"/>
      <c r="N30" s="75"/>
      <c r="O30" s="75"/>
      <c r="P30" s="75"/>
      <c r="Q30" s="75"/>
      <c r="R30" s="75"/>
      <c r="S30" s="75"/>
      <c r="T30" s="75"/>
      <c r="U30" s="75"/>
      <c r="V30" s="75"/>
    </row>
    <row r="31" spans="1:22" s="64" customFormat="1" ht="21.95" customHeight="1" thickBot="1" x14ac:dyDescent="0.25">
      <c r="A31" s="211">
        <v>17</v>
      </c>
      <c r="B31" s="157"/>
      <c r="C31" s="158">
        <v>0</v>
      </c>
      <c r="D31" s="158">
        <v>0</v>
      </c>
      <c r="E31" s="158">
        <v>0</v>
      </c>
      <c r="F31" s="158">
        <v>0</v>
      </c>
      <c r="G31" s="66">
        <f>SUM(D31+E31+F31)</f>
        <v>0</v>
      </c>
      <c r="H31" s="67" t="e">
        <f>SUM(G31/C31)</f>
        <v>#DIV/0!</v>
      </c>
      <c r="I31" s="66">
        <f>SUM(C31-G31)</f>
        <v>0</v>
      </c>
      <c r="J31" s="62">
        <f t="shared" si="3"/>
        <v>0</v>
      </c>
      <c r="K31" s="75"/>
      <c r="L31" s="75"/>
      <c r="M31" s="75"/>
      <c r="N31" s="75"/>
      <c r="O31" s="75"/>
      <c r="P31" s="75"/>
      <c r="Q31" s="75"/>
      <c r="R31" s="75"/>
      <c r="S31" s="75"/>
      <c r="T31" s="75"/>
      <c r="U31" s="75"/>
      <c r="V31" s="75"/>
    </row>
    <row r="32" spans="1:22" s="64" customFormat="1" ht="21.95" customHeight="1" thickBot="1" x14ac:dyDescent="0.25">
      <c r="A32" s="211">
        <v>18</v>
      </c>
      <c r="B32" s="157"/>
      <c r="C32" s="158">
        <v>0</v>
      </c>
      <c r="D32" s="158">
        <v>0</v>
      </c>
      <c r="E32" s="158">
        <v>0</v>
      </c>
      <c r="F32" s="158">
        <v>0</v>
      </c>
      <c r="G32" s="66">
        <f>SUM(D32+E32+F32)</f>
        <v>0</v>
      </c>
      <c r="H32" s="67" t="e">
        <f>SUM(G32/C32)</f>
        <v>#DIV/0!</v>
      </c>
      <c r="I32" s="66">
        <f>SUM(C32-G32)</f>
        <v>0</v>
      </c>
      <c r="J32" s="62">
        <f t="shared" si="3"/>
        <v>0</v>
      </c>
      <c r="K32" s="75"/>
      <c r="L32" s="75"/>
      <c r="M32" s="75"/>
      <c r="N32" s="75"/>
      <c r="O32" s="75"/>
      <c r="P32" s="75"/>
      <c r="Q32" s="75"/>
      <c r="R32" s="75"/>
      <c r="S32" s="75"/>
      <c r="T32" s="75"/>
      <c r="U32" s="75"/>
      <c r="V32" s="75"/>
    </row>
    <row r="33" spans="1:22" s="64" customFormat="1" ht="21.95" customHeight="1" thickBot="1" x14ac:dyDescent="0.25">
      <c r="A33" s="211">
        <v>19</v>
      </c>
      <c r="B33" s="157"/>
      <c r="C33" s="158">
        <v>0</v>
      </c>
      <c r="D33" s="158">
        <v>0</v>
      </c>
      <c r="E33" s="158">
        <v>0</v>
      </c>
      <c r="F33" s="158">
        <v>0</v>
      </c>
      <c r="G33" s="66">
        <f>SUM(D33+E33+F33)</f>
        <v>0</v>
      </c>
      <c r="H33" s="67" t="e">
        <f>SUM(G33/C33)</f>
        <v>#DIV/0!</v>
      </c>
      <c r="I33" s="66">
        <f>SUM(C33-G33)</f>
        <v>0</v>
      </c>
      <c r="J33" s="62">
        <f t="shared" si="3"/>
        <v>0</v>
      </c>
      <c r="K33" s="75"/>
      <c r="L33" s="75"/>
      <c r="M33" s="75"/>
      <c r="N33" s="75"/>
      <c r="O33" s="75"/>
      <c r="P33" s="75"/>
      <c r="Q33" s="75"/>
      <c r="R33" s="75"/>
      <c r="S33" s="75"/>
      <c r="T33" s="75"/>
      <c r="U33" s="75"/>
      <c r="V33" s="75"/>
    </row>
    <row r="34" spans="1:22" s="64" customFormat="1" ht="21.95" customHeight="1" thickBot="1" x14ac:dyDescent="0.25">
      <c r="A34" s="211">
        <v>20</v>
      </c>
      <c r="B34" s="134" t="str">
        <f>'Parts and Labor'!$B$83</f>
        <v>Additional Items</v>
      </c>
      <c r="C34" s="114">
        <f>'Parts and Labor'!$I$167</f>
        <v>0</v>
      </c>
      <c r="D34" s="158">
        <v>0</v>
      </c>
      <c r="E34" s="158">
        <v>0</v>
      </c>
      <c r="F34" s="158">
        <v>0</v>
      </c>
      <c r="G34" s="66">
        <f t="shared" si="0"/>
        <v>0</v>
      </c>
      <c r="H34" s="67" t="e">
        <f t="shared" si="1"/>
        <v>#DIV/0!</v>
      </c>
      <c r="I34" s="66">
        <f t="shared" si="2"/>
        <v>0</v>
      </c>
      <c r="J34" s="62">
        <f t="shared" si="3"/>
        <v>0</v>
      </c>
      <c r="K34" s="75"/>
      <c r="L34" s="75"/>
      <c r="M34" s="75"/>
      <c r="N34" s="75"/>
      <c r="O34" s="75"/>
      <c r="P34" s="75"/>
      <c r="Q34" s="75"/>
      <c r="R34" s="75"/>
      <c r="S34" s="75"/>
      <c r="T34" s="75"/>
      <c r="U34" s="75"/>
      <c r="V34" s="75"/>
    </row>
    <row r="35" spans="1:22" s="64" customFormat="1" ht="21.95" customHeight="1" thickBot="1" x14ac:dyDescent="0.25">
      <c r="A35" s="65"/>
      <c r="B35" s="117" t="s">
        <v>75</v>
      </c>
      <c r="C35" s="114">
        <f>SUM(C15:C34)</f>
        <v>0</v>
      </c>
      <c r="D35" s="114">
        <f>SUM(D15:D34)</f>
        <v>0</v>
      </c>
      <c r="E35" s="114">
        <f>SUM(E15:E34)</f>
        <v>0</v>
      </c>
      <c r="F35" s="114">
        <f>SUM(F15:F34)</f>
        <v>0</v>
      </c>
      <c r="G35" s="114">
        <f t="shared" si="0"/>
        <v>0</v>
      </c>
      <c r="H35" s="115" t="e">
        <f t="shared" si="1"/>
        <v>#DIV/0!</v>
      </c>
      <c r="I35" s="114">
        <f t="shared" si="2"/>
        <v>0</v>
      </c>
      <c r="J35" s="62">
        <f t="shared" si="3"/>
        <v>0</v>
      </c>
      <c r="K35" s="75"/>
      <c r="L35" s="75"/>
      <c r="M35" s="75"/>
      <c r="N35" s="75"/>
      <c r="O35" s="75"/>
      <c r="P35" s="75"/>
      <c r="Q35" s="75"/>
      <c r="R35" s="75"/>
      <c r="S35" s="75"/>
      <c r="T35" s="75"/>
      <c r="U35" s="75"/>
      <c r="V35" s="75"/>
    </row>
    <row r="36" spans="1:22" s="64" customFormat="1" ht="21.95" customHeight="1" thickBot="1" x14ac:dyDescent="0.25">
      <c r="A36" s="65"/>
      <c r="B36" s="157" t="s">
        <v>119</v>
      </c>
      <c r="C36" s="158">
        <v>0</v>
      </c>
      <c r="D36" s="158">
        <v>0</v>
      </c>
      <c r="E36" s="158">
        <v>0</v>
      </c>
      <c r="F36" s="158">
        <v>0</v>
      </c>
      <c r="G36" s="116">
        <f t="shared" si="0"/>
        <v>0</v>
      </c>
      <c r="H36" s="115" t="e">
        <f t="shared" si="1"/>
        <v>#DIV/0!</v>
      </c>
      <c r="I36" s="114">
        <f t="shared" si="2"/>
        <v>0</v>
      </c>
      <c r="J36" s="62">
        <f t="shared" si="3"/>
        <v>0</v>
      </c>
      <c r="K36" s="75"/>
      <c r="L36" s="75"/>
      <c r="M36" s="75"/>
      <c r="N36" s="75"/>
      <c r="O36" s="75"/>
      <c r="P36" s="75"/>
      <c r="Q36" s="75"/>
      <c r="R36" s="75"/>
      <c r="S36" s="75"/>
      <c r="T36" s="75"/>
      <c r="U36" s="75"/>
      <c r="V36" s="75"/>
    </row>
    <row r="37" spans="1:22" s="64" customFormat="1" ht="21.95" customHeight="1" thickBot="1" x14ac:dyDescent="0.25">
      <c r="A37" s="65"/>
      <c r="B37" s="79" t="s">
        <v>73</v>
      </c>
      <c r="C37" s="78">
        <f>SUM('Pay request'!D24)</f>
        <v>0</v>
      </c>
      <c r="D37" s="159">
        <v>0</v>
      </c>
      <c r="E37" s="159">
        <v>0</v>
      </c>
      <c r="F37" s="159">
        <v>0</v>
      </c>
      <c r="G37" s="78">
        <f t="shared" si="0"/>
        <v>0</v>
      </c>
      <c r="H37" s="69" t="e">
        <f t="shared" si="1"/>
        <v>#DIV/0!</v>
      </c>
      <c r="I37" s="68">
        <f t="shared" si="2"/>
        <v>0</v>
      </c>
      <c r="J37" s="62">
        <f t="shared" si="3"/>
        <v>0</v>
      </c>
      <c r="K37" s="75"/>
      <c r="L37" s="75"/>
      <c r="M37" s="75"/>
      <c r="N37" s="75"/>
      <c r="O37" s="75"/>
      <c r="P37" s="75"/>
      <c r="Q37" s="75"/>
      <c r="R37" s="75"/>
      <c r="S37" s="75"/>
      <c r="T37" s="75"/>
      <c r="U37" s="75"/>
      <c r="V37" s="75"/>
    </row>
    <row r="38" spans="1:22" ht="27.75" customHeight="1" thickBot="1" x14ac:dyDescent="0.25">
      <c r="A38" s="94"/>
      <c r="B38" s="154" t="s">
        <v>71</v>
      </c>
      <c r="C38" s="155">
        <f>SUM(C35:C37)</f>
        <v>0</v>
      </c>
      <c r="D38" s="155">
        <f>SUM(D35+D37)</f>
        <v>0</v>
      </c>
      <c r="E38" s="155">
        <f>SUM(E35:E37)</f>
        <v>0</v>
      </c>
      <c r="F38" s="155">
        <f>SUM(F35:F37)</f>
        <v>0</v>
      </c>
      <c r="G38" s="155">
        <f t="shared" si="0"/>
        <v>0</v>
      </c>
      <c r="H38" s="156" t="e">
        <f t="shared" si="1"/>
        <v>#DIV/0!</v>
      </c>
      <c r="I38" s="155">
        <f t="shared" si="2"/>
        <v>0</v>
      </c>
      <c r="J38" s="62">
        <f t="shared" si="3"/>
        <v>0</v>
      </c>
      <c r="K38" s="73"/>
      <c r="L38" s="73"/>
      <c r="M38" s="73"/>
      <c r="N38" s="73"/>
      <c r="O38" s="73"/>
      <c r="P38" s="73"/>
      <c r="Q38" s="73"/>
      <c r="R38" s="73"/>
      <c r="S38" s="73"/>
      <c r="T38" s="73"/>
      <c r="U38" s="73"/>
      <c r="V38" s="73"/>
    </row>
    <row r="39" spans="1:22" ht="15.75" thickBot="1" x14ac:dyDescent="0.25">
      <c r="A39" s="6"/>
      <c r="B39" s="6"/>
      <c r="C39" s="71"/>
      <c r="D39" s="71"/>
      <c r="E39" s="71"/>
      <c r="F39" s="71"/>
      <c r="G39" s="71"/>
      <c r="H39" s="84"/>
      <c r="I39" s="86"/>
      <c r="J39" s="101"/>
      <c r="K39" s="73"/>
      <c r="L39" s="73"/>
      <c r="M39" s="73"/>
      <c r="N39" s="73"/>
      <c r="O39" s="73"/>
      <c r="P39" s="73"/>
      <c r="Q39" s="73"/>
      <c r="R39" s="73"/>
      <c r="S39" s="73"/>
      <c r="T39" s="73"/>
      <c r="U39" s="73"/>
      <c r="V39" s="73"/>
    </row>
    <row r="40" spans="1:22" ht="21.75" customHeight="1" thickBot="1" x14ac:dyDescent="0.25">
      <c r="A40" s="93"/>
      <c r="B40" s="189" t="s">
        <v>96</v>
      </c>
      <c r="C40" s="190"/>
      <c r="D40" s="190"/>
      <c r="E40" s="191"/>
      <c r="F40" s="192"/>
      <c r="G40" s="192">
        <f>SUM(E38+F38-G39)</f>
        <v>0</v>
      </c>
      <c r="H40" s="193" t="s">
        <v>147</v>
      </c>
      <c r="I40" s="192">
        <f>SUM(G40-J38)</f>
        <v>0</v>
      </c>
      <c r="J40" s="101"/>
      <c r="K40" s="73"/>
      <c r="L40" s="73"/>
      <c r="M40" s="73"/>
      <c r="N40" s="73"/>
      <c r="O40" s="73"/>
      <c r="P40" s="73"/>
      <c r="Q40" s="73"/>
      <c r="R40" s="73"/>
      <c r="S40" s="73"/>
      <c r="T40" s="73"/>
      <c r="U40" s="73"/>
      <c r="V40" s="73"/>
    </row>
    <row r="41" spans="1:22" ht="21.75" customHeight="1" thickBot="1" x14ac:dyDescent="0.25">
      <c r="A41" s="6"/>
      <c r="B41" s="100"/>
      <c r="C41" s="98"/>
      <c r="D41" s="98"/>
      <c r="E41" s="99"/>
      <c r="F41" s="99"/>
      <c r="G41" s="99"/>
      <c r="H41" s="85"/>
      <c r="I41" s="87"/>
      <c r="J41" s="101"/>
      <c r="K41" s="73"/>
      <c r="L41" s="73"/>
      <c r="M41" s="73"/>
      <c r="N41" s="73"/>
      <c r="O41" s="73"/>
      <c r="P41" s="73"/>
      <c r="Q41" s="73"/>
      <c r="R41" s="73"/>
      <c r="S41" s="73"/>
      <c r="T41" s="73"/>
      <c r="U41" s="73"/>
      <c r="V41" s="73"/>
    </row>
    <row r="42" spans="1:22" ht="33" customHeight="1" thickBot="1" x14ac:dyDescent="0.25">
      <c r="A42" s="93"/>
      <c r="B42" s="83" t="s">
        <v>76</v>
      </c>
      <c r="C42" s="88">
        <f>SUM('Pay request'!I15)</f>
        <v>0</v>
      </c>
      <c r="D42" s="89"/>
      <c r="E42" s="247" t="s">
        <v>77</v>
      </c>
      <c r="F42" s="248"/>
      <c r="G42" s="90">
        <f>SUM(I40+C43)</f>
        <v>0</v>
      </c>
      <c r="H42" s="91" t="e">
        <f t="shared" si="1"/>
        <v>#DIV/0!</v>
      </c>
      <c r="I42" s="109">
        <f t="shared" si="2"/>
        <v>0</v>
      </c>
      <c r="J42" s="101"/>
      <c r="K42" s="73"/>
      <c r="L42" s="73"/>
      <c r="M42" s="73"/>
      <c r="N42" s="73"/>
      <c r="O42" s="73"/>
      <c r="P42" s="73"/>
      <c r="Q42" s="73"/>
      <c r="R42" s="73"/>
      <c r="S42" s="73"/>
      <c r="T42" s="73"/>
      <c r="U42" s="73"/>
      <c r="V42" s="73"/>
    </row>
    <row r="43" spans="1:22" s="64" customFormat="1" ht="34.5" customHeight="1" thickBot="1" x14ac:dyDescent="0.25">
      <c r="A43" s="95"/>
      <c r="B43" s="175" t="s">
        <v>80</v>
      </c>
      <c r="C43" s="174">
        <f>SUM(Payments!B20)</f>
        <v>0</v>
      </c>
      <c r="D43" s="96"/>
      <c r="E43" s="170"/>
      <c r="F43" s="170"/>
      <c r="G43" s="171"/>
      <c r="H43" s="170"/>
      <c r="I43" s="172"/>
      <c r="J43" s="108"/>
      <c r="K43" s="75"/>
      <c r="L43" s="75"/>
      <c r="M43" s="75"/>
      <c r="N43" s="75"/>
      <c r="O43" s="75"/>
      <c r="P43" s="75"/>
      <c r="Q43" s="75"/>
      <c r="R43" s="75"/>
      <c r="S43" s="75"/>
      <c r="T43" s="75"/>
      <c r="U43" s="75"/>
      <c r="V43" s="75"/>
    </row>
    <row r="44" spans="1:22" x14ac:dyDescent="0.2">
      <c r="A44" s="73"/>
      <c r="B44" s="73"/>
      <c r="C44" s="76"/>
      <c r="D44" s="76"/>
      <c r="E44" s="141" t="s">
        <v>99</v>
      </c>
      <c r="F44" s="141" t="s">
        <v>100</v>
      </c>
      <c r="G44" s="141" t="s">
        <v>101</v>
      </c>
      <c r="H44" s="173" t="s">
        <v>102</v>
      </c>
      <c r="I44" s="141" t="s">
        <v>103</v>
      </c>
      <c r="J44" s="76"/>
      <c r="K44" s="73"/>
      <c r="L44" s="73"/>
      <c r="M44" s="73"/>
      <c r="N44" s="73"/>
      <c r="O44" s="73"/>
      <c r="P44" s="73"/>
      <c r="Q44" s="73"/>
      <c r="R44" s="73"/>
      <c r="S44" s="73"/>
      <c r="T44" s="73"/>
      <c r="U44" s="73"/>
      <c r="V44" s="73"/>
    </row>
    <row r="45" spans="1:22" x14ac:dyDescent="0.2">
      <c r="A45" s="73"/>
      <c r="B45" s="73"/>
      <c r="C45" s="76"/>
      <c r="D45" s="76"/>
      <c r="E45" s="76"/>
      <c r="F45" s="76"/>
      <c r="G45" s="76"/>
      <c r="H45" s="77"/>
      <c r="I45" s="76"/>
      <c r="J45" s="76"/>
      <c r="K45" s="73"/>
      <c r="L45" s="73"/>
      <c r="M45" s="73"/>
      <c r="N45" s="73"/>
      <c r="O45" s="73"/>
      <c r="P45" s="73"/>
      <c r="Q45" s="73"/>
      <c r="R45" s="73"/>
      <c r="S45" s="73"/>
      <c r="T45" s="73"/>
      <c r="U45" s="73"/>
      <c r="V45" s="73"/>
    </row>
    <row r="46" spans="1:22" x14ac:dyDescent="0.2">
      <c r="A46" s="73"/>
      <c r="B46" s="73"/>
      <c r="C46" s="76"/>
      <c r="D46" s="76"/>
      <c r="E46" s="76"/>
      <c r="F46" s="76"/>
      <c r="G46" s="76"/>
      <c r="H46" s="77"/>
      <c r="I46" s="76"/>
      <c r="J46" s="76"/>
      <c r="K46" s="73"/>
      <c r="L46" s="73"/>
      <c r="M46" s="73"/>
      <c r="N46" s="73"/>
      <c r="O46" s="73"/>
      <c r="P46" s="73"/>
      <c r="Q46" s="73"/>
      <c r="R46" s="73"/>
      <c r="S46" s="73"/>
      <c r="T46" s="73"/>
      <c r="U46" s="73"/>
      <c r="V46" s="73"/>
    </row>
    <row r="47" spans="1:22" x14ac:dyDescent="0.2">
      <c r="A47" s="73"/>
      <c r="B47" s="73"/>
      <c r="C47" s="76"/>
      <c r="D47" s="76"/>
      <c r="E47" s="76"/>
      <c r="F47" s="76"/>
      <c r="G47" s="76"/>
      <c r="H47" s="77"/>
      <c r="I47" s="76"/>
      <c r="J47" s="76"/>
      <c r="K47" s="73"/>
      <c r="L47" s="73"/>
      <c r="M47" s="73"/>
      <c r="N47" s="73"/>
      <c r="O47" s="73"/>
      <c r="P47" s="73"/>
      <c r="Q47" s="73"/>
      <c r="R47" s="73"/>
      <c r="S47" s="73"/>
      <c r="T47" s="73"/>
      <c r="U47" s="73"/>
      <c r="V47" s="73"/>
    </row>
    <row r="48" spans="1:22" x14ac:dyDescent="0.2">
      <c r="A48" s="73"/>
      <c r="B48" s="73"/>
      <c r="C48" s="76"/>
      <c r="D48" s="76"/>
      <c r="E48" s="76"/>
      <c r="F48" s="76"/>
      <c r="G48" s="76"/>
      <c r="H48" s="77"/>
      <c r="I48" s="76"/>
      <c r="J48" s="76"/>
      <c r="K48" s="73"/>
      <c r="L48" s="73"/>
      <c r="M48" s="73"/>
      <c r="N48" s="73"/>
      <c r="O48" s="73"/>
      <c r="P48" s="73"/>
      <c r="Q48" s="73"/>
      <c r="R48" s="73"/>
      <c r="S48" s="73"/>
      <c r="T48" s="73"/>
      <c r="U48" s="73"/>
      <c r="V48" s="73"/>
    </row>
    <row r="49" spans="1:22" x14ac:dyDescent="0.2">
      <c r="A49" s="73"/>
      <c r="B49" s="73"/>
      <c r="C49" s="76"/>
      <c r="D49" s="76"/>
      <c r="E49" s="76"/>
      <c r="F49" s="76"/>
      <c r="G49" s="76"/>
      <c r="H49" s="77"/>
      <c r="I49" s="76"/>
      <c r="J49" s="76"/>
      <c r="K49" s="73"/>
      <c r="L49" s="73"/>
      <c r="M49" s="73"/>
      <c r="N49" s="73"/>
      <c r="O49" s="73"/>
      <c r="P49" s="73"/>
      <c r="Q49" s="73"/>
      <c r="R49" s="73"/>
      <c r="S49" s="73"/>
      <c r="T49" s="73"/>
      <c r="U49" s="73"/>
      <c r="V49" s="73"/>
    </row>
    <row r="50" spans="1:22" x14ac:dyDescent="0.2">
      <c r="A50" s="73"/>
      <c r="B50" s="73"/>
      <c r="C50" s="76"/>
      <c r="D50" s="76"/>
      <c r="E50" s="76"/>
      <c r="F50" s="76"/>
      <c r="G50" s="76"/>
      <c r="H50" s="77"/>
      <c r="I50" s="76"/>
      <c r="J50" s="76"/>
      <c r="K50" s="73"/>
      <c r="L50" s="73"/>
      <c r="M50" s="73"/>
      <c r="N50" s="73"/>
      <c r="O50" s="73"/>
      <c r="P50" s="73"/>
      <c r="Q50" s="73"/>
      <c r="R50" s="73"/>
      <c r="S50" s="73"/>
      <c r="T50" s="73"/>
      <c r="U50" s="73"/>
      <c r="V50" s="73"/>
    </row>
    <row r="51" spans="1:22" x14ac:dyDescent="0.2">
      <c r="A51" s="73"/>
      <c r="B51" s="73"/>
      <c r="C51" s="76"/>
      <c r="D51" s="76"/>
      <c r="E51" s="76"/>
      <c r="F51" s="76"/>
      <c r="G51" s="76"/>
      <c r="H51" s="77"/>
      <c r="I51" s="76"/>
      <c r="J51" s="76"/>
      <c r="K51" s="73"/>
      <c r="L51" s="73"/>
      <c r="M51" s="73"/>
      <c r="N51" s="73"/>
      <c r="O51" s="73"/>
      <c r="P51" s="73"/>
      <c r="Q51" s="73"/>
      <c r="R51" s="73"/>
      <c r="S51" s="73"/>
      <c r="T51" s="73"/>
      <c r="U51" s="73"/>
      <c r="V51" s="73"/>
    </row>
    <row r="52" spans="1:22" x14ac:dyDescent="0.2">
      <c r="A52" s="73"/>
      <c r="B52" s="73"/>
      <c r="C52" s="76"/>
      <c r="D52" s="76"/>
      <c r="E52" s="76"/>
      <c r="F52" s="76"/>
      <c r="G52" s="76"/>
      <c r="H52" s="77"/>
      <c r="I52" s="76"/>
      <c r="J52" s="76"/>
      <c r="K52" s="73"/>
      <c r="L52" s="73"/>
      <c r="M52" s="73"/>
      <c r="N52" s="73"/>
      <c r="O52" s="73"/>
      <c r="P52" s="73"/>
      <c r="Q52" s="73"/>
      <c r="R52" s="73"/>
      <c r="S52" s="73"/>
      <c r="T52" s="73"/>
      <c r="U52" s="73"/>
      <c r="V52" s="73"/>
    </row>
    <row r="53" spans="1:22" x14ac:dyDescent="0.2">
      <c r="A53" s="73"/>
      <c r="B53" s="73"/>
      <c r="C53" s="76"/>
      <c r="D53" s="76"/>
      <c r="E53" s="76"/>
      <c r="F53" s="76"/>
      <c r="G53" s="76"/>
      <c r="H53" s="77"/>
      <c r="I53" s="76"/>
      <c r="J53" s="76"/>
      <c r="K53" s="73"/>
      <c r="L53" s="73"/>
      <c r="M53" s="73"/>
      <c r="N53" s="73"/>
      <c r="O53" s="73"/>
      <c r="P53" s="73"/>
      <c r="Q53" s="73"/>
      <c r="R53" s="73"/>
      <c r="S53" s="73"/>
      <c r="T53" s="73"/>
      <c r="U53" s="73"/>
      <c r="V53" s="73"/>
    </row>
    <row r="54" spans="1:22" x14ac:dyDescent="0.2">
      <c r="A54" s="73"/>
      <c r="B54" s="73"/>
      <c r="C54" s="76"/>
      <c r="D54" s="76"/>
      <c r="E54" s="76"/>
      <c r="F54" s="76"/>
      <c r="G54" s="76"/>
      <c r="H54" s="77"/>
      <c r="I54" s="76"/>
      <c r="J54" s="76"/>
      <c r="K54" s="73"/>
      <c r="L54" s="73"/>
      <c r="M54" s="73"/>
      <c r="N54" s="73"/>
      <c r="O54" s="73"/>
      <c r="P54" s="73"/>
      <c r="Q54" s="73"/>
      <c r="R54" s="73"/>
      <c r="S54" s="73"/>
      <c r="T54" s="73"/>
      <c r="U54" s="73"/>
      <c r="V54" s="73"/>
    </row>
    <row r="55" spans="1:22" x14ac:dyDescent="0.2">
      <c r="A55" s="73"/>
      <c r="B55" s="73"/>
      <c r="C55" s="76"/>
      <c r="D55" s="76"/>
      <c r="E55" s="76"/>
      <c r="F55" s="76"/>
      <c r="G55" s="76"/>
      <c r="H55" s="77"/>
      <c r="I55" s="76"/>
      <c r="J55" s="76"/>
      <c r="K55" s="73"/>
      <c r="L55" s="73"/>
      <c r="M55" s="73"/>
      <c r="N55" s="73"/>
      <c r="O55" s="73"/>
      <c r="P55" s="73"/>
      <c r="Q55" s="73"/>
      <c r="R55" s="73"/>
      <c r="S55" s="73"/>
      <c r="T55" s="73"/>
      <c r="U55" s="73"/>
      <c r="V55" s="73"/>
    </row>
    <row r="56" spans="1:22" x14ac:dyDescent="0.2">
      <c r="A56" s="73"/>
      <c r="B56" s="73"/>
      <c r="C56" s="76"/>
      <c r="D56" s="76"/>
      <c r="E56" s="76"/>
      <c r="F56" s="76"/>
      <c r="G56" s="76"/>
      <c r="H56" s="77"/>
      <c r="I56" s="76"/>
      <c r="J56" s="76"/>
      <c r="K56" s="73"/>
      <c r="L56" s="73"/>
      <c r="M56" s="73"/>
      <c r="N56" s="73"/>
      <c r="O56" s="73"/>
      <c r="P56" s="73"/>
      <c r="Q56" s="73"/>
      <c r="R56" s="73"/>
      <c r="S56" s="73"/>
      <c r="T56" s="73"/>
      <c r="U56" s="73"/>
      <c r="V56" s="73"/>
    </row>
    <row r="57" spans="1:22" x14ac:dyDescent="0.2">
      <c r="A57" s="73"/>
      <c r="B57" s="73"/>
      <c r="C57" s="76"/>
      <c r="D57" s="76"/>
      <c r="E57" s="76"/>
      <c r="F57" s="76"/>
      <c r="G57" s="76"/>
      <c r="H57" s="77"/>
      <c r="I57" s="76"/>
      <c r="J57" s="76"/>
      <c r="K57" s="73"/>
      <c r="L57" s="73"/>
      <c r="M57" s="73"/>
      <c r="N57" s="73"/>
      <c r="O57" s="73"/>
      <c r="P57" s="73"/>
      <c r="Q57" s="73"/>
      <c r="R57" s="73"/>
      <c r="S57" s="73"/>
      <c r="T57" s="73"/>
      <c r="U57" s="73"/>
      <c r="V57" s="73"/>
    </row>
    <row r="58" spans="1:22" x14ac:dyDescent="0.2">
      <c r="A58" s="73"/>
      <c r="B58" s="73"/>
      <c r="C58" s="76"/>
      <c r="D58" s="76"/>
      <c r="E58" s="76"/>
      <c r="F58" s="76"/>
      <c r="G58" s="76"/>
      <c r="H58" s="77"/>
      <c r="I58" s="76"/>
      <c r="J58" s="76"/>
      <c r="K58" s="73"/>
      <c r="L58" s="73"/>
      <c r="M58" s="73"/>
      <c r="N58" s="73"/>
      <c r="O58" s="73"/>
      <c r="P58" s="73"/>
      <c r="Q58" s="73"/>
      <c r="R58" s="73"/>
      <c r="S58" s="73"/>
      <c r="T58" s="73"/>
      <c r="U58" s="73"/>
      <c r="V58" s="73"/>
    </row>
    <row r="59" spans="1:22" x14ac:dyDescent="0.2">
      <c r="A59" s="73"/>
      <c r="B59" s="73"/>
      <c r="C59" s="76"/>
      <c r="D59" s="76"/>
      <c r="E59" s="76"/>
      <c r="F59" s="76"/>
      <c r="G59" s="76"/>
      <c r="H59" s="77"/>
      <c r="I59" s="76"/>
      <c r="J59" s="76"/>
      <c r="K59" s="73"/>
      <c r="L59" s="73"/>
      <c r="M59" s="73"/>
      <c r="N59" s="73"/>
      <c r="O59" s="73"/>
      <c r="P59" s="73"/>
      <c r="Q59" s="73"/>
      <c r="R59" s="73"/>
      <c r="S59" s="73"/>
      <c r="T59" s="73"/>
      <c r="U59" s="73"/>
      <c r="V59" s="73"/>
    </row>
    <row r="60" spans="1:22" x14ac:dyDescent="0.2">
      <c r="A60" s="73"/>
      <c r="B60" s="73"/>
      <c r="C60" s="76"/>
      <c r="D60" s="76"/>
      <c r="E60" s="76"/>
      <c r="F60" s="76"/>
      <c r="G60" s="76"/>
      <c r="H60" s="77"/>
      <c r="I60" s="76"/>
      <c r="J60" s="76"/>
      <c r="K60" s="73"/>
      <c r="L60" s="73"/>
      <c r="M60" s="73"/>
      <c r="N60" s="73"/>
      <c r="O60" s="73"/>
      <c r="P60" s="73"/>
      <c r="Q60" s="73"/>
      <c r="R60" s="73"/>
      <c r="S60" s="73"/>
      <c r="T60" s="73"/>
      <c r="U60" s="73"/>
      <c r="V60" s="73"/>
    </row>
    <row r="61" spans="1:22" x14ac:dyDescent="0.2">
      <c r="A61" s="73"/>
      <c r="B61" s="73"/>
      <c r="C61" s="76"/>
      <c r="D61" s="76"/>
      <c r="E61" s="76"/>
      <c r="F61" s="76"/>
      <c r="G61" s="76"/>
      <c r="H61" s="77"/>
      <c r="I61" s="76"/>
      <c r="J61" s="76"/>
      <c r="K61" s="73"/>
      <c r="L61" s="73"/>
      <c r="M61" s="73"/>
      <c r="N61" s="73"/>
      <c r="O61" s="73"/>
      <c r="P61" s="73"/>
      <c r="Q61" s="73"/>
      <c r="R61" s="73"/>
      <c r="S61" s="73"/>
      <c r="T61" s="73"/>
      <c r="U61" s="73"/>
      <c r="V61" s="73"/>
    </row>
    <row r="62" spans="1:22" x14ac:dyDescent="0.2">
      <c r="A62" s="73"/>
      <c r="B62" s="73"/>
      <c r="C62" s="76"/>
      <c r="D62" s="76"/>
      <c r="E62" s="76"/>
      <c r="F62" s="76"/>
      <c r="G62" s="76"/>
      <c r="H62" s="77"/>
      <c r="I62" s="76"/>
      <c r="J62" s="76"/>
      <c r="K62" s="73"/>
      <c r="L62" s="73"/>
      <c r="M62" s="73"/>
      <c r="N62" s="73"/>
      <c r="O62" s="73"/>
      <c r="P62" s="73"/>
      <c r="Q62" s="73"/>
      <c r="R62" s="73"/>
      <c r="S62" s="73"/>
      <c r="T62" s="73"/>
      <c r="U62" s="73"/>
      <c r="V62" s="73"/>
    </row>
    <row r="63" spans="1:22" x14ac:dyDescent="0.2">
      <c r="A63" s="73"/>
      <c r="B63" s="73"/>
      <c r="C63" s="76"/>
      <c r="D63" s="76"/>
      <c r="E63" s="76"/>
      <c r="F63" s="76"/>
      <c r="G63" s="76"/>
      <c r="H63" s="77"/>
      <c r="I63" s="76"/>
      <c r="J63" s="76"/>
      <c r="K63" s="73"/>
      <c r="L63" s="73"/>
      <c r="M63" s="73"/>
      <c r="N63" s="73"/>
      <c r="O63" s="73"/>
      <c r="P63" s="73"/>
      <c r="Q63" s="73"/>
      <c r="R63" s="73"/>
      <c r="S63" s="73"/>
      <c r="T63" s="73"/>
      <c r="U63" s="73"/>
      <c r="V63" s="73"/>
    </row>
    <row r="64" spans="1:22" x14ac:dyDescent="0.2">
      <c r="A64" s="73"/>
      <c r="B64" s="73"/>
      <c r="C64" s="76"/>
      <c r="D64" s="76"/>
      <c r="E64" s="76"/>
      <c r="F64" s="76"/>
      <c r="G64" s="76"/>
      <c r="H64" s="77"/>
      <c r="I64" s="76"/>
      <c r="J64" s="76"/>
      <c r="K64" s="73"/>
      <c r="L64" s="73"/>
      <c r="M64" s="73"/>
      <c r="N64" s="73"/>
      <c r="O64" s="73"/>
      <c r="P64" s="73"/>
      <c r="Q64" s="73"/>
      <c r="R64" s="73"/>
      <c r="S64" s="73"/>
      <c r="T64" s="73"/>
      <c r="U64" s="73"/>
      <c r="V64" s="73"/>
    </row>
    <row r="65" spans="1:22" x14ac:dyDescent="0.2">
      <c r="A65" s="73"/>
      <c r="B65" s="73"/>
      <c r="C65" s="76"/>
      <c r="D65" s="76"/>
      <c r="E65" s="76"/>
      <c r="F65" s="76"/>
      <c r="G65" s="76"/>
      <c r="H65" s="77"/>
      <c r="I65" s="76"/>
      <c r="J65" s="76"/>
      <c r="K65" s="73"/>
      <c r="L65" s="73"/>
      <c r="M65" s="73"/>
      <c r="N65" s="73"/>
      <c r="O65" s="73"/>
      <c r="P65" s="73"/>
      <c r="Q65" s="73"/>
      <c r="R65" s="73"/>
      <c r="S65" s="73"/>
      <c r="T65" s="73"/>
      <c r="U65" s="73"/>
      <c r="V65" s="73"/>
    </row>
    <row r="66" spans="1:22" x14ac:dyDescent="0.2">
      <c r="A66" s="73"/>
      <c r="B66" s="73"/>
      <c r="C66" s="76"/>
      <c r="D66" s="76"/>
      <c r="E66" s="76"/>
      <c r="F66" s="76"/>
      <c r="G66" s="76"/>
      <c r="H66" s="77"/>
      <c r="I66" s="76"/>
      <c r="J66" s="76"/>
      <c r="K66" s="73"/>
      <c r="L66" s="73"/>
      <c r="M66" s="73"/>
      <c r="N66" s="73"/>
      <c r="O66" s="73"/>
      <c r="P66" s="73"/>
      <c r="Q66" s="73"/>
      <c r="R66" s="73"/>
      <c r="S66" s="73"/>
      <c r="T66" s="73"/>
      <c r="U66" s="73"/>
      <c r="V66" s="73"/>
    </row>
    <row r="67" spans="1:22" x14ac:dyDescent="0.2">
      <c r="A67" s="73"/>
      <c r="B67" s="73"/>
      <c r="C67" s="76"/>
      <c r="D67" s="76"/>
      <c r="E67" s="76"/>
      <c r="F67" s="76"/>
      <c r="G67" s="76"/>
      <c r="H67" s="77"/>
      <c r="I67" s="76"/>
      <c r="J67" s="76"/>
      <c r="K67" s="73"/>
      <c r="L67" s="73"/>
      <c r="M67" s="73"/>
      <c r="N67" s="73"/>
      <c r="O67" s="73"/>
      <c r="P67" s="73"/>
      <c r="Q67" s="73"/>
      <c r="R67" s="73"/>
      <c r="S67" s="73"/>
      <c r="T67" s="73"/>
      <c r="U67" s="73"/>
      <c r="V67" s="73"/>
    </row>
    <row r="68" spans="1:22" x14ac:dyDescent="0.2">
      <c r="A68" s="73"/>
      <c r="B68" s="73"/>
      <c r="C68" s="76"/>
      <c r="D68" s="76"/>
      <c r="E68" s="76"/>
      <c r="F68" s="76"/>
      <c r="G68" s="76"/>
      <c r="H68" s="77"/>
      <c r="I68" s="76"/>
      <c r="J68" s="76"/>
      <c r="K68" s="73"/>
      <c r="L68" s="73"/>
      <c r="M68" s="73"/>
      <c r="N68" s="73"/>
      <c r="O68" s="73"/>
      <c r="P68" s="73"/>
      <c r="Q68" s="73"/>
      <c r="R68" s="73"/>
      <c r="S68" s="73"/>
      <c r="T68" s="73"/>
      <c r="U68" s="73"/>
      <c r="V68" s="73"/>
    </row>
    <row r="69" spans="1:22" x14ac:dyDescent="0.2">
      <c r="A69" s="73"/>
      <c r="B69" s="73"/>
      <c r="C69" s="76"/>
      <c r="D69" s="76"/>
      <c r="E69" s="76"/>
      <c r="F69" s="76"/>
      <c r="G69" s="76"/>
      <c r="H69" s="77"/>
      <c r="I69" s="76"/>
      <c r="J69" s="76"/>
      <c r="K69" s="73"/>
      <c r="L69" s="73"/>
      <c r="M69" s="73"/>
      <c r="N69" s="73"/>
      <c r="O69" s="73"/>
      <c r="P69" s="73"/>
      <c r="Q69" s="73"/>
      <c r="R69" s="73"/>
      <c r="S69" s="73"/>
      <c r="T69" s="73"/>
      <c r="U69" s="73"/>
      <c r="V69" s="73"/>
    </row>
    <row r="70" spans="1:22" x14ac:dyDescent="0.2">
      <c r="A70" s="73"/>
      <c r="B70" s="73"/>
      <c r="C70" s="76"/>
      <c r="D70" s="76"/>
      <c r="E70" s="76"/>
      <c r="F70" s="76"/>
      <c r="G70" s="76"/>
      <c r="H70" s="77"/>
      <c r="I70" s="76"/>
      <c r="J70" s="76"/>
      <c r="K70" s="73"/>
      <c r="L70" s="73"/>
      <c r="M70" s="73"/>
      <c r="N70" s="73"/>
      <c r="O70" s="73"/>
      <c r="P70" s="73"/>
      <c r="Q70" s="73"/>
      <c r="R70" s="73"/>
      <c r="S70" s="73"/>
      <c r="T70" s="73"/>
      <c r="U70" s="73"/>
      <c r="V70" s="73"/>
    </row>
    <row r="71" spans="1:22" x14ac:dyDescent="0.2">
      <c r="A71" s="73"/>
      <c r="B71" s="73"/>
      <c r="C71" s="76"/>
      <c r="D71" s="76"/>
      <c r="E71" s="76"/>
      <c r="F71" s="76"/>
      <c r="G71" s="76"/>
      <c r="H71" s="77"/>
      <c r="I71" s="76"/>
      <c r="J71" s="76"/>
      <c r="K71" s="73"/>
      <c r="L71" s="73"/>
      <c r="M71" s="73"/>
      <c r="N71" s="73"/>
      <c r="O71" s="73"/>
      <c r="P71" s="73"/>
      <c r="Q71" s="73"/>
      <c r="R71" s="73"/>
      <c r="S71" s="73"/>
      <c r="T71" s="73"/>
      <c r="U71" s="73"/>
      <c r="V71" s="73"/>
    </row>
    <row r="72" spans="1:22" x14ac:dyDescent="0.2">
      <c r="A72" s="73"/>
      <c r="B72" s="73"/>
      <c r="C72" s="76"/>
      <c r="D72" s="76"/>
      <c r="E72" s="76"/>
      <c r="F72" s="76"/>
      <c r="G72" s="76"/>
      <c r="H72" s="77"/>
      <c r="I72" s="76"/>
      <c r="J72" s="76"/>
      <c r="K72" s="73"/>
      <c r="L72" s="73"/>
      <c r="M72" s="73"/>
      <c r="N72" s="73"/>
      <c r="O72" s="73"/>
      <c r="P72" s="73"/>
      <c r="Q72" s="73"/>
      <c r="R72" s="73"/>
      <c r="S72" s="73"/>
      <c r="T72" s="73"/>
      <c r="U72" s="73"/>
      <c r="V72" s="73"/>
    </row>
    <row r="73" spans="1:22" x14ac:dyDescent="0.2">
      <c r="A73" s="73"/>
      <c r="B73" s="73"/>
      <c r="C73" s="76"/>
      <c r="D73" s="76"/>
      <c r="E73" s="76"/>
      <c r="F73" s="76"/>
      <c r="G73" s="76"/>
      <c r="H73" s="77"/>
      <c r="I73" s="76"/>
      <c r="J73" s="76"/>
      <c r="K73" s="73"/>
      <c r="L73" s="73"/>
      <c r="M73" s="73"/>
      <c r="N73" s="73"/>
      <c r="O73" s="73"/>
      <c r="P73" s="73"/>
      <c r="Q73" s="73"/>
      <c r="R73" s="73"/>
      <c r="S73" s="73"/>
      <c r="T73" s="73"/>
      <c r="U73" s="73"/>
      <c r="V73" s="73"/>
    </row>
    <row r="74" spans="1:22" x14ac:dyDescent="0.2">
      <c r="A74" s="73"/>
      <c r="B74" s="73"/>
      <c r="C74" s="76"/>
      <c r="D74" s="76"/>
      <c r="E74" s="76"/>
      <c r="F74" s="76"/>
      <c r="G74" s="76"/>
      <c r="H74" s="77"/>
      <c r="I74" s="76"/>
      <c r="J74" s="76"/>
      <c r="K74" s="73"/>
      <c r="L74" s="73"/>
      <c r="M74" s="73"/>
      <c r="N74" s="73"/>
      <c r="O74" s="73"/>
      <c r="P74" s="73"/>
      <c r="Q74" s="73"/>
      <c r="R74" s="73"/>
      <c r="S74" s="73"/>
      <c r="T74" s="73"/>
      <c r="U74" s="73"/>
      <c r="V74" s="73"/>
    </row>
    <row r="75" spans="1:22" x14ac:dyDescent="0.2">
      <c r="A75" s="73"/>
      <c r="B75" s="73"/>
      <c r="C75" s="76"/>
      <c r="D75" s="76"/>
      <c r="E75" s="76"/>
      <c r="F75" s="76"/>
      <c r="G75" s="76"/>
      <c r="H75" s="77"/>
      <c r="I75" s="76"/>
      <c r="J75" s="76"/>
      <c r="K75" s="73"/>
      <c r="L75" s="73"/>
      <c r="M75" s="73"/>
      <c r="N75" s="73"/>
      <c r="O75" s="73"/>
      <c r="P75" s="73"/>
      <c r="Q75" s="73"/>
      <c r="R75" s="73"/>
      <c r="S75" s="73"/>
      <c r="T75" s="73"/>
      <c r="U75" s="73"/>
      <c r="V75" s="73"/>
    </row>
    <row r="76" spans="1:22" x14ac:dyDescent="0.2">
      <c r="A76" s="73"/>
      <c r="B76" s="73"/>
      <c r="C76" s="76"/>
      <c r="D76" s="76"/>
      <c r="E76" s="76"/>
      <c r="F76" s="76"/>
      <c r="G76" s="76"/>
      <c r="H76" s="77"/>
      <c r="I76" s="76"/>
      <c r="J76" s="76"/>
      <c r="K76" s="73"/>
      <c r="L76" s="73"/>
      <c r="M76" s="73"/>
      <c r="N76" s="73"/>
      <c r="O76" s="73"/>
      <c r="P76" s="73"/>
      <c r="Q76" s="73"/>
      <c r="R76" s="73"/>
      <c r="S76" s="73"/>
      <c r="T76" s="73"/>
      <c r="U76" s="73"/>
      <c r="V76" s="73"/>
    </row>
    <row r="77" spans="1:22" x14ac:dyDescent="0.2">
      <c r="A77" s="73"/>
      <c r="B77" s="73"/>
      <c r="C77" s="76"/>
      <c r="D77" s="76"/>
      <c r="E77" s="76"/>
      <c r="F77" s="76"/>
      <c r="G77" s="76"/>
      <c r="H77" s="77"/>
      <c r="I77" s="76"/>
      <c r="J77" s="76"/>
      <c r="K77" s="73"/>
      <c r="L77" s="73"/>
      <c r="M77" s="73"/>
      <c r="N77" s="73"/>
      <c r="O77" s="73"/>
      <c r="P77" s="73"/>
      <c r="Q77" s="73"/>
      <c r="R77" s="73"/>
      <c r="S77" s="73"/>
      <c r="T77" s="73"/>
      <c r="U77" s="73"/>
      <c r="V77" s="73"/>
    </row>
    <row r="78" spans="1:22" x14ac:dyDescent="0.2">
      <c r="A78" s="73"/>
      <c r="B78" s="73"/>
      <c r="C78" s="76"/>
      <c r="D78" s="76"/>
      <c r="E78" s="76"/>
      <c r="F78" s="76"/>
      <c r="G78" s="76"/>
      <c r="H78" s="77"/>
      <c r="I78" s="76"/>
      <c r="J78" s="76"/>
      <c r="K78" s="73"/>
      <c r="L78" s="73"/>
      <c r="M78" s="73"/>
      <c r="N78" s="73"/>
      <c r="O78" s="73"/>
      <c r="P78" s="73"/>
      <c r="Q78" s="73"/>
      <c r="R78" s="73"/>
      <c r="S78" s="73"/>
      <c r="T78" s="73"/>
      <c r="U78" s="73"/>
      <c r="V78" s="73"/>
    </row>
    <row r="79" spans="1:22" x14ac:dyDescent="0.2">
      <c r="A79" s="73"/>
      <c r="B79" s="73"/>
      <c r="C79" s="76"/>
      <c r="D79" s="76"/>
      <c r="E79" s="76"/>
      <c r="F79" s="76"/>
      <c r="G79" s="76"/>
      <c r="H79" s="77"/>
      <c r="I79" s="76"/>
      <c r="J79" s="76"/>
      <c r="K79" s="73"/>
      <c r="L79" s="73"/>
      <c r="M79" s="73"/>
      <c r="N79" s="73"/>
      <c r="O79" s="73"/>
      <c r="P79" s="73"/>
      <c r="Q79" s="73"/>
      <c r="R79" s="73"/>
      <c r="S79" s="73"/>
      <c r="T79" s="73"/>
      <c r="U79" s="73"/>
      <c r="V79" s="73"/>
    </row>
    <row r="80" spans="1:22" x14ac:dyDescent="0.2">
      <c r="A80" s="73"/>
      <c r="B80" s="73"/>
      <c r="C80" s="76"/>
      <c r="D80" s="76"/>
      <c r="E80" s="76"/>
      <c r="F80" s="76"/>
      <c r="G80" s="76"/>
      <c r="H80" s="77"/>
      <c r="I80" s="76"/>
      <c r="J80" s="76"/>
      <c r="K80" s="73"/>
      <c r="L80" s="73"/>
      <c r="M80" s="73"/>
      <c r="N80" s="73"/>
      <c r="O80" s="73"/>
      <c r="P80" s="73"/>
      <c r="Q80" s="73"/>
      <c r="R80" s="73"/>
      <c r="S80" s="73"/>
      <c r="T80" s="73"/>
      <c r="U80" s="73"/>
      <c r="V80" s="73"/>
    </row>
    <row r="81" spans="1:22" x14ac:dyDescent="0.2">
      <c r="A81" s="73"/>
      <c r="B81" s="73"/>
      <c r="C81" s="76"/>
      <c r="D81" s="76"/>
      <c r="E81" s="76"/>
      <c r="F81" s="76"/>
      <c r="G81" s="76"/>
      <c r="H81" s="77"/>
      <c r="I81" s="76"/>
      <c r="J81" s="76"/>
      <c r="K81" s="73"/>
      <c r="L81" s="73"/>
      <c r="M81" s="73"/>
      <c r="N81" s="73"/>
      <c r="O81" s="73"/>
      <c r="P81" s="73"/>
      <c r="Q81" s="73"/>
      <c r="R81" s="73"/>
      <c r="S81" s="73"/>
      <c r="T81" s="73"/>
      <c r="U81" s="73"/>
      <c r="V81" s="73"/>
    </row>
    <row r="82" spans="1:22" x14ac:dyDescent="0.2">
      <c r="A82" s="73"/>
      <c r="B82" s="73"/>
      <c r="C82" s="76"/>
      <c r="D82" s="76"/>
      <c r="E82" s="76"/>
      <c r="F82" s="76"/>
      <c r="G82" s="76"/>
      <c r="H82" s="77"/>
      <c r="I82" s="76"/>
      <c r="J82" s="76"/>
      <c r="K82" s="73"/>
      <c r="L82" s="73"/>
      <c r="M82" s="73"/>
      <c r="N82" s="73"/>
      <c r="O82" s="73"/>
      <c r="P82" s="73"/>
      <c r="Q82" s="73"/>
      <c r="R82" s="73"/>
      <c r="S82" s="73"/>
      <c r="T82" s="73"/>
      <c r="U82" s="73"/>
      <c r="V82" s="73"/>
    </row>
    <row r="83" spans="1:22" x14ac:dyDescent="0.2">
      <c r="A83" s="73"/>
      <c r="B83" s="73"/>
      <c r="C83" s="76"/>
      <c r="D83" s="76"/>
      <c r="E83" s="76"/>
      <c r="F83" s="76"/>
      <c r="G83" s="76"/>
      <c r="H83" s="77"/>
      <c r="I83" s="76"/>
      <c r="J83" s="76"/>
      <c r="K83" s="73"/>
      <c r="L83" s="73"/>
      <c r="M83" s="73"/>
      <c r="N83" s="73"/>
      <c r="O83" s="73"/>
      <c r="P83" s="73"/>
      <c r="Q83" s="73"/>
      <c r="R83" s="73"/>
      <c r="S83" s="73"/>
      <c r="T83" s="73"/>
      <c r="U83" s="73"/>
      <c r="V83" s="73"/>
    </row>
    <row r="84" spans="1:22" x14ac:dyDescent="0.2">
      <c r="A84" s="73"/>
      <c r="B84" s="73"/>
      <c r="C84" s="76"/>
      <c r="D84" s="76"/>
      <c r="E84" s="76"/>
      <c r="F84" s="76"/>
      <c r="G84" s="76"/>
      <c r="H84" s="77"/>
      <c r="I84" s="76"/>
      <c r="J84" s="76"/>
      <c r="K84" s="73"/>
      <c r="L84" s="73"/>
      <c r="M84" s="73"/>
      <c r="N84" s="73"/>
      <c r="O84" s="73"/>
      <c r="P84" s="73"/>
      <c r="Q84" s="73"/>
      <c r="R84" s="73"/>
      <c r="S84" s="73"/>
      <c r="T84" s="73"/>
      <c r="U84" s="73"/>
      <c r="V84" s="73"/>
    </row>
    <row r="85" spans="1:22" x14ac:dyDescent="0.2">
      <c r="A85" s="73"/>
      <c r="B85" s="73"/>
      <c r="C85" s="76"/>
      <c r="D85" s="76"/>
      <c r="E85" s="76"/>
      <c r="F85" s="76"/>
      <c r="G85" s="76"/>
      <c r="H85" s="77"/>
      <c r="I85" s="76"/>
      <c r="J85" s="76"/>
      <c r="K85" s="73"/>
      <c r="L85" s="73"/>
      <c r="M85" s="73"/>
      <c r="N85" s="73"/>
      <c r="O85" s="73"/>
      <c r="P85" s="73"/>
      <c r="Q85" s="73"/>
      <c r="R85" s="73"/>
      <c r="S85" s="73"/>
      <c r="T85" s="73"/>
      <c r="U85" s="73"/>
      <c r="V85" s="73"/>
    </row>
    <row r="86" spans="1:22" x14ac:dyDescent="0.2">
      <c r="A86" s="73"/>
      <c r="B86" s="73"/>
      <c r="C86" s="76"/>
      <c r="D86" s="76"/>
      <c r="E86" s="76"/>
      <c r="F86" s="76"/>
      <c r="G86" s="76"/>
      <c r="H86" s="77"/>
      <c r="I86" s="76"/>
      <c r="J86" s="76"/>
      <c r="K86" s="73"/>
      <c r="L86" s="73"/>
      <c r="M86" s="73"/>
      <c r="N86" s="73"/>
      <c r="O86" s="73"/>
      <c r="P86" s="73"/>
      <c r="Q86" s="73"/>
      <c r="R86" s="73"/>
      <c r="S86" s="73"/>
      <c r="T86" s="73"/>
      <c r="U86" s="73"/>
      <c r="V86" s="73"/>
    </row>
    <row r="87" spans="1:22" x14ac:dyDescent="0.2">
      <c r="A87" s="73"/>
      <c r="B87" s="73"/>
      <c r="C87" s="76"/>
      <c r="D87" s="76"/>
      <c r="E87" s="76"/>
      <c r="F87" s="76"/>
      <c r="G87" s="76"/>
      <c r="H87" s="77"/>
      <c r="I87" s="76"/>
      <c r="J87" s="76"/>
      <c r="K87" s="73"/>
      <c r="L87" s="73"/>
      <c r="M87" s="73"/>
      <c r="N87" s="73"/>
      <c r="O87" s="73"/>
      <c r="P87" s="73"/>
      <c r="Q87" s="73"/>
      <c r="R87" s="73"/>
      <c r="S87" s="73"/>
      <c r="T87" s="73"/>
      <c r="U87" s="73"/>
      <c r="V87" s="73"/>
    </row>
    <row r="88" spans="1:22" x14ac:dyDescent="0.2">
      <c r="A88" s="73"/>
      <c r="B88" s="73"/>
      <c r="C88" s="76"/>
      <c r="D88" s="76"/>
      <c r="E88" s="76"/>
      <c r="F88" s="76"/>
      <c r="G88" s="76"/>
      <c r="H88" s="77"/>
      <c r="I88" s="76"/>
      <c r="J88" s="76"/>
      <c r="K88" s="73"/>
      <c r="L88" s="73"/>
      <c r="M88" s="73"/>
      <c r="N88" s="73"/>
      <c r="O88" s="73"/>
      <c r="P88" s="73"/>
      <c r="Q88" s="73"/>
      <c r="R88" s="73"/>
      <c r="S88" s="73"/>
      <c r="T88" s="73"/>
      <c r="U88" s="73"/>
      <c r="V88" s="73"/>
    </row>
    <row r="89" spans="1:22" x14ac:dyDescent="0.2">
      <c r="A89" s="73"/>
      <c r="B89" s="73"/>
      <c r="C89" s="76"/>
      <c r="D89" s="76"/>
      <c r="E89" s="76"/>
      <c r="F89" s="76"/>
      <c r="G89" s="76"/>
      <c r="H89" s="77"/>
      <c r="I89" s="76"/>
      <c r="J89" s="76"/>
      <c r="K89" s="73"/>
      <c r="L89" s="73"/>
      <c r="M89" s="73"/>
      <c r="N89" s="73"/>
      <c r="O89" s="73"/>
      <c r="P89" s="73"/>
      <c r="Q89" s="73"/>
      <c r="R89" s="73"/>
      <c r="S89" s="73"/>
      <c r="T89" s="73"/>
      <c r="U89" s="73"/>
      <c r="V89" s="73"/>
    </row>
    <row r="90" spans="1:22" x14ac:dyDescent="0.2">
      <c r="A90" s="73"/>
      <c r="B90" s="73"/>
      <c r="C90" s="76"/>
      <c r="D90" s="76"/>
      <c r="E90" s="76"/>
      <c r="F90" s="76"/>
      <c r="G90" s="76"/>
      <c r="H90" s="77"/>
      <c r="I90" s="76"/>
      <c r="J90" s="76"/>
      <c r="K90" s="73"/>
      <c r="L90" s="73"/>
      <c r="M90" s="73"/>
      <c r="N90" s="73"/>
      <c r="O90" s="73"/>
      <c r="P90" s="73"/>
      <c r="Q90" s="73"/>
      <c r="R90" s="73"/>
      <c r="S90" s="73"/>
      <c r="T90" s="73"/>
      <c r="U90" s="73"/>
      <c r="V90" s="73"/>
    </row>
    <row r="91" spans="1:22" x14ac:dyDescent="0.2">
      <c r="A91" s="73"/>
      <c r="B91" s="73"/>
      <c r="C91" s="76"/>
      <c r="D91" s="76"/>
      <c r="E91" s="76"/>
      <c r="F91" s="76"/>
      <c r="G91" s="76"/>
      <c r="H91" s="77"/>
      <c r="I91" s="76"/>
      <c r="J91" s="76"/>
      <c r="K91" s="73"/>
      <c r="L91" s="73"/>
      <c r="M91" s="73"/>
      <c r="N91" s="73"/>
      <c r="O91" s="73"/>
      <c r="P91" s="73"/>
      <c r="Q91" s="73"/>
      <c r="R91" s="73"/>
      <c r="S91" s="73"/>
      <c r="T91" s="73"/>
      <c r="U91" s="73"/>
      <c r="V91" s="73"/>
    </row>
    <row r="92" spans="1:22" x14ac:dyDescent="0.2">
      <c r="A92" s="73"/>
      <c r="B92" s="73"/>
      <c r="C92" s="76"/>
      <c r="D92" s="76"/>
      <c r="E92" s="76"/>
      <c r="F92" s="76"/>
      <c r="G92" s="76"/>
      <c r="H92" s="77"/>
      <c r="I92" s="76"/>
      <c r="J92" s="76"/>
      <c r="K92" s="73"/>
      <c r="L92" s="73"/>
      <c r="M92" s="73"/>
      <c r="N92" s="73"/>
      <c r="O92" s="73"/>
      <c r="P92" s="73"/>
      <c r="Q92" s="73"/>
      <c r="R92" s="73"/>
      <c r="S92" s="73"/>
      <c r="T92" s="73"/>
      <c r="U92" s="73"/>
      <c r="V92" s="73"/>
    </row>
    <row r="93" spans="1:22" x14ac:dyDescent="0.2">
      <c r="A93" s="73"/>
      <c r="B93" s="73"/>
      <c r="C93" s="76"/>
      <c r="D93" s="76"/>
      <c r="E93" s="76"/>
      <c r="F93" s="76"/>
      <c r="G93" s="76"/>
      <c r="H93" s="77"/>
      <c r="I93" s="76"/>
      <c r="J93" s="76"/>
      <c r="K93" s="73"/>
      <c r="L93" s="73"/>
      <c r="M93" s="73"/>
      <c r="N93" s="73"/>
      <c r="O93" s="73"/>
      <c r="P93" s="73"/>
      <c r="Q93" s="73"/>
      <c r="R93" s="73"/>
      <c r="S93" s="73"/>
      <c r="T93" s="73"/>
      <c r="U93" s="73"/>
      <c r="V93" s="73"/>
    </row>
    <row r="94" spans="1:22" x14ac:dyDescent="0.2">
      <c r="K94" s="73"/>
      <c r="L94" s="73"/>
      <c r="M94" s="73"/>
      <c r="N94" s="73"/>
      <c r="O94" s="73"/>
      <c r="P94" s="73"/>
      <c r="Q94" s="73"/>
      <c r="R94" s="73"/>
      <c r="S94" s="73"/>
      <c r="T94" s="73"/>
      <c r="U94" s="73"/>
      <c r="V94" s="73"/>
    </row>
    <row r="95" spans="1:22" x14ac:dyDescent="0.2">
      <c r="K95" s="73"/>
      <c r="L95" s="73"/>
      <c r="M95" s="73"/>
      <c r="N95" s="73"/>
      <c r="O95" s="73"/>
      <c r="P95" s="73"/>
      <c r="Q95" s="73"/>
      <c r="R95" s="73"/>
      <c r="S95" s="73"/>
      <c r="T95" s="73"/>
      <c r="U95" s="73"/>
      <c r="V95" s="73"/>
    </row>
    <row r="96" spans="1:22" x14ac:dyDescent="0.2">
      <c r="K96" s="73"/>
      <c r="L96" s="73"/>
      <c r="M96" s="73"/>
      <c r="N96" s="73"/>
      <c r="O96" s="73"/>
      <c r="P96" s="73"/>
      <c r="Q96" s="73"/>
      <c r="R96" s="73"/>
      <c r="S96" s="73"/>
      <c r="T96" s="73"/>
      <c r="U96" s="73"/>
      <c r="V96" s="73"/>
    </row>
    <row r="97" spans="11:22" x14ac:dyDescent="0.2">
      <c r="K97" s="73"/>
      <c r="L97" s="73"/>
      <c r="M97" s="73"/>
      <c r="N97" s="73"/>
      <c r="O97" s="73"/>
      <c r="P97" s="73"/>
      <c r="Q97" s="73"/>
      <c r="R97" s="73"/>
      <c r="S97" s="73"/>
      <c r="T97" s="73"/>
      <c r="U97" s="73"/>
      <c r="V97" s="73"/>
    </row>
    <row r="98" spans="11:22" x14ac:dyDescent="0.2">
      <c r="K98" s="73"/>
      <c r="L98" s="73"/>
      <c r="M98" s="73"/>
      <c r="N98" s="73"/>
      <c r="O98" s="73"/>
      <c r="P98" s="73"/>
      <c r="Q98" s="73"/>
      <c r="R98" s="73"/>
      <c r="S98" s="73"/>
      <c r="T98" s="73"/>
      <c r="U98" s="73"/>
      <c r="V98" s="73"/>
    </row>
    <row r="99" spans="11:22" x14ac:dyDescent="0.2">
      <c r="K99" s="73"/>
      <c r="L99" s="73"/>
      <c r="M99" s="73"/>
      <c r="N99" s="73"/>
      <c r="O99" s="73"/>
      <c r="P99" s="73"/>
      <c r="Q99" s="73"/>
      <c r="R99" s="73"/>
      <c r="S99" s="73"/>
      <c r="T99" s="73"/>
      <c r="U99" s="73"/>
      <c r="V99" s="73"/>
    </row>
    <row r="100" spans="11:22" x14ac:dyDescent="0.2">
      <c r="K100" s="73"/>
      <c r="L100" s="73"/>
      <c r="M100" s="73"/>
      <c r="N100" s="73"/>
      <c r="O100" s="73"/>
      <c r="P100" s="73"/>
      <c r="Q100" s="73"/>
      <c r="R100" s="73"/>
      <c r="S100" s="73"/>
      <c r="T100" s="73"/>
      <c r="U100" s="73"/>
      <c r="V100" s="73"/>
    </row>
    <row r="101" spans="11:22" x14ac:dyDescent="0.2">
      <c r="K101" s="73"/>
      <c r="L101" s="73"/>
      <c r="M101" s="73"/>
      <c r="N101" s="73"/>
      <c r="O101" s="73"/>
      <c r="P101" s="73"/>
      <c r="Q101" s="73"/>
      <c r="R101" s="73"/>
      <c r="S101" s="73"/>
      <c r="T101" s="73"/>
      <c r="U101" s="73"/>
      <c r="V101" s="73"/>
    </row>
    <row r="102" spans="11:22" x14ac:dyDescent="0.2">
      <c r="K102" s="73"/>
      <c r="L102" s="73"/>
      <c r="M102" s="73"/>
      <c r="N102" s="73"/>
      <c r="O102" s="73"/>
      <c r="P102" s="73"/>
      <c r="Q102" s="73"/>
      <c r="R102" s="73"/>
      <c r="S102" s="73"/>
      <c r="T102" s="73"/>
      <c r="U102" s="73"/>
      <c r="V102" s="73"/>
    </row>
    <row r="103" spans="11:22" x14ac:dyDescent="0.2">
      <c r="K103" s="73"/>
      <c r="L103" s="73"/>
      <c r="M103" s="73"/>
      <c r="N103" s="73"/>
      <c r="O103" s="73"/>
      <c r="P103" s="73"/>
      <c r="Q103" s="73"/>
      <c r="R103" s="73"/>
      <c r="S103" s="73"/>
      <c r="T103" s="73"/>
      <c r="U103" s="73"/>
      <c r="V103" s="73"/>
    </row>
    <row r="104" spans="11:22" x14ac:dyDescent="0.2">
      <c r="K104" s="73"/>
      <c r="L104" s="73"/>
      <c r="M104" s="73"/>
      <c r="N104" s="73"/>
      <c r="O104" s="73"/>
      <c r="P104" s="73"/>
      <c r="Q104" s="73"/>
      <c r="R104" s="73"/>
      <c r="S104" s="73"/>
      <c r="T104" s="73"/>
      <c r="U104" s="73"/>
      <c r="V104" s="73"/>
    </row>
    <row r="105" spans="11:22" x14ac:dyDescent="0.2">
      <c r="K105" s="73"/>
      <c r="L105" s="73"/>
      <c r="M105" s="73"/>
      <c r="N105" s="73"/>
      <c r="O105" s="73"/>
      <c r="P105" s="73"/>
      <c r="Q105" s="73"/>
      <c r="R105" s="73"/>
      <c r="S105" s="73"/>
      <c r="T105" s="73"/>
      <c r="U105" s="73"/>
      <c r="V105" s="73"/>
    </row>
    <row r="106" spans="11:22" x14ac:dyDescent="0.2">
      <c r="K106" s="73"/>
      <c r="L106" s="73"/>
      <c r="M106" s="73"/>
      <c r="N106" s="73"/>
      <c r="O106" s="73"/>
      <c r="P106" s="73"/>
      <c r="Q106" s="73"/>
      <c r="R106" s="73"/>
      <c r="S106" s="73"/>
      <c r="T106" s="73"/>
      <c r="U106" s="73"/>
      <c r="V106" s="73"/>
    </row>
    <row r="107" spans="11:22" x14ac:dyDescent="0.2">
      <c r="K107" s="73"/>
      <c r="L107" s="73"/>
      <c r="M107" s="73"/>
      <c r="N107" s="73"/>
      <c r="O107" s="73"/>
      <c r="P107" s="73"/>
      <c r="Q107" s="73"/>
      <c r="R107" s="73"/>
      <c r="S107" s="73"/>
      <c r="T107" s="73"/>
      <c r="U107" s="73"/>
      <c r="V107" s="73"/>
    </row>
    <row r="108" spans="11:22" x14ac:dyDescent="0.2">
      <c r="K108" s="73"/>
      <c r="L108" s="73"/>
      <c r="M108" s="73"/>
      <c r="N108" s="73"/>
      <c r="O108" s="73"/>
      <c r="P108" s="73"/>
      <c r="Q108" s="73"/>
      <c r="R108" s="73"/>
      <c r="S108" s="73"/>
      <c r="T108" s="73"/>
      <c r="U108" s="73"/>
      <c r="V108" s="73"/>
    </row>
    <row r="109" spans="11:22" x14ac:dyDescent="0.2">
      <c r="K109" s="73"/>
      <c r="L109" s="73"/>
      <c r="M109" s="73"/>
      <c r="N109" s="73"/>
      <c r="O109" s="73"/>
      <c r="P109" s="73"/>
      <c r="Q109" s="73"/>
      <c r="R109" s="73"/>
      <c r="S109" s="73"/>
      <c r="T109" s="73"/>
      <c r="U109" s="73"/>
      <c r="V109" s="73"/>
    </row>
    <row r="110" spans="11:22" x14ac:dyDescent="0.2">
      <c r="K110" s="73"/>
      <c r="L110" s="73"/>
      <c r="M110" s="73"/>
      <c r="N110" s="73"/>
      <c r="O110" s="73"/>
      <c r="P110" s="73"/>
      <c r="Q110" s="73"/>
      <c r="R110" s="73"/>
      <c r="S110" s="73"/>
      <c r="T110" s="73"/>
      <c r="U110" s="73"/>
      <c r="V110" s="73"/>
    </row>
    <row r="111" spans="11:22" x14ac:dyDescent="0.2">
      <c r="K111" s="73"/>
      <c r="L111" s="73"/>
      <c r="M111" s="73"/>
      <c r="N111" s="73"/>
      <c r="O111" s="73"/>
      <c r="P111" s="73"/>
      <c r="Q111" s="73"/>
      <c r="R111" s="73"/>
      <c r="S111" s="73"/>
      <c r="T111" s="73"/>
      <c r="U111" s="73"/>
      <c r="V111" s="73"/>
    </row>
    <row r="112" spans="11:22" x14ac:dyDescent="0.2">
      <c r="K112" s="73"/>
      <c r="L112" s="73"/>
      <c r="M112" s="73"/>
      <c r="N112" s="73"/>
      <c r="O112" s="73"/>
      <c r="P112" s="73"/>
      <c r="Q112" s="73"/>
      <c r="R112" s="73"/>
      <c r="S112" s="73"/>
      <c r="T112" s="73"/>
      <c r="U112" s="73"/>
      <c r="V112" s="73"/>
    </row>
    <row r="113" spans="11:22" x14ac:dyDescent="0.2">
      <c r="K113" s="73"/>
      <c r="L113" s="73"/>
      <c r="M113" s="73"/>
      <c r="N113" s="73"/>
      <c r="O113" s="73"/>
      <c r="P113" s="73"/>
      <c r="Q113" s="73"/>
      <c r="R113" s="73"/>
      <c r="S113" s="73"/>
      <c r="T113" s="73"/>
      <c r="U113" s="73"/>
      <c r="V113" s="73"/>
    </row>
    <row r="114" spans="11:22" x14ac:dyDescent="0.2">
      <c r="K114" s="73"/>
      <c r="L114" s="73"/>
      <c r="M114" s="73"/>
      <c r="N114" s="73"/>
      <c r="O114" s="73"/>
      <c r="P114" s="73"/>
      <c r="Q114" s="73"/>
      <c r="R114" s="73"/>
      <c r="S114" s="73"/>
      <c r="T114" s="73"/>
      <c r="U114" s="73"/>
      <c r="V114" s="73"/>
    </row>
    <row r="115" spans="11:22" x14ac:dyDescent="0.2">
      <c r="K115" s="73"/>
      <c r="L115" s="73"/>
      <c r="M115" s="73"/>
      <c r="N115" s="73"/>
      <c r="O115" s="73"/>
      <c r="P115" s="73"/>
      <c r="Q115" s="73"/>
      <c r="R115" s="73"/>
      <c r="S115" s="73"/>
      <c r="T115" s="73"/>
      <c r="U115" s="73"/>
      <c r="V115" s="73"/>
    </row>
    <row r="116" spans="11:22" x14ac:dyDescent="0.2">
      <c r="K116" s="73"/>
      <c r="L116" s="73"/>
      <c r="M116" s="73"/>
      <c r="N116" s="73"/>
      <c r="O116" s="73"/>
      <c r="P116" s="73"/>
      <c r="Q116" s="73"/>
      <c r="R116" s="73"/>
      <c r="S116" s="73"/>
      <c r="T116" s="73"/>
      <c r="U116" s="73"/>
      <c r="V116" s="73"/>
    </row>
    <row r="117" spans="11:22" x14ac:dyDescent="0.2">
      <c r="K117" s="73"/>
      <c r="L117" s="73"/>
      <c r="M117" s="73"/>
      <c r="N117" s="73"/>
      <c r="O117" s="73"/>
      <c r="P117" s="73"/>
      <c r="Q117" s="73"/>
      <c r="R117" s="73"/>
      <c r="S117" s="73"/>
      <c r="T117" s="73"/>
      <c r="U117" s="73"/>
      <c r="V117" s="73"/>
    </row>
    <row r="118" spans="11:22" x14ac:dyDescent="0.2">
      <c r="K118" s="73"/>
      <c r="L118" s="73"/>
      <c r="M118" s="73"/>
      <c r="N118" s="73"/>
      <c r="O118" s="73"/>
      <c r="P118" s="73"/>
      <c r="Q118" s="73"/>
      <c r="R118" s="73"/>
      <c r="S118" s="73"/>
      <c r="T118" s="73"/>
      <c r="U118" s="73"/>
      <c r="V118" s="73"/>
    </row>
    <row r="119" spans="11:22" x14ac:dyDescent="0.2">
      <c r="K119" s="73"/>
      <c r="L119" s="73"/>
      <c r="M119" s="73"/>
      <c r="N119" s="73"/>
      <c r="O119" s="73"/>
      <c r="P119" s="73"/>
      <c r="Q119" s="73"/>
      <c r="R119" s="73"/>
      <c r="S119" s="73"/>
      <c r="T119" s="73"/>
      <c r="U119" s="73"/>
      <c r="V119" s="73"/>
    </row>
    <row r="120" spans="11:22" x14ac:dyDescent="0.2">
      <c r="K120" s="73"/>
      <c r="L120" s="73"/>
      <c r="M120" s="73"/>
      <c r="N120" s="73"/>
      <c r="O120" s="73"/>
      <c r="P120" s="73"/>
      <c r="Q120" s="73"/>
      <c r="R120" s="73"/>
      <c r="S120" s="73"/>
      <c r="T120" s="73"/>
      <c r="U120" s="73"/>
      <c r="V120" s="73"/>
    </row>
    <row r="121" spans="11:22" x14ac:dyDescent="0.2">
      <c r="K121" s="73"/>
      <c r="L121" s="73"/>
      <c r="M121" s="73"/>
      <c r="N121" s="73"/>
      <c r="O121" s="73"/>
      <c r="P121" s="73"/>
      <c r="Q121" s="73"/>
      <c r="R121" s="73"/>
      <c r="S121" s="73"/>
      <c r="T121" s="73"/>
      <c r="U121" s="73"/>
      <c r="V121" s="73"/>
    </row>
    <row r="122" spans="11:22" x14ac:dyDescent="0.2">
      <c r="K122" s="73"/>
      <c r="L122" s="73"/>
      <c r="M122" s="73"/>
      <c r="N122" s="73"/>
      <c r="O122" s="73"/>
      <c r="P122" s="73"/>
      <c r="Q122" s="73"/>
      <c r="R122" s="73"/>
      <c r="S122" s="73"/>
      <c r="T122" s="73"/>
      <c r="U122" s="73"/>
      <c r="V122" s="73"/>
    </row>
    <row r="123" spans="11:22" x14ac:dyDescent="0.2">
      <c r="K123" s="73"/>
      <c r="L123" s="73"/>
      <c r="M123" s="73"/>
      <c r="N123" s="73"/>
      <c r="O123" s="73"/>
      <c r="P123" s="73"/>
      <c r="Q123" s="73"/>
      <c r="R123" s="73"/>
      <c r="S123" s="73"/>
      <c r="T123" s="73"/>
      <c r="U123" s="73"/>
      <c r="V123" s="73"/>
    </row>
    <row r="124" spans="11:22" x14ac:dyDescent="0.2">
      <c r="K124" s="73"/>
      <c r="L124" s="73"/>
      <c r="M124" s="73"/>
      <c r="N124" s="73"/>
      <c r="O124" s="73"/>
      <c r="P124" s="73"/>
      <c r="Q124" s="73"/>
      <c r="R124" s="73"/>
      <c r="S124" s="73"/>
      <c r="T124" s="73"/>
      <c r="U124" s="73"/>
      <c r="V124" s="73"/>
    </row>
    <row r="125" spans="11:22" x14ac:dyDescent="0.2">
      <c r="K125" s="73"/>
      <c r="L125" s="73"/>
      <c r="M125" s="73"/>
      <c r="N125" s="73"/>
      <c r="O125" s="73"/>
      <c r="P125" s="73"/>
      <c r="Q125" s="73"/>
      <c r="R125" s="73"/>
      <c r="S125" s="73"/>
      <c r="T125" s="73"/>
      <c r="U125" s="73"/>
      <c r="V125" s="73"/>
    </row>
    <row r="126" spans="11:22" x14ac:dyDescent="0.2">
      <c r="K126" s="73"/>
      <c r="L126" s="73"/>
      <c r="M126" s="73"/>
      <c r="N126" s="73"/>
      <c r="O126" s="73"/>
      <c r="P126" s="73"/>
      <c r="Q126" s="73"/>
      <c r="R126" s="73"/>
      <c r="S126" s="73"/>
      <c r="T126" s="73"/>
      <c r="U126" s="73"/>
      <c r="V126" s="73"/>
    </row>
    <row r="127" spans="11:22" x14ac:dyDescent="0.2">
      <c r="K127" s="73"/>
      <c r="L127" s="73"/>
      <c r="M127" s="73"/>
      <c r="N127" s="73"/>
      <c r="O127" s="73"/>
      <c r="P127" s="73"/>
      <c r="Q127" s="73"/>
      <c r="R127" s="73"/>
      <c r="S127" s="73"/>
      <c r="T127" s="73"/>
      <c r="U127" s="73"/>
      <c r="V127" s="73"/>
    </row>
    <row r="128" spans="11:22" x14ac:dyDescent="0.2">
      <c r="K128" s="73"/>
      <c r="L128" s="73"/>
      <c r="M128" s="73"/>
      <c r="N128" s="73"/>
      <c r="O128" s="73"/>
      <c r="P128" s="73"/>
      <c r="Q128" s="73"/>
      <c r="R128" s="73"/>
      <c r="S128" s="73"/>
      <c r="T128" s="73"/>
      <c r="U128" s="73"/>
      <c r="V128" s="73"/>
    </row>
    <row r="129" spans="11:22" x14ac:dyDescent="0.2">
      <c r="K129" s="73"/>
      <c r="L129" s="73"/>
      <c r="M129" s="73"/>
      <c r="N129" s="73"/>
      <c r="O129" s="73"/>
      <c r="P129" s="73"/>
      <c r="Q129" s="73"/>
      <c r="R129" s="73"/>
      <c r="S129" s="73"/>
      <c r="T129" s="73"/>
      <c r="U129" s="73"/>
      <c r="V129" s="73"/>
    </row>
    <row r="130" spans="11:22" x14ac:dyDescent="0.2">
      <c r="K130" s="73"/>
      <c r="L130" s="73"/>
      <c r="M130" s="73"/>
      <c r="N130" s="73"/>
      <c r="O130" s="73"/>
      <c r="P130" s="73"/>
      <c r="Q130" s="73"/>
      <c r="R130" s="73"/>
      <c r="S130" s="73"/>
      <c r="T130" s="73"/>
      <c r="U130" s="73"/>
      <c r="V130" s="73"/>
    </row>
    <row r="131" spans="11:22" x14ac:dyDescent="0.2">
      <c r="K131" s="73"/>
      <c r="L131" s="73"/>
      <c r="M131" s="73"/>
      <c r="N131" s="73"/>
      <c r="O131" s="73"/>
      <c r="P131" s="73"/>
      <c r="Q131" s="73"/>
      <c r="R131" s="73"/>
      <c r="S131" s="73"/>
      <c r="T131" s="73"/>
      <c r="U131" s="73"/>
      <c r="V131" s="73"/>
    </row>
    <row r="132" spans="11:22" x14ac:dyDescent="0.2">
      <c r="K132" s="73"/>
      <c r="L132" s="73"/>
      <c r="M132" s="73"/>
      <c r="N132" s="73"/>
      <c r="O132" s="73"/>
      <c r="P132" s="73"/>
      <c r="Q132" s="73"/>
      <c r="R132" s="73"/>
      <c r="S132" s="73"/>
      <c r="T132" s="73"/>
      <c r="U132" s="73"/>
      <c r="V132" s="73"/>
    </row>
    <row r="133" spans="11:22" x14ac:dyDescent="0.2">
      <c r="K133" s="73"/>
      <c r="L133" s="73"/>
      <c r="M133" s="73"/>
      <c r="N133" s="73"/>
      <c r="O133" s="73"/>
      <c r="P133" s="73"/>
      <c r="Q133" s="73"/>
      <c r="R133" s="73"/>
      <c r="S133" s="73"/>
      <c r="T133" s="73"/>
      <c r="U133" s="73"/>
      <c r="V133" s="73"/>
    </row>
    <row r="134" spans="11:22" x14ac:dyDescent="0.2">
      <c r="K134" s="73"/>
      <c r="L134" s="73"/>
      <c r="M134" s="73"/>
      <c r="N134" s="73"/>
      <c r="O134" s="73"/>
      <c r="P134" s="73"/>
      <c r="Q134" s="73"/>
      <c r="R134" s="73"/>
      <c r="S134" s="73"/>
      <c r="T134" s="73"/>
      <c r="U134" s="73"/>
      <c r="V134" s="73"/>
    </row>
    <row r="135" spans="11:22" x14ac:dyDescent="0.2">
      <c r="K135" s="73"/>
      <c r="L135" s="73"/>
      <c r="M135" s="73"/>
      <c r="N135" s="73"/>
      <c r="O135" s="73"/>
      <c r="P135" s="73"/>
      <c r="Q135" s="73"/>
      <c r="R135" s="73"/>
      <c r="S135" s="73"/>
      <c r="T135" s="73"/>
      <c r="U135" s="73"/>
      <c r="V135" s="73"/>
    </row>
    <row r="136" spans="11:22" x14ac:dyDescent="0.2">
      <c r="K136" s="73"/>
      <c r="L136" s="73"/>
      <c r="M136" s="73"/>
      <c r="N136" s="73"/>
      <c r="O136" s="73"/>
      <c r="P136" s="73"/>
      <c r="Q136" s="73"/>
      <c r="R136" s="73"/>
      <c r="S136" s="73"/>
      <c r="T136" s="73"/>
      <c r="U136" s="73"/>
      <c r="V136" s="73"/>
    </row>
    <row r="137" spans="11:22" x14ac:dyDescent="0.2">
      <c r="K137" s="73"/>
      <c r="L137" s="73"/>
      <c r="M137" s="73"/>
      <c r="N137" s="73"/>
      <c r="O137" s="73"/>
      <c r="P137" s="73"/>
      <c r="Q137" s="73"/>
      <c r="R137" s="73"/>
      <c r="S137" s="73"/>
      <c r="T137" s="73"/>
      <c r="U137" s="73"/>
      <c r="V137" s="73"/>
    </row>
    <row r="138" spans="11:22" x14ac:dyDescent="0.2">
      <c r="K138" s="73"/>
      <c r="L138" s="73"/>
      <c r="M138" s="73"/>
      <c r="N138" s="73"/>
      <c r="O138" s="73"/>
      <c r="P138" s="73"/>
      <c r="Q138" s="73"/>
      <c r="R138" s="73"/>
      <c r="S138" s="73"/>
      <c r="T138" s="73"/>
      <c r="U138" s="73"/>
      <c r="V138" s="73"/>
    </row>
    <row r="139" spans="11:22" x14ac:dyDescent="0.2">
      <c r="K139" s="73"/>
      <c r="L139" s="73"/>
      <c r="M139" s="73"/>
      <c r="N139" s="73"/>
      <c r="O139" s="73"/>
      <c r="P139" s="73"/>
      <c r="Q139" s="73"/>
      <c r="R139" s="73"/>
      <c r="S139" s="73"/>
      <c r="T139" s="73"/>
      <c r="U139" s="73"/>
      <c r="V139" s="73"/>
    </row>
    <row r="140" spans="11:22" x14ac:dyDescent="0.2">
      <c r="K140" s="73"/>
      <c r="L140" s="73"/>
      <c r="M140" s="73"/>
      <c r="N140" s="73"/>
      <c r="O140" s="73"/>
      <c r="P140" s="73"/>
      <c r="Q140" s="73"/>
      <c r="R140" s="73"/>
      <c r="S140" s="73"/>
      <c r="T140" s="73"/>
      <c r="U140" s="73"/>
      <c r="V140" s="73"/>
    </row>
    <row r="141" spans="11:22" x14ac:dyDescent="0.2">
      <c r="K141" s="73"/>
      <c r="L141" s="73"/>
      <c r="M141" s="73"/>
      <c r="N141" s="73"/>
      <c r="O141" s="73"/>
      <c r="P141" s="73"/>
      <c r="Q141" s="73"/>
      <c r="R141" s="73"/>
      <c r="S141" s="73"/>
      <c r="T141" s="73"/>
      <c r="U141" s="73"/>
      <c r="V141" s="73"/>
    </row>
    <row r="142" spans="11:22" x14ac:dyDescent="0.2">
      <c r="K142" s="73"/>
      <c r="L142" s="73"/>
      <c r="M142" s="73"/>
      <c r="N142" s="73"/>
      <c r="O142" s="73"/>
      <c r="P142" s="73"/>
      <c r="Q142" s="73"/>
      <c r="R142" s="73"/>
      <c r="S142" s="73"/>
      <c r="T142" s="73"/>
      <c r="U142" s="73"/>
      <c r="V142" s="73"/>
    </row>
    <row r="143" spans="11:22" x14ac:dyDescent="0.2">
      <c r="K143" s="73"/>
      <c r="L143" s="73"/>
      <c r="M143" s="73"/>
      <c r="N143" s="73"/>
      <c r="O143" s="73"/>
      <c r="P143" s="73"/>
      <c r="Q143" s="73"/>
      <c r="R143" s="73"/>
      <c r="S143" s="73"/>
      <c r="T143" s="73"/>
      <c r="U143" s="73"/>
      <c r="V143" s="73"/>
    </row>
    <row r="144" spans="11:22" x14ac:dyDescent="0.2">
      <c r="K144" s="73"/>
      <c r="L144" s="73"/>
      <c r="M144" s="73"/>
      <c r="N144" s="73"/>
      <c r="O144" s="73"/>
      <c r="P144" s="73"/>
      <c r="Q144" s="73"/>
      <c r="R144" s="73"/>
      <c r="S144" s="73"/>
      <c r="T144" s="73"/>
      <c r="U144" s="73"/>
      <c r="V144" s="73"/>
    </row>
    <row r="145" spans="11:22" x14ac:dyDescent="0.2">
      <c r="K145" s="73"/>
      <c r="L145" s="73"/>
      <c r="M145" s="73"/>
      <c r="N145" s="73"/>
      <c r="O145" s="73"/>
      <c r="P145" s="73"/>
      <c r="Q145" s="73"/>
      <c r="R145" s="73"/>
      <c r="S145" s="73"/>
      <c r="T145" s="73"/>
      <c r="U145" s="73"/>
      <c r="V145" s="73"/>
    </row>
    <row r="146" spans="11:22" x14ac:dyDescent="0.2">
      <c r="K146" s="73"/>
      <c r="L146" s="73"/>
      <c r="M146" s="73"/>
      <c r="N146" s="73"/>
      <c r="O146" s="73"/>
      <c r="P146" s="73"/>
      <c r="Q146" s="73"/>
      <c r="R146" s="73"/>
      <c r="S146" s="73"/>
      <c r="T146" s="73"/>
      <c r="U146" s="73"/>
      <c r="V146" s="73"/>
    </row>
    <row r="147" spans="11:22" x14ac:dyDescent="0.2">
      <c r="K147" s="73"/>
      <c r="L147" s="73"/>
      <c r="M147" s="73"/>
      <c r="N147" s="73"/>
      <c r="O147" s="73"/>
      <c r="P147" s="73"/>
      <c r="Q147" s="73"/>
      <c r="R147" s="73"/>
      <c r="S147" s="73"/>
      <c r="T147" s="73"/>
      <c r="U147" s="73"/>
      <c r="V147" s="73"/>
    </row>
    <row r="148" spans="11:22" x14ac:dyDescent="0.2">
      <c r="K148" s="73"/>
      <c r="L148" s="73"/>
      <c r="M148" s="73"/>
      <c r="N148" s="73"/>
      <c r="O148" s="73"/>
      <c r="P148" s="73"/>
      <c r="Q148" s="73"/>
      <c r="R148" s="73"/>
      <c r="S148" s="73"/>
      <c r="T148" s="73"/>
      <c r="U148" s="73"/>
      <c r="V148" s="73"/>
    </row>
    <row r="149" spans="11:22" x14ac:dyDescent="0.2">
      <c r="K149" s="73"/>
      <c r="L149" s="73"/>
      <c r="M149" s="73"/>
      <c r="N149" s="73"/>
      <c r="O149" s="73"/>
      <c r="P149" s="73"/>
      <c r="Q149" s="73"/>
      <c r="R149" s="73"/>
      <c r="S149" s="73"/>
      <c r="T149" s="73"/>
      <c r="U149" s="73"/>
      <c r="V149" s="73"/>
    </row>
    <row r="150" spans="11:22" x14ac:dyDescent="0.2">
      <c r="K150" s="73"/>
      <c r="L150" s="73"/>
      <c r="M150" s="73"/>
      <c r="N150" s="73"/>
      <c r="O150" s="73"/>
      <c r="P150" s="73"/>
      <c r="Q150" s="73"/>
      <c r="R150" s="73"/>
      <c r="S150" s="73"/>
      <c r="T150" s="73"/>
      <c r="U150" s="73"/>
      <c r="V150" s="73"/>
    </row>
    <row r="151" spans="11:22" x14ac:dyDescent="0.2">
      <c r="K151" s="73"/>
      <c r="L151" s="73"/>
      <c r="M151" s="73"/>
      <c r="N151" s="73"/>
      <c r="O151" s="73"/>
      <c r="P151" s="73"/>
      <c r="Q151" s="73"/>
      <c r="R151" s="73"/>
      <c r="S151" s="73"/>
      <c r="T151" s="73"/>
      <c r="U151" s="73"/>
      <c r="V151" s="73"/>
    </row>
    <row r="152" spans="11:22" x14ac:dyDescent="0.2">
      <c r="K152" s="73"/>
      <c r="L152" s="73"/>
      <c r="M152" s="73"/>
      <c r="N152" s="73"/>
      <c r="O152" s="73"/>
      <c r="P152" s="73"/>
      <c r="Q152" s="73"/>
      <c r="R152" s="73"/>
      <c r="S152" s="73"/>
      <c r="T152" s="73"/>
      <c r="U152" s="73"/>
      <c r="V152" s="73"/>
    </row>
    <row r="153" spans="11:22" x14ac:dyDescent="0.2">
      <c r="K153" s="73"/>
      <c r="L153" s="73"/>
      <c r="M153" s="73"/>
      <c r="N153" s="73"/>
      <c r="O153" s="73"/>
      <c r="P153" s="73"/>
      <c r="Q153" s="73"/>
      <c r="R153" s="73"/>
      <c r="S153" s="73"/>
      <c r="T153" s="73"/>
      <c r="U153" s="73"/>
      <c r="V153" s="73"/>
    </row>
    <row r="154" spans="11:22" x14ac:dyDescent="0.2">
      <c r="K154" s="73"/>
      <c r="L154" s="73"/>
      <c r="M154" s="73"/>
      <c r="N154" s="73"/>
      <c r="O154" s="73"/>
      <c r="P154" s="73"/>
      <c r="Q154" s="73"/>
      <c r="R154" s="73"/>
      <c r="S154" s="73"/>
      <c r="T154" s="73"/>
      <c r="U154" s="73"/>
      <c r="V154" s="73"/>
    </row>
    <row r="155" spans="11:22" x14ac:dyDescent="0.2">
      <c r="K155" s="73"/>
      <c r="L155" s="73"/>
      <c r="M155" s="73"/>
      <c r="N155" s="73"/>
      <c r="O155" s="73"/>
      <c r="P155" s="73"/>
      <c r="Q155" s="73"/>
      <c r="R155" s="73"/>
      <c r="S155" s="73"/>
      <c r="T155" s="73"/>
      <c r="U155" s="73"/>
      <c r="V155" s="73"/>
    </row>
    <row r="156" spans="11:22" x14ac:dyDescent="0.2">
      <c r="K156" s="73"/>
      <c r="L156" s="73"/>
      <c r="M156" s="73"/>
      <c r="N156" s="73"/>
      <c r="O156" s="73"/>
      <c r="P156" s="73"/>
      <c r="Q156" s="73"/>
      <c r="R156" s="73"/>
      <c r="S156" s="73"/>
      <c r="T156" s="73"/>
      <c r="U156" s="73"/>
      <c r="V156" s="73"/>
    </row>
    <row r="157" spans="11:22" x14ac:dyDescent="0.2">
      <c r="K157" s="73"/>
      <c r="L157" s="73"/>
      <c r="M157" s="73"/>
      <c r="N157" s="73"/>
      <c r="O157" s="73"/>
      <c r="P157" s="73"/>
      <c r="Q157" s="73"/>
      <c r="R157" s="73"/>
      <c r="S157" s="73"/>
      <c r="T157" s="73"/>
      <c r="U157" s="73"/>
      <c r="V157" s="73"/>
    </row>
    <row r="158" spans="11:22" x14ac:dyDescent="0.2">
      <c r="K158" s="73"/>
      <c r="L158" s="73"/>
      <c r="M158" s="73"/>
      <c r="N158" s="73"/>
      <c r="O158" s="73"/>
      <c r="P158" s="73"/>
      <c r="Q158" s="73"/>
      <c r="R158" s="73"/>
      <c r="S158" s="73"/>
      <c r="T158" s="73"/>
      <c r="U158" s="73"/>
      <c r="V158" s="73"/>
    </row>
    <row r="159" spans="11:22" x14ac:dyDescent="0.2">
      <c r="K159" s="73"/>
      <c r="L159" s="73"/>
      <c r="M159" s="73"/>
      <c r="N159" s="73"/>
      <c r="O159" s="73"/>
      <c r="P159" s="73"/>
      <c r="Q159" s="73"/>
      <c r="R159" s="73"/>
      <c r="S159" s="73"/>
      <c r="T159" s="73"/>
      <c r="U159" s="73"/>
      <c r="V159" s="73"/>
    </row>
    <row r="160" spans="11:22" x14ac:dyDescent="0.2">
      <c r="K160" s="73"/>
      <c r="L160" s="73"/>
      <c r="M160" s="73"/>
      <c r="N160" s="73"/>
      <c r="O160" s="73"/>
      <c r="P160" s="73"/>
      <c r="Q160" s="73"/>
      <c r="R160" s="73"/>
      <c r="S160" s="73"/>
      <c r="T160" s="73"/>
      <c r="U160" s="73"/>
      <c r="V160" s="73"/>
    </row>
    <row r="161" spans="11:22" x14ac:dyDescent="0.2">
      <c r="K161" s="73"/>
      <c r="L161" s="73"/>
      <c r="M161" s="73"/>
      <c r="N161" s="73"/>
      <c r="O161" s="73"/>
      <c r="P161" s="73"/>
      <c r="Q161" s="73"/>
      <c r="R161" s="73"/>
      <c r="S161" s="73"/>
      <c r="T161" s="73"/>
      <c r="U161" s="73"/>
      <c r="V161" s="73"/>
    </row>
    <row r="162" spans="11:22" x14ac:dyDescent="0.2">
      <c r="K162" s="73"/>
      <c r="L162" s="73"/>
      <c r="M162" s="73"/>
      <c r="N162" s="73"/>
      <c r="O162" s="73"/>
      <c r="P162" s="73"/>
      <c r="Q162" s="73"/>
      <c r="R162" s="73"/>
      <c r="S162" s="73"/>
      <c r="T162" s="73"/>
      <c r="U162" s="73"/>
      <c r="V162" s="73"/>
    </row>
    <row r="163" spans="11:22" x14ac:dyDescent="0.2">
      <c r="K163" s="73"/>
      <c r="L163" s="73"/>
      <c r="M163" s="73"/>
      <c r="N163" s="73"/>
      <c r="O163" s="73"/>
      <c r="P163" s="73"/>
      <c r="Q163" s="73"/>
      <c r="R163" s="73"/>
      <c r="S163" s="73"/>
      <c r="T163" s="73"/>
      <c r="U163" s="73"/>
      <c r="V163" s="73"/>
    </row>
    <row r="164" spans="11:22" x14ac:dyDescent="0.2">
      <c r="K164" s="73"/>
      <c r="L164" s="73"/>
      <c r="M164" s="73"/>
      <c r="N164" s="73"/>
      <c r="O164" s="73"/>
      <c r="P164" s="73"/>
      <c r="Q164" s="73"/>
      <c r="R164" s="73"/>
      <c r="S164" s="73"/>
      <c r="T164" s="73"/>
      <c r="U164" s="73"/>
      <c r="V164" s="73"/>
    </row>
    <row r="165" spans="11:22" x14ac:dyDescent="0.2">
      <c r="K165" s="73"/>
      <c r="L165" s="73"/>
      <c r="M165" s="73"/>
      <c r="N165" s="73"/>
      <c r="O165" s="73"/>
      <c r="P165" s="73"/>
      <c r="Q165" s="73"/>
      <c r="R165" s="73"/>
      <c r="S165" s="73"/>
      <c r="T165" s="73"/>
      <c r="U165" s="73"/>
      <c r="V165" s="73"/>
    </row>
    <row r="166" spans="11:22" x14ac:dyDescent="0.2">
      <c r="K166" s="73"/>
      <c r="L166" s="73"/>
      <c r="M166" s="73"/>
      <c r="N166" s="73"/>
      <c r="O166" s="73"/>
      <c r="P166" s="73"/>
      <c r="Q166" s="73"/>
      <c r="R166" s="73"/>
      <c r="S166" s="73"/>
      <c r="T166" s="73"/>
      <c r="U166" s="73"/>
      <c r="V166" s="73"/>
    </row>
    <row r="167" spans="11:22" x14ac:dyDescent="0.2">
      <c r="K167" s="73"/>
      <c r="L167" s="73"/>
      <c r="M167" s="73"/>
      <c r="N167" s="73"/>
      <c r="O167" s="73"/>
      <c r="P167" s="73"/>
      <c r="Q167" s="73"/>
      <c r="R167" s="73"/>
      <c r="S167" s="73"/>
      <c r="T167" s="73"/>
      <c r="U167" s="73"/>
      <c r="V167" s="73"/>
    </row>
    <row r="168" spans="11:22" x14ac:dyDescent="0.2">
      <c r="K168" s="73"/>
      <c r="L168" s="73"/>
      <c r="M168" s="73"/>
      <c r="N168" s="73"/>
      <c r="O168" s="73"/>
      <c r="P168" s="73"/>
      <c r="Q168" s="73"/>
      <c r="R168" s="73"/>
      <c r="S168" s="73"/>
      <c r="T168" s="73"/>
      <c r="U168" s="73"/>
      <c r="V168" s="73"/>
    </row>
    <row r="169" spans="11:22" x14ac:dyDescent="0.2">
      <c r="K169" s="73"/>
      <c r="L169" s="73"/>
      <c r="M169" s="73"/>
      <c r="N169" s="73"/>
      <c r="O169" s="73"/>
      <c r="P169" s="73"/>
      <c r="Q169" s="73"/>
      <c r="R169" s="73"/>
      <c r="S169" s="73"/>
      <c r="T169" s="73"/>
      <c r="U169" s="73"/>
      <c r="V169" s="73"/>
    </row>
    <row r="170" spans="11:22" x14ac:dyDescent="0.2">
      <c r="K170" s="73"/>
      <c r="L170" s="73"/>
      <c r="M170" s="73"/>
      <c r="N170" s="73"/>
      <c r="O170" s="73"/>
      <c r="P170" s="73"/>
      <c r="Q170" s="73"/>
      <c r="R170" s="73"/>
      <c r="S170" s="73"/>
      <c r="T170" s="73"/>
      <c r="U170" s="73"/>
      <c r="V170" s="73"/>
    </row>
    <row r="171" spans="11:22" x14ac:dyDescent="0.2">
      <c r="K171" s="73"/>
      <c r="L171" s="73"/>
      <c r="M171" s="73"/>
      <c r="N171" s="73"/>
      <c r="O171" s="73"/>
      <c r="P171" s="73"/>
      <c r="Q171" s="73"/>
      <c r="R171" s="73"/>
      <c r="S171" s="73"/>
      <c r="T171" s="73"/>
      <c r="U171" s="73"/>
      <c r="V171" s="73"/>
    </row>
  </sheetData>
  <mergeCells count="6">
    <mergeCell ref="E42:F42"/>
    <mergeCell ref="G9:H9"/>
    <mergeCell ref="I3:J3"/>
    <mergeCell ref="I4:J4"/>
    <mergeCell ref="I5:J5"/>
    <mergeCell ref="I6:J6"/>
  </mergeCells>
  <phoneticPr fontId="0" type="noConversion"/>
  <printOptions horizontalCentered="1" verticalCentered="1"/>
  <pageMargins left="0.25" right="0.25" top="0.25" bottom="0.25" header="0.25" footer="0.25"/>
  <pageSetup scale="76" orientation="landscape" blackAndWhite="1"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67"/>
  <sheetViews>
    <sheetView tabSelected="1" workbookViewId="0">
      <pane ySplit="2" topLeftCell="A3" activePane="bottomLeft" state="frozen"/>
      <selection pane="bottomLeft" activeCell="K11" sqref="K11"/>
    </sheetView>
  </sheetViews>
  <sheetFormatPr defaultRowHeight="12.75" x14ac:dyDescent="0.2"/>
  <cols>
    <col min="1" max="1" width="7.5703125" customWidth="1"/>
    <col min="2" max="2" width="36.42578125" customWidth="1"/>
    <col min="3" max="3" width="7.140625" customWidth="1"/>
    <col min="4" max="4" width="8.85546875" style="3" customWidth="1"/>
    <col min="5" max="5" width="8.140625" style="28" customWidth="1"/>
    <col min="6" max="6" width="11.42578125" style="28" customWidth="1"/>
    <col min="7" max="7" width="13.28515625" customWidth="1"/>
    <col min="8" max="8" width="11.7109375" customWidth="1"/>
    <col min="9" max="9" width="17.28515625" customWidth="1"/>
  </cols>
  <sheetData>
    <row r="1" spans="1:9" ht="30.75" customHeight="1" thickTop="1" thickBot="1" x14ac:dyDescent="0.25">
      <c r="A1" s="254" t="s">
        <v>140</v>
      </c>
      <c r="B1" s="255"/>
      <c r="C1" s="255"/>
      <c r="D1" s="255"/>
      <c r="E1" s="255"/>
      <c r="F1" s="255"/>
      <c r="G1" s="255"/>
      <c r="H1" s="255"/>
      <c r="I1" s="256"/>
    </row>
    <row r="2" spans="1:9" ht="14.25" thickTop="1" thickBot="1" x14ac:dyDescent="0.25">
      <c r="A2" s="207" t="s">
        <v>122</v>
      </c>
      <c r="B2" s="144" t="s">
        <v>86</v>
      </c>
      <c r="C2" s="145" t="s">
        <v>108</v>
      </c>
      <c r="D2" s="145" t="s">
        <v>109</v>
      </c>
      <c r="E2" s="146" t="s">
        <v>141</v>
      </c>
      <c r="F2" s="146" t="s">
        <v>142</v>
      </c>
      <c r="G2" s="145" t="s">
        <v>157</v>
      </c>
      <c r="H2" s="145" t="s">
        <v>143</v>
      </c>
      <c r="I2" s="147" t="s">
        <v>144</v>
      </c>
    </row>
    <row r="3" spans="1:9" ht="13.5" thickTop="1" x14ac:dyDescent="0.2">
      <c r="A3" s="202">
        <v>1</v>
      </c>
      <c r="B3" s="201" t="s">
        <v>158</v>
      </c>
      <c r="C3" s="162"/>
      <c r="D3" s="163"/>
      <c r="E3" s="164"/>
      <c r="F3" s="212"/>
      <c r="G3" s="213">
        <v>0.35</v>
      </c>
      <c r="H3" s="212"/>
      <c r="I3" s="214"/>
    </row>
    <row r="4" spans="1:9" x14ac:dyDescent="0.2">
      <c r="A4" s="203">
        <v>2</v>
      </c>
      <c r="B4" s="120"/>
      <c r="C4" s="111"/>
      <c r="D4" s="112"/>
      <c r="E4" s="113"/>
      <c r="F4" s="219">
        <f t="shared" ref="F4:F32" si="0">SUM(D4*E4)</f>
        <v>0</v>
      </c>
      <c r="G4" s="219">
        <f>SUM(F4*G3)</f>
        <v>0</v>
      </c>
      <c r="H4" s="219">
        <f t="shared" ref="H4:H32" si="1">SUM(F4+G4)</f>
        <v>0</v>
      </c>
      <c r="I4" s="220"/>
    </row>
    <row r="5" spans="1:9" x14ac:dyDescent="0.2">
      <c r="A5" s="203">
        <v>3</v>
      </c>
      <c r="B5" s="120"/>
      <c r="C5" s="111"/>
      <c r="D5" s="112"/>
      <c r="E5" s="113"/>
      <c r="F5" s="219">
        <f>SUM(D5*E5)</f>
        <v>0</v>
      </c>
      <c r="G5" s="219">
        <f>SUM(F5*G3)</f>
        <v>0</v>
      </c>
      <c r="H5" s="219">
        <f>SUM(F5+G5)</f>
        <v>0</v>
      </c>
      <c r="I5" s="220"/>
    </row>
    <row r="6" spans="1:9" x14ac:dyDescent="0.2">
      <c r="A6" s="203">
        <v>4</v>
      </c>
      <c r="B6" s="120"/>
      <c r="C6" s="111"/>
      <c r="D6" s="112"/>
      <c r="E6" s="113"/>
      <c r="F6" s="219">
        <f t="shared" si="0"/>
        <v>0</v>
      </c>
      <c r="G6" s="219">
        <f>SUM(F6*G3)</f>
        <v>0</v>
      </c>
      <c r="H6" s="219">
        <f t="shared" si="1"/>
        <v>0</v>
      </c>
      <c r="I6" s="220"/>
    </row>
    <row r="7" spans="1:9" ht="13.5" thickBot="1" x14ac:dyDescent="0.25">
      <c r="A7" s="204">
        <v>5</v>
      </c>
      <c r="B7" s="121" t="s">
        <v>155</v>
      </c>
      <c r="C7" s="122" t="s">
        <v>154</v>
      </c>
      <c r="D7" s="123"/>
      <c r="E7" s="124"/>
      <c r="F7" s="221">
        <f t="shared" si="0"/>
        <v>0</v>
      </c>
      <c r="G7" s="221">
        <f>SUM(F7*G3)</f>
        <v>0</v>
      </c>
      <c r="H7" s="221">
        <f t="shared" si="1"/>
        <v>0</v>
      </c>
      <c r="I7" s="223">
        <f>SUM(H4:H7)</f>
        <v>0</v>
      </c>
    </row>
    <row r="8" spans="1:9" ht="13.5" thickTop="1" x14ac:dyDescent="0.2">
      <c r="A8" s="203">
        <v>6</v>
      </c>
      <c r="B8" s="201" t="s">
        <v>158</v>
      </c>
      <c r="C8" s="162"/>
      <c r="D8" s="163"/>
      <c r="E8" s="164"/>
      <c r="F8" s="212"/>
      <c r="G8" s="212"/>
      <c r="H8" s="212"/>
      <c r="I8" s="214"/>
    </row>
    <row r="9" spans="1:9" x14ac:dyDescent="0.2">
      <c r="A9" s="203">
        <v>7</v>
      </c>
      <c r="B9" s="120"/>
      <c r="C9" s="111"/>
      <c r="D9" s="112"/>
      <c r="E9" s="113"/>
      <c r="F9" s="219">
        <f t="shared" si="0"/>
        <v>0</v>
      </c>
      <c r="G9" s="219">
        <f>SUM(F9*G3)</f>
        <v>0</v>
      </c>
      <c r="H9" s="219">
        <f t="shared" si="1"/>
        <v>0</v>
      </c>
      <c r="I9" s="220"/>
    </row>
    <row r="10" spans="1:9" x14ac:dyDescent="0.2">
      <c r="A10" s="203">
        <v>8</v>
      </c>
      <c r="B10" s="120"/>
      <c r="C10" s="111"/>
      <c r="D10" s="112"/>
      <c r="E10" s="113"/>
      <c r="F10" s="219">
        <f t="shared" si="0"/>
        <v>0</v>
      </c>
      <c r="G10" s="219">
        <f>SUM(F10*G3)</f>
        <v>0</v>
      </c>
      <c r="H10" s="219">
        <f t="shared" si="1"/>
        <v>0</v>
      </c>
      <c r="I10" s="220"/>
    </row>
    <row r="11" spans="1:9" x14ac:dyDescent="0.2">
      <c r="A11" s="203">
        <v>9</v>
      </c>
      <c r="B11" s="120"/>
      <c r="C11" s="111"/>
      <c r="D11" s="112"/>
      <c r="E11" s="113"/>
      <c r="F11" s="219">
        <f t="shared" si="0"/>
        <v>0</v>
      </c>
      <c r="G11" s="219">
        <f>SUM(F11*G3)</f>
        <v>0</v>
      </c>
      <c r="H11" s="219">
        <f t="shared" si="1"/>
        <v>0</v>
      </c>
      <c r="I11" s="220"/>
    </row>
    <row r="12" spans="1:9" ht="13.5" thickBot="1" x14ac:dyDescent="0.25">
      <c r="A12" s="203">
        <v>10</v>
      </c>
      <c r="B12" s="121" t="s">
        <v>155</v>
      </c>
      <c r="C12" s="122" t="s">
        <v>154</v>
      </c>
      <c r="D12" s="123"/>
      <c r="E12" s="124"/>
      <c r="F12" s="221">
        <f t="shared" si="0"/>
        <v>0</v>
      </c>
      <c r="G12" s="221">
        <f>SUM(F12*G3)</f>
        <v>0</v>
      </c>
      <c r="H12" s="221">
        <f t="shared" si="1"/>
        <v>0</v>
      </c>
      <c r="I12" s="223">
        <f>SUM(H9:H12)</f>
        <v>0</v>
      </c>
    </row>
    <row r="13" spans="1:9" ht="13.5" thickTop="1" x14ac:dyDescent="0.2">
      <c r="A13" s="202">
        <v>11</v>
      </c>
      <c r="B13" s="201" t="s">
        <v>158</v>
      </c>
      <c r="C13" s="162"/>
      <c r="D13" s="163"/>
      <c r="E13" s="164"/>
      <c r="F13" s="212"/>
      <c r="G13" s="212"/>
      <c r="H13" s="212"/>
      <c r="I13" s="214"/>
    </row>
    <row r="14" spans="1:9" x14ac:dyDescent="0.2">
      <c r="A14" s="203">
        <v>12</v>
      </c>
      <c r="B14" s="120"/>
      <c r="C14" s="111"/>
      <c r="D14" s="112"/>
      <c r="E14" s="113"/>
      <c r="F14" s="219">
        <f t="shared" si="0"/>
        <v>0</v>
      </c>
      <c r="G14" s="219">
        <f>SUM(F14*G3)</f>
        <v>0</v>
      </c>
      <c r="H14" s="219">
        <f t="shared" si="1"/>
        <v>0</v>
      </c>
      <c r="I14" s="220"/>
    </row>
    <row r="15" spans="1:9" x14ac:dyDescent="0.2">
      <c r="A15" s="203">
        <v>13</v>
      </c>
      <c r="B15" s="120"/>
      <c r="C15" s="111"/>
      <c r="D15" s="112"/>
      <c r="E15" s="113"/>
      <c r="F15" s="219">
        <f t="shared" si="0"/>
        <v>0</v>
      </c>
      <c r="G15" s="219">
        <f>SUM(F15*G3)</f>
        <v>0</v>
      </c>
      <c r="H15" s="219">
        <f t="shared" si="1"/>
        <v>0</v>
      </c>
      <c r="I15" s="220"/>
    </row>
    <row r="16" spans="1:9" x14ac:dyDescent="0.2">
      <c r="A16" s="203">
        <v>14</v>
      </c>
      <c r="B16" s="120"/>
      <c r="C16" s="111"/>
      <c r="D16" s="112"/>
      <c r="E16" s="113"/>
      <c r="F16" s="219">
        <f t="shared" si="0"/>
        <v>0</v>
      </c>
      <c r="G16" s="219">
        <f>SUM(F16*G3)</f>
        <v>0</v>
      </c>
      <c r="H16" s="219">
        <f t="shared" si="1"/>
        <v>0</v>
      </c>
      <c r="I16" s="220"/>
    </row>
    <row r="17" spans="1:9" ht="13.5" thickBot="1" x14ac:dyDescent="0.25">
      <c r="A17" s="203">
        <v>15</v>
      </c>
      <c r="B17" s="121" t="s">
        <v>155</v>
      </c>
      <c r="C17" s="122" t="s">
        <v>154</v>
      </c>
      <c r="D17" s="123"/>
      <c r="E17" s="124"/>
      <c r="F17" s="221">
        <f t="shared" si="0"/>
        <v>0</v>
      </c>
      <c r="G17" s="221">
        <f>SUM(F17*0.35)</f>
        <v>0</v>
      </c>
      <c r="H17" s="221">
        <f t="shared" si="1"/>
        <v>0</v>
      </c>
      <c r="I17" s="223">
        <f>SUM(H14:H17)</f>
        <v>0</v>
      </c>
    </row>
    <row r="18" spans="1:9" ht="13.5" thickTop="1" x14ac:dyDescent="0.2">
      <c r="A18" s="205">
        <v>16</v>
      </c>
      <c r="B18" s="201" t="s">
        <v>158</v>
      </c>
      <c r="C18" s="162"/>
      <c r="D18" s="163"/>
      <c r="E18" s="164"/>
      <c r="F18" s="212"/>
      <c r="G18" s="212"/>
      <c r="H18" s="212"/>
      <c r="I18" s="214"/>
    </row>
    <row r="19" spans="1:9" x14ac:dyDescent="0.2">
      <c r="A19" s="203">
        <v>17</v>
      </c>
      <c r="B19" s="120"/>
      <c r="C19" s="111"/>
      <c r="D19" s="112"/>
      <c r="E19" s="113"/>
      <c r="F19" s="219">
        <f t="shared" si="0"/>
        <v>0</v>
      </c>
      <c r="G19" s="219">
        <f>SUM(F19*G3)</f>
        <v>0</v>
      </c>
      <c r="H19" s="219">
        <f t="shared" si="1"/>
        <v>0</v>
      </c>
      <c r="I19" s="220"/>
    </row>
    <row r="20" spans="1:9" x14ac:dyDescent="0.2">
      <c r="A20" s="203">
        <v>18</v>
      </c>
      <c r="B20" s="120"/>
      <c r="C20" s="111"/>
      <c r="D20" s="112"/>
      <c r="E20" s="113"/>
      <c r="F20" s="219">
        <f t="shared" si="0"/>
        <v>0</v>
      </c>
      <c r="G20" s="219">
        <f>SUM(F20*G3)</f>
        <v>0</v>
      </c>
      <c r="H20" s="219">
        <f t="shared" si="1"/>
        <v>0</v>
      </c>
      <c r="I20" s="220"/>
    </row>
    <row r="21" spans="1:9" x14ac:dyDescent="0.2">
      <c r="A21" s="203">
        <v>19</v>
      </c>
      <c r="B21" s="120"/>
      <c r="C21" s="111"/>
      <c r="D21" s="112"/>
      <c r="E21" s="113"/>
      <c r="F21" s="219">
        <f t="shared" si="0"/>
        <v>0</v>
      </c>
      <c r="G21" s="219">
        <f>SUM(F21*G3)</f>
        <v>0</v>
      </c>
      <c r="H21" s="219">
        <f t="shared" si="1"/>
        <v>0</v>
      </c>
      <c r="I21" s="220"/>
    </row>
    <row r="22" spans="1:9" ht="13.5" thickBot="1" x14ac:dyDescent="0.25">
      <c r="A22" s="203">
        <v>20</v>
      </c>
      <c r="B22" s="121" t="s">
        <v>155</v>
      </c>
      <c r="C22" s="122" t="s">
        <v>154</v>
      </c>
      <c r="D22" s="123"/>
      <c r="E22" s="124"/>
      <c r="F22" s="221">
        <f t="shared" si="0"/>
        <v>0</v>
      </c>
      <c r="G22" s="221">
        <f>SUM(F22*G3)</f>
        <v>0</v>
      </c>
      <c r="H22" s="221">
        <f t="shared" si="1"/>
        <v>0</v>
      </c>
      <c r="I22" s="223">
        <f>SUM(H19:H22)</f>
        <v>0</v>
      </c>
    </row>
    <row r="23" spans="1:9" ht="13.5" thickTop="1" x14ac:dyDescent="0.2">
      <c r="A23" s="205">
        <v>21</v>
      </c>
      <c r="B23" s="201" t="s">
        <v>158</v>
      </c>
      <c r="C23" s="162"/>
      <c r="D23" s="163"/>
      <c r="E23" s="164"/>
      <c r="F23" s="212"/>
      <c r="G23" s="212"/>
      <c r="H23" s="212"/>
      <c r="I23" s="214"/>
    </row>
    <row r="24" spans="1:9" x14ac:dyDescent="0.2">
      <c r="A24" s="203">
        <v>22</v>
      </c>
      <c r="B24" s="120"/>
      <c r="C24" s="111"/>
      <c r="D24" s="112"/>
      <c r="E24" s="113"/>
      <c r="F24" s="219">
        <f t="shared" si="0"/>
        <v>0</v>
      </c>
      <c r="G24" s="219">
        <f>SUM(F24*G3)</f>
        <v>0</v>
      </c>
      <c r="H24" s="219">
        <f t="shared" si="1"/>
        <v>0</v>
      </c>
      <c r="I24" s="220"/>
    </row>
    <row r="25" spans="1:9" x14ac:dyDescent="0.2">
      <c r="A25" s="203">
        <v>23</v>
      </c>
      <c r="B25" s="120"/>
      <c r="C25" s="111"/>
      <c r="D25" s="112"/>
      <c r="E25" s="113"/>
      <c r="F25" s="219">
        <f t="shared" si="0"/>
        <v>0</v>
      </c>
      <c r="G25" s="219">
        <f>SUM(F25*G3)</f>
        <v>0</v>
      </c>
      <c r="H25" s="219">
        <f t="shared" si="1"/>
        <v>0</v>
      </c>
      <c r="I25" s="220"/>
    </row>
    <row r="26" spans="1:9" x14ac:dyDescent="0.2">
      <c r="A26" s="203">
        <v>24</v>
      </c>
      <c r="B26" s="120"/>
      <c r="C26" s="111"/>
      <c r="D26" s="112"/>
      <c r="E26" s="113"/>
      <c r="F26" s="219">
        <f t="shared" si="0"/>
        <v>0</v>
      </c>
      <c r="G26" s="219">
        <f>SUM(F26*G3)</f>
        <v>0</v>
      </c>
      <c r="H26" s="219">
        <f t="shared" si="1"/>
        <v>0</v>
      </c>
      <c r="I26" s="220"/>
    </row>
    <row r="27" spans="1:9" ht="13.5" thickBot="1" x14ac:dyDescent="0.25">
      <c r="A27" s="203">
        <v>25</v>
      </c>
      <c r="B27" s="121" t="s">
        <v>155</v>
      </c>
      <c r="C27" s="122" t="s">
        <v>154</v>
      </c>
      <c r="D27" s="123"/>
      <c r="E27" s="124"/>
      <c r="F27" s="221">
        <f t="shared" si="0"/>
        <v>0</v>
      </c>
      <c r="G27" s="221">
        <f>SUM(F27*G3)</f>
        <v>0</v>
      </c>
      <c r="H27" s="221">
        <f t="shared" si="1"/>
        <v>0</v>
      </c>
      <c r="I27" s="223">
        <f>SUM(H24:H27)</f>
        <v>0</v>
      </c>
    </row>
    <row r="28" spans="1:9" ht="13.5" thickTop="1" x14ac:dyDescent="0.2">
      <c r="A28" s="205">
        <v>26</v>
      </c>
      <c r="B28" s="201" t="s">
        <v>158</v>
      </c>
      <c r="C28" s="162"/>
      <c r="D28" s="163"/>
      <c r="E28" s="164"/>
      <c r="F28" s="212"/>
      <c r="G28" s="212"/>
      <c r="H28" s="212"/>
      <c r="I28" s="214"/>
    </row>
    <row r="29" spans="1:9" x14ac:dyDescent="0.2">
      <c r="A29" s="203">
        <v>27</v>
      </c>
      <c r="B29" s="120"/>
      <c r="C29" s="111"/>
      <c r="D29" s="112"/>
      <c r="E29" s="113"/>
      <c r="F29" s="219">
        <f t="shared" si="0"/>
        <v>0</v>
      </c>
      <c r="G29" s="219">
        <f>SUM(F29*G3)</f>
        <v>0</v>
      </c>
      <c r="H29" s="219">
        <f t="shared" si="1"/>
        <v>0</v>
      </c>
      <c r="I29" s="220"/>
    </row>
    <row r="30" spans="1:9" x14ac:dyDescent="0.2">
      <c r="A30" s="203">
        <v>28</v>
      </c>
      <c r="B30" s="120"/>
      <c r="C30" s="111"/>
      <c r="D30" s="112"/>
      <c r="E30" s="113"/>
      <c r="F30" s="219">
        <f t="shared" si="0"/>
        <v>0</v>
      </c>
      <c r="G30" s="219">
        <f>SUM(F30*G3)</f>
        <v>0</v>
      </c>
      <c r="H30" s="219">
        <f t="shared" si="1"/>
        <v>0</v>
      </c>
      <c r="I30" s="220"/>
    </row>
    <row r="31" spans="1:9" x14ac:dyDescent="0.2">
      <c r="A31" s="203">
        <v>29</v>
      </c>
      <c r="B31" s="120"/>
      <c r="C31" s="111"/>
      <c r="D31" s="112"/>
      <c r="E31" s="113"/>
      <c r="F31" s="219">
        <f t="shared" si="0"/>
        <v>0</v>
      </c>
      <c r="G31" s="219">
        <f>SUM(F31*G3)</f>
        <v>0</v>
      </c>
      <c r="H31" s="219">
        <f t="shared" si="1"/>
        <v>0</v>
      </c>
      <c r="I31" s="220"/>
    </row>
    <row r="32" spans="1:9" ht="13.5" thickBot="1" x14ac:dyDescent="0.25">
      <c r="A32" s="203">
        <v>30</v>
      </c>
      <c r="B32" s="121" t="s">
        <v>155</v>
      </c>
      <c r="C32" s="122" t="s">
        <v>154</v>
      </c>
      <c r="D32" s="123"/>
      <c r="E32" s="124"/>
      <c r="F32" s="221">
        <f t="shared" si="0"/>
        <v>0</v>
      </c>
      <c r="G32" s="221">
        <f>SUM(F32*G3)</f>
        <v>0</v>
      </c>
      <c r="H32" s="221">
        <f t="shared" si="1"/>
        <v>0</v>
      </c>
      <c r="I32" s="223">
        <f>SUM(H29:H32)</f>
        <v>0</v>
      </c>
    </row>
    <row r="33" spans="1:9" ht="13.5" thickTop="1" x14ac:dyDescent="0.2">
      <c r="A33" s="205">
        <v>31</v>
      </c>
      <c r="B33" s="201" t="s">
        <v>158</v>
      </c>
      <c r="C33" s="162"/>
      <c r="D33" s="163"/>
      <c r="E33" s="164"/>
      <c r="F33" s="212"/>
      <c r="G33" s="212"/>
      <c r="H33" s="212"/>
      <c r="I33" s="214"/>
    </row>
    <row r="34" spans="1:9" x14ac:dyDescent="0.2">
      <c r="A34" s="203">
        <v>32</v>
      </c>
      <c r="B34" s="120"/>
      <c r="C34" s="111"/>
      <c r="D34" s="112"/>
      <c r="E34" s="113"/>
      <c r="F34" s="219">
        <f>SUM(D34*E34)</f>
        <v>0</v>
      </c>
      <c r="G34" s="219">
        <f>SUM(F34*G3)</f>
        <v>0</v>
      </c>
      <c r="H34" s="219">
        <f>SUM(F34+G34)</f>
        <v>0</v>
      </c>
      <c r="I34" s="220"/>
    </row>
    <row r="35" spans="1:9" x14ac:dyDescent="0.2">
      <c r="A35" s="203">
        <v>33</v>
      </c>
      <c r="B35" s="120"/>
      <c r="C35" s="111"/>
      <c r="D35" s="112"/>
      <c r="E35" s="113"/>
      <c r="F35" s="219">
        <f t="shared" ref="F35:F56" si="2">SUM(D35*E35)</f>
        <v>0</v>
      </c>
      <c r="G35" s="219">
        <f>SUM(F35*G3)</f>
        <v>0</v>
      </c>
      <c r="H35" s="219">
        <f t="shared" ref="H35:H56" si="3">SUM(F35+G35)</f>
        <v>0</v>
      </c>
      <c r="I35" s="220"/>
    </row>
    <row r="36" spans="1:9" x14ac:dyDescent="0.2">
      <c r="A36" s="203">
        <v>34</v>
      </c>
      <c r="B36" s="120"/>
      <c r="C36" s="111"/>
      <c r="D36" s="112"/>
      <c r="E36" s="113"/>
      <c r="F36" s="219">
        <f t="shared" si="2"/>
        <v>0</v>
      </c>
      <c r="G36" s="219">
        <f>SUM(F36*G3)</f>
        <v>0</v>
      </c>
      <c r="H36" s="219">
        <f t="shared" si="3"/>
        <v>0</v>
      </c>
      <c r="I36" s="220"/>
    </row>
    <row r="37" spans="1:9" ht="13.5" thickBot="1" x14ac:dyDescent="0.25">
      <c r="A37" s="203">
        <v>35</v>
      </c>
      <c r="B37" s="121" t="s">
        <v>155</v>
      </c>
      <c r="C37" s="122"/>
      <c r="D37" s="123"/>
      <c r="E37" s="124"/>
      <c r="F37" s="221">
        <f t="shared" si="2"/>
        <v>0</v>
      </c>
      <c r="G37" s="221">
        <f>SUM(F37*G3)</f>
        <v>0</v>
      </c>
      <c r="H37" s="221">
        <f t="shared" si="3"/>
        <v>0</v>
      </c>
      <c r="I37" s="223">
        <f>SUM(H34:H37)</f>
        <v>0</v>
      </c>
    </row>
    <row r="38" spans="1:9" ht="13.5" thickTop="1" x14ac:dyDescent="0.2">
      <c r="A38" s="205">
        <v>36</v>
      </c>
      <c r="B38" s="201" t="s">
        <v>158</v>
      </c>
      <c r="C38" s="162"/>
      <c r="D38" s="163"/>
      <c r="E38" s="164"/>
      <c r="F38" s="212"/>
      <c r="G38" s="212"/>
      <c r="H38" s="212"/>
      <c r="I38" s="214"/>
    </row>
    <row r="39" spans="1:9" x14ac:dyDescent="0.2">
      <c r="A39" s="203">
        <v>37</v>
      </c>
      <c r="B39" s="120"/>
      <c r="C39" s="111"/>
      <c r="D39" s="112"/>
      <c r="E39" s="113"/>
      <c r="F39" s="219">
        <f t="shared" si="2"/>
        <v>0</v>
      </c>
      <c r="G39" s="219">
        <f>SUM(F39*G3)</f>
        <v>0</v>
      </c>
      <c r="H39" s="219">
        <f t="shared" si="3"/>
        <v>0</v>
      </c>
      <c r="I39" s="220"/>
    </row>
    <row r="40" spans="1:9" x14ac:dyDescent="0.2">
      <c r="A40" s="203">
        <v>38</v>
      </c>
      <c r="B40" s="120"/>
      <c r="C40" s="111"/>
      <c r="D40" s="112"/>
      <c r="E40" s="113"/>
      <c r="F40" s="219">
        <f t="shared" si="2"/>
        <v>0</v>
      </c>
      <c r="G40" s="219">
        <f>SUM(F40*G3)</f>
        <v>0</v>
      </c>
      <c r="H40" s="219">
        <f t="shared" si="3"/>
        <v>0</v>
      </c>
      <c r="I40" s="220"/>
    </row>
    <row r="41" spans="1:9" x14ac:dyDescent="0.2">
      <c r="A41" s="203">
        <v>39</v>
      </c>
      <c r="B41" s="120"/>
      <c r="C41" s="111"/>
      <c r="D41" s="112"/>
      <c r="E41" s="113"/>
      <c r="F41" s="219">
        <f t="shared" si="2"/>
        <v>0</v>
      </c>
      <c r="G41" s="219">
        <f>SUM(F41*0.35)</f>
        <v>0</v>
      </c>
      <c r="H41" s="219">
        <f t="shared" si="3"/>
        <v>0</v>
      </c>
      <c r="I41" s="220"/>
    </row>
    <row r="42" spans="1:9" ht="13.5" thickBot="1" x14ac:dyDescent="0.25">
      <c r="A42" s="204">
        <v>40</v>
      </c>
      <c r="B42" s="121" t="s">
        <v>155</v>
      </c>
      <c r="C42" s="122"/>
      <c r="D42" s="123"/>
      <c r="E42" s="124"/>
      <c r="F42" s="221">
        <f t="shared" si="2"/>
        <v>0</v>
      </c>
      <c r="G42" s="221">
        <f>SUM(F42*G3)</f>
        <v>0</v>
      </c>
      <c r="H42" s="221">
        <f t="shared" si="3"/>
        <v>0</v>
      </c>
      <c r="I42" s="223">
        <f>SUM(H39:H42)</f>
        <v>0</v>
      </c>
    </row>
    <row r="43" spans="1:9" ht="13.5" thickTop="1" x14ac:dyDescent="0.2">
      <c r="A43" s="205">
        <v>41</v>
      </c>
      <c r="B43" s="201" t="s">
        <v>158</v>
      </c>
      <c r="C43" s="162"/>
      <c r="D43" s="163"/>
      <c r="E43" s="164"/>
      <c r="F43" s="212"/>
      <c r="G43" s="212"/>
      <c r="H43" s="212"/>
      <c r="I43" s="214"/>
    </row>
    <row r="44" spans="1:9" x14ac:dyDescent="0.2">
      <c r="A44" s="203">
        <v>42</v>
      </c>
      <c r="B44" s="120"/>
      <c r="C44" s="111"/>
      <c r="D44" s="112"/>
      <c r="E44" s="113"/>
      <c r="F44" s="219">
        <f t="shared" si="2"/>
        <v>0</v>
      </c>
      <c r="G44" s="219">
        <f>SUM(F44*G3)</f>
        <v>0</v>
      </c>
      <c r="H44" s="219">
        <f t="shared" si="3"/>
        <v>0</v>
      </c>
      <c r="I44" s="220"/>
    </row>
    <row r="45" spans="1:9" x14ac:dyDescent="0.2">
      <c r="A45" s="203">
        <v>43</v>
      </c>
      <c r="B45" s="120"/>
      <c r="C45" s="111"/>
      <c r="D45" s="112"/>
      <c r="E45" s="113"/>
      <c r="F45" s="219">
        <f t="shared" si="2"/>
        <v>0</v>
      </c>
      <c r="G45" s="219">
        <f>SUM(F45*G3)</f>
        <v>0</v>
      </c>
      <c r="H45" s="219">
        <f t="shared" si="3"/>
        <v>0</v>
      </c>
      <c r="I45" s="220"/>
    </row>
    <row r="46" spans="1:9" x14ac:dyDescent="0.2">
      <c r="A46" s="203">
        <v>44</v>
      </c>
      <c r="B46" s="120"/>
      <c r="C46" s="111"/>
      <c r="D46" s="112"/>
      <c r="E46" s="113"/>
      <c r="F46" s="219">
        <f t="shared" si="2"/>
        <v>0</v>
      </c>
      <c r="G46" s="219">
        <f>SUM(F46*0.35)</f>
        <v>0</v>
      </c>
      <c r="H46" s="219">
        <f t="shared" si="3"/>
        <v>0</v>
      </c>
      <c r="I46" s="220"/>
    </row>
    <row r="47" spans="1:9" ht="13.5" thickBot="1" x14ac:dyDescent="0.25">
      <c r="A47" s="203">
        <v>45</v>
      </c>
      <c r="B47" s="121" t="s">
        <v>155</v>
      </c>
      <c r="C47" s="122"/>
      <c r="D47" s="123"/>
      <c r="E47" s="124"/>
      <c r="F47" s="221">
        <f t="shared" si="2"/>
        <v>0</v>
      </c>
      <c r="G47" s="221">
        <f>SUM(F47*G3)</f>
        <v>0</v>
      </c>
      <c r="H47" s="221">
        <f t="shared" si="3"/>
        <v>0</v>
      </c>
      <c r="I47" s="223">
        <f>SUM(H44:H47)</f>
        <v>0</v>
      </c>
    </row>
    <row r="48" spans="1:9" ht="13.5" thickTop="1" x14ac:dyDescent="0.2">
      <c r="A48" s="205">
        <v>46</v>
      </c>
      <c r="B48" s="201" t="s">
        <v>158</v>
      </c>
      <c r="C48" s="162"/>
      <c r="D48" s="163"/>
      <c r="E48" s="164"/>
      <c r="F48" s="212"/>
      <c r="G48" s="212"/>
      <c r="H48" s="212"/>
      <c r="I48" s="214"/>
    </row>
    <row r="49" spans="1:9" x14ac:dyDescent="0.2">
      <c r="A49" s="203">
        <v>47</v>
      </c>
      <c r="B49" s="120"/>
      <c r="C49" s="111"/>
      <c r="D49" s="112"/>
      <c r="E49" s="113"/>
      <c r="F49" s="219">
        <f t="shared" si="2"/>
        <v>0</v>
      </c>
      <c r="G49" s="219">
        <f>SUM(F49*G3)</f>
        <v>0</v>
      </c>
      <c r="H49" s="219">
        <f t="shared" si="3"/>
        <v>0</v>
      </c>
      <c r="I49" s="220"/>
    </row>
    <row r="50" spans="1:9" x14ac:dyDescent="0.2">
      <c r="A50" s="203">
        <v>48</v>
      </c>
      <c r="B50" s="120"/>
      <c r="C50" s="111"/>
      <c r="D50" s="112"/>
      <c r="E50" s="113"/>
      <c r="F50" s="219">
        <f t="shared" si="2"/>
        <v>0</v>
      </c>
      <c r="G50" s="219">
        <f>SUM(F50*0.35)</f>
        <v>0</v>
      </c>
      <c r="H50" s="219">
        <f t="shared" si="3"/>
        <v>0</v>
      </c>
      <c r="I50" s="220"/>
    </row>
    <row r="51" spans="1:9" x14ac:dyDescent="0.2">
      <c r="A51" s="203">
        <v>49</v>
      </c>
      <c r="B51" s="120"/>
      <c r="C51" s="111"/>
      <c r="D51" s="112"/>
      <c r="E51" s="113"/>
      <c r="F51" s="219">
        <f t="shared" si="2"/>
        <v>0</v>
      </c>
      <c r="G51" s="219">
        <f>SUM(F51*G3)</f>
        <v>0</v>
      </c>
      <c r="H51" s="219">
        <f t="shared" si="3"/>
        <v>0</v>
      </c>
      <c r="I51" s="220"/>
    </row>
    <row r="52" spans="1:9" ht="13.5" thickBot="1" x14ac:dyDescent="0.25">
      <c r="A52" s="203">
        <v>50</v>
      </c>
      <c r="B52" s="121" t="s">
        <v>155</v>
      </c>
      <c r="C52" s="122"/>
      <c r="D52" s="123"/>
      <c r="E52" s="124"/>
      <c r="F52" s="221">
        <f t="shared" si="2"/>
        <v>0</v>
      </c>
      <c r="G52" s="221">
        <f>SUM(F52*G3)</f>
        <v>0</v>
      </c>
      <c r="H52" s="221">
        <f t="shared" si="3"/>
        <v>0</v>
      </c>
      <c r="I52" s="223">
        <f>SUM(H49:H52)</f>
        <v>0</v>
      </c>
    </row>
    <row r="53" spans="1:9" ht="13.5" thickTop="1" x14ac:dyDescent="0.2">
      <c r="A53" s="205">
        <v>51</v>
      </c>
      <c r="B53" s="201" t="s">
        <v>158</v>
      </c>
      <c r="C53" s="162"/>
      <c r="D53" s="163"/>
      <c r="E53" s="164"/>
      <c r="F53" s="212"/>
      <c r="G53" s="212"/>
      <c r="H53" s="212"/>
      <c r="I53" s="214"/>
    </row>
    <row r="54" spans="1:9" x14ac:dyDescent="0.2">
      <c r="A54" s="203">
        <v>52</v>
      </c>
      <c r="B54" s="120"/>
      <c r="C54" s="111"/>
      <c r="D54" s="112"/>
      <c r="E54" s="113"/>
      <c r="F54" s="219">
        <f t="shared" si="2"/>
        <v>0</v>
      </c>
      <c r="G54" s="219">
        <f>SUM(F54*G3)</f>
        <v>0</v>
      </c>
      <c r="H54" s="219">
        <f t="shared" si="3"/>
        <v>0</v>
      </c>
      <c r="I54" s="220"/>
    </row>
    <row r="55" spans="1:9" x14ac:dyDescent="0.2">
      <c r="A55" s="203">
        <v>53</v>
      </c>
      <c r="B55" s="120"/>
      <c r="C55" s="111"/>
      <c r="D55" s="112"/>
      <c r="E55" s="113"/>
      <c r="F55" s="219">
        <f t="shared" si="2"/>
        <v>0</v>
      </c>
      <c r="G55" s="219">
        <f>SUM(F55*G3)</f>
        <v>0</v>
      </c>
      <c r="H55" s="219">
        <f t="shared" si="3"/>
        <v>0</v>
      </c>
      <c r="I55" s="220"/>
    </row>
    <row r="56" spans="1:9" x14ac:dyDescent="0.2">
      <c r="A56" s="203">
        <v>54</v>
      </c>
      <c r="B56" s="120"/>
      <c r="C56" s="111"/>
      <c r="D56" s="112"/>
      <c r="E56" s="113"/>
      <c r="F56" s="219">
        <f t="shared" si="2"/>
        <v>0</v>
      </c>
      <c r="G56" s="219">
        <f>SUM(F56*G3)</f>
        <v>0</v>
      </c>
      <c r="H56" s="219">
        <f t="shared" si="3"/>
        <v>0</v>
      </c>
      <c r="I56" s="220"/>
    </row>
    <row r="57" spans="1:9" ht="13.5" thickBot="1" x14ac:dyDescent="0.25">
      <c r="A57" s="203">
        <v>55</v>
      </c>
      <c r="B57" s="121" t="s">
        <v>155</v>
      </c>
      <c r="C57" s="122"/>
      <c r="D57" s="123"/>
      <c r="E57" s="124"/>
      <c r="F57" s="221">
        <f t="shared" ref="F57:F120" si="4">SUM(D57*E57)</f>
        <v>0</v>
      </c>
      <c r="G57" s="221">
        <f>SUM(F57*G3)</f>
        <v>0</v>
      </c>
      <c r="H57" s="221">
        <f t="shared" ref="H57:H120" si="5">SUM(F57+G57)</f>
        <v>0</v>
      </c>
      <c r="I57" s="223">
        <f>SUM(H54:H57)</f>
        <v>0</v>
      </c>
    </row>
    <row r="58" spans="1:9" ht="13.5" thickTop="1" x14ac:dyDescent="0.2">
      <c r="A58" s="205">
        <v>56</v>
      </c>
      <c r="B58" s="201" t="s">
        <v>158</v>
      </c>
      <c r="C58" s="162"/>
      <c r="D58" s="163"/>
      <c r="E58" s="164"/>
      <c r="F58" s="212"/>
      <c r="G58" s="212"/>
      <c r="H58" s="212"/>
      <c r="I58" s="214"/>
    </row>
    <row r="59" spans="1:9" x14ac:dyDescent="0.2">
      <c r="A59" s="203">
        <v>57</v>
      </c>
      <c r="B59" s="120"/>
      <c r="C59" s="111"/>
      <c r="D59" s="112"/>
      <c r="E59" s="113"/>
      <c r="F59" s="219">
        <f t="shared" si="4"/>
        <v>0</v>
      </c>
      <c r="G59" s="219">
        <f>SUM(F59*G3)</f>
        <v>0</v>
      </c>
      <c r="H59" s="219">
        <f t="shared" si="5"/>
        <v>0</v>
      </c>
      <c r="I59" s="220"/>
    </row>
    <row r="60" spans="1:9" x14ac:dyDescent="0.2">
      <c r="A60" s="203">
        <v>58</v>
      </c>
      <c r="B60" s="120"/>
      <c r="C60" s="111"/>
      <c r="D60" s="112"/>
      <c r="E60" s="113"/>
      <c r="F60" s="219">
        <f t="shared" si="4"/>
        <v>0</v>
      </c>
      <c r="G60" s="219">
        <f>SUM(F60*G3)</f>
        <v>0</v>
      </c>
      <c r="H60" s="219">
        <f t="shared" si="5"/>
        <v>0</v>
      </c>
      <c r="I60" s="220"/>
    </row>
    <row r="61" spans="1:9" x14ac:dyDescent="0.2">
      <c r="A61" s="203">
        <v>59</v>
      </c>
      <c r="B61" s="120"/>
      <c r="C61" s="111"/>
      <c r="D61" s="112"/>
      <c r="E61" s="113"/>
      <c r="F61" s="219">
        <f t="shared" si="4"/>
        <v>0</v>
      </c>
      <c r="G61" s="219">
        <f>SUM(F61*G3)</f>
        <v>0</v>
      </c>
      <c r="H61" s="219">
        <f t="shared" si="5"/>
        <v>0</v>
      </c>
      <c r="I61" s="220"/>
    </row>
    <row r="62" spans="1:9" ht="13.5" thickBot="1" x14ac:dyDescent="0.25">
      <c r="A62" s="203">
        <v>60</v>
      </c>
      <c r="B62" s="121" t="s">
        <v>155</v>
      </c>
      <c r="C62" s="122"/>
      <c r="D62" s="123"/>
      <c r="E62" s="124"/>
      <c r="F62" s="221">
        <f t="shared" si="4"/>
        <v>0</v>
      </c>
      <c r="G62" s="221">
        <f>SUM(F62*G3)</f>
        <v>0</v>
      </c>
      <c r="H62" s="221">
        <f t="shared" si="5"/>
        <v>0</v>
      </c>
      <c r="I62" s="223">
        <f>SUM(H59:H62)</f>
        <v>0</v>
      </c>
    </row>
    <row r="63" spans="1:9" ht="13.5" thickTop="1" x14ac:dyDescent="0.2">
      <c r="A63" s="205">
        <v>61</v>
      </c>
      <c r="B63" s="201" t="s">
        <v>158</v>
      </c>
      <c r="C63" s="162"/>
      <c r="D63" s="163"/>
      <c r="E63" s="164"/>
      <c r="F63" s="212"/>
      <c r="G63" s="212"/>
      <c r="H63" s="212"/>
      <c r="I63" s="214"/>
    </row>
    <row r="64" spans="1:9" x14ac:dyDescent="0.2">
      <c r="A64" s="203">
        <v>62</v>
      </c>
      <c r="B64" s="120"/>
      <c r="C64" s="111"/>
      <c r="D64" s="112"/>
      <c r="E64" s="113"/>
      <c r="F64" s="219">
        <f t="shared" si="4"/>
        <v>0</v>
      </c>
      <c r="G64" s="219">
        <f>SUM(F64*G3)</f>
        <v>0</v>
      </c>
      <c r="H64" s="219">
        <f t="shared" si="5"/>
        <v>0</v>
      </c>
      <c r="I64" s="220"/>
    </row>
    <row r="65" spans="1:9" x14ac:dyDescent="0.2">
      <c r="A65" s="203">
        <v>63</v>
      </c>
      <c r="B65" s="120"/>
      <c r="C65" s="111"/>
      <c r="D65" s="112"/>
      <c r="E65" s="113"/>
      <c r="F65" s="219">
        <f t="shared" si="4"/>
        <v>0</v>
      </c>
      <c r="G65" s="219">
        <f>SUM(F65*G3)</f>
        <v>0</v>
      </c>
      <c r="H65" s="219">
        <f t="shared" si="5"/>
        <v>0</v>
      </c>
      <c r="I65" s="220"/>
    </row>
    <row r="66" spans="1:9" x14ac:dyDescent="0.2">
      <c r="A66" s="203">
        <v>64</v>
      </c>
      <c r="B66" s="120"/>
      <c r="C66" s="111"/>
      <c r="D66" s="112"/>
      <c r="E66" s="113"/>
      <c r="F66" s="219">
        <f t="shared" si="4"/>
        <v>0</v>
      </c>
      <c r="G66" s="219">
        <f>SUM(F66*G3)</f>
        <v>0</v>
      </c>
      <c r="H66" s="219">
        <f t="shared" si="5"/>
        <v>0</v>
      </c>
      <c r="I66" s="220"/>
    </row>
    <row r="67" spans="1:9" ht="13.5" thickBot="1" x14ac:dyDescent="0.25">
      <c r="A67" s="203">
        <v>65</v>
      </c>
      <c r="B67" s="121" t="s">
        <v>155</v>
      </c>
      <c r="C67" s="122"/>
      <c r="D67" s="123"/>
      <c r="E67" s="124"/>
      <c r="F67" s="221">
        <f t="shared" si="4"/>
        <v>0</v>
      </c>
      <c r="G67" s="221">
        <f>SUM(F67*G3)</f>
        <v>0</v>
      </c>
      <c r="H67" s="221">
        <f t="shared" si="5"/>
        <v>0</v>
      </c>
      <c r="I67" s="223">
        <f>SUM(H64:H67)</f>
        <v>0</v>
      </c>
    </row>
    <row r="68" spans="1:9" ht="13.5" thickTop="1" x14ac:dyDescent="0.2">
      <c r="A68" s="205">
        <v>66</v>
      </c>
      <c r="B68" s="201" t="s">
        <v>158</v>
      </c>
      <c r="C68" s="162"/>
      <c r="D68" s="163"/>
      <c r="E68" s="164"/>
      <c r="F68" s="212"/>
      <c r="G68" s="212"/>
      <c r="H68" s="212"/>
      <c r="I68" s="214"/>
    </row>
    <row r="69" spans="1:9" x14ac:dyDescent="0.2">
      <c r="A69" s="203">
        <v>67</v>
      </c>
      <c r="B69" s="120"/>
      <c r="C69" s="111"/>
      <c r="D69" s="112"/>
      <c r="E69" s="113"/>
      <c r="F69" s="219">
        <f t="shared" si="4"/>
        <v>0</v>
      </c>
      <c r="G69" s="219">
        <f>SUM(F69*G3)</f>
        <v>0</v>
      </c>
      <c r="H69" s="219">
        <f t="shared" si="5"/>
        <v>0</v>
      </c>
      <c r="I69" s="220"/>
    </row>
    <row r="70" spans="1:9" x14ac:dyDescent="0.2">
      <c r="A70" s="203">
        <v>68</v>
      </c>
      <c r="B70" s="120"/>
      <c r="C70" s="111"/>
      <c r="D70" s="112"/>
      <c r="E70" s="113"/>
      <c r="F70" s="219">
        <f t="shared" si="4"/>
        <v>0</v>
      </c>
      <c r="G70" s="219">
        <f>SUM(F70*G3)</f>
        <v>0</v>
      </c>
      <c r="H70" s="219">
        <f t="shared" si="5"/>
        <v>0</v>
      </c>
      <c r="I70" s="220"/>
    </row>
    <row r="71" spans="1:9" x14ac:dyDescent="0.2">
      <c r="A71" s="203">
        <v>69</v>
      </c>
      <c r="B71" s="120"/>
      <c r="C71" s="111"/>
      <c r="D71" s="112"/>
      <c r="E71" s="113"/>
      <c r="F71" s="219">
        <f t="shared" si="4"/>
        <v>0</v>
      </c>
      <c r="G71" s="219">
        <f>SUM(F71*G3)</f>
        <v>0</v>
      </c>
      <c r="H71" s="219">
        <f t="shared" si="5"/>
        <v>0</v>
      </c>
      <c r="I71" s="220"/>
    </row>
    <row r="72" spans="1:9" ht="13.5" thickBot="1" x14ac:dyDescent="0.25">
      <c r="A72" s="203">
        <v>70</v>
      </c>
      <c r="B72" s="121" t="s">
        <v>155</v>
      </c>
      <c r="C72" s="122"/>
      <c r="D72" s="123"/>
      <c r="E72" s="124"/>
      <c r="F72" s="221">
        <f t="shared" si="4"/>
        <v>0</v>
      </c>
      <c r="G72" s="221">
        <f>SUM(F72*G3)</f>
        <v>0</v>
      </c>
      <c r="H72" s="221">
        <f t="shared" si="5"/>
        <v>0</v>
      </c>
      <c r="I72" s="223">
        <f>SUM(H69:H72)</f>
        <v>0</v>
      </c>
    </row>
    <row r="73" spans="1:9" ht="13.5" thickTop="1" x14ac:dyDescent="0.2">
      <c r="A73" s="205">
        <v>71</v>
      </c>
      <c r="B73" s="201" t="s">
        <v>158</v>
      </c>
      <c r="C73" s="162"/>
      <c r="D73" s="163"/>
      <c r="E73" s="164"/>
      <c r="F73" s="212"/>
      <c r="G73" s="212"/>
      <c r="H73" s="212"/>
      <c r="I73" s="214"/>
    </row>
    <row r="74" spans="1:9" x14ac:dyDescent="0.2">
      <c r="A74" s="203">
        <v>72</v>
      </c>
      <c r="B74" s="120"/>
      <c r="C74" s="111"/>
      <c r="D74" s="112"/>
      <c r="E74" s="113"/>
      <c r="F74" s="219">
        <f t="shared" si="4"/>
        <v>0</v>
      </c>
      <c r="G74" s="219">
        <f>SUM(F74*G3)</f>
        <v>0</v>
      </c>
      <c r="H74" s="219">
        <f t="shared" si="5"/>
        <v>0</v>
      </c>
      <c r="I74" s="220"/>
    </row>
    <row r="75" spans="1:9" x14ac:dyDescent="0.2">
      <c r="A75" s="203">
        <v>73</v>
      </c>
      <c r="B75" s="120"/>
      <c r="C75" s="111"/>
      <c r="D75" s="112"/>
      <c r="E75" s="113"/>
      <c r="F75" s="219">
        <f t="shared" si="4"/>
        <v>0</v>
      </c>
      <c r="G75" s="219">
        <f>SUM(F75*G3)</f>
        <v>0</v>
      </c>
      <c r="H75" s="219">
        <f t="shared" si="5"/>
        <v>0</v>
      </c>
      <c r="I75" s="220"/>
    </row>
    <row r="76" spans="1:9" x14ac:dyDescent="0.2">
      <c r="A76" s="203">
        <v>74</v>
      </c>
      <c r="B76" s="120"/>
      <c r="C76" s="111"/>
      <c r="D76" s="112"/>
      <c r="E76" s="113"/>
      <c r="F76" s="219">
        <f t="shared" si="4"/>
        <v>0</v>
      </c>
      <c r="G76" s="219">
        <f>SUM(F76*G3)</f>
        <v>0</v>
      </c>
      <c r="H76" s="219">
        <f t="shared" si="5"/>
        <v>0</v>
      </c>
      <c r="I76" s="220"/>
    </row>
    <row r="77" spans="1:9" ht="13.5" thickBot="1" x14ac:dyDescent="0.25">
      <c r="A77" s="203">
        <v>75</v>
      </c>
      <c r="B77" s="121" t="s">
        <v>155</v>
      </c>
      <c r="C77" s="122"/>
      <c r="D77" s="123"/>
      <c r="E77" s="124"/>
      <c r="F77" s="221">
        <f t="shared" si="4"/>
        <v>0</v>
      </c>
      <c r="G77" s="221">
        <f>SUM(F77*G3)</f>
        <v>0</v>
      </c>
      <c r="H77" s="221">
        <f t="shared" si="5"/>
        <v>0</v>
      </c>
      <c r="I77" s="223">
        <f>SUM(H74:H77)</f>
        <v>0</v>
      </c>
    </row>
    <row r="78" spans="1:9" ht="13.5" thickTop="1" x14ac:dyDescent="0.2">
      <c r="A78" s="205">
        <v>76</v>
      </c>
      <c r="B78" s="201" t="s">
        <v>158</v>
      </c>
      <c r="C78" s="162"/>
      <c r="D78" s="163"/>
      <c r="E78" s="164"/>
      <c r="F78" s="212"/>
      <c r="G78" s="212"/>
      <c r="H78" s="212"/>
      <c r="I78" s="214"/>
    </row>
    <row r="79" spans="1:9" x14ac:dyDescent="0.2">
      <c r="A79" s="203">
        <v>77</v>
      </c>
      <c r="B79" s="120"/>
      <c r="C79" s="111"/>
      <c r="D79" s="112"/>
      <c r="E79" s="113"/>
      <c r="F79" s="219">
        <f t="shared" si="4"/>
        <v>0</v>
      </c>
      <c r="G79" s="219">
        <f>SUM(F79*G3)</f>
        <v>0</v>
      </c>
      <c r="H79" s="219">
        <f t="shared" si="5"/>
        <v>0</v>
      </c>
      <c r="I79" s="220"/>
    </row>
    <row r="80" spans="1:9" x14ac:dyDescent="0.2">
      <c r="A80" s="203">
        <v>78</v>
      </c>
      <c r="B80" s="120"/>
      <c r="C80" s="111"/>
      <c r="D80" s="112"/>
      <c r="E80" s="113"/>
      <c r="F80" s="219">
        <f t="shared" si="4"/>
        <v>0</v>
      </c>
      <c r="G80" s="219">
        <f>SUM(F80*G3)</f>
        <v>0</v>
      </c>
      <c r="H80" s="219">
        <f t="shared" si="5"/>
        <v>0</v>
      </c>
      <c r="I80" s="220"/>
    </row>
    <row r="81" spans="1:9" x14ac:dyDescent="0.2">
      <c r="A81" s="203">
        <v>79</v>
      </c>
      <c r="B81" s="120"/>
      <c r="C81" s="111"/>
      <c r="D81" s="112"/>
      <c r="E81" s="113"/>
      <c r="F81" s="219">
        <f t="shared" si="4"/>
        <v>0</v>
      </c>
      <c r="G81" s="219">
        <f>SUM(F81*G3)</f>
        <v>0</v>
      </c>
      <c r="H81" s="219">
        <f t="shared" si="5"/>
        <v>0</v>
      </c>
      <c r="I81" s="220"/>
    </row>
    <row r="82" spans="1:9" ht="13.5" thickBot="1" x14ac:dyDescent="0.25">
      <c r="A82" s="204">
        <v>80</v>
      </c>
      <c r="B82" s="121" t="s">
        <v>155</v>
      </c>
      <c r="C82" s="122"/>
      <c r="D82" s="123"/>
      <c r="E82" s="124"/>
      <c r="F82" s="221">
        <f t="shared" si="4"/>
        <v>0</v>
      </c>
      <c r="G82" s="221">
        <f>SUM(F82*G3)</f>
        <v>0</v>
      </c>
      <c r="H82" s="221">
        <f t="shared" si="5"/>
        <v>0</v>
      </c>
      <c r="I82" s="223">
        <f>SUM(H79:H82)</f>
        <v>0</v>
      </c>
    </row>
    <row r="83" spans="1:9" x14ac:dyDescent="0.2">
      <c r="A83" s="205">
        <v>81</v>
      </c>
      <c r="B83" s="118" t="s">
        <v>145</v>
      </c>
      <c r="C83" s="118"/>
      <c r="D83" s="118" t="s">
        <v>104</v>
      </c>
      <c r="E83" s="119" t="s">
        <v>106</v>
      </c>
      <c r="F83" s="222" t="s">
        <v>107</v>
      </c>
      <c r="G83" s="222" t="s">
        <v>105</v>
      </c>
      <c r="H83" s="222" t="s">
        <v>107</v>
      </c>
      <c r="I83" s="215"/>
    </row>
    <row r="84" spans="1:9" x14ac:dyDescent="0.2">
      <c r="A84" s="203">
        <v>82</v>
      </c>
      <c r="B84" s="111"/>
      <c r="C84" s="111"/>
      <c r="D84" s="112"/>
      <c r="E84" s="113"/>
      <c r="F84" s="219">
        <f t="shared" si="4"/>
        <v>0</v>
      </c>
      <c r="G84" s="219">
        <f t="shared" ref="G84:G132" si="6">SUM(F84*0.35)</f>
        <v>0</v>
      </c>
      <c r="H84" s="219">
        <f t="shared" si="5"/>
        <v>0</v>
      </c>
      <c r="I84" s="216"/>
    </row>
    <row r="85" spans="1:9" x14ac:dyDescent="0.2">
      <c r="A85" s="203">
        <v>83</v>
      </c>
      <c r="B85" s="111"/>
      <c r="C85" s="111"/>
      <c r="D85" s="112"/>
      <c r="E85" s="113"/>
      <c r="F85" s="219">
        <f t="shared" si="4"/>
        <v>0</v>
      </c>
      <c r="G85" s="219">
        <f t="shared" si="6"/>
        <v>0</v>
      </c>
      <c r="H85" s="219">
        <f t="shared" si="5"/>
        <v>0</v>
      </c>
      <c r="I85" s="216"/>
    </row>
    <row r="86" spans="1:9" x14ac:dyDescent="0.2">
      <c r="A86" s="203">
        <v>84</v>
      </c>
      <c r="B86" s="111"/>
      <c r="C86" s="111"/>
      <c r="D86" s="112"/>
      <c r="E86" s="113"/>
      <c r="F86" s="219">
        <f t="shared" si="4"/>
        <v>0</v>
      </c>
      <c r="G86" s="219">
        <f t="shared" si="6"/>
        <v>0</v>
      </c>
      <c r="H86" s="219">
        <f t="shared" si="5"/>
        <v>0</v>
      </c>
      <c r="I86" s="216"/>
    </row>
    <row r="87" spans="1:9" x14ac:dyDescent="0.2">
      <c r="A87" s="203">
        <v>85</v>
      </c>
      <c r="B87" s="111"/>
      <c r="C87" s="111"/>
      <c r="D87" s="112"/>
      <c r="E87" s="113"/>
      <c r="F87" s="219">
        <f t="shared" si="4"/>
        <v>0</v>
      </c>
      <c r="G87" s="219">
        <f t="shared" si="6"/>
        <v>0</v>
      </c>
      <c r="H87" s="219">
        <f t="shared" si="5"/>
        <v>0</v>
      </c>
      <c r="I87" s="216"/>
    </row>
    <row r="88" spans="1:9" x14ac:dyDescent="0.2">
      <c r="A88" s="203">
        <v>86</v>
      </c>
      <c r="B88" s="111"/>
      <c r="C88" s="111"/>
      <c r="D88" s="112"/>
      <c r="E88" s="113"/>
      <c r="F88" s="219">
        <f t="shared" si="4"/>
        <v>0</v>
      </c>
      <c r="G88" s="219">
        <f t="shared" si="6"/>
        <v>0</v>
      </c>
      <c r="H88" s="219">
        <f t="shared" si="5"/>
        <v>0</v>
      </c>
      <c r="I88" s="216"/>
    </row>
    <row r="89" spans="1:9" x14ac:dyDescent="0.2">
      <c r="A89" s="203">
        <v>87</v>
      </c>
      <c r="B89" s="111"/>
      <c r="C89" s="111"/>
      <c r="D89" s="112"/>
      <c r="E89" s="113"/>
      <c r="F89" s="219">
        <f t="shared" si="4"/>
        <v>0</v>
      </c>
      <c r="G89" s="219">
        <f t="shared" si="6"/>
        <v>0</v>
      </c>
      <c r="H89" s="219">
        <f t="shared" si="5"/>
        <v>0</v>
      </c>
      <c r="I89" s="216"/>
    </row>
    <row r="90" spans="1:9" x14ac:dyDescent="0.2">
      <c r="A90" s="203">
        <v>88</v>
      </c>
      <c r="B90" s="111"/>
      <c r="C90" s="111"/>
      <c r="D90" s="112"/>
      <c r="E90" s="113"/>
      <c r="F90" s="219">
        <f t="shared" si="4"/>
        <v>0</v>
      </c>
      <c r="G90" s="219">
        <f t="shared" si="6"/>
        <v>0</v>
      </c>
      <c r="H90" s="219">
        <f t="shared" si="5"/>
        <v>0</v>
      </c>
      <c r="I90" s="216"/>
    </row>
    <row r="91" spans="1:9" x14ac:dyDescent="0.2">
      <c r="A91" s="203">
        <v>89</v>
      </c>
      <c r="B91" s="111"/>
      <c r="C91" s="111"/>
      <c r="D91" s="112"/>
      <c r="E91" s="113"/>
      <c r="F91" s="219">
        <f t="shared" si="4"/>
        <v>0</v>
      </c>
      <c r="G91" s="219">
        <f t="shared" si="6"/>
        <v>0</v>
      </c>
      <c r="H91" s="219">
        <f t="shared" si="5"/>
        <v>0</v>
      </c>
      <c r="I91" s="216"/>
    </row>
    <row r="92" spans="1:9" x14ac:dyDescent="0.2">
      <c r="A92" s="203">
        <v>90</v>
      </c>
      <c r="B92" s="111"/>
      <c r="C92" s="111"/>
      <c r="D92" s="112"/>
      <c r="E92" s="113"/>
      <c r="F92" s="219">
        <f t="shared" si="4"/>
        <v>0</v>
      </c>
      <c r="G92" s="219">
        <f t="shared" si="6"/>
        <v>0</v>
      </c>
      <c r="H92" s="219">
        <f t="shared" si="5"/>
        <v>0</v>
      </c>
      <c r="I92" s="216"/>
    </row>
    <row r="93" spans="1:9" x14ac:dyDescent="0.2">
      <c r="A93" s="203">
        <v>91</v>
      </c>
      <c r="B93" s="111"/>
      <c r="C93" s="111"/>
      <c r="D93" s="112"/>
      <c r="E93" s="113"/>
      <c r="F93" s="219">
        <f t="shared" si="4"/>
        <v>0</v>
      </c>
      <c r="G93" s="219">
        <f t="shared" si="6"/>
        <v>0</v>
      </c>
      <c r="H93" s="219">
        <f t="shared" si="5"/>
        <v>0</v>
      </c>
      <c r="I93" s="216"/>
    </row>
    <row r="94" spans="1:9" x14ac:dyDescent="0.2">
      <c r="A94" s="203">
        <v>92</v>
      </c>
      <c r="B94" s="111"/>
      <c r="C94" s="111"/>
      <c r="D94" s="112"/>
      <c r="E94" s="113"/>
      <c r="F94" s="219">
        <f t="shared" si="4"/>
        <v>0</v>
      </c>
      <c r="G94" s="219">
        <f t="shared" si="6"/>
        <v>0</v>
      </c>
      <c r="H94" s="219">
        <f t="shared" si="5"/>
        <v>0</v>
      </c>
      <c r="I94" s="218"/>
    </row>
    <row r="95" spans="1:9" x14ac:dyDescent="0.2">
      <c r="A95" s="203">
        <v>93</v>
      </c>
      <c r="B95" s="111"/>
      <c r="C95" s="111"/>
      <c r="D95" s="112"/>
      <c r="E95" s="113"/>
      <c r="F95" s="219">
        <f t="shared" si="4"/>
        <v>0</v>
      </c>
      <c r="G95" s="219">
        <f t="shared" si="6"/>
        <v>0</v>
      </c>
      <c r="H95" s="219">
        <f t="shared" si="5"/>
        <v>0</v>
      </c>
      <c r="I95" s="216"/>
    </row>
    <row r="96" spans="1:9" x14ac:dyDescent="0.2">
      <c r="A96" s="203">
        <v>94</v>
      </c>
      <c r="B96" s="111"/>
      <c r="C96" s="111"/>
      <c r="D96" s="112"/>
      <c r="E96" s="113"/>
      <c r="F96" s="219">
        <f t="shared" si="4"/>
        <v>0</v>
      </c>
      <c r="G96" s="219">
        <f t="shared" si="6"/>
        <v>0</v>
      </c>
      <c r="H96" s="219">
        <f t="shared" si="5"/>
        <v>0</v>
      </c>
      <c r="I96" s="216"/>
    </row>
    <row r="97" spans="1:9" x14ac:dyDescent="0.2">
      <c r="A97" s="203">
        <v>95</v>
      </c>
      <c r="B97" s="111"/>
      <c r="C97" s="111"/>
      <c r="D97" s="112"/>
      <c r="E97" s="113"/>
      <c r="F97" s="219">
        <f t="shared" si="4"/>
        <v>0</v>
      </c>
      <c r="G97" s="219">
        <f t="shared" si="6"/>
        <v>0</v>
      </c>
      <c r="H97" s="219">
        <f t="shared" si="5"/>
        <v>0</v>
      </c>
      <c r="I97" s="216"/>
    </row>
    <row r="98" spans="1:9" x14ac:dyDescent="0.2">
      <c r="A98" s="203">
        <v>96</v>
      </c>
      <c r="B98" s="111"/>
      <c r="C98" s="111"/>
      <c r="D98" s="112"/>
      <c r="E98" s="113"/>
      <c r="F98" s="219">
        <f t="shared" si="4"/>
        <v>0</v>
      </c>
      <c r="G98" s="219">
        <f t="shared" si="6"/>
        <v>0</v>
      </c>
      <c r="H98" s="219">
        <f t="shared" si="5"/>
        <v>0</v>
      </c>
      <c r="I98" s="216"/>
    </row>
    <row r="99" spans="1:9" x14ac:dyDescent="0.2">
      <c r="A99" s="203">
        <v>97</v>
      </c>
      <c r="B99" s="111"/>
      <c r="C99" s="111"/>
      <c r="D99" s="112"/>
      <c r="E99" s="113"/>
      <c r="F99" s="219">
        <f t="shared" si="4"/>
        <v>0</v>
      </c>
      <c r="G99" s="219">
        <f t="shared" si="6"/>
        <v>0</v>
      </c>
      <c r="H99" s="219">
        <f t="shared" si="5"/>
        <v>0</v>
      </c>
      <c r="I99" s="216"/>
    </row>
    <row r="100" spans="1:9" x14ac:dyDescent="0.2">
      <c r="A100" s="203">
        <v>98</v>
      </c>
      <c r="B100" s="111"/>
      <c r="C100" s="111"/>
      <c r="D100" s="112"/>
      <c r="E100" s="113"/>
      <c r="F100" s="219">
        <f t="shared" si="4"/>
        <v>0</v>
      </c>
      <c r="G100" s="219">
        <f t="shared" si="6"/>
        <v>0</v>
      </c>
      <c r="H100" s="219">
        <f t="shared" si="5"/>
        <v>0</v>
      </c>
      <c r="I100" s="216"/>
    </row>
    <row r="101" spans="1:9" x14ac:dyDescent="0.2">
      <c r="A101" s="203">
        <v>99</v>
      </c>
      <c r="B101" s="111"/>
      <c r="C101" s="111"/>
      <c r="D101" s="112"/>
      <c r="E101" s="113"/>
      <c r="F101" s="219">
        <f t="shared" si="4"/>
        <v>0</v>
      </c>
      <c r="G101" s="219">
        <f t="shared" si="6"/>
        <v>0</v>
      </c>
      <c r="H101" s="219">
        <f t="shared" si="5"/>
        <v>0</v>
      </c>
      <c r="I101" s="216"/>
    </row>
    <row r="102" spans="1:9" x14ac:dyDescent="0.2">
      <c r="A102" s="203">
        <v>100</v>
      </c>
      <c r="B102" s="111"/>
      <c r="C102" s="111"/>
      <c r="D102" s="112"/>
      <c r="E102" s="113"/>
      <c r="F102" s="219">
        <f t="shared" si="4"/>
        <v>0</v>
      </c>
      <c r="G102" s="219">
        <f t="shared" si="6"/>
        <v>0</v>
      </c>
      <c r="H102" s="219">
        <f t="shared" si="5"/>
        <v>0</v>
      </c>
      <c r="I102" s="216"/>
    </row>
    <row r="103" spans="1:9" x14ac:dyDescent="0.2">
      <c r="A103" s="203">
        <v>101</v>
      </c>
      <c r="B103" s="111"/>
      <c r="C103" s="111"/>
      <c r="D103" s="112"/>
      <c r="E103" s="113"/>
      <c r="F103" s="219">
        <f t="shared" si="4"/>
        <v>0</v>
      </c>
      <c r="G103" s="219">
        <f t="shared" si="6"/>
        <v>0</v>
      </c>
      <c r="H103" s="219">
        <f t="shared" si="5"/>
        <v>0</v>
      </c>
      <c r="I103" s="216"/>
    </row>
    <row r="104" spans="1:9" x14ac:dyDescent="0.2">
      <c r="A104" s="203">
        <v>102</v>
      </c>
      <c r="B104" s="111"/>
      <c r="C104" s="111"/>
      <c r="D104" s="112"/>
      <c r="E104" s="113"/>
      <c r="F104" s="219">
        <f t="shared" si="4"/>
        <v>0</v>
      </c>
      <c r="G104" s="219">
        <f t="shared" si="6"/>
        <v>0</v>
      </c>
      <c r="H104" s="219">
        <f t="shared" si="5"/>
        <v>0</v>
      </c>
      <c r="I104" s="216"/>
    </row>
    <row r="105" spans="1:9" x14ac:dyDescent="0.2">
      <c r="A105" s="203">
        <v>103</v>
      </c>
      <c r="B105" s="111"/>
      <c r="C105" s="111"/>
      <c r="D105" s="112"/>
      <c r="E105" s="113"/>
      <c r="F105" s="219">
        <f t="shared" si="4"/>
        <v>0</v>
      </c>
      <c r="G105" s="219">
        <f t="shared" si="6"/>
        <v>0</v>
      </c>
      <c r="H105" s="219">
        <f t="shared" si="5"/>
        <v>0</v>
      </c>
      <c r="I105" s="216"/>
    </row>
    <row r="106" spans="1:9" x14ac:dyDescent="0.2">
      <c r="A106" s="203">
        <v>104</v>
      </c>
      <c r="B106" s="111"/>
      <c r="C106" s="111"/>
      <c r="D106" s="112"/>
      <c r="E106" s="113"/>
      <c r="F106" s="219">
        <f t="shared" si="4"/>
        <v>0</v>
      </c>
      <c r="G106" s="219">
        <f t="shared" si="6"/>
        <v>0</v>
      </c>
      <c r="H106" s="219">
        <f t="shared" si="5"/>
        <v>0</v>
      </c>
      <c r="I106" s="216"/>
    </row>
    <row r="107" spans="1:9" x14ac:dyDescent="0.2">
      <c r="A107" s="203">
        <v>105</v>
      </c>
      <c r="B107" s="111"/>
      <c r="C107" s="111"/>
      <c r="D107" s="112"/>
      <c r="E107" s="113"/>
      <c r="F107" s="219">
        <f t="shared" si="4"/>
        <v>0</v>
      </c>
      <c r="G107" s="219">
        <f t="shared" si="6"/>
        <v>0</v>
      </c>
      <c r="H107" s="219">
        <f t="shared" si="5"/>
        <v>0</v>
      </c>
      <c r="I107" s="216"/>
    </row>
    <row r="108" spans="1:9" x14ac:dyDescent="0.2">
      <c r="A108" s="203">
        <v>106</v>
      </c>
      <c r="B108" s="111"/>
      <c r="C108" s="111"/>
      <c r="D108" s="112"/>
      <c r="E108" s="113"/>
      <c r="F108" s="219">
        <f t="shared" si="4"/>
        <v>0</v>
      </c>
      <c r="G108" s="219">
        <f t="shared" si="6"/>
        <v>0</v>
      </c>
      <c r="H108" s="219">
        <f t="shared" si="5"/>
        <v>0</v>
      </c>
      <c r="I108" s="216"/>
    </row>
    <row r="109" spans="1:9" x14ac:dyDescent="0.2">
      <c r="A109" s="203">
        <v>107</v>
      </c>
      <c r="B109" s="111"/>
      <c r="C109" s="111"/>
      <c r="D109" s="112"/>
      <c r="E109" s="113"/>
      <c r="F109" s="219">
        <f t="shared" si="4"/>
        <v>0</v>
      </c>
      <c r="G109" s="219">
        <f t="shared" si="6"/>
        <v>0</v>
      </c>
      <c r="H109" s="219">
        <f t="shared" si="5"/>
        <v>0</v>
      </c>
      <c r="I109" s="216"/>
    </row>
    <row r="110" spans="1:9" x14ac:dyDescent="0.2">
      <c r="A110" s="203">
        <v>108</v>
      </c>
      <c r="B110" s="111"/>
      <c r="C110" s="111"/>
      <c r="D110" s="112"/>
      <c r="E110" s="113"/>
      <c r="F110" s="219">
        <f t="shared" si="4"/>
        <v>0</v>
      </c>
      <c r="G110" s="219">
        <f t="shared" si="6"/>
        <v>0</v>
      </c>
      <c r="H110" s="219">
        <f t="shared" si="5"/>
        <v>0</v>
      </c>
      <c r="I110" s="216"/>
    </row>
    <row r="111" spans="1:9" x14ac:dyDescent="0.2">
      <c r="A111" s="203">
        <v>109</v>
      </c>
      <c r="B111" s="111"/>
      <c r="C111" s="111"/>
      <c r="D111" s="112"/>
      <c r="E111" s="113"/>
      <c r="F111" s="219">
        <f t="shared" si="4"/>
        <v>0</v>
      </c>
      <c r="G111" s="219">
        <f t="shared" si="6"/>
        <v>0</v>
      </c>
      <c r="H111" s="219">
        <f t="shared" si="5"/>
        <v>0</v>
      </c>
      <c r="I111" s="216"/>
    </row>
    <row r="112" spans="1:9" x14ac:dyDescent="0.2">
      <c r="A112" s="203">
        <v>110</v>
      </c>
      <c r="B112" s="111"/>
      <c r="C112" s="111"/>
      <c r="D112" s="112"/>
      <c r="E112" s="113"/>
      <c r="F112" s="219">
        <f t="shared" si="4"/>
        <v>0</v>
      </c>
      <c r="G112" s="219">
        <f t="shared" si="6"/>
        <v>0</v>
      </c>
      <c r="H112" s="219">
        <f t="shared" si="5"/>
        <v>0</v>
      </c>
      <c r="I112" s="216"/>
    </row>
    <row r="113" spans="1:9" x14ac:dyDescent="0.2">
      <c r="A113" s="203">
        <v>111</v>
      </c>
      <c r="B113" s="111"/>
      <c r="C113" s="111"/>
      <c r="D113" s="112"/>
      <c r="E113" s="113"/>
      <c r="F113" s="219">
        <f t="shared" si="4"/>
        <v>0</v>
      </c>
      <c r="G113" s="219">
        <f t="shared" si="6"/>
        <v>0</v>
      </c>
      <c r="H113" s="219">
        <f t="shared" si="5"/>
        <v>0</v>
      </c>
      <c r="I113" s="216"/>
    </row>
    <row r="114" spans="1:9" x14ac:dyDescent="0.2">
      <c r="A114" s="203">
        <v>112</v>
      </c>
      <c r="B114" s="111"/>
      <c r="C114" s="111"/>
      <c r="D114" s="112"/>
      <c r="E114" s="113"/>
      <c r="F114" s="219">
        <f t="shared" si="4"/>
        <v>0</v>
      </c>
      <c r="G114" s="219">
        <f t="shared" si="6"/>
        <v>0</v>
      </c>
      <c r="H114" s="219">
        <f t="shared" si="5"/>
        <v>0</v>
      </c>
      <c r="I114" s="216"/>
    </row>
    <row r="115" spans="1:9" x14ac:dyDescent="0.2">
      <c r="A115" s="203">
        <v>113</v>
      </c>
      <c r="B115" s="111"/>
      <c r="C115" s="111"/>
      <c r="D115" s="112"/>
      <c r="E115" s="113"/>
      <c r="F115" s="219">
        <f t="shared" si="4"/>
        <v>0</v>
      </c>
      <c r="G115" s="219">
        <f t="shared" si="6"/>
        <v>0</v>
      </c>
      <c r="H115" s="219">
        <f t="shared" si="5"/>
        <v>0</v>
      </c>
      <c r="I115" s="216"/>
    </row>
    <row r="116" spans="1:9" x14ac:dyDescent="0.2">
      <c r="A116" s="203">
        <v>114</v>
      </c>
      <c r="B116" s="111"/>
      <c r="C116" s="111"/>
      <c r="D116" s="112"/>
      <c r="E116" s="113"/>
      <c r="F116" s="219">
        <f t="shared" si="4"/>
        <v>0</v>
      </c>
      <c r="G116" s="219">
        <f t="shared" si="6"/>
        <v>0</v>
      </c>
      <c r="H116" s="219">
        <f t="shared" si="5"/>
        <v>0</v>
      </c>
      <c r="I116" s="216"/>
    </row>
    <row r="117" spans="1:9" x14ac:dyDescent="0.2">
      <c r="A117" s="203">
        <v>115</v>
      </c>
      <c r="B117" s="111"/>
      <c r="C117" s="111"/>
      <c r="D117" s="112"/>
      <c r="E117" s="113"/>
      <c r="F117" s="219">
        <f t="shared" si="4"/>
        <v>0</v>
      </c>
      <c r="G117" s="219">
        <f t="shared" si="6"/>
        <v>0</v>
      </c>
      <c r="H117" s="219">
        <f t="shared" si="5"/>
        <v>0</v>
      </c>
      <c r="I117" s="216"/>
    </row>
    <row r="118" spans="1:9" x14ac:dyDescent="0.2">
      <c r="A118" s="203">
        <v>116</v>
      </c>
      <c r="B118" s="111"/>
      <c r="C118" s="111"/>
      <c r="D118" s="112"/>
      <c r="E118" s="113"/>
      <c r="F118" s="219">
        <f t="shared" si="4"/>
        <v>0</v>
      </c>
      <c r="G118" s="219">
        <f t="shared" si="6"/>
        <v>0</v>
      </c>
      <c r="H118" s="219">
        <f t="shared" si="5"/>
        <v>0</v>
      </c>
      <c r="I118" s="216"/>
    </row>
    <row r="119" spans="1:9" x14ac:dyDescent="0.2">
      <c r="A119" s="203">
        <v>117</v>
      </c>
      <c r="B119" s="111"/>
      <c r="C119" s="111"/>
      <c r="D119" s="112"/>
      <c r="E119" s="113"/>
      <c r="F119" s="219">
        <f t="shared" si="4"/>
        <v>0</v>
      </c>
      <c r="G119" s="219">
        <f t="shared" si="6"/>
        <v>0</v>
      </c>
      <c r="H119" s="219">
        <f t="shared" si="5"/>
        <v>0</v>
      </c>
      <c r="I119" s="216"/>
    </row>
    <row r="120" spans="1:9" x14ac:dyDescent="0.2">
      <c r="A120" s="203">
        <v>118</v>
      </c>
      <c r="B120" s="111"/>
      <c r="C120" s="111"/>
      <c r="D120" s="112"/>
      <c r="E120" s="113"/>
      <c r="F120" s="219">
        <f t="shared" si="4"/>
        <v>0</v>
      </c>
      <c r="G120" s="219">
        <f t="shared" si="6"/>
        <v>0</v>
      </c>
      <c r="H120" s="219">
        <f t="shared" si="5"/>
        <v>0</v>
      </c>
      <c r="I120" s="216"/>
    </row>
    <row r="121" spans="1:9" x14ac:dyDescent="0.2">
      <c r="A121" s="203">
        <v>119</v>
      </c>
      <c r="B121" s="111"/>
      <c r="C121" s="111"/>
      <c r="D121" s="112"/>
      <c r="E121" s="113"/>
      <c r="F121" s="219">
        <f t="shared" ref="F121:F166" si="7">SUM(D121*E121)</f>
        <v>0</v>
      </c>
      <c r="G121" s="219">
        <f t="shared" si="6"/>
        <v>0</v>
      </c>
      <c r="H121" s="219">
        <f t="shared" ref="H121:H166" si="8">SUM(F121+G121)</f>
        <v>0</v>
      </c>
      <c r="I121" s="216"/>
    </row>
    <row r="122" spans="1:9" x14ac:dyDescent="0.2">
      <c r="A122" s="203">
        <v>120</v>
      </c>
      <c r="B122" s="111"/>
      <c r="C122" s="111"/>
      <c r="D122" s="112"/>
      <c r="E122" s="113"/>
      <c r="F122" s="219">
        <f t="shared" si="7"/>
        <v>0</v>
      </c>
      <c r="G122" s="219">
        <f t="shared" si="6"/>
        <v>0</v>
      </c>
      <c r="H122" s="219">
        <f t="shared" si="8"/>
        <v>0</v>
      </c>
      <c r="I122" s="216"/>
    </row>
    <row r="123" spans="1:9" x14ac:dyDescent="0.2">
      <c r="A123" s="203">
        <v>121</v>
      </c>
      <c r="B123" s="111"/>
      <c r="C123" s="111"/>
      <c r="D123" s="112"/>
      <c r="E123" s="113"/>
      <c r="F123" s="219">
        <f t="shared" si="7"/>
        <v>0</v>
      </c>
      <c r="G123" s="219">
        <f t="shared" si="6"/>
        <v>0</v>
      </c>
      <c r="H123" s="219">
        <f t="shared" si="8"/>
        <v>0</v>
      </c>
      <c r="I123" s="216"/>
    </row>
    <row r="124" spans="1:9" x14ac:dyDescent="0.2">
      <c r="A124" s="203">
        <v>122</v>
      </c>
      <c r="B124" s="111"/>
      <c r="C124" s="111"/>
      <c r="D124" s="112"/>
      <c r="E124" s="113"/>
      <c r="F124" s="219">
        <f t="shared" si="7"/>
        <v>0</v>
      </c>
      <c r="G124" s="219">
        <f t="shared" si="6"/>
        <v>0</v>
      </c>
      <c r="H124" s="219">
        <f t="shared" si="8"/>
        <v>0</v>
      </c>
      <c r="I124" s="216"/>
    </row>
    <row r="125" spans="1:9" x14ac:dyDescent="0.2">
      <c r="A125" s="203">
        <v>123</v>
      </c>
      <c r="B125" s="111"/>
      <c r="C125" s="111"/>
      <c r="D125" s="112"/>
      <c r="E125" s="113"/>
      <c r="F125" s="219">
        <f t="shared" si="7"/>
        <v>0</v>
      </c>
      <c r="G125" s="219">
        <f t="shared" si="6"/>
        <v>0</v>
      </c>
      <c r="H125" s="219">
        <f t="shared" si="8"/>
        <v>0</v>
      </c>
      <c r="I125" s="216"/>
    </row>
    <row r="126" spans="1:9" x14ac:dyDescent="0.2">
      <c r="A126" s="203">
        <v>124</v>
      </c>
      <c r="B126" s="111"/>
      <c r="C126" s="111"/>
      <c r="D126" s="112"/>
      <c r="E126" s="113"/>
      <c r="F126" s="219">
        <f t="shared" si="7"/>
        <v>0</v>
      </c>
      <c r="G126" s="219">
        <f t="shared" si="6"/>
        <v>0</v>
      </c>
      <c r="H126" s="219">
        <f t="shared" si="8"/>
        <v>0</v>
      </c>
      <c r="I126" s="216"/>
    </row>
    <row r="127" spans="1:9" x14ac:dyDescent="0.2">
      <c r="A127" s="203">
        <v>125</v>
      </c>
      <c r="B127" s="111"/>
      <c r="C127" s="111"/>
      <c r="D127" s="112"/>
      <c r="E127" s="113"/>
      <c r="F127" s="219">
        <f t="shared" si="7"/>
        <v>0</v>
      </c>
      <c r="G127" s="219">
        <f t="shared" si="6"/>
        <v>0</v>
      </c>
      <c r="H127" s="219">
        <f t="shared" si="8"/>
        <v>0</v>
      </c>
      <c r="I127" s="216"/>
    </row>
    <row r="128" spans="1:9" x14ac:dyDescent="0.2">
      <c r="A128" s="203">
        <v>126</v>
      </c>
      <c r="B128" s="111"/>
      <c r="C128" s="111"/>
      <c r="D128" s="112"/>
      <c r="E128" s="113"/>
      <c r="F128" s="219">
        <f t="shared" si="7"/>
        <v>0</v>
      </c>
      <c r="G128" s="219">
        <f t="shared" si="6"/>
        <v>0</v>
      </c>
      <c r="H128" s="219">
        <f t="shared" si="8"/>
        <v>0</v>
      </c>
      <c r="I128" s="216"/>
    </row>
    <row r="129" spans="1:9" x14ac:dyDescent="0.2">
      <c r="A129" s="203">
        <v>127</v>
      </c>
      <c r="B129" s="111"/>
      <c r="C129" s="111"/>
      <c r="D129" s="112"/>
      <c r="E129" s="113"/>
      <c r="F129" s="219">
        <f t="shared" si="7"/>
        <v>0</v>
      </c>
      <c r="G129" s="219">
        <f t="shared" si="6"/>
        <v>0</v>
      </c>
      <c r="H129" s="219">
        <f t="shared" si="8"/>
        <v>0</v>
      </c>
      <c r="I129" s="216"/>
    </row>
    <row r="130" spans="1:9" x14ac:dyDescent="0.2">
      <c r="A130" s="203">
        <v>128</v>
      </c>
      <c r="B130" s="111"/>
      <c r="C130" s="111"/>
      <c r="D130" s="112"/>
      <c r="E130" s="113"/>
      <c r="F130" s="219">
        <f t="shared" si="7"/>
        <v>0</v>
      </c>
      <c r="G130" s="219">
        <f t="shared" si="6"/>
        <v>0</v>
      </c>
      <c r="H130" s="219">
        <f t="shared" si="8"/>
        <v>0</v>
      </c>
      <c r="I130" s="216"/>
    </row>
    <row r="131" spans="1:9" x14ac:dyDescent="0.2">
      <c r="A131" s="203">
        <v>129</v>
      </c>
      <c r="B131" s="111"/>
      <c r="C131" s="111"/>
      <c r="D131" s="112"/>
      <c r="E131" s="113"/>
      <c r="F131" s="219">
        <f t="shared" si="7"/>
        <v>0</v>
      </c>
      <c r="G131" s="219">
        <f t="shared" si="6"/>
        <v>0</v>
      </c>
      <c r="H131" s="219">
        <f t="shared" si="8"/>
        <v>0</v>
      </c>
      <c r="I131" s="216"/>
    </row>
    <row r="132" spans="1:9" x14ac:dyDescent="0.2">
      <c r="A132" s="203">
        <v>130</v>
      </c>
      <c r="B132" s="111"/>
      <c r="C132" s="111"/>
      <c r="D132" s="112"/>
      <c r="E132" s="113"/>
      <c r="F132" s="219">
        <f t="shared" si="7"/>
        <v>0</v>
      </c>
      <c r="G132" s="219">
        <f t="shared" si="6"/>
        <v>0</v>
      </c>
      <c r="H132" s="219">
        <f t="shared" si="8"/>
        <v>0</v>
      </c>
      <c r="I132" s="216"/>
    </row>
    <row r="133" spans="1:9" x14ac:dyDescent="0.2">
      <c r="A133" s="203">
        <v>131</v>
      </c>
      <c r="B133" s="111"/>
      <c r="C133" s="111"/>
      <c r="D133" s="112"/>
      <c r="E133" s="113"/>
      <c r="F133" s="219">
        <f t="shared" si="7"/>
        <v>0</v>
      </c>
      <c r="G133" s="219">
        <f t="shared" ref="G133:G166" si="9">SUM(F133*0.35)</f>
        <v>0</v>
      </c>
      <c r="H133" s="219">
        <f t="shared" si="8"/>
        <v>0</v>
      </c>
      <c r="I133" s="216"/>
    </row>
    <row r="134" spans="1:9" x14ac:dyDescent="0.2">
      <c r="A134" s="203">
        <v>132</v>
      </c>
      <c r="B134" s="111"/>
      <c r="C134" s="111"/>
      <c r="D134" s="112"/>
      <c r="E134" s="113"/>
      <c r="F134" s="219">
        <f t="shared" si="7"/>
        <v>0</v>
      </c>
      <c r="G134" s="219">
        <f t="shared" si="9"/>
        <v>0</v>
      </c>
      <c r="H134" s="219">
        <f t="shared" si="8"/>
        <v>0</v>
      </c>
      <c r="I134" s="216"/>
    </row>
    <row r="135" spans="1:9" x14ac:dyDescent="0.2">
      <c r="A135" s="203">
        <v>141</v>
      </c>
      <c r="B135" s="111"/>
      <c r="C135" s="111"/>
      <c r="D135" s="112"/>
      <c r="E135" s="113"/>
      <c r="F135" s="219">
        <f t="shared" si="7"/>
        <v>0</v>
      </c>
      <c r="G135" s="219">
        <f t="shared" si="9"/>
        <v>0</v>
      </c>
      <c r="H135" s="219">
        <f t="shared" si="8"/>
        <v>0</v>
      </c>
      <c r="I135" s="216"/>
    </row>
    <row r="136" spans="1:9" x14ac:dyDescent="0.2">
      <c r="A136" s="203">
        <v>142</v>
      </c>
      <c r="B136" s="111"/>
      <c r="C136" s="111"/>
      <c r="D136" s="112"/>
      <c r="E136" s="113"/>
      <c r="F136" s="219">
        <f t="shared" si="7"/>
        <v>0</v>
      </c>
      <c r="G136" s="219">
        <f t="shared" si="9"/>
        <v>0</v>
      </c>
      <c r="H136" s="219">
        <f t="shared" si="8"/>
        <v>0</v>
      </c>
      <c r="I136" s="216"/>
    </row>
    <row r="137" spans="1:9" x14ac:dyDescent="0.2">
      <c r="A137" s="203">
        <v>143</v>
      </c>
      <c r="B137" s="111"/>
      <c r="C137" s="111"/>
      <c r="D137" s="112"/>
      <c r="E137" s="113"/>
      <c r="F137" s="219">
        <f t="shared" si="7"/>
        <v>0</v>
      </c>
      <c r="G137" s="219">
        <f t="shared" si="9"/>
        <v>0</v>
      </c>
      <c r="H137" s="219">
        <f t="shared" si="8"/>
        <v>0</v>
      </c>
      <c r="I137" s="216"/>
    </row>
    <row r="138" spans="1:9" x14ac:dyDescent="0.2">
      <c r="A138" s="203">
        <v>144</v>
      </c>
      <c r="B138" s="111"/>
      <c r="C138" s="111"/>
      <c r="D138" s="112"/>
      <c r="E138" s="113"/>
      <c r="F138" s="219">
        <f t="shared" si="7"/>
        <v>0</v>
      </c>
      <c r="G138" s="219">
        <f t="shared" si="9"/>
        <v>0</v>
      </c>
      <c r="H138" s="219">
        <f t="shared" si="8"/>
        <v>0</v>
      </c>
      <c r="I138" s="216"/>
    </row>
    <row r="139" spans="1:9" x14ac:dyDescent="0.2">
      <c r="A139" s="203">
        <v>145</v>
      </c>
      <c r="B139" s="111"/>
      <c r="C139" s="111"/>
      <c r="D139" s="112"/>
      <c r="E139" s="113"/>
      <c r="F139" s="219">
        <f t="shared" si="7"/>
        <v>0</v>
      </c>
      <c r="G139" s="219">
        <f t="shared" si="9"/>
        <v>0</v>
      </c>
      <c r="H139" s="219">
        <f t="shared" si="8"/>
        <v>0</v>
      </c>
      <c r="I139" s="216"/>
    </row>
    <row r="140" spans="1:9" x14ac:dyDescent="0.2">
      <c r="A140" s="203">
        <v>146</v>
      </c>
      <c r="B140" s="111"/>
      <c r="C140" s="111"/>
      <c r="D140" s="112"/>
      <c r="E140" s="113"/>
      <c r="F140" s="219">
        <f t="shared" si="7"/>
        <v>0</v>
      </c>
      <c r="G140" s="219">
        <f t="shared" si="9"/>
        <v>0</v>
      </c>
      <c r="H140" s="219">
        <f t="shared" si="8"/>
        <v>0</v>
      </c>
      <c r="I140" s="216"/>
    </row>
    <row r="141" spans="1:9" x14ac:dyDescent="0.2">
      <c r="A141" s="203">
        <v>147</v>
      </c>
      <c r="B141" s="111"/>
      <c r="C141" s="111"/>
      <c r="D141" s="112"/>
      <c r="E141" s="113"/>
      <c r="F141" s="219">
        <f t="shared" si="7"/>
        <v>0</v>
      </c>
      <c r="G141" s="219">
        <f t="shared" si="9"/>
        <v>0</v>
      </c>
      <c r="H141" s="219">
        <f t="shared" si="8"/>
        <v>0</v>
      </c>
      <c r="I141" s="216"/>
    </row>
    <row r="142" spans="1:9" x14ac:dyDescent="0.2">
      <c r="A142" s="203">
        <v>148</v>
      </c>
      <c r="B142" s="111"/>
      <c r="C142" s="111"/>
      <c r="D142" s="112"/>
      <c r="E142" s="113"/>
      <c r="F142" s="219">
        <f t="shared" si="7"/>
        <v>0</v>
      </c>
      <c r="G142" s="219">
        <f t="shared" si="9"/>
        <v>0</v>
      </c>
      <c r="H142" s="219">
        <f t="shared" si="8"/>
        <v>0</v>
      </c>
      <c r="I142" s="216"/>
    </row>
    <row r="143" spans="1:9" x14ac:dyDescent="0.2">
      <c r="A143" s="203">
        <v>149</v>
      </c>
      <c r="B143" s="111"/>
      <c r="C143" s="111"/>
      <c r="D143" s="112"/>
      <c r="E143" s="113"/>
      <c r="F143" s="219">
        <f t="shared" si="7"/>
        <v>0</v>
      </c>
      <c r="G143" s="219">
        <f t="shared" si="9"/>
        <v>0</v>
      </c>
      <c r="H143" s="219">
        <f t="shared" si="8"/>
        <v>0</v>
      </c>
      <c r="I143" s="216"/>
    </row>
    <row r="144" spans="1:9" x14ac:dyDescent="0.2">
      <c r="A144" s="203">
        <v>150</v>
      </c>
      <c r="B144" s="111"/>
      <c r="C144" s="111"/>
      <c r="D144" s="112"/>
      <c r="E144" s="113"/>
      <c r="F144" s="219">
        <f t="shared" si="7"/>
        <v>0</v>
      </c>
      <c r="G144" s="219">
        <f t="shared" si="9"/>
        <v>0</v>
      </c>
      <c r="H144" s="219">
        <f t="shared" si="8"/>
        <v>0</v>
      </c>
      <c r="I144" s="216"/>
    </row>
    <row r="145" spans="1:9" x14ac:dyDescent="0.2">
      <c r="A145" s="203">
        <v>151</v>
      </c>
      <c r="B145" s="111"/>
      <c r="C145" s="111"/>
      <c r="D145" s="112"/>
      <c r="E145" s="113"/>
      <c r="F145" s="219">
        <f t="shared" si="7"/>
        <v>0</v>
      </c>
      <c r="G145" s="219">
        <f t="shared" si="9"/>
        <v>0</v>
      </c>
      <c r="H145" s="219">
        <f t="shared" si="8"/>
        <v>0</v>
      </c>
      <c r="I145" s="216"/>
    </row>
    <row r="146" spans="1:9" x14ac:dyDescent="0.2">
      <c r="A146" s="203">
        <v>152</v>
      </c>
      <c r="B146" s="111"/>
      <c r="C146" s="111"/>
      <c r="D146" s="112"/>
      <c r="E146" s="113"/>
      <c r="F146" s="219">
        <f t="shared" si="7"/>
        <v>0</v>
      </c>
      <c r="G146" s="219">
        <f t="shared" si="9"/>
        <v>0</v>
      </c>
      <c r="H146" s="219">
        <f t="shared" si="8"/>
        <v>0</v>
      </c>
      <c r="I146" s="216"/>
    </row>
    <row r="147" spans="1:9" x14ac:dyDescent="0.2">
      <c r="A147" s="203">
        <v>153</v>
      </c>
      <c r="B147" s="111"/>
      <c r="C147" s="111"/>
      <c r="D147" s="112"/>
      <c r="E147" s="113"/>
      <c r="F147" s="219">
        <f t="shared" si="7"/>
        <v>0</v>
      </c>
      <c r="G147" s="219">
        <f t="shared" si="9"/>
        <v>0</v>
      </c>
      <c r="H147" s="219">
        <f t="shared" si="8"/>
        <v>0</v>
      </c>
      <c r="I147" s="216"/>
    </row>
    <row r="148" spans="1:9" x14ac:dyDescent="0.2">
      <c r="A148" s="203">
        <v>154</v>
      </c>
      <c r="B148" s="111"/>
      <c r="C148" s="111"/>
      <c r="D148" s="112"/>
      <c r="E148" s="113"/>
      <c r="F148" s="219">
        <f t="shared" si="7"/>
        <v>0</v>
      </c>
      <c r="G148" s="219">
        <f t="shared" si="9"/>
        <v>0</v>
      </c>
      <c r="H148" s="219">
        <f t="shared" si="8"/>
        <v>0</v>
      </c>
      <c r="I148" s="216"/>
    </row>
    <row r="149" spans="1:9" x14ac:dyDescent="0.2">
      <c r="A149" s="203">
        <v>155</v>
      </c>
      <c r="B149" s="111"/>
      <c r="C149" s="111"/>
      <c r="D149" s="112"/>
      <c r="E149" s="113"/>
      <c r="F149" s="219">
        <f t="shared" si="7"/>
        <v>0</v>
      </c>
      <c r="G149" s="219">
        <f t="shared" si="9"/>
        <v>0</v>
      </c>
      <c r="H149" s="219">
        <f t="shared" si="8"/>
        <v>0</v>
      </c>
      <c r="I149" s="216"/>
    </row>
    <row r="150" spans="1:9" x14ac:dyDescent="0.2">
      <c r="A150" s="203">
        <v>156</v>
      </c>
      <c r="B150" s="111"/>
      <c r="C150" s="111"/>
      <c r="D150" s="112"/>
      <c r="E150" s="113"/>
      <c r="F150" s="219">
        <f t="shared" si="7"/>
        <v>0</v>
      </c>
      <c r="G150" s="219">
        <f t="shared" si="9"/>
        <v>0</v>
      </c>
      <c r="H150" s="219">
        <f t="shared" si="8"/>
        <v>0</v>
      </c>
      <c r="I150" s="216"/>
    </row>
    <row r="151" spans="1:9" x14ac:dyDescent="0.2">
      <c r="A151" s="203">
        <v>162</v>
      </c>
      <c r="B151" s="111"/>
      <c r="C151" s="111"/>
      <c r="D151" s="112"/>
      <c r="E151" s="113"/>
      <c r="F151" s="219">
        <f t="shared" si="7"/>
        <v>0</v>
      </c>
      <c r="G151" s="219">
        <f t="shared" si="9"/>
        <v>0</v>
      </c>
      <c r="H151" s="219">
        <f t="shared" si="8"/>
        <v>0</v>
      </c>
      <c r="I151" s="216"/>
    </row>
    <row r="152" spans="1:9" x14ac:dyDescent="0.2">
      <c r="A152" s="203">
        <v>163</v>
      </c>
      <c r="B152" s="111"/>
      <c r="C152" s="111"/>
      <c r="D152" s="112"/>
      <c r="E152" s="113"/>
      <c r="F152" s="219">
        <f t="shared" si="7"/>
        <v>0</v>
      </c>
      <c r="G152" s="219">
        <f t="shared" si="9"/>
        <v>0</v>
      </c>
      <c r="H152" s="219">
        <f t="shared" si="8"/>
        <v>0</v>
      </c>
      <c r="I152" s="216"/>
    </row>
    <row r="153" spans="1:9" x14ac:dyDescent="0.2">
      <c r="A153" s="203">
        <v>164</v>
      </c>
      <c r="B153" s="111"/>
      <c r="C153" s="111"/>
      <c r="D153" s="112"/>
      <c r="E153" s="113"/>
      <c r="F153" s="219">
        <f t="shared" si="7"/>
        <v>0</v>
      </c>
      <c r="G153" s="219">
        <f t="shared" si="9"/>
        <v>0</v>
      </c>
      <c r="H153" s="219">
        <f t="shared" si="8"/>
        <v>0</v>
      </c>
      <c r="I153" s="216"/>
    </row>
    <row r="154" spans="1:9" x14ac:dyDescent="0.2">
      <c r="A154" s="203">
        <v>165</v>
      </c>
      <c r="B154" s="111"/>
      <c r="C154" s="111"/>
      <c r="D154" s="112"/>
      <c r="E154" s="113"/>
      <c r="F154" s="219">
        <f t="shared" si="7"/>
        <v>0</v>
      </c>
      <c r="G154" s="219">
        <f t="shared" si="9"/>
        <v>0</v>
      </c>
      <c r="H154" s="219">
        <f t="shared" si="8"/>
        <v>0</v>
      </c>
      <c r="I154" s="216"/>
    </row>
    <row r="155" spans="1:9" x14ac:dyDescent="0.2">
      <c r="A155" s="203">
        <v>166</v>
      </c>
      <c r="B155" s="111"/>
      <c r="C155" s="111"/>
      <c r="D155" s="112"/>
      <c r="E155" s="113"/>
      <c r="F155" s="219">
        <f t="shared" si="7"/>
        <v>0</v>
      </c>
      <c r="G155" s="219">
        <f t="shared" si="9"/>
        <v>0</v>
      </c>
      <c r="H155" s="219">
        <f t="shared" si="8"/>
        <v>0</v>
      </c>
      <c r="I155" s="216"/>
    </row>
    <row r="156" spans="1:9" x14ac:dyDescent="0.2">
      <c r="A156" s="203">
        <v>167</v>
      </c>
      <c r="B156" s="111"/>
      <c r="C156" s="111"/>
      <c r="D156" s="112"/>
      <c r="E156" s="113"/>
      <c r="F156" s="219">
        <f t="shared" si="7"/>
        <v>0</v>
      </c>
      <c r="G156" s="219">
        <f t="shared" si="9"/>
        <v>0</v>
      </c>
      <c r="H156" s="219">
        <f t="shared" si="8"/>
        <v>0</v>
      </c>
      <c r="I156" s="216"/>
    </row>
    <row r="157" spans="1:9" x14ac:dyDescent="0.2">
      <c r="A157" s="203">
        <v>168</v>
      </c>
      <c r="B157" s="111"/>
      <c r="C157" s="111"/>
      <c r="D157" s="112"/>
      <c r="E157" s="113"/>
      <c r="F157" s="219">
        <f t="shared" si="7"/>
        <v>0</v>
      </c>
      <c r="G157" s="219">
        <f t="shared" si="9"/>
        <v>0</v>
      </c>
      <c r="H157" s="219">
        <f t="shared" si="8"/>
        <v>0</v>
      </c>
      <c r="I157" s="216"/>
    </row>
    <row r="158" spans="1:9" x14ac:dyDescent="0.2">
      <c r="A158" s="203">
        <v>169</v>
      </c>
      <c r="B158" s="111"/>
      <c r="C158" s="111"/>
      <c r="D158" s="112"/>
      <c r="E158" s="113"/>
      <c r="F158" s="219">
        <f t="shared" si="7"/>
        <v>0</v>
      </c>
      <c r="G158" s="219">
        <f t="shared" si="9"/>
        <v>0</v>
      </c>
      <c r="H158" s="219">
        <f t="shared" si="8"/>
        <v>0</v>
      </c>
      <c r="I158" s="216"/>
    </row>
    <row r="159" spans="1:9" x14ac:dyDescent="0.2">
      <c r="A159" s="203">
        <v>170</v>
      </c>
      <c r="B159" s="111"/>
      <c r="C159" s="111"/>
      <c r="D159" s="112"/>
      <c r="E159" s="113"/>
      <c r="F159" s="219">
        <f t="shared" si="7"/>
        <v>0</v>
      </c>
      <c r="G159" s="219">
        <f t="shared" si="9"/>
        <v>0</v>
      </c>
      <c r="H159" s="219">
        <f t="shared" si="8"/>
        <v>0</v>
      </c>
      <c r="I159" s="216"/>
    </row>
    <row r="160" spans="1:9" x14ac:dyDescent="0.2">
      <c r="A160" s="203">
        <v>171</v>
      </c>
      <c r="B160" s="111"/>
      <c r="C160" s="111"/>
      <c r="D160" s="112"/>
      <c r="E160" s="113"/>
      <c r="F160" s="219">
        <f t="shared" si="7"/>
        <v>0</v>
      </c>
      <c r="G160" s="219">
        <f t="shared" si="9"/>
        <v>0</v>
      </c>
      <c r="H160" s="219">
        <f t="shared" si="8"/>
        <v>0</v>
      </c>
      <c r="I160" s="216"/>
    </row>
    <row r="161" spans="1:9" x14ac:dyDescent="0.2">
      <c r="A161" s="203">
        <v>172</v>
      </c>
      <c r="B161" s="111"/>
      <c r="C161" s="111"/>
      <c r="D161" s="112"/>
      <c r="E161" s="113"/>
      <c r="F161" s="219">
        <f t="shared" si="7"/>
        <v>0</v>
      </c>
      <c r="G161" s="219">
        <f t="shared" si="9"/>
        <v>0</v>
      </c>
      <c r="H161" s="219">
        <f t="shared" si="8"/>
        <v>0</v>
      </c>
      <c r="I161" s="216"/>
    </row>
    <row r="162" spans="1:9" x14ac:dyDescent="0.2">
      <c r="A162" s="203">
        <v>173</v>
      </c>
      <c r="B162" s="111"/>
      <c r="C162" s="111"/>
      <c r="D162" s="112"/>
      <c r="E162" s="113"/>
      <c r="F162" s="219">
        <f t="shared" si="7"/>
        <v>0</v>
      </c>
      <c r="G162" s="219">
        <f t="shared" si="9"/>
        <v>0</v>
      </c>
      <c r="H162" s="219">
        <f t="shared" si="8"/>
        <v>0</v>
      </c>
      <c r="I162" s="216"/>
    </row>
    <row r="163" spans="1:9" x14ac:dyDescent="0.2">
      <c r="A163" s="203">
        <v>174</v>
      </c>
      <c r="B163" s="111"/>
      <c r="C163" s="111"/>
      <c r="D163" s="112"/>
      <c r="E163" s="113"/>
      <c r="F163" s="219">
        <f t="shared" si="7"/>
        <v>0</v>
      </c>
      <c r="G163" s="219">
        <f t="shared" si="9"/>
        <v>0</v>
      </c>
      <c r="H163" s="219">
        <f t="shared" si="8"/>
        <v>0</v>
      </c>
      <c r="I163" s="216"/>
    </row>
    <row r="164" spans="1:9" x14ac:dyDescent="0.2">
      <c r="A164" s="203">
        <v>175</v>
      </c>
      <c r="B164" s="111"/>
      <c r="C164" s="111"/>
      <c r="D164" s="112"/>
      <c r="E164" s="113"/>
      <c r="F164" s="219">
        <f t="shared" si="7"/>
        <v>0</v>
      </c>
      <c r="G164" s="219">
        <f t="shared" si="9"/>
        <v>0</v>
      </c>
      <c r="H164" s="219">
        <f t="shared" si="8"/>
        <v>0</v>
      </c>
      <c r="I164" s="216"/>
    </row>
    <row r="165" spans="1:9" x14ac:dyDescent="0.2">
      <c r="A165" s="203">
        <v>176</v>
      </c>
      <c r="B165" s="111"/>
      <c r="C165" s="111"/>
      <c r="D165" s="112"/>
      <c r="E165" s="113"/>
      <c r="F165" s="219">
        <f t="shared" si="7"/>
        <v>0</v>
      </c>
      <c r="G165" s="219">
        <f t="shared" si="9"/>
        <v>0</v>
      </c>
      <c r="H165" s="219">
        <f t="shared" si="8"/>
        <v>0</v>
      </c>
      <c r="I165" s="216"/>
    </row>
    <row r="166" spans="1:9" x14ac:dyDescent="0.2">
      <c r="A166" s="206">
        <v>177</v>
      </c>
      <c r="B166" s="111"/>
      <c r="C166" s="111"/>
      <c r="D166" s="112"/>
      <c r="E166" s="113"/>
      <c r="F166" s="219">
        <f t="shared" si="7"/>
        <v>0</v>
      </c>
      <c r="G166" s="219">
        <f t="shared" si="9"/>
        <v>0</v>
      </c>
      <c r="H166" s="219">
        <f t="shared" si="8"/>
        <v>0</v>
      </c>
      <c r="I166" s="218"/>
    </row>
    <row r="167" spans="1:9" ht="13.5" thickBot="1" x14ac:dyDescent="0.25">
      <c r="A167" s="216"/>
      <c r="B167" s="216"/>
      <c r="C167" s="216"/>
      <c r="D167" s="217"/>
      <c r="E167" s="218"/>
      <c r="F167" s="218"/>
      <c r="G167" s="216"/>
      <c r="H167" s="216"/>
      <c r="I167" s="135">
        <f>SUM(H85:H166)</f>
        <v>0</v>
      </c>
    </row>
  </sheetData>
  <mergeCells count="1">
    <mergeCell ref="A1:I1"/>
  </mergeCells>
  <phoneticPr fontId="0" type="noConversion"/>
  <pageMargins left="0.25" right="0.25" top="0.25" bottom="0.25" header="0.25" footer="0.25"/>
  <pageSetup orientation="landscape" blackAndWhite="1" horizontalDpi="300" verticalDpi="30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5"/>
  <sheetViews>
    <sheetView zoomScale="75" workbookViewId="0">
      <pane ySplit="3" topLeftCell="A4" activePane="bottomLeft" state="frozen"/>
      <selection pane="bottomLeft" activeCell="B4" sqref="B4"/>
    </sheetView>
  </sheetViews>
  <sheetFormatPr defaultRowHeight="12.75" x14ac:dyDescent="0.2"/>
  <cols>
    <col min="2" max="2" width="40.140625" style="110" customWidth="1"/>
    <col min="3" max="10" width="16.7109375" bestFit="1" customWidth="1"/>
  </cols>
  <sheetData>
    <row r="1" spans="1:16" ht="41.25" customHeight="1" x14ac:dyDescent="0.2">
      <c r="A1" s="257" t="s">
        <v>138</v>
      </c>
      <c r="B1" s="257"/>
      <c r="C1" s="257"/>
      <c r="D1" s="257"/>
      <c r="E1" s="257"/>
      <c r="F1" s="257"/>
      <c r="G1" s="257"/>
      <c r="H1" s="257"/>
      <c r="I1" s="257"/>
      <c r="J1" s="257"/>
      <c r="K1" s="167"/>
      <c r="L1" s="167"/>
      <c r="M1" s="167"/>
      <c r="N1" s="167"/>
      <c r="O1" s="167"/>
      <c r="P1" s="167"/>
    </row>
    <row r="2" spans="1:16" ht="24.95" customHeight="1" x14ac:dyDescent="0.2">
      <c r="A2" s="258" t="s">
        <v>153</v>
      </c>
      <c r="B2" s="258" t="s">
        <v>152</v>
      </c>
      <c r="C2" s="139" t="s">
        <v>110</v>
      </c>
      <c r="D2" s="139" t="s">
        <v>111</v>
      </c>
      <c r="E2" s="139" t="s">
        <v>112</v>
      </c>
      <c r="F2" s="139" t="s">
        <v>113</v>
      </c>
      <c r="G2" s="139" t="s">
        <v>114</v>
      </c>
      <c r="H2" s="139" t="s">
        <v>115</v>
      </c>
      <c r="I2" s="139" t="s">
        <v>117</v>
      </c>
      <c r="J2" s="139" t="s">
        <v>118</v>
      </c>
      <c r="K2" s="167"/>
      <c r="L2" s="167"/>
      <c r="M2" s="167"/>
      <c r="N2" s="167"/>
      <c r="O2" s="167"/>
      <c r="P2" s="167"/>
    </row>
    <row r="3" spans="1:16" ht="24.95" customHeight="1" x14ac:dyDescent="0.2">
      <c r="A3" s="259"/>
      <c r="B3" s="259"/>
      <c r="C3" s="198" t="s">
        <v>8</v>
      </c>
      <c r="D3" s="198" t="s">
        <v>8</v>
      </c>
      <c r="E3" s="198" t="s">
        <v>8</v>
      </c>
      <c r="F3" s="198" t="s">
        <v>8</v>
      </c>
      <c r="G3" s="198" t="s">
        <v>8</v>
      </c>
      <c r="H3" s="198" t="s">
        <v>8</v>
      </c>
      <c r="I3" s="198" t="s">
        <v>8</v>
      </c>
      <c r="J3" s="198" t="s">
        <v>8</v>
      </c>
      <c r="K3" s="167"/>
      <c r="L3" s="167"/>
      <c r="M3" s="167"/>
      <c r="N3" s="167"/>
      <c r="O3" s="167"/>
      <c r="P3" s="167"/>
    </row>
    <row r="4" spans="1:16" ht="24.95" customHeight="1" x14ac:dyDescent="0.2">
      <c r="A4" s="169"/>
      <c r="B4" s="165"/>
      <c r="C4" s="166">
        <v>0</v>
      </c>
      <c r="D4" s="166">
        <v>0</v>
      </c>
      <c r="E4" s="166">
        <v>0</v>
      </c>
      <c r="F4" s="166">
        <v>0</v>
      </c>
      <c r="G4" s="166">
        <v>0</v>
      </c>
      <c r="H4" s="166">
        <v>0</v>
      </c>
      <c r="I4" s="166">
        <v>0</v>
      </c>
      <c r="J4" s="166">
        <v>0</v>
      </c>
      <c r="K4" s="167"/>
      <c r="L4" s="167"/>
      <c r="M4" s="167"/>
      <c r="N4" s="167"/>
      <c r="O4" s="167"/>
      <c r="P4" s="167"/>
    </row>
    <row r="5" spans="1:16" ht="24.95" customHeight="1" x14ac:dyDescent="0.2">
      <c r="A5" s="169"/>
      <c r="B5" s="165"/>
      <c r="C5" s="166">
        <v>0</v>
      </c>
      <c r="D5" s="166">
        <v>0</v>
      </c>
      <c r="E5" s="166">
        <v>0</v>
      </c>
      <c r="F5" s="166">
        <v>0</v>
      </c>
      <c r="G5" s="166">
        <v>0</v>
      </c>
      <c r="H5" s="166">
        <v>0</v>
      </c>
      <c r="I5" s="166">
        <v>0</v>
      </c>
      <c r="J5" s="166">
        <v>0</v>
      </c>
      <c r="K5" s="167"/>
      <c r="L5" s="167"/>
      <c r="M5" s="167"/>
      <c r="N5" s="167"/>
      <c r="O5" s="167"/>
      <c r="P5" s="167"/>
    </row>
    <row r="6" spans="1:16" ht="24.95" customHeight="1" x14ac:dyDescent="0.2">
      <c r="A6" s="169"/>
      <c r="B6" s="165"/>
      <c r="C6" s="166">
        <v>0</v>
      </c>
      <c r="D6" s="166">
        <v>0</v>
      </c>
      <c r="E6" s="166">
        <v>0</v>
      </c>
      <c r="F6" s="166">
        <v>0</v>
      </c>
      <c r="G6" s="166">
        <v>0</v>
      </c>
      <c r="H6" s="166">
        <v>0</v>
      </c>
      <c r="I6" s="166">
        <v>0</v>
      </c>
      <c r="J6" s="166">
        <v>0</v>
      </c>
      <c r="K6" s="167"/>
      <c r="L6" s="167"/>
      <c r="M6" s="167"/>
      <c r="N6" s="167"/>
      <c r="O6" s="167"/>
      <c r="P6" s="167"/>
    </row>
    <row r="7" spans="1:16" ht="24.95" customHeight="1" x14ac:dyDescent="0.2">
      <c r="A7" s="169"/>
      <c r="B7" s="165"/>
      <c r="C7" s="166">
        <v>0</v>
      </c>
      <c r="D7" s="166">
        <v>0</v>
      </c>
      <c r="E7" s="166">
        <v>0</v>
      </c>
      <c r="F7" s="166">
        <v>0</v>
      </c>
      <c r="G7" s="166">
        <v>0</v>
      </c>
      <c r="H7" s="166">
        <v>0</v>
      </c>
      <c r="I7" s="166">
        <v>0</v>
      </c>
      <c r="J7" s="166">
        <v>0</v>
      </c>
      <c r="K7" s="167"/>
      <c r="L7" s="167"/>
      <c r="M7" s="167"/>
      <c r="N7" s="167"/>
      <c r="O7" s="167"/>
      <c r="P7" s="167"/>
    </row>
    <row r="8" spans="1:16" ht="24.95" customHeight="1" x14ac:dyDescent="0.2">
      <c r="A8" s="169"/>
      <c r="B8" s="165"/>
      <c r="C8" s="166">
        <v>0</v>
      </c>
      <c r="D8" s="166">
        <v>0</v>
      </c>
      <c r="E8" s="166">
        <v>0</v>
      </c>
      <c r="F8" s="166">
        <v>0</v>
      </c>
      <c r="G8" s="166">
        <v>0</v>
      </c>
      <c r="H8" s="166">
        <v>0</v>
      </c>
      <c r="I8" s="166">
        <v>0</v>
      </c>
      <c r="J8" s="166">
        <v>0</v>
      </c>
      <c r="K8" s="167"/>
      <c r="L8" s="167"/>
      <c r="M8" s="167"/>
      <c r="N8" s="167"/>
      <c r="O8" s="167"/>
      <c r="P8" s="167"/>
    </row>
    <row r="9" spans="1:16" ht="24.95" customHeight="1" x14ac:dyDescent="0.2">
      <c r="A9" s="169"/>
      <c r="B9" s="165"/>
      <c r="C9" s="166">
        <v>0</v>
      </c>
      <c r="D9" s="166">
        <v>0</v>
      </c>
      <c r="E9" s="166">
        <v>0</v>
      </c>
      <c r="F9" s="166">
        <v>0</v>
      </c>
      <c r="G9" s="166">
        <v>0</v>
      </c>
      <c r="H9" s="166">
        <v>0</v>
      </c>
      <c r="I9" s="166">
        <v>0</v>
      </c>
      <c r="J9" s="166">
        <v>0</v>
      </c>
      <c r="K9" s="167"/>
      <c r="L9" s="167"/>
      <c r="M9" s="167"/>
      <c r="N9" s="167"/>
      <c r="O9" s="167"/>
      <c r="P9" s="167"/>
    </row>
    <row r="10" spans="1:16" ht="24.95" customHeight="1" x14ac:dyDescent="0.2">
      <c r="A10" s="169"/>
      <c r="B10" s="165"/>
      <c r="C10" s="166">
        <v>0</v>
      </c>
      <c r="D10" s="166">
        <v>0</v>
      </c>
      <c r="E10" s="166">
        <v>0</v>
      </c>
      <c r="F10" s="166">
        <v>0</v>
      </c>
      <c r="G10" s="166">
        <v>0</v>
      </c>
      <c r="H10" s="166">
        <v>0</v>
      </c>
      <c r="I10" s="166">
        <v>0</v>
      </c>
      <c r="J10" s="166">
        <v>0</v>
      </c>
      <c r="K10" s="167"/>
      <c r="L10" s="167"/>
      <c r="M10" s="167"/>
      <c r="N10" s="167"/>
      <c r="O10" s="167"/>
      <c r="P10" s="167"/>
    </row>
    <row r="11" spans="1:16" ht="24.95" customHeight="1" x14ac:dyDescent="0.2">
      <c r="A11" s="169"/>
      <c r="B11" s="165"/>
      <c r="C11" s="166">
        <v>0</v>
      </c>
      <c r="D11" s="166">
        <v>0</v>
      </c>
      <c r="E11" s="166">
        <v>0</v>
      </c>
      <c r="F11" s="166">
        <v>0</v>
      </c>
      <c r="G11" s="166">
        <v>0</v>
      </c>
      <c r="H11" s="166">
        <v>0</v>
      </c>
      <c r="I11" s="166">
        <v>0</v>
      </c>
      <c r="J11" s="166">
        <v>0</v>
      </c>
      <c r="K11" s="167"/>
      <c r="L11" s="167"/>
      <c r="M11" s="167"/>
      <c r="N11" s="167"/>
      <c r="O11" s="167"/>
      <c r="P11" s="167"/>
    </row>
    <row r="12" spans="1:16" ht="24.95" customHeight="1" x14ac:dyDescent="0.2">
      <c r="A12" s="169"/>
      <c r="B12" s="165"/>
      <c r="C12" s="166">
        <v>0</v>
      </c>
      <c r="D12" s="166">
        <v>0</v>
      </c>
      <c r="E12" s="166">
        <v>0</v>
      </c>
      <c r="F12" s="166">
        <v>0</v>
      </c>
      <c r="G12" s="166">
        <v>0</v>
      </c>
      <c r="H12" s="166">
        <v>0</v>
      </c>
      <c r="I12" s="166">
        <v>0</v>
      </c>
      <c r="J12" s="166">
        <v>0</v>
      </c>
      <c r="K12" s="167"/>
      <c r="L12" s="167"/>
      <c r="M12" s="167"/>
      <c r="N12" s="167"/>
      <c r="O12" s="167"/>
      <c r="P12" s="167"/>
    </row>
    <row r="13" spans="1:16" ht="24.95" customHeight="1" x14ac:dyDescent="0.2">
      <c r="A13" s="169"/>
      <c r="B13" s="165"/>
      <c r="C13" s="166">
        <v>0</v>
      </c>
      <c r="D13" s="166">
        <v>0</v>
      </c>
      <c r="E13" s="166">
        <v>0</v>
      </c>
      <c r="F13" s="166">
        <v>0</v>
      </c>
      <c r="G13" s="166">
        <v>0</v>
      </c>
      <c r="H13" s="166">
        <v>0</v>
      </c>
      <c r="I13" s="166">
        <v>0</v>
      </c>
      <c r="J13" s="166">
        <v>0</v>
      </c>
      <c r="K13" s="167"/>
      <c r="L13" s="167"/>
      <c r="M13" s="167"/>
      <c r="N13" s="167"/>
      <c r="O13" s="167"/>
      <c r="P13" s="167"/>
    </row>
    <row r="14" spans="1:16" ht="24.95" customHeight="1" x14ac:dyDescent="0.2">
      <c r="A14" s="169"/>
      <c r="B14" s="165"/>
      <c r="C14" s="166">
        <v>0</v>
      </c>
      <c r="D14" s="166">
        <v>0</v>
      </c>
      <c r="E14" s="166">
        <v>0</v>
      </c>
      <c r="F14" s="166">
        <v>0</v>
      </c>
      <c r="G14" s="166">
        <v>0</v>
      </c>
      <c r="H14" s="166">
        <v>0</v>
      </c>
      <c r="I14" s="166">
        <v>0</v>
      </c>
      <c r="J14" s="166">
        <v>0</v>
      </c>
      <c r="K14" s="167"/>
      <c r="L14" s="167"/>
      <c r="M14" s="167"/>
      <c r="N14" s="167"/>
      <c r="O14" s="167"/>
      <c r="P14" s="167"/>
    </row>
    <row r="15" spans="1:16" ht="24.95" customHeight="1" x14ac:dyDescent="0.2">
      <c r="A15" s="169"/>
      <c r="B15" s="165"/>
      <c r="C15" s="166">
        <v>0</v>
      </c>
      <c r="D15" s="166">
        <v>0</v>
      </c>
      <c r="E15" s="166">
        <v>0</v>
      </c>
      <c r="F15" s="166">
        <v>0</v>
      </c>
      <c r="G15" s="166">
        <v>0</v>
      </c>
      <c r="H15" s="166">
        <v>0</v>
      </c>
      <c r="I15" s="166">
        <v>0</v>
      </c>
      <c r="J15" s="166">
        <v>0</v>
      </c>
      <c r="K15" s="167"/>
      <c r="L15" s="167"/>
      <c r="M15" s="167"/>
      <c r="N15" s="167"/>
      <c r="O15" s="167"/>
      <c r="P15" s="167"/>
    </row>
    <row r="16" spans="1:16" ht="24.95" customHeight="1" x14ac:dyDescent="0.2">
      <c r="A16" s="169"/>
      <c r="B16" s="165"/>
      <c r="C16" s="166">
        <v>0</v>
      </c>
      <c r="D16" s="166">
        <v>0</v>
      </c>
      <c r="E16" s="166">
        <v>0</v>
      </c>
      <c r="F16" s="166">
        <v>0</v>
      </c>
      <c r="G16" s="166">
        <v>0</v>
      </c>
      <c r="H16" s="166">
        <v>0</v>
      </c>
      <c r="I16" s="166">
        <v>0</v>
      </c>
      <c r="J16" s="166">
        <v>0</v>
      </c>
      <c r="K16" s="167"/>
      <c r="L16" s="167"/>
      <c r="M16" s="167"/>
      <c r="N16" s="167"/>
      <c r="O16" s="167"/>
      <c r="P16" s="167"/>
    </row>
    <row r="17" spans="1:16" ht="24.95" customHeight="1" x14ac:dyDescent="0.2">
      <c r="A17" s="169"/>
      <c r="B17" s="165"/>
      <c r="C17" s="166">
        <v>0</v>
      </c>
      <c r="D17" s="166">
        <v>0</v>
      </c>
      <c r="E17" s="166">
        <v>0</v>
      </c>
      <c r="F17" s="166">
        <v>0</v>
      </c>
      <c r="G17" s="166">
        <v>0</v>
      </c>
      <c r="H17" s="166">
        <v>0</v>
      </c>
      <c r="I17" s="166">
        <v>0</v>
      </c>
      <c r="J17" s="166">
        <v>0</v>
      </c>
      <c r="K17" s="167"/>
      <c r="L17" s="167"/>
      <c r="M17" s="167"/>
      <c r="N17" s="167"/>
      <c r="O17" s="167"/>
      <c r="P17" s="167"/>
    </row>
    <row r="18" spans="1:16" ht="24.95" customHeight="1" x14ac:dyDescent="0.2">
      <c r="A18" s="169"/>
      <c r="B18" s="165"/>
      <c r="C18" s="166">
        <v>0</v>
      </c>
      <c r="D18" s="166">
        <v>0</v>
      </c>
      <c r="E18" s="166">
        <v>0</v>
      </c>
      <c r="F18" s="166">
        <v>0</v>
      </c>
      <c r="G18" s="166">
        <v>0</v>
      </c>
      <c r="H18" s="166">
        <v>0</v>
      </c>
      <c r="I18" s="166">
        <v>0</v>
      </c>
      <c r="J18" s="166">
        <v>0</v>
      </c>
      <c r="K18" s="167"/>
      <c r="L18" s="167"/>
      <c r="M18" s="167"/>
      <c r="N18" s="167"/>
      <c r="O18" s="167"/>
      <c r="P18" s="167"/>
    </row>
    <row r="19" spans="1:16" ht="24.95" customHeight="1" x14ac:dyDescent="0.2">
      <c r="A19" s="169"/>
      <c r="B19" s="165"/>
      <c r="C19" s="166">
        <v>0</v>
      </c>
      <c r="D19" s="166">
        <v>0</v>
      </c>
      <c r="E19" s="166">
        <v>0</v>
      </c>
      <c r="F19" s="166">
        <v>0</v>
      </c>
      <c r="G19" s="166">
        <v>0</v>
      </c>
      <c r="H19" s="166">
        <v>0</v>
      </c>
      <c r="I19" s="166">
        <v>0</v>
      </c>
      <c r="J19" s="166">
        <v>0</v>
      </c>
      <c r="K19" s="167"/>
      <c r="L19" s="167"/>
      <c r="M19" s="167"/>
      <c r="N19" s="167"/>
      <c r="O19" s="167"/>
      <c r="P19" s="167"/>
    </row>
    <row r="20" spans="1:16" ht="24.95" customHeight="1" x14ac:dyDescent="0.2">
      <c r="A20" s="169"/>
      <c r="B20" s="165"/>
      <c r="C20" s="166">
        <v>0</v>
      </c>
      <c r="D20" s="166">
        <v>0</v>
      </c>
      <c r="E20" s="166">
        <v>0</v>
      </c>
      <c r="F20" s="166">
        <v>0</v>
      </c>
      <c r="G20" s="166">
        <v>0</v>
      </c>
      <c r="H20" s="166">
        <v>0</v>
      </c>
      <c r="I20" s="166">
        <v>0</v>
      </c>
      <c r="J20" s="166">
        <v>0</v>
      </c>
      <c r="K20" s="167"/>
      <c r="L20" s="167"/>
      <c r="M20" s="167"/>
      <c r="N20" s="167"/>
      <c r="O20" s="167"/>
      <c r="P20" s="167"/>
    </row>
    <row r="21" spans="1:16" ht="24.95" customHeight="1" x14ac:dyDescent="0.2">
      <c r="A21" s="169"/>
      <c r="B21" s="165"/>
      <c r="C21" s="166">
        <v>0</v>
      </c>
      <c r="D21" s="166">
        <v>0</v>
      </c>
      <c r="E21" s="166">
        <v>0</v>
      </c>
      <c r="F21" s="166">
        <v>0</v>
      </c>
      <c r="G21" s="166">
        <v>0</v>
      </c>
      <c r="H21" s="166">
        <v>0</v>
      </c>
      <c r="I21" s="166">
        <v>0</v>
      </c>
      <c r="J21" s="166">
        <v>0</v>
      </c>
      <c r="K21" s="167"/>
      <c r="L21" s="167"/>
      <c r="M21" s="167"/>
      <c r="N21" s="167"/>
      <c r="O21" s="167"/>
      <c r="P21" s="167"/>
    </row>
    <row r="22" spans="1:16" ht="24.95" customHeight="1" x14ac:dyDescent="0.2">
      <c r="A22" s="169"/>
      <c r="B22" s="165"/>
      <c r="C22" s="166">
        <v>0</v>
      </c>
      <c r="D22" s="166">
        <v>0</v>
      </c>
      <c r="E22" s="166">
        <v>0</v>
      </c>
      <c r="F22" s="166">
        <v>0</v>
      </c>
      <c r="G22" s="166">
        <v>0</v>
      </c>
      <c r="H22" s="166">
        <v>0</v>
      </c>
      <c r="I22" s="166">
        <v>0</v>
      </c>
      <c r="J22" s="166">
        <v>0</v>
      </c>
      <c r="K22" s="167"/>
      <c r="L22" s="167"/>
      <c r="M22" s="167"/>
      <c r="N22" s="167"/>
      <c r="O22" s="167"/>
      <c r="P22" s="167"/>
    </row>
    <row r="23" spans="1:16" ht="24.95" customHeight="1" x14ac:dyDescent="0.2">
      <c r="A23" s="169"/>
      <c r="B23" s="165"/>
      <c r="C23" s="166">
        <v>0</v>
      </c>
      <c r="D23" s="166">
        <v>0</v>
      </c>
      <c r="E23" s="166">
        <v>0</v>
      </c>
      <c r="F23" s="166">
        <v>0</v>
      </c>
      <c r="G23" s="166">
        <v>0</v>
      </c>
      <c r="H23" s="166">
        <v>0</v>
      </c>
      <c r="I23" s="166">
        <v>0</v>
      </c>
      <c r="J23" s="166">
        <v>0</v>
      </c>
      <c r="K23" s="167"/>
      <c r="L23" s="167"/>
      <c r="M23" s="167"/>
      <c r="N23" s="167"/>
      <c r="O23" s="167"/>
      <c r="P23" s="167"/>
    </row>
    <row r="24" spans="1:16" ht="24.95" customHeight="1" x14ac:dyDescent="0.2">
      <c r="A24" s="169"/>
      <c r="B24" s="165"/>
      <c r="C24" s="166">
        <v>0</v>
      </c>
      <c r="D24" s="166">
        <v>0</v>
      </c>
      <c r="E24" s="166">
        <v>0</v>
      </c>
      <c r="F24" s="166">
        <v>0</v>
      </c>
      <c r="G24" s="166">
        <v>0</v>
      </c>
      <c r="H24" s="166">
        <v>0</v>
      </c>
      <c r="I24" s="166">
        <v>0</v>
      </c>
      <c r="J24" s="166">
        <v>0</v>
      </c>
      <c r="K24" s="167"/>
      <c r="L24" s="167"/>
      <c r="M24" s="167"/>
      <c r="N24" s="167"/>
      <c r="O24" s="167"/>
      <c r="P24" s="167"/>
    </row>
    <row r="25" spans="1:16" ht="24.95" customHeight="1" x14ac:dyDescent="0.2">
      <c r="A25" s="169"/>
      <c r="B25" s="165"/>
      <c r="C25" s="166">
        <v>0</v>
      </c>
      <c r="D25" s="166">
        <v>0</v>
      </c>
      <c r="E25" s="166">
        <v>0</v>
      </c>
      <c r="F25" s="166">
        <v>0</v>
      </c>
      <c r="G25" s="166">
        <v>0</v>
      </c>
      <c r="H25" s="166">
        <v>0</v>
      </c>
      <c r="I25" s="166">
        <v>0</v>
      </c>
      <c r="J25" s="166">
        <v>0</v>
      </c>
      <c r="K25" s="167"/>
      <c r="L25" s="167"/>
      <c r="M25" s="167"/>
      <c r="N25" s="167"/>
      <c r="O25" s="167"/>
      <c r="P25" s="167"/>
    </row>
    <row r="26" spans="1:16" ht="24.95" customHeight="1" x14ac:dyDescent="0.2">
      <c r="A26" s="169"/>
      <c r="B26" s="165"/>
      <c r="C26" s="166">
        <v>0</v>
      </c>
      <c r="D26" s="166">
        <v>0</v>
      </c>
      <c r="E26" s="166">
        <v>0</v>
      </c>
      <c r="F26" s="166">
        <v>0</v>
      </c>
      <c r="G26" s="166">
        <v>0</v>
      </c>
      <c r="H26" s="166">
        <v>0</v>
      </c>
      <c r="I26" s="166">
        <v>0</v>
      </c>
      <c r="J26" s="166">
        <v>0</v>
      </c>
      <c r="K26" s="167"/>
      <c r="L26" s="167"/>
      <c r="M26" s="167"/>
      <c r="N26" s="167"/>
      <c r="O26" s="167"/>
      <c r="P26" s="167"/>
    </row>
    <row r="27" spans="1:16" ht="24.95" customHeight="1" x14ac:dyDescent="0.2">
      <c r="A27" s="169"/>
      <c r="B27" s="165"/>
      <c r="C27" s="166">
        <v>0</v>
      </c>
      <c r="D27" s="166">
        <v>0</v>
      </c>
      <c r="E27" s="166">
        <v>0</v>
      </c>
      <c r="F27" s="166">
        <v>0</v>
      </c>
      <c r="G27" s="166">
        <v>0</v>
      </c>
      <c r="H27" s="166">
        <v>0</v>
      </c>
      <c r="I27" s="166">
        <v>0</v>
      </c>
      <c r="J27" s="166">
        <v>0</v>
      </c>
      <c r="K27" s="167"/>
      <c r="L27" s="167"/>
      <c r="M27" s="167"/>
      <c r="N27" s="167"/>
      <c r="O27" s="167"/>
      <c r="P27" s="167"/>
    </row>
    <row r="28" spans="1:16" ht="24.95" customHeight="1" x14ac:dyDescent="0.2">
      <c r="A28" s="169"/>
      <c r="B28" s="165"/>
      <c r="C28" s="166">
        <v>0</v>
      </c>
      <c r="D28" s="166">
        <v>0</v>
      </c>
      <c r="E28" s="166">
        <v>0</v>
      </c>
      <c r="F28" s="166">
        <v>0</v>
      </c>
      <c r="G28" s="166">
        <v>0</v>
      </c>
      <c r="H28" s="166">
        <v>0</v>
      </c>
      <c r="I28" s="166">
        <v>0</v>
      </c>
      <c r="J28" s="166">
        <v>0</v>
      </c>
      <c r="K28" s="167"/>
      <c r="L28" s="167"/>
      <c r="M28" s="167"/>
      <c r="N28" s="167"/>
      <c r="O28" s="167"/>
      <c r="P28" s="167"/>
    </row>
    <row r="29" spans="1:16" ht="24.95" customHeight="1" x14ac:dyDescent="0.2">
      <c r="A29" s="169"/>
      <c r="B29" s="165"/>
      <c r="C29" s="166">
        <v>0</v>
      </c>
      <c r="D29" s="166">
        <v>0</v>
      </c>
      <c r="E29" s="166">
        <v>0</v>
      </c>
      <c r="F29" s="166">
        <v>0</v>
      </c>
      <c r="G29" s="166">
        <v>0</v>
      </c>
      <c r="H29" s="166">
        <v>0</v>
      </c>
      <c r="I29" s="166">
        <v>0</v>
      </c>
      <c r="J29" s="166">
        <v>0</v>
      </c>
      <c r="K29" s="167"/>
      <c r="L29" s="167"/>
      <c r="M29" s="167"/>
      <c r="N29" s="167"/>
      <c r="O29" s="167"/>
      <c r="P29" s="167"/>
    </row>
    <row r="30" spans="1:16" ht="24.95" customHeight="1" x14ac:dyDescent="0.2">
      <c r="A30" s="169"/>
      <c r="B30" s="165"/>
      <c r="C30" s="166">
        <v>0</v>
      </c>
      <c r="D30" s="166">
        <v>0</v>
      </c>
      <c r="E30" s="166">
        <v>0</v>
      </c>
      <c r="F30" s="166">
        <v>0</v>
      </c>
      <c r="G30" s="166">
        <v>0</v>
      </c>
      <c r="H30" s="166">
        <v>0</v>
      </c>
      <c r="I30" s="166">
        <v>0</v>
      </c>
      <c r="J30" s="166">
        <v>0</v>
      </c>
      <c r="K30" s="167"/>
      <c r="L30" s="167"/>
      <c r="M30" s="167"/>
      <c r="N30" s="167"/>
      <c r="O30" s="167"/>
      <c r="P30" s="167"/>
    </row>
    <row r="31" spans="1:16" ht="24.95" customHeight="1" x14ac:dyDescent="0.2">
      <c r="A31" s="169"/>
      <c r="B31" s="165"/>
      <c r="C31" s="166">
        <v>0</v>
      </c>
      <c r="D31" s="166">
        <v>0</v>
      </c>
      <c r="E31" s="166">
        <v>0</v>
      </c>
      <c r="F31" s="166">
        <v>0</v>
      </c>
      <c r="G31" s="166">
        <v>0</v>
      </c>
      <c r="H31" s="166">
        <v>0</v>
      </c>
      <c r="I31" s="166">
        <v>0</v>
      </c>
      <c r="J31" s="166">
        <v>0</v>
      </c>
      <c r="K31" s="167"/>
      <c r="L31" s="167"/>
      <c r="M31" s="167"/>
      <c r="N31" s="167"/>
      <c r="O31" s="167"/>
      <c r="P31" s="167"/>
    </row>
    <row r="32" spans="1:16" ht="24.95" customHeight="1" x14ac:dyDescent="0.2">
      <c r="A32" s="169"/>
      <c r="B32" s="165"/>
      <c r="C32" s="166">
        <v>0</v>
      </c>
      <c r="D32" s="166">
        <v>0</v>
      </c>
      <c r="E32" s="166">
        <v>0</v>
      </c>
      <c r="F32" s="166">
        <v>0</v>
      </c>
      <c r="G32" s="166">
        <v>0</v>
      </c>
      <c r="H32" s="166">
        <v>0</v>
      </c>
      <c r="I32" s="166">
        <v>0</v>
      </c>
      <c r="J32" s="166">
        <v>0</v>
      </c>
      <c r="K32" s="167"/>
      <c r="L32" s="167"/>
      <c r="M32" s="167"/>
      <c r="N32" s="167"/>
      <c r="O32" s="167"/>
      <c r="P32" s="167"/>
    </row>
    <row r="33" spans="1:16" ht="24.95" customHeight="1" x14ac:dyDescent="0.2">
      <c r="A33" s="169"/>
      <c r="B33" s="165"/>
      <c r="C33" s="166">
        <v>0</v>
      </c>
      <c r="D33" s="166">
        <v>0</v>
      </c>
      <c r="E33" s="166">
        <v>0</v>
      </c>
      <c r="F33" s="166">
        <v>0</v>
      </c>
      <c r="G33" s="166">
        <v>0</v>
      </c>
      <c r="H33" s="166">
        <v>0</v>
      </c>
      <c r="I33" s="166">
        <v>0</v>
      </c>
      <c r="J33" s="166">
        <v>0</v>
      </c>
      <c r="K33" s="167"/>
      <c r="L33" s="167"/>
      <c r="M33" s="167"/>
      <c r="N33" s="167"/>
      <c r="O33" s="167"/>
      <c r="P33" s="167"/>
    </row>
    <row r="34" spans="1:16" ht="24.95" customHeight="1" x14ac:dyDescent="0.2">
      <c r="A34" s="169"/>
      <c r="B34" s="165"/>
      <c r="C34" s="166">
        <v>0</v>
      </c>
      <c r="D34" s="166">
        <v>0</v>
      </c>
      <c r="E34" s="166">
        <v>0</v>
      </c>
      <c r="F34" s="166">
        <v>0</v>
      </c>
      <c r="G34" s="166">
        <v>0</v>
      </c>
      <c r="H34" s="166">
        <v>0</v>
      </c>
      <c r="I34" s="166">
        <v>0</v>
      </c>
      <c r="J34" s="166">
        <v>0</v>
      </c>
      <c r="K34" s="167"/>
      <c r="L34" s="167"/>
      <c r="M34" s="167"/>
      <c r="N34" s="167"/>
      <c r="O34" s="167"/>
      <c r="P34" s="167"/>
    </row>
    <row r="35" spans="1:16" ht="24.95" customHeight="1" x14ac:dyDescent="0.2">
      <c r="A35" s="169"/>
      <c r="B35" s="165"/>
      <c r="C35" s="166">
        <v>0</v>
      </c>
      <c r="D35" s="166">
        <v>0</v>
      </c>
      <c r="E35" s="166">
        <v>0</v>
      </c>
      <c r="F35" s="166">
        <v>0</v>
      </c>
      <c r="G35" s="166">
        <v>0</v>
      </c>
      <c r="H35" s="166">
        <v>0</v>
      </c>
      <c r="I35" s="166">
        <v>0</v>
      </c>
      <c r="J35" s="166">
        <v>0</v>
      </c>
      <c r="K35" s="167"/>
      <c r="L35" s="167"/>
      <c r="M35" s="167"/>
      <c r="N35" s="167"/>
      <c r="O35" s="167"/>
      <c r="P35" s="167"/>
    </row>
    <row r="36" spans="1:16" ht="24.95" customHeight="1" x14ac:dyDescent="0.2">
      <c r="A36" s="169"/>
      <c r="B36" s="165"/>
      <c r="C36" s="166">
        <v>0</v>
      </c>
      <c r="D36" s="166">
        <v>0</v>
      </c>
      <c r="E36" s="166">
        <v>0</v>
      </c>
      <c r="F36" s="166">
        <v>0</v>
      </c>
      <c r="G36" s="166">
        <v>0</v>
      </c>
      <c r="H36" s="166">
        <v>0</v>
      </c>
      <c r="I36" s="166">
        <v>0</v>
      </c>
      <c r="J36" s="166">
        <v>0</v>
      </c>
      <c r="K36" s="167"/>
      <c r="L36" s="167"/>
      <c r="M36" s="167"/>
      <c r="N36" s="167"/>
      <c r="O36" s="167"/>
      <c r="P36" s="167"/>
    </row>
    <row r="37" spans="1:16" ht="24.95" customHeight="1" x14ac:dyDescent="0.2">
      <c r="A37" s="169"/>
      <c r="B37" s="165"/>
      <c r="C37" s="166">
        <v>0</v>
      </c>
      <c r="D37" s="166">
        <v>0</v>
      </c>
      <c r="E37" s="166">
        <v>0</v>
      </c>
      <c r="F37" s="166">
        <v>0</v>
      </c>
      <c r="G37" s="166">
        <v>0</v>
      </c>
      <c r="H37" s="166">
        <v>0</v>
      </c>
      <c r="I37" s="166">
        <v>0</v>
      </c>
      <c r="J37" s="166">
        <v>0</v>
      </c>
      <c r="K37" s="167"/>
      <c r="L37" s="167"/>
      <c r="M37" s="167"/>
      <c r="N37" s="167"/>
      <c r="O37" s="167"/>
      <c r="P37" s="167"/>
    </row>
    <row r="38" spans="1:16" ht="24.95" customHeight="1" x14ac:dyDescent="0.2">
      <c r="A38" s="169"/>
      <c r="B38" s="165"/>
      <c r="C38" s="166">
        <v>0</v>
      </c>
      <c r="D38" s="166">
        <v>0</v>
      </c>
      <c r="E38" s="166">
        <v>0</v>
      </c>
      <c r="F38" s="166">
        <v>0</v>
      </c>
      <c r="G38" s="166">
        <v>0</v>
      </c>
      <c r="H38" s="166">
        <v>0</v>
      </c>
      <c r="I38" s="166">
        <v>0</v>
      </c>
      <c r="J38" s="166">
        <v>0</v>
      </c>
      <c r="K38" s="167"/>
      <c r="L38" s="167"/>
      <c r="M38" s="167"/>
      <c r="N38" s="167"/>
      <c r="O38" s="167"/>
      <c r="P38" s="167"/>
    </row>
    <row r="39" spans="1:16" ht="24.95" customHeight="1" x14ac:dyDescent="0.2">
      <c r="A39" s="169"/>
      <c r="B39" s="165"/>
      <c r="C39" s="166">
        <v>0</v>
      </c>
      <c r="D39" s="166">
        <v>0</v>
      </c>
      <c r="E39" s="166">
        <v>0</v>
      </c>
      <c r="F39" s="166">
        <v>0</v>
      </c>
      <c r="G39" s="166">
        <v>0</v>
      </c>
      <c r="H39" s="166">
        <v>0</v>
      </c>
      <c r="I39" s="166">
        <v>0</v>
      </c>
      <c r="J39" s="166">
        <v>0</v>
      </c>
      <c r="K39" s="167"/>
      <c r="L39" s="167"/>
      <c r="M39" s="167"/>
      <c r="N39" s="167"/>
      <c r="O39" s="167"/>
      <c r="P39" s="167"/>
    </row>
    <row r="40" spans="1:16" ht="24.95" customHeight="1" x14ac:dyDescent="0.2">
      <c r="A40" s="169"/>
      <c r="B40" s="165"/>
      <c r="C40" s="166">
        <v>0</v>
      </c>
      <c r="D40" s="166">
        <v>0</v>
      </c>
      <c r="E40" s="166">
        <v>0</v>
      </c>
      <c r="F40" s="166">
        <v>0</v>
      </c>
      <c r="G40" s="166">
        <v>0</v>
      </c>
      <c r="H40" s="166">
        <v>0</v>
      </c>
      <c r="I40" s="166">
        <v>0</v>
      </c>
      <c r="J40" s="166">
        <v>0</v>
      </c>
      <c r="K40" s="167"/>
      <c r="L40" s="167"/>
      <c r="M40" s="167"/>
      <c r="N40" s="167"/>
      <c r="O40" s="167"/>
      <c r="P40" s="167"/>
    </row>
    <row r="41" spans="1:16" ht="24.95" customHeight="1" x14ac:dyDescent="0.2">
      <c r="A41" s="169"/>
      <c r="B41" s="165"/>
      <c r="C41" s="166">
        <v>0</v>
      </c>
      <c r="D41" s="166">
        <v>0</v>
      </c>
      <c r="E41" s="166">
        <v>0</v>
      </c>
      <c r="F41" s="166">
        <v>0</v>
      </c>
      <c r="G41" s="166">
        <v>0</v>
      </c>
      <c r="H41" s="166">
        <v>0</v>
      </c>
      <c r="I41" s="166">
        <v>0</v>
      </c>
      <c r="J41" s="166">
        <v>0</v>
      </c>
      <c r="K41" s="167"/>
      <c r="L41" s="167"/>
      <c r="M41" s="167"/>
      <c r="N41" s="167"/>
      <c r="O41" s="167"/>
      <c r="P41" s="167"/>
    </row>
    <row r="42" spans="1:16" ht="24.95" customHeight="1" x14ac:dyDescent="0.2">
      <c r="A42" s="126"/>
      <c r="B42" s="125" t="s">
        <v>116</v>
      </c>
      <c r="C42" s="127">
        <f t="shared" ref="C42:J42" si="0">SUM(C4:C41)</f>
        <v>0</v>
      </c>
      <c r="D42" s="127">
        <f t="shared" si="0"/>
        <v>0</v>
      </c>
      <c r="E42" s="127">
        <f t="shared" si="0"/>
        <v>0</v>
      </c>
      <c r="F42" s="127">
        <f t="shared" si="0"/>
        <v>0</v>
      </c>
      <c r="G42" s="127">
        <f t="shared" si="0"/>
        <v>0</v>
      </c>
      <c r="H42" s="127">
        <f t="shared" si="0"/>
        <v>0</v>
      </c>
      <c r="I42" s="127">
        <f t="shared" si="0"/>
        <v>0</v>
      </c>
      <c r="J42" s="127">
        <f t="shared" si="0"/>
        <v>0</v>
      </c>
      <c r="K42" s="167"/>
      <c r="L42" s="167"/>
      <c r="M42" s="167"/>
      <c r="N42" s="167"/>
      <c r="O42" s="167"/>
      <c r="P42" s="167"/>
    </row>
    <row r="43" spans="1:16" x14ac:dyDescent="0.2">
      <c r="A43" s="167"/>
      <c r="B43" s="168"/>
      <c r="C43" s="167"/>
      <c r="D43" s="167"/>
      <c r="E43" s="167"/>
      <c r="F43" s="167"/>
      <c r="G43" s="167"/>
      <c r="H43" s="167"/>
      <c r="I43" s="167"/>
      <c r="J43" s="167"/>
      <c r="K43" s="167"/>
      <c r="L43" s="167"/>
      <c r="M43" s="167"/>
      <c r="N43" s="167"/>
      <c r="O43" s="167"/>
      <c r="P43" s="167"/>
    </row>
    <row r="44" spans="1:16" x14ac:dyDescent="0.2">
      <c r="A44" s="167"/>
      <c r="B44" s="168"/>
      <c r="C44" s="167"/>
      <c r="D44" s="167"/>
      <c r="E44" s="167"/>
      <c r="F44" s="167"/>
      <c r="G44" s="167"/>
      <c r="H44" s="167"/>
      <c r="I44" s="167"/>
      <c r="J44" s="167"/>
      <c r="K44" s="167"/>
      <c r="L44" s="167"/>
      <c r="M44" s="167"/>
      <c r="N44" s="167"/>
      <c r="O44" s="167"/>
      <c r="P44" s="167"/>
    </row>
    <row r="45" spans="1:16" x14ac:dyDescent="0.2">
      <c r="A45" s="167"/>
      <c r="B45" s="168"/>
      <c r="C45" s="167"/>
      <c r="D45" s="167"/>
      <c r="E45" s="167"/>
      <c r="F45" s="167"/>
      <c r="G45" s="167"/>
      <c r="H45" s="167"/>
      <c r="I45" s="167"/>
      <c r="J45" s="167"/>
      <c r="K45" s="167"/>
      <c r="L45" s="167"/>
      <c r="M45" s="167"/>
      <c r="N45" s="167"/>
      <c r="O45" s="167"/>
      <c r="P45" s="167"/>
    </row>
    <row r="46" spans="1:16" x14ac:dyDescent="0.2">
      <c r="A46" s="167"/>
      <c r="B46" s="168"/>
      <c r="C46" s="167"/>
      <c r="D46" s="167"/>
      <c r="E46" s="167"/>
      <c r="F46" s="167"/>
      <c r="G46" s="167"/>
      <c r="H46" s="167"/>
      <c r="I46" s="167"/>
      <c r="J46" s="167"/>
      <c r="K46" s="167"/>
      <c r="L46" s="167"/>
      <c r="M46" s="167"/>
      <c r="N46" s="167"/>
      <c r="O46" s="167"/>
      <c r="P46" s="167"/>
    </row>
    <row r="47" spans="1:16" x14ac:dyDescent="0.2">
      <c r="A47" s="167"/>
      <c r="B47" s="168"/>
      <c r="C47" s="167"/>
      <c r="D47" s="167"/>
      <c r="E47" s="167"/>
      <c r="F47" s="167"/>
      <c r="G47" s="167"/>
      <c r="H47" s="167"/>
      <c r="I47" s="167"/>
      <c r="J47" s="167"/>
      <c r="K47" s="167"/>
      <c r="L47" s="167"/>
      <c r="M47" s="167"/>
      <c r="N47" s="167"/>
      <c r="O47" s="167"/>
      <c r="P47" s="167"/>
    </row>
    <row r="48" spans="1:16" x14ac:dyDescent="0.2">
      <c r="A48" s="167"/>
      <c r="B48" s="168"/>
      <c r="C48" s="167"/>
      <c r="D48" s="167"/>
      <c r="E48" s="167"/>
      <c r="F48" s="167"/>
      <c r="G48" s="167"/>
      <c r="H48" s="167"/>
      <c r="I48" s="167"/>
      <c r="J48" s="167"/>
      <c r="K48" s="167"/>
      <c r="L48" s="167"/>
      <c r="M48" s="167"/>
      <c r="N48" s="167"/>
      <c r="O48" s="167"/>
      <c r="P48" s="167"/>
    </row>
    <row r="49" spans="1:16" x14ac:dyDescent="0.2">
      <c r="A49" s="167"/>
      <c r="B49" s="168"/>
      <c r="C49" s="167"/>
      <c r="D49" s="167"/>
      <c r="E49" s="167"/>
      <c r="F49" s="167"/>
      <c r="G49" s="167"/>
      <c r="H49" s="167"/>
      <c r="I49" s="167"/>
      <c r="J49" s="167"/>
      <c r="K49" s="167"/>
      <c r="L49" s="167"/>
      <c r="M49" s="167"/>
      <c r="N49" s="167"/>
      <c r="O49" s="167"/>
      <c r="P49" s="167"/>
    </row>
    <row r="50" spans="1:16" x14ac:dyDescent="0.2">
      <c r="A50" s="167"/>
      <c r="B50" s="168"/>
      <c r="C50" s="167"/>
      <c r="D50" s="167"/>
      <c r="E50" s="167"/>
      <c r="F50" s="167"/>
      <c r="G50" s="167"/>
      <c r="H50" s="167"/>
      <c r="I50" s="167"/>
      <c r="J50" s="167"/>
      <c r="K50" s="167"/>
      <c r="L50" s="167"/>
      <c r="M50" s="167"/>
      <c r="N50" s="167"/>
      <c r="O50" s="167"/>
      <c r="P50" s="167"/>
    </row>
    <row r="51" spans="1:16" x14ac:dyDescent="0.2">
      <c r="A51" s="167"/>
      <c r="B51" s="168"/>
      <c r="C51" s="167"/>
      <c r="D51" s="167"/>
      <c r="E51" s="167"/>
      <c r="F51" s="167"/>
      <c r="G51" s="167"/>
      <c r="H51" s="167"/>
      <c r="I51" s="167"/>
      <c r="J51" s="167"/>
      <c r="K51" s="167"/>
      <c r="L51" s="167"/>
      <c r="M51" s="167"/>
      <c r="N51" s="167"/>
      <c r="O51" s="167"/>
      <c r="P51" s="167"/>
    </row>
    <row r="52" spans="1:16" x14ac:dyDescent="0.2">
      <c r="A52" s="167"/>
      <c r="B52" s="168"/>
      <c r="C52" s="167"/>
      <c r="D52" s="167"/>
      <c r="E52" s="167"/>
      <c r="F52" s="167"/>
      <c r="G52" s="167"/>
      <c r="H52" s="167"/>
      <c r="I52" s="167"/>
      <c r="J52" s="167"/>
      <c r="K52" s="167"/>
      <c r="L52" s="167"/>
      <c r="M52" s="167"/>
      <c r="N52" s="167"/>
      <c r="O52" s="167"/>
      <c r="P52" s="167"/>
    </row>
    <row r="53" spans="1:16" x14ac:dyDescent="0.2">
      <c r="A53" s="167"/>
      <c r="B53" s="168"/>
      <c r="C53" s="167"/>
      <c r="D53" s="167"/>
      <c r="E53" s="167"/>
      <c r="F53" s="167"/>
      <c r="G53" s="167"/>
      <c r="H53" s="167"/>
      <c r="I53" s="167"/>
      <c r="J53" s="167"/>
      <c r="K53" s="167"/>
      <c r="L53" s="167"/>
      <c r="M53" s="167"/>
      <c r="N53" s="167"/>
      <c r="O53" s="167"/>
      <c r="P53" s="167"/>
    </row>
    <row r="54" spans="1:16" x14ac:dyDescent="0.2">
      <c r="A54" s="167"/>
      <c r="B54" s="168"/>
      <c r="C54" s="167"/>
      <c r="D54" s="167"/>
      <c r="E54" s="167"/>
      <c r="F54" s="167"/>
      <c r="G54" s="167"/>
      <c r="H54" s="167"/>
      <c r="I54" s="167"/>
      <c r="J54" s="167"/>
      <c r="K54" s="167"/>
      <c r="L54" s="167"/>
      <c r="M54" s="167"/>
      <c r="N54" s="167"/>
      <c r="O54" s="167"/>
      <c r="P54" s="167"/>
    </row>
    <row r="55" spans="1:16" x14ac:dyDescent="0.2">
      <c r="A55" s="167"/>
      <c r="B55" s="168"/>
      <c r="C55" s="167"/>
      <c r="D55" s="167"/>
      <c r="E55" s="167"/>
      <c r="F55" s="167"/>
      <c r="G55" s="167"/>
      <c r="H55" s="167"/>
      <c r="I55" s="167"/>
      <c r="J55" s="167"/>
      <c r="K55" s="167"/>
      <c r="L55" s="167"/>
      <c r="M55" s="167"/>
      <c r="N55" s="167"/>
      <c r="O55" s="167"/>
      <c r="P55" s="167"/>
    </row>
    <row r="56" spans="1:16" x14ac:dyDescent="0.2">
      <c r="A56" s="167"/>
      <c r="B56" s="168"/>
      <c r="C56" s="167"/>
      <c r="D56" s="167"/>
      <c r="E56" s="167"/>
      <c r="F56" s="167"/>
      <c r="G56" s="167"/>
      <c r="H56" s="167"/>
      <c r="I56" s="167"/>
      <c r="J56" s="167"/>
      <c r="K56" s="167"/>
      <c r="L56" s="167"/>
      <c r="M56" s="167"/>
      <c r="N56" s="167"/>
      <c r="O56" s="167"/>
      <c r="P56" s="167"/>
    </row>
    <row r="57" spans="1:16" x14ac:dyDescent="0.2">
      <c r="A57" s="167"/>
      <c r="B57" s="168"/>
      <c r="C57" s="167"/>
      <c r="D57" s="167"/>
      <c r="E57" s="167"/>
      <c r="F57" s="167"/>
      <c r="G57" s="167"/>
      <c r="H57" s="167"/>
      <c r="I57" s="167"/>
      <c r="J57" s="167"/>
      <c r="K57" s="167"/>
      <c r="L57" s="167"/>
      <c r="M57" s="167"/>
      <c r="N57" s="167"/>
      <c r="O57" s="167"/>
      <c r="P57" s="167"/>
    </row>
    <row r="58" spans="1:16" x14ac:dyDescent="0.2">
      <c r="A58" s="167"/>
      <c r="B58" s="168"/>
      <c r="C58" s="167"/>
      <c r="D58" s="167"/>
      <c r="E58" s="167"/>
      <c r="F58" s="167"/>
      <c r="G58" s="167"/>
      <c r="H58" s="167"/>
      <c r="I58" s="167"/>
      <c r="J58" s="167"/>
      <c r="K58" s="167"/>
      <c r="L58" s="167"/>
      <c r="M58" s="167"/>
      <c r="N58" s="167"/>
      <c r="O58" s="167"/>
      <c r="P58" s="167"/>
    </row>
    <row r="59" spans="1:16" x14ac:dyDescent="0.2">
      <c r="A59" s="167"/>
      <c r="B59" s="168"/>
      <c r="C59" s="167"/>
      <c r="D59" s="167"/>
      <c r="E59" s="167"/>
      <c r="F59" s="167"/>
      <c r="G59" s="167"/>
      <c r="H59" s="167"/>
      <c r="I59" s="167"/>
      <c r="J59" s="167"/>
      <c r="K59" s="167"/>
      <c r="L59" s="167"/>
      <c r="M59" s="167"/>
      <c r="N59" s="167"/>
      <c r="O59" s="167"/>
      <c r="P59" s="167"/>
    </row>
    <row r="60" spans="1:16" x14ac:dyDescent="0.2">
      <c r="A60" s="167"/>
      <c r="B60" s="168"/>
      <c r="C60" s="167"/>
      <c r="D60" s="167"/>
      <c r="E60" s="167"/>
      <c r="F60" s="167"/>
      <c r="G60" s="167"/>
      <c r="H60" s="167"/>
      <c r="I60" s="167"/>
      <c r="J60" s="167"/>
      <c r="K60" s="167"/>
      <c r="L60" s="167"/>
      <c r="M60" s="167"/>
      <c r="N60" s="167"/>
      <c r="O60" s="167"/>
      <c r="P60" s="167"/>
    </row>
    <row r="61" spans="1:16" x14ac:dyDescent="0.2">
      <c r="A61" s="167"/>
      <c r="B61" s="168"/>
      <c r="C61" s="167"/>
      <c r="D61" s="167"/>
      <c r="E61" s="167"/>
      <c r="F61" s="167"/>
      <c r="G61" s="167"/>
      <c r="H61" s="167"/>
      <c r="I61" s="167"/>
      <c r="J61" s="167"/>
      <c r="K61" s="167"/>
      <c r="L61" s="167"/>
      <c r="M61" s="167"/>
      <c r="N61" s="167"/>
      <c r="O61" s="167"/>
      <c r="P61" s="167"/>
    </row>
    <row r="62" spans="1:16" x14ac:dyDescent="0.2">
      <c r="A62" s="167"/>
      <c r="B62" s="168"/>
      <c r="C62" s="167"/>
      <c r="D62" s="167"/>
      <c r="E62" s="167"/>
      <c r="F62" s="167"/>
      <c r="G62" s="167"/>
      <c r="H62" s="167"/>
      <c r="I62" s="167"/>
      <c r="J62" s="167"/>
      <c r="K62" s="167"/>
      <c r="L62" s="167"/>
      <c r="M62" s="167"/>
      <c r="N62" s="167"/>
      <c r="O62" s="167"/>
      <c r="P62" s="167"/>
    </row>
    <row r="63" spans="1:16" x14ac:dyDescent="0.2">
      <c r="A63" s="167"/>
      <c r="B63" s="168"/>
      <c r="C63" s="167"/>
      <c r="D63" s="167"/>
      <c r="E63" s="167"/>
      <c r="F63" s="167"/>
      <c r="G63" s="167"/>
      <c r="H63" s="167"/>
      <c r="I63" s="167"/>
      <c r="J63" s="167"/>
      <c r="K63" s="167"/>
      <c r="L63" s="167"/>
      <c r="M63" s="167"/>
      <c r="N63" s="167"/>
      <c r="O63" s="167"/>
      <c r="P63" s="167"/>
    </row>
    <row r="64" spans="1:16" x14ac:dyDescent="0.2">
      <c r="A64" s="167"/>
      <c r="B64" s="168"/>
      <c r="C64" s="167"/>
      <c r="D64" s="167"/>
      <c r="E64" s="167"/>
      <c r="F64" s="167"/>
      <c r="G64" s="167"/>
      <c r="H64" s="167"/>
      <c r="I64" s="167"/>
      <c r="J64" s="167"/>
      <c r="K64" s="167"/>
      <c r="L64" s="167"/>
      <c r="M64" s="167"/>
      <c r="N64" s="167"/>
      <c r="O64" s="167"/>
      <c r="P64" s="167"/>
    </row>
    <row r="65" spans="1:16" x14ac:dyDescent="0.2">
      <c r="A65" s="167"/>
      <c r="B65" s="168"/>
      <c r="C65" s="167"/>
      <c r="D65" s="167"/>
      <c r="E65" s="167"/>
      <c r="F65" s="167"/>
      <c r="G65" s="167"/>
      <c r="H65" s="167"/>
      <c r="I65" s="167"/>
      <c r="J65" s="167"/>
      <c r="K65" s="167"/>
      <c r="L65" s="167"/>
      <c r="M65" s="167"/>
      <c r="N65" s="167"/>
      <c r="O65" s="167"/>
      <c r="P65" s="167"/>
    </row>
  </sheetData>
  <mergeCells count="3">
    <mergeCell ref="A1:J1"/>
    <mergeCell ref="B2:B3"/>
    <mergeCell ref="A2:A3"/>
  </mergeCells>
  <phoneticPr fontId="0" type="noConversion"/>
  <pageMargins left="0.25" right="0.25" top="0.25" bottom="0.25" header="0.25" footer="0.25"/>
  <pageSetup scale="61" orientation="portrait" blackAndWhite="1" horizontalDpi="4294967293"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H7" sqref="H7"/>
    </sheetView>
  </sheetViews>
  <sheetFormatPr defaultRowHeight="12.75" x14ac:dyDescent="0.2"/>
  <cols>
    <col min="1" max="1" width="4.5703125" customWidth="1"/>
    <col min="2" max="2" width="15" customWidth="1"/>
    <col min="3" max="3" width="14" customWidth="1"/>
    <col min="4" max="4" width="16.42578125" customWidth="1"/>
    <col min="5" max="5" width="8.140625" customWidth="1"/>
    <col min="6" max="6" width="17.42578125" customWidth="1"/>
    <col min="7" max="7" width="16.5703125" customWidth="1"/>
    <col min="8" max="8" width="17.5703125" customWidth="1"/>
  </cols>
  <sheetData>
    <row r="1" spans="1:9" ht="43.5" customHeight="1" x14ac:dyDescent="0.2">
      <c r="A1" s="262" t="s">
        <v>139</v>
      </c>
      <c r="B1" s="263"/>
      <c r="C1" s="263"/>
      <c r="D1" s="263"/>
      <c r="E1" s="263"/>
      <c r="F1" s="263"/>
      <c r="G1" s="264"/>
    </row>
    <row r="2" spans="1:9" ht="20.100000000000001" customHeight="1" x14ac:dyDescent="0.2">
      <c r="A2" s="226">
        <v>1</v>
      </c>
      <c r="B2" s="196">
        <v>0</v>
      </c>
      <c r="C2" s="143" t="s">
        <v>82</v>
      </c>
      <c r="D2" s="224" t="s">
        <v>83</v>
      </c>
      <c r="E2" s="260" t="s">
        <v>159</v>
      </c>
      <c r="F2" s="261"/>
      <c r="G2" s="261"/>
      <c r="H2" s="142"/>
      <c r="I2" s="108"/>
    </row>
    <row r="3" spans="1:9" ht="20.100000000000001" customHeight="1" x14ac:dyDescent="0.2">
      <c r="A3" s="226">
        <v>2</v>
      </c>
      <c r="B3" s="197">
        <v>0</v>
      </c>
      <c r="C3" s="140" t="s">
        <v>82</v>
      </c>
      <c r="D3" s="225" t="s">
        <v>83</v>
      </c>
      <c r="E3" s="260" t="s">
        <v>159</v>
      </c>
      <c r="F3" s="261"/>
      <c r="G3" s="261"/>
      <c r="H3" s="108"/>
      <c r="I3" s="108"/>
    </row>
    <row r="4" spans="1:9" ht="20.100000000000001" customHeight="1" x14ac:dyDescent="0.2">
      <c r="A4" s="226">
        <v>3</v>
      </c>
      <c r="B4" s="197">
        <v>0</v>
      </c>
      <c r="C4" s="140" t="s">
        <v>82</v>
      </c>
      <c r="D4" s="225" t="s">
        <v>83</v>
      </c>
      <c r="E4" s="260" t="s">
        <v>159</v>
      </c>
      <c r="F4" s="261"/>
      <c r="G4" s="261"/>
      <c r="H4" s="108"/>
      <c r="I4" s="108"/>
    </row>
    <row r="5" spans="1:9" ht="20.100000000000001" customHeight="1" x14ac:dyDescent="0.2">
      <c r="A5" s="226">
        <v>4</v>
      </c>
      <c r="B5" s="197">
        <v>0</v>
      </c>
      <c r="C5" s="140" t="s">
        <v>82</v>
      </c>
      <c r="D5" s="225" t="s">
        <v>83</v>
      </c>
      <c r="E5" s="260" t="s">
        <v>159</v>
      </c>
      <c r="F5" s="261"/>
      <c r="G5" s="261"/>
      <c r="H5" s="108"/>
      <c r="I5" s="108"/>
    </row>
    <row r="6" spans="1:9" ht="20.100000000000001" customHeight="1" x14ac:dyDescent="0.2">
      <c r="A6" s="226">
        <v>5</v>
      </c>
      <c r="B6" s="197">
        <v>0</v>
      </c>
      <c r="C6" s="140" t="s">
        <v>82</v>
      </c>
      <c r="D6" s="225" t="s">
        <v>83</v>
      </c>
      <c r="E6" s="260" t="s">
        <v>159</v>
      </c>
      <c r="F6" s="261"/>
      <c r="G6" s="261"/>
      <c r="H6" s="108"/>
      <c r="I6" s="108"/>
    </row>
    <row r="7" spans="1:9" ht="20.100000000000001" customHeight="1" x14ac:dyDescent="0.2">
      <c r="A7" s="226">
        <v>6</v>
      </c>
      <c r="B7" s="197">
        <v>0</v>
      </c>
      <c r="C7" s="140" t="s">
        <v>82</v>
      </c>
      <c r="D7" s="225" t="s">
        <v>83</v>
      </c>
      <c r="E7" s="260" t="s">
        <v>159</v>
      </c>
      <c r="F7" s="261"/>
      <c r="G7" s="261"/>
      <c r="H7" s="108"/>
      <c r="I7" s="108"/>
    </row>
    <row r="8" spans="1:9" ht="20.100000000000001" customHeight="1" x14ac:dyDescent="0.2">
      <c r="A8" s="226">
        <v>7</v>
      </c>
      <c r="B8" s="113">
        <v>0</v>
      </c>
      <c r="C8" s="140" t="s">
        <v>82</v>
      </c>
      <c r="D8" s="225" t="s">
        <v>83</v>
      </c>
      <c r="E8" s="260" t="s">
        <v>159</v>
      </c>
      <c r="F8" s="261"/>
      <c r="G8" s="261"/>
    </row>
    <row r="9" spans="1:9" ht="20.100000000000001" customHeight="1" x14ac:dyDescent="0.2">
      <c r="A9" s="226">
        <v>8</v>
      </c>
      <c r="B9" s="113">
        <v>0</v>
      </c>
      <c r="C9" s="140" t="s">
        <v>82</v>
      </c>
      <c r="D9" s="225" t="s">
        <v>83</v>
      </c>
      <c r="E9" s="260" t="s">
        <v>159</v>
      </c>
      <c r="F9" s="261"/>
      <c r="G9" s="261"/>
    </row>
    <row r="10" spans="1:9" ht="20.100000000000001" customHeight="1" x14ac:dyDescent="0.2">
      <c r="A10" s="226">
        <v>9</v>
      </c>
      <c r="B10" s="113">
        <v>0</v>
      </c>
      <c r="C10" s="140" t="s">
        <v>82</v>
      </c>
      <c r="D10" s="225" t="s">
        <v>83</v>
      </c>
      <c r="E10" s="260" t="s">
        <v>159</v>
      </c>
      <c r="F10" s="261"/>
      <c r="G10" s="261"/>
    </row>
    <row r="11" spans="1:9" ht="20.100000000000001" customHeight="1" x14ac:dyDescent="0.2">
      <c r="A11" s="226">
        <v>10</v>
      </c>
      <c r="B11" s="113">
        <v>0</v>
      </c>
      <c r="C11" s="140" t="s">
        <v>82</v>
      </c>
      <c r="D11" s="225" t="s">
        <v>83</v>
      </c>
      <c r="E11" s="260" t="s">
        <v>159</v>
      </c>
      <c r="F11" s="261"/>
      <c r="G11" s="261"/>
    </row>
    <row r="12" spans="1:9" ht="20.100000000000001" customHeight="1" x14ac:dyDescent="0.2">
      <c r="A12" s="226">
        <v>11</v>
      </c>
      <c r="B12" s="113">
        <v>0</v>
      </c>
      <c r="C12" s="140" t="s">
        <v>82</v>
      </c>
      <c r="D12" s="225" t="s">
        <v>83</v>
      </c>
      <c r="E12" s="260" t="s">
        <v>159</v>
      </c>
      <c r="F12" s="261"/>
      <c r="G12" s="261"/>
    </row>
    <row r="13" spans="1:9" ht="20.100000000000001" customHeight="1" x14ac:dyDescent="0.2">
      <c r="A13" s="226">
        <v>12</v>
      </c>
      <c r="B13" s="113">
        <v>0</v>
      </c>
      <c r="C13" s="140" t="s">
        <v>82</v>
      </c>
      <c r="D13" s="225" t="s">
        <v>83</v>
      </c>
      <c r="E13" s="260" t="s">
        <v>159</v>
      </c>
      <c r="F13" s="261"/>
      <c r="G13" s="261"/>
    </row>
    <row r="14" spans="1:9" ht="20.100000000000001" customHeight="1" x14ac:dyDescent="0.2">
      <c r="A14" s="226">
        <v>13</v>
      </c>
      <c r="B14" s="113">
        <v>0</v>
      </c>
      <c r="C14" s="140" t="s">
        <v>82</v>
      </c>
      <c r="D14" s="225" t="s">
        <v>83</v>
      </c>
      <c r="E14" s="260" t="s">
        <v>159</v>
      </c>
      <c r="F14" s="261"/>
      <c r="G14" s="261"/>
    </row>
    <row r="15" spans="1:9" ht="20.100000000000001" customHeight="1" x14ac:dyDescent="0.2">
      <c r="A15" s="226">
        <v>14</v>
      </c>
      <c r="B15" s="113">
        <v>0</v>
      </c>
      <c r="C15" s="140" t="s">
        <v>82</v>
      </c>
      <c r="D15" s="225" t="s">
        <v>83</v>
      </c>
      <c r="E15" s="260" t="s">
        <v>159</v>
      </c>
      <c r="F15" s="261"/>
      <c r="G15" s="261"/>
    </row>
    <row r="16" spans="1:9" ht="20.100000000000001" customHeight="1" x14ac:dyDescent="0.2">
      <c r="A16" s="226">
        <v>15</v>
      </c>
      <c r="B16" s="113">
        <v>0</v>
      </c>
      <c r="C16" s="140" t="s">
        <v>82</v>
      </c>
      <c r="D16" s="225" t="s">
        <v>83</v>
      </c>
      <c r="E16" s="260" t="s">
        <v>159</v>
      </c>
      <c r="F16" s="261"/>
      <c r="G16" s="261"/>
    </row>
    <row r="17" spans="1:7" ht="20.100000000000001" customHeight="1" x14ac:dyDescent="0.2">
      <c r="A17" s="226">
        <v>16</v>
      </c>
      <c r="B17" s="113">
        <v>0</v>
      </c>
      <c r="C17" s="140" t="s">
        <v>82</v>
      </c>
      <c r="D17" s="225" t="s">
        <v>83</v>
      </c>
      <c r="E17" s="260" t="s">
        <v>159</v>
      </c>
      <c r="F17" s="261"/>
      <c r="G17" s="261"/>
    </row>
    <row r="18" spans="1:7" ht="20.100000000000001" customHeight="1" x14ac:dyDescent="0.2">
      <c r="A18" s="226">
        <v>17</v>
      </c>
      <c r="B18" s="113">
        <v>0</v>
      </c>
      <c r="C18" s="140" t="s">
        <v>82</v>
      </c>
      <c r="D18" s="225" t="s">
        <v>83</v>
      </c>
      <c r="E18" s="260" t="s">
        <v>159</v>
      </c>
      <c r="F18" s="261"/>
      <c r="G18" s="261"/>
    </row>
    <row r="19" spans="1:7" ht="20.100000000000001" customHeight="1" x14ac:dyDescent="0.2">
      <c r="A19" s="226">
        <v>18</v>
      </c>
      <c r="B19" s="113">
        <v>0</v>
      </c>
      <c r="C19" s="140" t="s">
        <v>82</v>
      </c>
      <c r="D19" s="225" t="s">
        <v>83</v>
      </c>
      <c r="E19" s="260" t="s">
        <v>159</v>
      </c>
      <c r="F19" s="261"/>
      <c r="G19" s="261"/>
    </row>
    <row r="20" spans="1:7" ht="20.100000000000001" customHeight="1" x14ac:dyDescent="0.2">
      <c r="B20" s="141">
        <f>SUM(B2:B19)</f>
        <v>0</v>
      </c>
      <c r="C20" s="140" t="s">
        <v>137</v>
      </c>
    </row>
    <row r="21" spans="1:7" ht="20.100000000000001" customHeight="1" x14ac:dyDescent="0.2"/>
  </sheetData>
  <mergeCells count="19">
    <mergeCell ref="E2:G2"/>
    <mergeCell ref="E3:G3"/>
    <mergeCell ref="A1:G1"/>
    <mergeCell ref="E4:G4"/>
    <mergeCell ref="E9:G9"/>
    <mergeCell ref="E10:G10"/>
    <mergeCell ref="E11:G11"/>
    <mergeCell ref="E12:G12"/>
    <mergeCell ref="E5:G5"/>
    <mergeCell ref="E6:G6"/>
    <mergeCell ref="E7:G7"/>
    <mergeCell ref="E8:G8"/>
    <mergeCell ref="E17:G17"/>
    <mergeCell ref="E18:G18"/>
    <mergeCell ref="E19:G19"/>
    <mergeCell ref="E13:G13"/>
    <mergeCell ref="E14:G14"/>
    <mergeCell ref="E15:G15"/>
    <mergeCell ref="E16:G16"/>
  </mergeCells>
  <phoneticPr fontId="0" type="noConversion"/>
  <pageMargins left="0.75" right="0.75" top="1" bottom="1" header="0.5" footer="0.5"/>
  <pageSetup orientation="portrait" blackAndWhite="1"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Pay request</vt:lpstr>
      <vt:lpstr>Schedule</vt:lpstr>
      <vt:lpstr>Parts and Labor</vt:lpstr>
      <vt:lpstr>CO Request</vt:lpstr>
      <vt:lpstr>Payments</vt:lpstr>
      <vt:lpstr>'CO Request'!Print_Area</vt:lpstr>
      <vt:lpstr>'Parts and Labor'!Print_Area</vt:lpstr>
      <vt:lpstr>'Pay request'!Print_Area</vt:lpstr>
      <vt:lpstr>Payments!Print_Area</vt:lpstr>
      <vt:lpstr>Schedule!Print_Area</vt:lpstr>
    </vt:vector>
  </TitlesOfParts>
  <Company>D&amp;D SMITH CONSTRUCTORS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of Values Plus</dc:title>
  <dc:creator>Jdblake</dc:creator>
  <dc:description>Type in yellow areas in order to preserve formulas</dc:description>
  <cp:lastModifiedBy>Gallas, Brandon D.</cp:lastModifiedBy>
  <cp:lastPrinted>2004-03-16T18:53:57Z</cp:lastPrinted>
  <dcterms:created xsi:type="dcterms:W3CDTF">2002-05-22T16:55:04Z</dcterms:created>
  <dcterms:modified xsi:type="dcterms:W3CDTF">2015-08-23T16:49:57Z</dcterms:modified>
  <cp:category>Construction Documentation</cp:category>
</cp:coreProperties>
</file>