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HP\Documents\codar\excel files\Movies DB\"/>
    </mc:Choice>
  </mc:AlternateContent>
  <xr:revisionPtr revIDLastSave="0" documentId="13_ncr:1_{DC2B5338-3DD3-4DD5-9B6B-2DB178ECFA71}" xr6:coauthVersionLast="47" xr6:coauthVersionMax="47" xr10:uidLastSave="{00000000-0000-0000-0000-000000000000}"/>
  <bookViews>
    <workbookView xWindow="-120" yWindow="-120" windowWidth="20730" windowHeight="11160" firstSheet="3" activeTab="5" xr2:uid="{24D39405-1A2E-4110-AFA3-BEC10B9E0557}"/>
  </bookViews>
  <sheets>
    <sheet name="Charts and Tables" sheetId="6" r:id="rId1"/>
    <sheet name="Questions" sheetId="3" r:id="rId2"/>
    <sheet name="Genre" sheetId="4" r:id="rId3"/>
    <sheet name="Distributors" sheetId="5" r:id="rId4"/>
    <sheet name="Main Raw Data" sheetId="1" r:id="rId5"/>
    <sheet name="BuildDB" sheetId="7" r:id="rId6"/>
    <sheet name="Dashboard" sheetId="8" r:id="rId7"/>
  </sheets>
  <definedNames>
    <definedName name="Slicer_Average_Status">#N/A</definedName>
    <definedName name="Slicer_DISTRIBUTORS">#N/A</definedName>
    <definedName name="Slicer_GENRE">#N/A</definedName>
  </definedNames>
  <calcPr calcId="18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11" i="8" l="1"/>
  <c r="G11" i="8"/>
  <c r="S11" i="8"/>
  <c r="K11" i="8"/>
</calcChain>
</file>

<file path=xl/sharedStrings.xml><?xml version="1.0" encoding="utf-8"?>
<sst xmlns="http://schemas.openxmlformats.org/spreadsheetml/2006/main" count="233" uniqueCount="79">
  <si>
    <t>MOVIE</t>
  </si>
  <si>
    <t>Distributor</t>
  </si>
  <si>
    <t>GENRE</t>
  </si>
  <si>
    <t>Transformers: Revenge of the Fallen</t>
  </si>
  <si>
    <t>Paramount Pictures</t>
  </si>
  <si>
    <t>Action</t>
  </si>
  <si>
    <t>Finding Nemo</t>
  </si>
  <si>
    <t>Walt Disney</t>
  </si>
  <si>
    <t>Adventure</t>
  </si>
  <si>
    <t>Batman Forever</t>
  </si>
  <si>
    <t>Warner Bros.</t>
  </si>
  <si>
    <t>Drama</t>
  </si>
  <si>
    <t>Titanic</t>
  </si>
  <si>
    <t>Independence Day</t>
  </si>
  <si>
    <t>20th Century Fox</t>
  </si>
  <si>
    <t>Pirates of the Caribbean: Dead Man’s Chest</t>
  </si>
  <si>
    <t>Harry Potter and the Sorcerer’s Stone</t>
  </si>
  <si>
    <t>Men in Black</t>
  </si>
  <si>
    <t>Sony Pictures</t>
  </si>
  <si>
    <t>Star Wars Ep. I: The Phantom Menace</t>
  </si>
  <si>
    <t>How the Grinch Stole Christmas</t>
  </si>
  <si>
    <t>Universal</t>
  </si>
  <si>
    <t>Spider-Man 3</t>
  </si>
  <si>
    <t>Shrek 2</t>
  </si>
  <si>
    <t>Dreamworks SKG</t>
  </si>
  <si>
    <t>The Dark Knight</t>
  </si>
  <si>
    <t>Spider-Man</t>
  </si>
  <si>
    <t>Star Wars Ep. III: Revenge of the Sith</t>
  </si>
  <si>
    <t>Toy Story 3</t>
  </si>
  <si>
    <t>Total</t>
  </si>
  <si>
    <t>Average</t>
  </si>
  <si>
    <t>Minimum</t>
  </si>
  <si>
    <t>Maximum</t>
  </si>
  <si>
    <t>MoM</t>
  </si>
  <si>
    <t>Average Status</t>
  </si>
  <si>
    <t>Above Average</t>
  </si>
  <si>
    <t>Below Average</t>
  </si>
  <si>
    <t>DISTRIBUTORS</t>
  </si>
  <si>
    <t>MOVIES SALES ANALYSIS - JUL 21 TO JAN 22</t>
  </si>
  <si>
    <t>Row Labels</t>
  </si>
  <si>
    <t>Grand Total</t>
  </si>
  <si>
    <t>Sum of Total</t>
  </si>
  <si>
    <t>Sum of Average</t>
  </si>
  <si>
    <t>Pivot Table Showing Total and Average Sales per Distributor</t>
  </si>
  <si>
    <t>Jul-21</t>
  </si>
  <si>
    <t>Aug-21</t>
  </si>
  <si>
    <t>Sep-21</t>
  </si>
  <si>
    <t>Oct-21</t>
  </si>
  <si>
    <t>Nov-21</t>
  </si>
  <si>
    <t>Dec-21</t>
  </si>
  <si>
    <t>Jan-22</t>
  </si>
  <si>
    <t>Values</t>
  </si>
  <si>
    <t>Sales Analysis Dashboard</t>
  </si>
  <si>
    <t>Total Sales</t>
  </si>
  <si>
    <t>Average Sales</t>
  </si>
  <si>
    <t>Numbers of Movies</t>
  </si>
  <si>
    <t>Average of Average</t>
  </si>
  <si>
    <t>Average of MoM</t>
  </si>
  <si>
    <t>Count of MOVIE</t>
  </si>
  <si>
    <t>Average of Nov-21</t>
  </si>
  <si>
    <t>Average of Jul-21</t>
  </si>
  <si>
    <t>Average of Aug-21</t>
  </si>
  <si>
    <t>Average of Sep-21</t>
  </si>
  <si>
    <t>Average of Oct-21</t>
  </si>
  <si>
    <t>Average of Dec-21</t>
  </si>
  <si>
    <t>Average of Jan-22</t>
  </si>
  <si>
    <t>Sum of Jul-21</t>
  </si>
  <si>
    <t>Sum of Aug-21</t>
  </si>
  <si>
    <t>Sum of Sep-21</t>
  </si>
  <si>
    <t>Sum of Oct-21</t>
  </si>
  <si>
    <t>Sum of Nov-21</t>
  </si>
  <si>
    <t>Sum of Dec-21</t>
  </si>
  <si>
    <t>Sum of Jan-22</t>
  </si>
  <si>
    <t>(All)</t>
  </si>
  <si>
    <t>Search By Movie Title</t>
  </si>
  <si>
    <t>2. Total Sales Summary</t>
  </si>
  <si>
    <t>1. Total Sales Summary</t>
  </si>
  <si>
    <t>3. Movie Summary</t>
  </si>
  <si>
    <t>This is a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</si>
</sst>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_(&quot;$&quot;* #,##0_);_(&quot;$&quot;* \(#,##0\);_(&quot;$&quot;* &quot;-&quot;??_);_(@_)"/>
    <numFmt numFmtId="166" formatCode="&quot;$&quot;#,##0.00"/>
    <numFmt numFmtId="167" formatCode="&quot;$&quot;#,##0.0"/>
  </numFmts>
  <fonts count="11">
    <font>
      <sz val="11"/>
      <color theme="1"/>
      <name val="Calibri"/>
      <family val="2"/>
      <scheme val="minor"/>
    </font>
    <font>
      <sz val="11"/>
      <color rgb="FF222222"/>
      <name val="Google Sans"/>
    </font>
    <font>
      <sz val="10"/>
      <color theme="1"/>
      <name val="Arial"/>
      <family val="2"/>
    </font>
    <font>
      <sz val="11"/>
      <color theme="1"/>
      <name val="Calibri"/>
      <family val="2"/>
      <scheme val="minor"/>
    </font>
    <font>
      <b/>
      <sz val="11"/>
      <color theme="1"/>
      <name val="Calibri"/>
      <family val="2"/>
      <scheme val="minor"/>
    </font>
    <font>
      <b/>
      <sz val="14"/>
      <color theme="0"/>
      <name val="Calibri"/>
      <family val="2"/>
      <scheme val="minor"/>
    </font>
    <font>
      <sz val="11"/>
      <color theme="0"/>
      <name val="Calibri"/>
      <family val="2"/>
      <scheme val="minor"/>
    </font>
    <font>
      <b/>
      <sz val="26"/>
      <color theme="0"/>
      <name val="Calibri"/>
      <family val="2"/>
      <scheme val="minor"/>
    </font>
    <font>
      <b/>
      <sz val="14"/>
      <color theme="1"/>
      <name val="Calibri"/>
      <family val="2"/>
      <scheme val="minor"/>
    </font>
    <font>
      <b/>
      <sz val="20"/>
      <color theme="1"/>
      <name val="Calibri"/>
      <family val="2"/>
      <scheme val="minor"/>
    </font>
    <font>
      <b/>
      <sz val="16"/>
      <color theme="0"/>
      <name val="Calibri"/>
      <family val="2"/>
      <scheme val="minor"/>
    </font>
  </fonts>
  <fills count="13">
    <fill>
      <patternFill patternType="none"/>
    </fill>
    <fill>
      <patternFill patternType="gray125"/>
    </fill>
    <fill>
      <patternFill patternType="solid">
        <fgColor theme="4"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61616"/>
        <bgColor indexed="64"/>
      </patternFill>
    </fill>
    <fill>
      <patternFill patternType="solid">
        <fgColor rgb="FFFED1CE"/>
        <bgColor indexed="64"/>
      </patternFill>
    </fill>
    <fill>
      <patternFill patternType="solid">
        <fgColor theme="2" tint="-0.249977111117893"/>
        <bgColor indexed="64"/>
      </patternFill>
    </fill>
    <fill>
      <patternFill patternType="solid">
        <fgColor theme="2"/>
        <bgColor indexed="64"/>
      </patternFill>
    </fill>
    <fill>
      <patternFill patternType="solid">
        <fgColor theme="1"/>
        <bgColor indexed="64"/>
      </patternFill>
    </fill>
  </fills>
  <borders count="13">
    <border>
      <left/>
      <right/>
      <top/>
      <bottom/>
      <diagonal/>
    </border>
    <border>
      <left/>
      <right/>
      <top/>
      <bottom style="medium">
        <color indexed="64"/>
      </bottom>
      <diagonal/>
    </border>
    <border>
      <left style="hair">
        <color indexed="64"/>
      </left>
      <right style="hair">
        <color indexed="64"/>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3" fillId="0" borderId="0" applyFont="0" applyFill="0" applyBorder="0" applyAlignment="0" applyProtection="0"/>
  </cellStyleXfs>
  <cellXfs count="69">
    <xf numFmtId="0" fontId="0" fillId="0" borderId="0" xfId="0"/>
    <xf numFmtId="0" fontId="1" fillId="0" borderId="0" xfId="0" applyFont="1"/>
    <xf numFmtId="0" fontId="2" fillId="0" borderId="0" xfId="0" applyFont="1"/>
    <xf numFmtId="9" fontId="0" fillId="0" borderId="0" xfId="1" applyFont="1"/>
    <xf numFmtId="0" fontId="0" fillId="0" borderId="0" xfId="0" applyAlignment="1">
      <alignment horizontal="center"/>
    </xf>
    <xf numFmtId="0" fontId="4" fillId="0" borderId="1" xfId="0" applyFont="1" applyBorder="1"/>
    <xf numFmtId="17" fontId="4" fillId="0" borderId="2" xfId="0" applyNumberFormat="1" applyFont="1" applyBorder="1" applyAlignment="1">
      <alignment horizontal="center"/>
    </xf>
    <xf numFmtId="164" fontId="0" fillId="0" borderId="0" xfId="0" applyNumberFormat="1"/>
    <xf numFmtId="0" fontId="0" fillId="0" borderId="0" xfId="0" pivotButton="1"/>
    <xf numFmtId="0" fontId="0" fillId="0" borderId="0" xfId="0" applyAlignment="1">
      <alignment horizontal="left"/>
    </xf>
    <xf numFmtId="0" fontId="4" fillId="0" borderId="0" xfId="0" pivotButton="1" applyFont="1" applyAlignment="1">
      <alignment horizontal="center"/>
    </xf>
    <xf numFmtId="165" fontId="0" fillId="0" borderId="0" xfId="0" applyNumberFormat="1"/>
    <xf numFmtId="166" fontId="0" fillId="0" borderId="0" xfId="0" applyNumberFormat="1"/>
    <xf numFmtId="0" fontId="0" fillId="0" borderId="0" xfId="0" applyNumberFormat="1"/>
    <xf numFmtId="167" fontId="0" fillId="0" borderId="0" xfId="0" applyNumberFormat="1"/>
    <xf numFmtId="0" fontId="0" fillId="12" borderId="0" xfId="0" applyFill="1"/>
    <xf numFmtId="0" fontId="4" fillId="0" borderId="0" xfId="0" applyFont="1" applyAlignment="1">
      <alignment horizontal="center"/>
    </xf>
    <xf numFmtId="0" fontId="5" fillId="2" borderId="0" xfId="0" applyFont="1" applyFill="1" applyAlignment="1">
      <alignment horizontal="center"/>
    </xf>
    <xf numFmtId="0" fontId="6" fillId="12" borderId="0" xfId="0" applyFont="1" applyFill="1" applyAlignment="1">
      <alignment horizontal="center"/>
    </xf>
    <xf numFmtId="0" fontId="10" fillId="3" borderId="0" xfId="0" applyFont="1" applyFill="1" applyAlignment="1">
      <alignment horizontal="center" vertical="center"/>
    </xf>
    <xf numFmtId="0" fontId="8" fillId="10" borderId="10" xfId="0" applyFont="1"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7" fillId="3" borderId="0" xfId="0" applyFont="1" applyFill="1" applyAlignment="1">
      <alignment horizontal="center" vertical="center"/>
    </xf>
    <xf numFmtId="164" fontId="9" fillId="5" borderId="3" xfId="0" applyNumberFormat="1" applyFont="1" applyFill="1" applyBorder="1" applyAlignment="1">
      <alignment horizontal="center" vertical="center"/>
    </xf>
    <xf numFmtId="164" fontId="9" fillId="5" borderId="4" xfId="0" applyNumberFormat="1" applyFont="1" applyFill="1" applyBorder="1" applyAlignment="1">
      <alignment horizontal="center" vertical="center"/>
    </xf>
    <xf numFmtId="164" fontId="9" fillId="5" borderId="5" xfId="0" applyNumberFormat="1" applyFont="1" applyFill="1" applyBorder="1" applyAlignment="1">
      <alignment horizontal="center" vertical="center"/>
    </xf>
    <xf numFmtId="164" fontId="9" fillId="5" borderId="6" xfId="0" applyNumberFormat="1" applyFont="1" applyFill="1" applyBorder="1" applyAlignment="1">
      <alignment horizontal="center" vertical="center"/>
    </xf>
    <xf numFmtId="164" fontId="9" fillId="5" borderId="0" xfId="0" applyNumberFormat="1" applyFont="1" applyFill="1" applyBorder="1" applyAlignment="1">
      <alignment horizontal="center" vertical="center"/>
    </xf>
    <xf numFmtId="164" fontId="9" fillId="5" borderId="7" xfId="0" applyNumberFormat="1" applyFont="1" applyFill="1" applyBorder="1" applyAlignment="1">
      <alignment horizontal="center" vertical="center"/>
    </xf>
    <xf numFmtId="164" fontId="9" fillId="5" borderId="8" xfId="0" applyNumberFormat="1" applyFont="1" applyFill="1" applyBorder="1" applyAlignment="1">
      <alignment horizontal="center" vertical="center"/>
    </xf>
    <xf numFmtId="164" fontId="9" fillId="5" borderId="1" xfId="0" applyNumberFormat="1" applyFont="1" applyFill="1" applyBorder="1" applyAlignment="1">
      <alignment horizontal="center" vertical="center"/>
    </xf>
    <xf numFmtId="164" fontId="9" fillId="5" borderId="9" xfId="0" applyNumberFormat="1" applyFont="1" applyFill="1" applyBorder="1" applyAlignment="1">
      <alignment horizontal="center" vertical="center"/>
    </xf>
    <xf numFmtId="164" fontId="9" fillId="7" borderId="3" xfId="0" applyNumberFormat="1" applyFont="1" applyFill="1" applyBorder="1" applyAlignment="1">
      <alignment horizontal="center" vertical="center"/>
    </xf>
    <xf numFmtId="164" fontId="9" fillId="7" borderId="4" xfId="0" applyNumberFormat="1" applyFont="1" applyFill="1" applyBorder="1" applyAlignment="1">
      <alignment horizontal="center" vertical="center"/>
    </xf>
    <xf numFmtId="164" fontId="9" fillId="7" borderId="5" xfId="0" applyNumberFormat="1" applyFont="1" applyFill="1" applyBorder="1" applyAlignment="1">
      <alignment horizontal="center" vertical="center"/>
    </xf>
    <xf numFmtId="164" fontId="9" fillId="7" borderId="6" xfId="0" applyNumberFormat="1" applyFont="1" applyFill="1" applyBorder="1" applyAlignment="1">
      <alignment horizontal="center" vertical="center"/>
    </xf>
    <xf numFmtId="164" fontId="9" fillId="7" borderId="0" xfId="0" applyNumberFormat="1" applyFont="1" applyFill="1" applyBorder="1" applyAlignment="1">
      <alignment horizontal="center" vertical="center"/>
    </xf>
    <xf numFmtId="164" fontId="9" fillId="7" borderId="7" xfId="0" applyNumberFormat="1" applyFont="1" applyFill="1" applyBorder="1" applyAlignment="1">
      <alignment horizontal="center" vertical="center"/>
    </xf>
    <xf numFmtId="164" fontId="9" fillId="7" borderId="8" xfId="0" applyNumberFormat="1" applyFont="1" applyFill="1" applyBorder="1" applyAlignment="1">
      <alignment horizontal="center" vertical="center"/>
    </xf>
    <xf numFmtId="164" fontId="9" fillId="7" borderId="1" xfId="0" applyNumberFormat="1" applyFont="1" applyFill="1" applyBorder="1" applyAlignment="1">
      <alignment horizontal="center" vertical="center"/>
    </xf>
    <xf numFmtId="164" fontId="9" fillId="7" borderId="9" xfId="0" applyNumberFormat="1" applyFont="1" applyFill="1" applyBorder="1" applyAlignment="1">
      <alignment horizontal="center" vertical="center"/>
    </xf>
    <xf numFmtId="9" fontId="9" fillId="9" borderId="3" xfId="1" applyFont="1" applyFill="1" applyBorder="1" applyAlignment="1">
      <alignment horizontal="center" vertical="center"/>
    </xf>
    <xf numFmtId="9" fontId="9" fillId="9" borderId="4" xfId="1" applyFont="1" applyFill="1" applyBorder="1" applyAlignment="1">
      <alignment horizontal="center" vertical="center"/>
    </xf>
    <xf numFmtId="9" fontId="9" fillId="9" borderId="5" xfId="1" applyFont="1" applyFill="1" applyBorder="1" applyAlignment="1">
      <alignment horizontal="center" vertical="center"/>
    </xf>
    <xf numFmtId="9" fontId="9" fillId="9" borderId="6" xfId="1" applyFont="1" applyFill="1" applyBorder="1" applyAlignment="1">
      <alignment horizontal="center" vertical="center"/>
    </xf>
    <xf numFmtId="9" fontId="9" fillId="9" borderId="0" xfId="1" applyFont="1" applyFill="1" applyBorder="1" applyAlignment="1">
      <alignment horizontal="center" vertical="center"/>
    </xf>
    <xf numFmtId="9" fontId="9" fillId="9" borderId="7" xfId="1" applyFont="1" applyFill="1" applyBorder="1" applyAlignment="1">
      <alignment horizontal="center" vertical="center"/>
    </xf>
    <xf numFmtId="9" fontId="9" fillId="9" borderId="8" xfId="1" applyFont="1" applyFill="1" applyBorder="1" applyAlignment="1">
      <alignment horizontal="center" vertical="center"/>
    </xf>
    <xf numFmtId="9" fontId="9" fillId="9" borderId="1" xfId="1" applyFont="1" applyFill="1" applyBorder="1" applyAlignment="1">
      <alignment horizontal="center" vertical="center"/>
    </xf>
    <xf numFmtId="9" fontId="9" fillId="9" borderId="9" xfId="1" applyFont="1" applyFill="1" applyBorder="1" applyAlignment="1">
      <alignment horizontal="center" vertical="center"/>
    </xf>
    <xf numFmtId="0" fontId="9" fillId="11" borderId="3" xfId="0" applyFont="1" applyFill="1" applyBorder="1" applyAlignment="1">
      <alignment horizontal="center" vertical="center"/>
    </xf>
    <xf numFmtId="0" fontId="9" fillId="11" borderId="4" xfId="0" applyFont="1" applyFill="1" applyBorder="1" applyAlignment="1">
      <alignment horizontal="center" vertical="center"/>
    </xf>
    <xf numFmtId="0" fontId="9" fillId="11" borderId="5" xfId="0" applyFont="1" applyFill="1" applyBorder="1" applyAlignment="1">
      <alignment horizontal="center" vertical="center"/>
    </xf>
    <xf numFmtId="0" fontId="9" fillId="11" borderId="6" xfId="0" applyFont="1" applyFill="1" applyBorder="1" applyAlignment="1">
      <alignment horizontal="center" vertical="center"/>
    </xf>
    <xf numFmtId="0" fontId="9" fillId="11" borderId="0" xfId="0" applyFont="1" applyFill="1" applyBorder="1" applyAlignment="1">
      <alignment horizontal="center" vertical="center"/>
    </xf>
    <xf numFmtId="0" fontId="9" fillId="11" borderId="7" xfId="0" applyFont="1" applyFill="1" applyBorder="1" applyAlignment="1">
      <alignment horizontal="center" vertical="center"/>
    </xf>
    <xf numFmtId="0" fontId="9" fillId="11" borderId="8" xfId="0" applyFont="1" applyFill="1" applyBorder="1" applyAlignment="1">
      <alignment horizontal="center" vertical="center"/>
    </xf>
    <xf numFmtId="0" fontId="9" fillId="11" borderId="1" xfId="0" applyFont="1" applyFill="1" applyBorder="1" applyAlignment="1">
      <alignment horizontal="center" vertical="center"/>
    </xf>
    <xf numFmtId="0" fontId="9" fillId="11" borderId="9" xfId="0" applyFont="1" applyFill="1" applyBorder="1" applyAlignment="1">
      <alignment horizontal="center" vertical="center"/>
    </xf>
    <xf numFmtId="0" fontId="5" fillId="4" borderId="10" xfId="0" applyFont="1" applyFill="1" applyBorder="1" applyAlignment="1">
      <alignment horizontal="center"/>
    </xf>
    <xf numFmtId="0" fontId="6" fillId="4" borderId="11" xfId="0" applyFont="1" applyFill="1" applyBorder="1" applyAlignment="1">
      <alignment horizontal="center"/>
    </xf>
    <xf numFmtId="0" fontId="6" fillId="4" borderId="12" xfId="0" applyFont="1" applyFill="1" applyBorder="1" applyAlignment="1">
      <alignment horizontal="center"/>
    </xf>
    <xf numFmtId="0" fontId="8" fillId="6" borderId="10" xfId="0" applyFont="1" applyFill="1" applyBorder="1" applyAlignment="1">
      <alignment horizontal="center"/>
    </xf>
    <xf numFmtId="0" fontId="0" fillId="6" borderId="11" xfId="0" applyFill="1" applyBorder="1" applyAlignment="1">
      <alignment horizontal="center"/>
    </xf>
    <xf numFmtId="0" fontId="0" fillId="6" borderId="12" xfId="0" applyFill="1" applyBorder="1" applyAlignment="1">
      <alignment horizontal="center"/>
    </xf>
    <xf numFmtId="0" fontId="5" fillId="8" borderId="10" xfId="0" applyFont="1"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cellXfs>
  <cellStyles count="2">
    <cellStyle name="Normal" xfId="0" builtinId="0"/>
    <cellStyle name="Percent" xfId="1" builtinId="5"/>
  </cellStyles>
  <dxfs count="28">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7" formatCode="&quot;$&quot;#,##0.0"/>
    </dxf>
    <dxf>
      <numFmt numFmtId="164" formatCode="&quot;$&quot;#,##0"/>
    </dxf>
    <dxf>
      <numFmt numFmtId="164" formatCode="&quot;$&quot;#,##0"/>
    </dxf>
    <dxf>
      <numFmt numFmtId="164" formatCode="&quot;$&quot;#,##0"/>
    </dxf>
    <dxf>
      <font>
        <b val="0"/>
        <i val="0"/>
        <strike val="0"/>
        <condense val="0"/>
        <extend val="0"/>
        <outline val="0"/>
        <shadow val="0"/>
        <u val="none"/>
        <vertAlign val="baseline"/>
        <sz val="11"/>
        <color theme="1"/>
        <name val="Calibri"/>
        <family val="2"/>
        <scheme val="minor"/>
      </font>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border outline="0">
        <bottom style="medium">
          <color indexed="64"/>
        </bottom>
      </border>
    </dxf>
    <dxf>
      <font>
        <b/>
        <i val="0"/>
        <strike val="0"/>
        <condense val="0"/>
        <extend val="0"/>
        <outline val="0"/>
        <shadow val="0"/>
        <u val="none"/>
        <vertAlign val="baseline"/>
        <sz val="11"/>
        <color theme="1"/>
        <name val="Calibri"/>
        <family val="2"/>
        <scheme val="minor"/>
      </font>
    </dxf>
    <dxf>
      <font>
        <b/>
      </font>
    </dxf>
    <dxf>
      <alignment horizontal="center"/>
    </dxf>
    <dxf>
      <numFmt numFmtId="164" formatCode="&quot;$&quot;#,##0"/>
    </dxf>
    <dxf>
      <numFmt numFmtId="165" formatCode="_(&quot;$&quot;* #,##0_);_(&quot;$&quot;* \(#,##0\);_(&quot;$&quot;* &quot;-&quot;??_);_(@_)"/>
    </dxf>
  </dxfs>
  <tableStyles count="0" defaultTableStyle="TableStyleMedium2" defaultPivotStyle="PivotStyleLight16"/>
  <colors>
    <mruColors>
      <color rgb="FFFED1CE"/>
      <color rgb="FFF61616"/>
      <color rgb="FF3660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2">
                    <a:lumMod val="50000"/>
                  </a:schemeClr>
                </a:solidFill>
                <a:latin typeface="+mn-lt"/>
                <a:ea typeface="+mn-ea"/>
                <a:cs typeface="+mn-cs"/>
              </a:defRPr>
            </a:pPr>
            <a:r>
              <a:rPr lang="en-US" b="1">
                <a:solidFill>
                  <a:schemeClr val="bg2">
                    <a:lumMod val="50000"/>
                  </a:schemeClr>
                </a:solidFill>
              </a:rPr>
              <a:t>Bar Chart of Total Sales per Movie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2">
                  <a:lumMod val="50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dLbl>
              <c:idx val="0"/>
              <c:layout>
                <c:manualLayout>
                  <c:x val="0"/>
                  <c:y val="2.74913940572048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D2-44BE-980D-9897CB345D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Raw Data'!$A$4:$A$19</c:f>
              <c:strCache>
                <c:ptCount val="16"/>
                <c:pt idx="0">
                  <c:v>Transformers: Revenge of the Fallen</c:v>
                </c:pt>
                <c:pt idx="1">
                  <c:v>Finding Nemo</c:v>
                </c:pt>
                <c:pt idx="2">
                  <c:v>Batman Forever</c:v>
                </c:pt>
                <c:pt idx="3">
                  <c:v>Titanic</c:v>
                </c:pt>
                <c:pt idx="4">
                  <c:v>Independence Day</c:v>
                </c:pt>
                <c:pt idx="5">
                  <c:v>Pirates of the Caribbean: Dead Man’s Chest</c:v>
                </c:pt>
                <c:pt idx="6">
                  <c:v>Harry Potter and the Sorcerer’s Stone</c:v>
                </c:pt>
                <c:pt idx="7">
                  <c:v>Men in Black</c:v>
                </c:pt>
                <c:pt idx="8">
                  <c:v>Star Wars Ep. I: The Phantom Menace</c:v>
                </c:pt>
                <c:pt idx="9">
                  <c:v>How the Grinch Stole Christmas</c:v>
                </c:pt>
                <c:pt idx="10">
                  <c:v>Spider-Man 3</c:v>
                </c:pt>
                <c:pt idx="11">
                  <c:v>Shrek 2</c:v>
                </c:pt>
                <c:pt idx="12">
                  <c:v>The Dark Knight</c:v>
                </c:pt>
                <c:pt idx="13">
                  <c:v>Spider-Man</c:v>
                </c:pt>
                <c:pt idx="14">
                  <c:v>Star Wars Ep. III: Revenge of the Sith</c:v>
                </c:pt>
                <c:pt idx="15">
                  <c:v>Toy Story 3</c:v>
                </c:pt>
              </c:strCache>
            </c:strRef>
          </c:cat>
          <c:val>
            <c:numRef>
              <c:f>'Main Raw Data'!$K$4:$K$19</c:f>
              <c:numCache>
                <c:formatCode>"$"#,##0</c:formatCode>
                <c:ptCount val="16"/>
                <c:pt idx="0">
                  <c:v>7591992</c:v>
                </c:pt>
                <c:pt idx="1">
                  <c:v>4507412</c:v>
                </c:pt>
                <c:pt idx="2">
                  <c:v>2240742</c:v>
                </c:pt>
                <c:pt idx="3">
                  <c:v>731267</c:v>
                </c:pt>
                <c:pt idx="4">
                  <c:v>55927</c:v>
                </c:pt>
                <c:pt idx="5">
                  <c:v>44797</c:v>
                </c:pt>
                <c:pt idx="6">
                  <c:v>38707</c:v>
                </c:pt>
                <c:pt idx="7">
                  <c:v>22657</c:v>
                </c:pt>
                <c:pt idx="8">
                  <c:v>10767</c:v>
                </c:pt>
                <c:pt idx="9">
                  <c:v>9117</c:v>
                </c:pt>
                <c:pt idx="10">
                  <c:v>8897</c:v>
                </c:pt>
                <c:pt idx="11">
                  <c:v>8877</c:v>
                </c:pt>
                <c:pt idx="12">
                  <c:v>8767</c:v>
                </c:pt>
                <c:pt idx="13">
                  <c:v>8722</c:v>
                </c:pt>
                <c:pt idx="14">
                  <c:v>8722</c:v>
                </c:pt>
                <c:pt idx="15">
                  <c:v>8722</c:v>
                </c:pt>
              </c:numCache>
            </c:numRef>
          </c:val>
          <c:extLst>
            <c:ext xmlns:c16="http://schemas.microsoft.com/office/drawing/2014/chart" uri="{C3380CC4-5D6E-409C-BE32-E72D297353CC}">
              <c16:uniqueId val="{00000000-68D2-44BE-980D-9897CB345D92}"/>
            </c:ext>
          </c:extLst>
        </c:ser>
        <c:dLbls>
          <c:dLblPos val="outEnd"/>
          <c:showLegendKey val="0"/>
          <c:showVal val="1"/>
          <c:showCatName val="0"/>
          <c:showSerName val="0"/>
          <c:showPercent val="0"/>
          <c:showBubbleSize val="0"/>
        </c:dLbls>
        <c:gapWidth val="182"/>
        <c:axId val="822619343"/>
        <c:axId val="822634319"/>
      </c:barChart>
      <c:catAx>
        <c:axId val="8226193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Movie Titles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634319"/>
        <c:crosses val="autoZero"/>
        <c:auto val="1"/>
        <c:lblAlgn val="ctr"/>
        <c:lblOffset val="100"/>
        <c:noMultiLvlLbl val="0"/>
      </c:catAx>
      <c:valAx>
        <c:axId val="822634319"/>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crossAx val="8226193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DB_Solutions.xlsx]Charts and Tables!PivotTable9</c:name>
    <c:fmtId val="0"/>
  </c:pivotSource>
  <c:chart>
    <c:title>
      <c:tx>
        <c:rich>
          <a:bodyPr rot="0" spcFirstLastPara="1" vertOverflow="ellipsis" vert="horz" wrap="square" anchor="ctr" anchorCtr="1"/>
          <a:lstStyle/>
          <a:p>
            <a:pPr algn="ctr" rtl="0">
              <a:defRPr lang="en-US" sz="1400" b="1" i="0" u="none" strike="noStrike" kern="1200" spc="0" baseline="0">
                <a:solidFill>
                  <a:schemeClr val="bg2">
                    <a:lumMod val="50000"/>
                  </a:schemeClr>
                </a:solidFill>
                <a:latin typeface="+mn-lt"/>
                <a:ea typeface="+mn-ea"/>
                <a:cs typeface="+mn-cs"/>
              </a:defRPr>
            </a:pPr>
            <a:r>
              <a:rPr lang="en-US" sz="1400" b="1" i="0" u="none" strike="noStrike" kern="1200" spc="0" baseline="0">
                <a:solidFill>
                  <a:schemeClr val="bg2">
                    <a:lumMod val="50000"/>
                  </a:schemeClr>
                </a:solidFill>
                <a:latin typeface="+mn-lt"/>
                <a:ea typeface="+mn-ea"/>
                <a:cs typeface="+mn-cs"/>
              </a:rPr>
              <a:t>Bar Chart of Average Sales per Genre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bg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and Tables'!$L$3</c:f>
              <c:strCache>
                <c:ptCount val="1"/>
                <c:pt idx="0">
                  <c:v>Total</c:v>
                </c:pt>
              </c:strCache>
            </c:strRef>
          </c:tx>
          <c:spPr>
            <a:solidFill>
              <a:schemeClr val="accent1"/>
            </a:solidFill>
            <a:ln>
              <a:noFill/>
            </a:ln>
            <a:effectLst/>
          </c:spPr>
          <c:invertIfNegative val="0"/>
          <c:cat>
            <c:strRef>
              <c:f>'Charts and Tables'!$K$4:$K$7</c:f>
              <c:strCache>
                <c:ptCount val="3"/>
                <c:pt idx="0">
                  <c:v>Action</c:v>
                </c:pt>
                <c:pt idx="1">
                  <c:v>Adventure</c:v>
                </c:pt>
                <c:pt idx="2">
                  <c:v>Drama</c:v>
                </c:pt>
              </c:strCache>
            </c:strRef>
          </c:cat>
          <c:val>
            <c:numRef>
              <c:f>'Charts and Tables'!$L$4:$L$7</c:f>
              <c:numCache>
                <c:formatCode>_("$"* #,##0_);_("$"* \(#,##0\);_("$"* "-"??_);_(@_)</c:formatCode>
                <c:ptCount val="3"/>
                <c:pt idx="0">
                  <c:v>1093461.857142857</c:v>
                </c:pt>
                <c:pt idx="1">
                  <c:v>773016.71428571432</c:v>
                </c:pt>
                <c:pt idx="2">
                  <c:v>320106</c:v>
                </c:pt>
              </c:numCache>
            </c:numRef>
          </c:val>
          <c:extLst>
            <c:ext xmlns:c16="http://schemas.microsoft.com/office/drawing/2014/chart" uri="{C3380CC4-5D6E-409C-BE32-E72D297353CC}">
              <c16:uniqueId val="{00000000-B2C7-41B2-A534-8F76597A95F5}"/>
            </c:ext>
          </c:extLst>
        </c:ser>
        <c:dLbls>
          <c:showLegendKey val="0"/>
          <c:showVal val="0"/>
          <c:showCatName val="0"/>
          <c:showSerName val="0"/>
          <c:showPercent val="0"/>
          <c:showBubbleSize val="0"/>
        </c:dLbls>
        <c:gapWidth val="219"/>
        <c:overlap val="-27"/>
        <c:axId val="812868415"/>
        <c:axId val="812872991"/>
      </c:barChart>
      <c:catAx>
        <c:axId val="812868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872991"/>
        <c:crosses val="autoZero"/>
        <c:auto val="1"/>
        <c:lblAlgn val="ctr"/>
        <c:lblOffset val="100"/>
        <c:noMultiLvlLbl val="0"/>
      </c:catAx>
      <c:valAx>
        <c:axId val="8128729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Averages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868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DB_Solutions.xlsx]BuildDB!PivotTable1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270000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2700000" spcFirstLastPara="1" vertOverflow="clip" horzOverflow="clip"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2700000" spcFirstLastPara="1" vertOverflow="clip" horzOverflow="clip"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BuildDB!$C$2</c:f>
              <c:strCache>
                <c:ptCount val="1"/>
                <c:pt idx="0">
                  <c:v>Total</c:v>
                </c:pt>
              </c:strCache>
            </c:strRef>
          </c:tx>
          <c:spPr>
            <a:ln w="28575" cap="rnd">
              <a:solidFill>
                <a:schemeClr val="accent1"/>
              </a:solidFill>
              <a:round/>
            </a:ln>
            <a:effectLst/>
          </c:spPr>
          <c:marker>
            <c:symbol val="none"/>
          </c:marker>
          <c:dLbls>
            <c:spPr>
              <a:noFill/>
              <a:ln>
                <a:noFill/>
              </a:ln>
              <a:effectLst/>
            </c:spPr>
            <c:txPr>
              <a:bodyPr rot="2700000" spcFirstLastPara="1" vertOverflow="clip" horzOverflow="clip"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BuildDB!$B$3:$B$9</c:f>
              <c:strCache>
                <c:ptCount val="7"/>
                <c:pt idx="0">
                  <c:v>Sum of Jul-21</c:v>
                </c:pt>
                <c:pt idx="1">
                  <c:v>Sum of Aug-21</c:v>
                </c:pt>
                <c:pt idx="2">
                  <c:v>Sum of Sep-21</c:v>
                </c:pt>
                <c:pt idx="3">
                  <c:v>Sum of Oct-21</c:v>
                </c:pt>
                <c:pt idx="4">
                  <c:v>Sum of Nov-21</c:v>
                </c:pt>
                <c:pt idx="5">
                  <c:v>Sum of Dec-21</c:v>
                </c:pt>
                <c:pt idx="6">
                  <c:v>Sum of Jan-22</c:v>
                </c:pt>
              </c:strCache>
            </c:strRef>
          </c:cat>
          <c:val>
            <c:numRef>
              <c:f>BuildDB!$C$3:$C$9</c:f>
              <c:numCache>
                <c:formatCode>"$"#,##0</c:formatCode>
                <c:ptCount val="7"/>
                <c:pt idx="0">
                  <c:v>1835146</c:v>
                </c:pt>
                <c:pt idx="1">
                  <c:v>1924926</c:v>
                </c:pt>
                <c:pt idx="2">
                  <c:v>1866176</c:v>
                </c:pt>
                <c:pt idx="3">
                  <c:v>1832596</c:v>
                </c:pt>
                <c:pt idx="4">
                  <c:v>1908986</c:v>
                </c:pt>
                <c:pt idx="5">
                  <c:v>3874756</c:v>
                </c:pt>
                <c:pt idx="6">
                  <c:v>2063506</c:v>
                </c:pt>
              </c:numCache>
            </c:numRef>
          </c:val>
          <c:smooth val="0"/>
          <c:extLst>
            <c:ext xmlns:c16="http://schemas.microsoft.com/office/drawing/2014/chart" uri="{C3380CC4-5D6E-409C-BE32-E72D297353CC}">
              <c16:uniqueId val="{00000000-EA67-4418-AA0A-6E015C9C0C4E}"/>
            </c:ext>
          </c:extLst>
        </c:ser>
        <c:dLbls>
          <c:showLegendKey val="0"/>
          <c:showVal val="1"/>
          <c:showCatName val="0"/>
          <c:showSerName val="0"/>
          <c:showPercent val="0"/>
          <c:showBubbleSize val="0"/>
        </c:dLbls>
        <c:smooth val="0"/>
        <c:axId val="1297458143"/>
        <c:axId val="1297461887"/>
      </c:lineChart>
      <c:catAx>
        <c:axId val="129745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461887"/>
        <c:crosses val="autoZero"/>
        <c:auto val="1"/>
        <c:lblAlgn val="ctr"/>
        <c:lblOffset val="100"/>
        <c:noMultiLvlLbl val="0"/>
      </c:catAx>
      <c:valAx>
        <c:axId val="1297461887"/>
        <c:scaling>
          <c:orientation val="minMax"/>
        </c:scaling>
        <c:delete val="1"/>
        <c:axPos val="l"/>
        <c:numFmt formatCode="&quot;$&quot;#,##0" sourceLinked="1"/>
        <c:majorTickMark val="none"/>
        <c:minorTickMark val="none"/>
        <c:tickLblPos val="nextTo"/>
        <c:crossAx val="129745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DB_Solutions.xlsx]BuildDB!PivotTable2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per</a:t>
            </a:r>
            <a:r>
              <a:rPr lang="en-US" baseline="0"/>
              <a:t> Distributor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BuildDB!$G$2</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0964-4B4C-9B2A-7D5EB1EB5E2D}"/>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0-BD74-4517-A674-6673EDC7BDFE}"/>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1-BD74-4517-A674-6673EDC7BDFE}"/>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2-BD74-4517-A674-6673EDC7BDFE}"/>
              </c:ext>
            </c:extLst>
          </c:dPt>
          <c:dLbls>
            <c:dLbl>
              <c:idx val="2"/>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0-BD74-4517-A674-6673EDC7BDFE}"/>
                </c:ext>
              </c:extLst>
            </c:dLbl>
            <c:dLbl>
              <c:idx val="5"/>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BD74-4517-A674-6673EDC7BDFE}"/>
                </c:ext>
              </c:extLst>
            </c:dLbl>
            <c:dLbl>
              <c:idx val="6"/>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2-BD74-4517-A674-6673EDC7BDFE}"/>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BuildDB!$F$3:$F$10</c:f>
              <c:strCache>
                <c:ptCount val="7"/>
                <c:pt idx="0">
                  <c:v>20th Century Fox</c:v>
                </c:pt>
                <c:pt idx="1">
                  <c:v>Dreamworks SKG</c:v>
                </c:pt>
                <c:pt idx="2">
                  <c:v>Paramount Pictures</c:v>
                </c:pt>
                <c:pt idx="3">
                  <c:v>Sony Pictures</c:v>
                </c:pt>
                <c:pt idx="4">
                  <c:v>Universal</c:v>
                </c:pt>
                <c:pt idx="5">
                  <c:v>Walt Disney</c:v>
                </c:pt>
                <c:pt idx="6">
                  <c:v>Warner Bros.</c:v>
                </c:pt>
              </c:strCache>
            </c:strRef>
          </c:cat>
          <c:val>
            <c:numRef>
              <c:f>BuildDB!$G$3:$G$10</c:f>
              <c:numCache>
                <c:formatCode>General</c:formatCode>
                <c:ptCount val="7"/>
                <c:pt idx="0">
                  <c:v>75416</c:v>
                </c:pt>
                <c:pt idx="1">
                  <c:v>8877</c:v>
                </c:pt>
                <c:pt idx="2">
                  <c:v>8323259</c:v>
                </c:pt>
                <c:pt idx="3">
                  <c:v>40276</c:v>
                </c:pt>
                <c:pt idx="4">
                  <c:v>9117</c:v>
                </c:pt>
                <c:pt idx="5">
                  <c:v>4560931</c:v>
                </c:pt>
                <c:pt idx="6">
                  <c:v>2288216</c:v>
                </c:pt>
              </c:numCache>
            </c:numRef>
          </c:val>
          <c:extLst>
            <c:ext xmlns:c16="http://schemas.microsoft.com/office/drawing/2014/chart" uri="{C3380CC4-5D6E-409C-BE32-E72D297353CC}">
              <c16:uniqueId val="{00000003-BD74-4517-A674-6673EDC7BDFE}"/>
            </c:ext>
          </c:extLst>
        </c:ser>
        <c:dLbls>
          <c:dLblPos val="inEnd"/>
          <c:showLegendKey val="0"/>
          <c:showVal val="1"/>
          <c:showCatName val="0"/>
          <c:showSerName val="0"/>
          <c:showPercent val="0"/>
          <c:showBubbleSize val="0"/>
        </c:dLbls>
        <c:gapWidth val="182"/>
        <c:axId val="1442714271"/>
        <c:axId val="1442732159"/>
      </c:barChart>
      <c:catAx>
        <c:axId val="1442714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32159"/>
        <c:crosses val="autoZero"/>
        <c:auto val="1"/>
        <c:lblAlgn val="ctr"/>
        <c:lblOffset val="100"/>
        <c:noMultiLvlLbl val="0"/>
      </c:catAx>
      <c:valAx>
        <c:axId val="1442732159"/>
        <c:scaling>
          <c:orientation val="minMax"/>
        </c:scaling>
        <c:delete val="1"/>
        <c:axPos val="b"/>
        <c:numFmt formatCode="General" sourceLinked="1"/>
        <c:majorTickMark val="none"/>
        <c:minorTickMark val="none"/>
        <c:tickLblPos val="nextTo"/>
        <c:crossAx val="144271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DB_Solutions.xlsx]BuildDB!PivotTable3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per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BuildDB!$G$16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98-40ED-ABA5-9E37080883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98-40ED-ABA5-9E37080883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98-40ED-ABA5-9E37080883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BuildDB!$F$17:$F$20</c:f>
              <c:strCache>
                <c:ptCount val="3"/>
                <c:pt idx="0">
                  <c:v>Action</c:v>
                </c:pt>
                <c:pt idx="1">
                  <c:v>Adventure</c:v>
                </c:pt>
                <c:pt idx="2">
                  <c:v>Drama</c:v>
                </c:pt>
              </c:strCache>
            </c:strRef>
          </c:cat>
          <c:val>
            <c:numRef>
              <c:f>BuildDB!$G$17:$G$20</c:f>
              <c:numCache>
                <c:formatCode>"$"#,##0</c:formatCode>
                <c:ptCount val="3"/>
                <c:pt idx="0">
                  <c:v>7654233</c:v>
                </c:pt>
                <c:pt idx="1">
                  <c:v>5411117</c:v>
                </c:pt>
                <c:pt idx="2">
                  <c:v>2240742</c:v>
                </c:pt>
              </c:numCache>
            </c:numRef>
          </c:val>
          <c:extLst>
            <c:ext xmlns:c16="http://schemas.microsoft.com/office/drawing/2014/chart" uri="{C3380CC4-5D6E-409C-BE32-E72D297353CC}">
              <c16:uniqueId val="{00000006-2298-40ED-ABA5-9E370808833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DB_Solutions.xlsx]BuildDB!PivotTable4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Revenue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BuildDB!$K$2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BuildDB!$J$3:$J$9</c:f>
              <c:strCache>
                <c:ptCount val="7"/>
                <c:pt idx="0">
                  <c:v>Average of Jul-21</c:v>
                </c:pt>
                <c:pt idx="1">
                  <c:v>Average of Aug-21</c:v>
                </c:pt>
                <c:pt idx="2">
                  <c:v>Average of Sep-21</c:v>
                </c:pt>
                <c:pt idx="3">
                  <c:v>Average of Oct-21</c:v>
                </c:pt>
                <c:pt idx="4">
                  <c:v>Average of Nov-21</c:v>
                </c:pt>
                <c:pt idx="5">
                  <c:v>Average of Dec-21</c:v>
                </c:pt>
                <c:pt idx="6">
                  <c:v>Average of Jan-22</c:v>
                </c:pt>
              </c:strCache>
            </c:strRef>
          </c:cat>
          <c:val>
            <c:numRef>
              <c:f>BuildDB!$K$3:$K$9</c:f>
              <c:numCache>
                <c:formatCode>"$"#,##0</c:formatCode>
                <c:ptCount val="7"/>
                <c:pt idx="0">
                  <c:v>114696.625</c:v>
                </c:pt>
                <c:pt idx="1">
                  <c:v>120307.875</c:v>
                </c:pt>
                <c:pt idx="2">
                  <c:v>116636</c:v>
                </c:pt>
                <c:pt idx="3">
                  <c:v>114537.25</c:v>
                </c:pt>
                <c:pt idx="4">
                  <c:v>119311.625</c:v>
                </c:pt>
                <c:pt idx="5">
                  <c:v>242172.25</c:v>
                </c:pt>
                <c:pt idx="6">
                  <c:v>128969.125</c:v>
                </c:pt>
              </c:numCache>
            </c:numRef>
          </c:val>
          <c:extLst>
            <c:ext xmlns:c16="http://schemas.microsoft.com/office/drawing/2014/chart" uri="{C3380CC4-5D6E-409C-BE32-E72D297353CC}">
              <c16:uniqueId val="{00000000-8154-4A3A-8B0D-84C577360678}"/>
            </c:ext>
          </c:extLst>
        </c:ser>
        <c:dLbls>
          <c:showLegendKey val="0"/>
          <c:showVal val="0"/>
          <c:showCatName val="0"/>
          <c:showSerName val="0"/>
          <c:showPercent val="0"/>
          <c:showBubbleSize val="0"/>
        </c:dLbls>
        <c:gapWidth val="50"/>
        <c:axId val="1675792320"/>
        <c:axId val="1675792736"/>
      </c:barChart>
      <c:catAx>
        <c:axId val="1675792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792736"/>
        <c:crosses val="autoZero"/>
        <c:auto val="1"/>
        <c:lblAlgn val="ctr"/>
        <c:lblOffset val="100"/>
        <c:noMultiLvlLbl val="0"/>
      </c:catAx>
      <c:valAx>
        <c:axId val="1675792736"/>
        <c:scaling>
          <c:orientation val="minMax"/>
        </c:scaling>
        <c:delete val="1"/>
        <c:axPos val="b"/>
        <c:numFmt formatCode="&quot;$&quot;#,##0" sourceLinked="1"/>
        <c:majorTickMark val="none"/>
        <c:minorTickMark val="none"/>
        <c:tickLblPos val="nextTo"/>
        <c:crossAx val="167579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DB_Solutions.xlsx]BuildDB!PivotTable10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Revenue per Distributor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BuildDB!$O$2</c:f>
              <c:strCache>
                <c:ptCount val="1"/>
                <c:pt idx="0">
                  <c:v>Total</c:v>
                </c:pt>
              </c:strCache>
            </c:strRef>
          </c:tx>
          <c:spPr>
            <a:solidFill>
              <a:schemeClr val="accent1"/>
            </a:solidFill>
            <a:ln>
              <a:noFill/>
            </a:ln>
            <a:effectLst/>
          </c:spPr>
          <c:invertIfNegative val="0"/>
          <c:dPt>
            <c:idx val="2"/>
            <c:invertIfNegative val="0"/>
            <c:bubble3D val="0"/>
            <c:extLst>
              <c:ext xmlns:c16="http://schemas.microsoft.com/office/drawing/2014/chart" uri="{C3380CC4-5D6E-409C-BE32-E72D297353CC}">
                <c16:uniqueId val="{00000000-0457-40F1-8A99-6AD5AA550283}"/>
              </c:ext>
            </c:extLst>
          </c:dPt>
          <c:dPt>
            <c:idx val="5"/>
            <c:invertIfNegative val="0"/>
            <c:bubble3D val="0"/>
            <c:extLst>
              <c:ext xmlns:c16="http://schemas.microsoft.com/office/drawing/2014/chart" uri="{C3380CC4-5D6E-409C-BE32-E72D297353CC}">
                <c16:uniqueId val="{00000001-0457-40F1-8A99-6AD5AA550283}"/>
              </c:ext>
            </c:extLst>
          </c:dPt>
          <c:dPt>
            <c:idx val="6"/>
            <c:invertIfNegative val="0"/>
            <c:bubble3D val="0"/>
            <c:extLst>
              <c:ext xmlns:c16="http://schemas.microsoft.com/office/drawing/2014/chart" uri="{C3380CC4-5D6E-409C-BE32-E72D297353CC}">
                <c16:uniqueId val="{00000002-0457-40F1-8A99-6AD5AA550283}"/>
              </c:ext>
            </c:extLst>
          </c:dPt>
          <c:dLbls>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0-0457-40F1-8A99-6AD5AA550283}"/>
                </c:ext>
              </c:extLst>
            </c:dLbl>
            <c:dLbl>
              <c:idx val="5"/>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0457-40F1-8A99-6AD5AA550283}"/>
                </c:ext>
              </c:extLst>
            </c:dLbl>
            <c:dLbl>
              <c:idx val="6"/>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2-0457-40F1-8A99-6AD5AA5502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BuildDB!$N$3:$N$10</c:f>
              <c:strCache>
                <c:ptCount val="7"/>
                <c:pt idx="0">
                  <c:v>20th Century Fox</c:v>
                </c:pt>
                <c:pt idx="1">
                  <c:v>Dreamworks SKG</c:v>
                </c:pt>
                <c:pt idx="2">
                  <c:v>Paramount Pictures</c:v>
                </c:pt>
                <c:pt idx="3">
                  <c:v>Sony Pictures</c:v>
                </c:pt>
                <c:pt idx="4">
                  <c:v>Universal</c:v>
                </c:pt>
                <c:pt idx="5">
                  <c:v>Walt Disney</c:v>
                </c:pt>
                <c:pt idx="6">
                  <c:v>Warner Bros.</c:v>
                </c:pt>
              </c:strCache>
            </c:strRef>
          </c:cat>
          <c:val>
            <c:numRef>
              <c:f>BuildDB!$O$3:$O$10</c:f>
              <c:numCache>
                <c:formatCode>"$"#,##0</c:formatCode>
                <c:ptCount val="7"/>
                <c:pt idx="0">
                  <c:v>3591.2380952380954</c:v>
                </c:pt>
                <c:pt idx="1">
                  <c:v>1268.1428571428571</c:v>
                </c:pt>
                <c:pt idx="2">
                  <c:v>594518.5</c:v>
                </c:pt>
                <c:pt idx="3">
                  <c:v>1917.9047619047622</c:v>
                </c:pt>
                <c:pt idx="4">
                  <c:v>1302.4285714285713</c:v>
                </c:pt>
                <c:pt idx="5">
                  <c:v>217187.1904761905</c:v>
                </c:pt>
                <c:pt idx="6">
                  <c:v>108962.66666666667</c:v>
                </c:pt>
              </c:numCache>
            </c:numRef>
          </c:val>
          <c:extLst>
            <c:ext xmlns:c16="http://schemas.microsoft.com/office/drawing/2014/chart" uri="{C3380CC4-5D6E-409C-BE32-E72D297353CC}">
              <c16:uniqueId val="{00000003-0457-40F1-8A99-6AD5AA550283}"/>
            </c:ext>
          </c:extLst>
        </c:ser>
        <c:dLbls>
          <c:showLegendKey val="0"/>
          <c:showVal val="0"/>
          <c:showCatName val="0"/>
          <c:showSerName val="0"/>
          <c:showPercent val="0"/>
          <c:showBubbleSize val="0"/>
        </c:dLbls>
        <c:gapWidth val="50"/>
        <c:axId val="1754519232"/>
        <c:axId val="1754522976"/>
      </c:barChart>
      <c:catAx>
        <c:axId val="1754519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22976"/>
        <c:crosses val="autoZero"/>
        <c:auto val="1"/>
        <c:lblAlgn val="ctr"/>
        <c:lblOffset val="100"/>
        <c:noMultiLvlLbl val="0"/>
      </c:catAx>
      <c:valAx>
        <c:axId val="1754522976"/>
        <c:scaling>
          <c:orientation val="minMax"/>
        </c:scaling>
        <c:delete val="1"/>
        <c:axPos val="b"/>
        <c:numFmt formatCode="&quot;$&quot;#,##0" sourceLinked="1"/>
        <c:majorTickMark val="none"/>
        <c:minorTickMark val="none"/>
        <c:tickLblPos val="nextTo"/>
        <c:crossAx val="175451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DB_Solutions.xlsx]BuildDB!PivotTable11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Revenue by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BuildDB!$S$2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BuildDB!$R$3:$R$6</c:f>
              <c:strCache>
                <c:ptCount val="3"/>
                <c:pt idx="0">
                  <c:v>Action</c:v>
                </c:pt>
                <c:pt idx="1">
                  <c:v>Adventure</c:v>
                </c:pt>
                <c:pt idx="2">
                  <c:v>Drama</c:v>
                </c:pt>
              </c:strCache>
            </c:strRef>
          </c:cat>
          <c:val>
            <c:numRef>
              <c:f>BuildDB!$S$3:$S$6</c:f>
              <c:numCache>
                <c:formatCode>"$"#,##0</c:formatCode>
                <c:ptCount val="3"/>
                <c:pt idx="0">
                  <c:v>273365.46428571426</c:v>
                </c:pt>
                <c:pt idx="1">
                  <c:v>70274.246753246756</c:v>
                </c:pt>
                <c:pt idx="2">
                  <c:v>320106</c:v>
                </c:pt>
              </c:numCache>
            </c:numRef>
          </c:val>
          <c:extLst>
            <c:ext xmlns:c16="http://schemas.microsoft.com/office/drawing/2014/chart" uri="{C3380CC4-5D6E-409C-BE32-E72D297353CC}">
              <c16:uniqueId val="{00000000-E355-488F-8DF0-415724FCB2F6}"/>
            </c:ext>
          </c:extLst>
        </c:ser>
        <c:dLbls>
          <c:dLblPos val="inEnd"/>
          <c:showLegendKey val="0"/>
          <c:showVal val="1"/>
          <c:showCatName val="0"/>
          <c:showSerName val="0"/>
          <c:showPercent val="0"/>
          <c:showBubbleSize val="0"/>
        </c:dLbls>
        <c:gapWidth val="50"/>
        <c:axId val="1754515072"/>
        <c:axId val="1754510912"/>
      </c:barChart>
      <c:catAx>
        <c:axId val="175451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10912"/>
        <c:crosses val="autoZero"/>
        <c:auto val="1"/>
        <c:lblAlgn val="ctr"/>
        <c:lblOffset val="100"/>
        <c:noMultiLvlLbl val="0"/>
      </c:catAx>
      <c:valAx>
        <c:axId val="1754510912"/>
        <c:scaling>
          <c:orientation val="minMax"/>
        </c:scaling>
        <c:delete val="1"/>
        <c:axPos val="b"/>
        <c:numFmt formatCode="&quot;$&quot;#,##0" sourceLinked="1"/>
        <c:majorTickMark val="none"/>
        <c:minorTickMark val="none"/>
        <c:tickLblPos val="nextTo"/>
        <c:crossAx val="175451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609598</xdr:colOff>
      <xdr:row>14</xdr:row>
      <xdr:rowOff>190498</xdr:rowOff>
    </xdr:from>
    <xdr:to>
      <xdr:col>9</xdr:col>
      <xdr:colOff>19050</xdr:colOff>
      <xdr:row>34</xdr:row>
      <xdr:rowOff>76200</xdr:rowOff>
    </xdr:to>
    <xdr:graphicFrame macro="">
      <xdr:nvGraphicFramePr>
        <xdr:cNvPr id="2" name="Chart 1">
          <a:extLst>
            <a:ext uri="{FF2B5EF4-FFF2-40B4-BE49-F238E27FC236}">
              <a16:creationId xmlns:a16="http://schemas.microsoft.com/office/drawing/2014/main" id="{60A8C321-AFA6-43C2-AE37-70D3A9E1D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8283</xdr:colOff>
      <xdr:row>15</xdr:row>
      <xdr:rowOff>19879</xdr:rowOff>
    </xdr:from>
    <xdr:to>
      <xdr:col>16</xdr:col>
      <xdr:colOff>124239</xdr:colOff>
      <xdr:row>29</xdr:row>
      <xdr:rowOff>96079</xdr:rowOff>
    </xdr:to>
    <xdr:graphicFrame macro="">
      <xdr:nvGraphicFramePr>
        <xdr:cNvPr id="5" name="Chart 4">
          <a:extLst>
            <a:ext uri="{FF2B5EF4-FFF2-40B4-BE49-F238E27FC236}">
              <a16:creationId xmlns:a16="http://schemas.microsoft.com/office/drawing/2014/main" id="{E9994F39-A41E-BB37-E8B6-AB9E322BC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622300</xdr:colOff>
      <xdr:row>3</xdr:row>
      <xdr:rowOff>50800</xdr:rowOff>
    </xdr:from>
    <xdr:to>
      <xdr:col>19</xdr:col>
      <xdr:colOff>317500</xdr:colOff>
      <xdr:row>42</xdr:row>
      <xdr:rowOff>25400</xdr:rowOff>
    </xdr:to>
    <xdr:sp macro="" textlink="">
      <xdr:nvSpPr>
        <xdr:cNvPr id="2" name="TextBox 1">
          <a:extLst>
            <a:ext uri="{FF2B5EF4-FFF2-40B4-BE49-F238E27FC236}">
              <a16:creationId xmlns:a16="http://schemas.microsoft.com/office/drawing/2014/main" id="{8DD506E2-BADB-F54F-8847-F0D41F7052DD}"/>
            </a:ext>
          </a:extLst>
        </xdr:cNvPr>
        <xdr:cNvSpPr txBox="1"/>
      </xdr:nvSpPr>
      <xdr:spPr>
        <a:xfrm>
          <a:off x="3098800" y="622300"/>
          <a:ext cx="12903200" cy="740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800" b="1">
              <a:solidFill>
                <a:schemeClr val="dk1"/>
              </a:solidFill>
              <a:effectLst/>
              <a:latin typeface="Cambria" panose="02040503050406030204" pitchFamily="18" charset="0"/>
              <a:ea typeface="+mn-ea"/>
              <a:cs typeface="+mn-cs"/>
            </a:rPr>
            <a:t>Target</a:t>
          </a: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A target market analysis is an assessment of how your product or service fits into a specific market and where it will gain the most.</a:t>
          </a:r>
        </a:p>
        <a:p>
          <a:pPr lvl="0"/>
          <a:endParaRPr lang="en-GB" sz="1800">
            <a:solidFill>
              <a:schemeClr val="dk1"/>
            </a:solidFill>
            <a:effectLst/>
            <a:latin typeface="Cambria" panose="02040503050406030204" pitchFamily="18" charset="0"/>
            <a:ea typeface="+mn-ea"/>
            <a:cs typeface="+mn-cs"/>
          </a:endParaRPr>
        </a:p>
        <a:p>
          <a:pPr lvl="0"/>
          <a:r>
            <a:rPr lang="en-GB" sz="1800" b="1">
              <a:solidFill>
                <a:schemeClr val="dk1"/>
              </a:solidFill>
              <a:effectLst/>
              <a:latin typeface="Cambria" panose="02040503050406030204" pitchFamily="18" charset="0"/>
              <a:ea typeface="+mn-ea"/>
              <a:cs typeface="+mn-cs"/>
            </a:rPr>
            <a:t>Task:</a:t>
          </a: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 Make the table look more professional; presentable to the business</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Q2. Create Column</a:t>
          </a:r>
          <a:r>
            <a:rPr lang="en-GB" sz="1800" baseline="0">
              <a:solidFill>
                <a:schemeClr val="dk1"/>
              </a:solidFill>
              <a:effectLst/>
              <a:latin typeface="Cambria" panose="02040503050406030204" pitchFamily="18" charset="0"/>
              <a:ea typeface="+mn-ea"/>
              <a:cs typeface="+mn-cs"/>
            </a:rPr>
            <a:t> </a:t>
          </a:r>
          <a:r>
            <a:rPr lang="en-GB" sz="1800">
              <a:solidFill>
                <a:schemeClr val="dk1"/>
              </a:solidFill>
              <a:effectLst/>
              <a:latin typeface="Cambria" panose="02040503050406030204" pitchFamily="18" charset="0"/>
              <a:ea typeface="+mn-ea"/>
              <a:cs typeface="+mn-cs"/>
            </a:rPr>
            <a:t>totals</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Q3. Create an Average, Min and Max column</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Q4. Create a month over month column for the latest month</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Q5. Conditional format the MoM column</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Q6. Sort the data by Totals; descending</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Q7. Create a new column that has “above average” or “below average” text depending on the Total value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Q8. Join the Distributors </a:t>
          </a:r>
          <a:r>
            <a:rPr lang="en-GB" sz="1800" baseline="0">
              <a:solidFill>
                <a:schemeClr val="dk1"/>
              </a:solidFill>
              <a:effectLst/>
              <a:latin typeface="Cambria" panose="02040503050406030204" pitchFamily="18" charset="0"/>
              <a:ea typeface="+mn-ea"/>
              <a:cs typeface="+mn-cs"/>
            </a:rPr>
            <a:t>and Genre</a:t>
          </a:r>
          <a:r>
            <a:rPr lang="en-GB" sz="1800">
              <a:solidFill>
                <a:schemeClr val="dk1"/>
              </a:solidFill>
              <a:effectLst/>
              <a:latin typeface="Cambria" panose="02040503050406030204" pitchFamily="18" charset="0"/>
              <a:ea typeface="+mn-ea"/>
              <a:cs typeface="+mn-cs"/>
            </a:rPr>
            <a:t> from</a:t>
          </a:r>
          <a:r>
            <a:rPr lang="en-GB" sz="1800" baseline="0">
              <a:solidFill>
                <a:schemeClr val="dk1"/>
              </a:solidFill>
              <a:effectLst/>
              <a:latin typeface="Cambria" panose="02040503050406030204" pitchFamily="18" charset="0"/>
              <a:ea typeface="+mn-ea"/>
              <a:cs typeface="+mn-cs"/>
            </a:rPr>
            <a:t> other worksheet</a:t>
          </a:r>
          <a:r>
            <a:rPr lang="en-GB" sz="1800">
              <a:solidFill>
                <a:schemeClr val="dk1"/>
              </a:solidFill>
              <a:effectLst/>
              <a:latin typeface="Cambria" panose="02040503050406030204" pitchFamily="18" charset="0"/>
              <a:ea typeface="+mn-ea"/>
              <a:cs typeface="+mn-cs"/>
            </a:rPr>
            <a:t>. These new columns should be next to movie</a:t>
          </a:r>
          <a:r>
            <a:rPr lang="en-GB" sz="1800" baseline="0">
              <a:solidFill>
                <a:schemeClr val="dk1"/>
              </a:solidFill>
              <a:effectLst/>
              <a:latin typeface="Cambria" panose="02040503050406030204" pitchFamily="18" charset="0"/>
              <a:ea typeface="+mn-ea"/>
              <a:cs typeface="+mn-cs"/>
            </a:rPr>
            <a:t> title column</a:t>
          </a:r>
          <a:br>
            <a:rPr lang="en-GB" sz="1800">
              <a:solidFill>
                <a:schemeClr val="dk1"/>
              </a:solidFill>
              <a:effectLst/>
              <a:latin typeface="Cambria" panose="02040503050406030204" pitchFamily="18" charset="0"/>
              <a:ea typeface="+mn-ea"/>
              <a:cs typeface="+mn-cs"/>
            </a:rPr>
          </a:b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Q9. Create a pivot table showing the sum and average values for Distributors</a:t>
          </a:r>
          <a:br>
            <a:rPr lang="en-GB" sz="1800">
              <a:solidFill>
                <a:schemeClr val="dk1"/>
              </a:solidFill>
              <a:effectLst/>
              <a:latin typeface="Cambria" panose="02040503050406030204" pitchFamily="18" charset="0"/>
              <a:ea typeface="+mn-ea"/>
              <a:cs typeface="+mn-cs"/>
            </a:rPr>
          </a:b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Q10. Create a horizontal bar chart showing the totals by Movie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Q11. Create a vertical bar chart showing the average value by Genre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Q12. Create a pie chart showing the average value by Directors</a:t>
          </a:r>
        </a:p>
        <a:p>
          <a:pPr lvl="0"/>
          <a:r>
            <a:rPr lang="en-GB" sz="1800">
              <a:latin typeface="Cambria" panose="02040503050406030204" pitchFamily="18" charset="0"/>
            </a:rPr>
            <a:t>Q</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47625</xdr:colOff>
      <xdr:row>15</xdr:row>
      <xdr:rowOff>157163</xdr:rowOff>
    </xdr:from>
    <xdr:to>
      <xdr:col>13</xdr:col>
      <xdr:colOff>302419</xdr:colOff>
      <xdr:row>30</xdr:row>
      <xdr:rowOff>42863</xdr:rowOff>
    </xdr:to>
    <xdr:graphicFrame macro="">
      <xdr:nvGraphicFramePr>
        <xdr:cNvPr id="5" name="Chart 4">
          <a:extLst>
            <a:ext uri="{FF2B5EF4-FFF2-40B4-BE49-F238E27FC236}">
              <a16:creationId xmlns:a16="http://schemas.microsoft.com/office/drawing/2014/main" id="{AB9DA103-50C6-4609-9F38-D17E0210C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327820</xdr:colOff>
      <xdr:row>15</xdr:row>
      <xdr:rowOff>154781</xdr:rowOff>
    </xdr:from>
    <xdr:to>
      <xdr:col>21</xdr:col>
      <xdr:colOff>46038</xdr:colOff>
      <xdr:row>30</xdr:row>
      <xdr:rowOff>40481</xdr:rowOff>
    </xdr:to>
    <xdr:graphicFrame macro="">
      <xdr:nvGraphicFramePr>
        <xdr:cNvPr id="6" name="Chart 5">
          <a:extLst>
            <a:ext uri="{FF2B5EF4-FFF2-40B4-BE49-F238E27FC236}">
              <a16:creationId xmlns:a16="http://schemas.microsoft.com/office/drawing/2014/main" id="{67025736-5038-4D22-A8D5-5ADC3F36E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341312</xdr:colOff>
      <xdr:row>30</xdr:row>
      <xdr:rowOff>140494</xdr:rowOff>
    </xdr:from>
    <xdr:to>
      <xdr:col>21</xdr:col>
      <xdr:colOff>59531</xdr:colOff>
      <xdr:row>45</xdr:row>
      <xdr:rowOff>26194</xdr:rowOff>
    </xdr:to>
    <xdr:graphicFrame macro="">
      <xdr:nvGraphicFramePr>
        <xdr:cNvPr id="7" name="Chart 6">
          <a:extLst>
            <a:ext uri="{FF2B5EF4-FFF2-40B4-BE49-F238E27FC236}">
              <a16:creationId xmlns:a16="http://schemas.microsoft.com/office/drawing/2014/main" id="{123C814C-670B-4255-8097-AB33D626C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31749</xdr:colOff>
      <xdr:row>6</xdr:row>
      <xdr:rowOff>1</xdr:rowOff>
    </xdr:from>
    <xdr:to>
      <xdr:col>5</xdr:col>
      <xdr:colOff>444499</xdr:colOff>
      <xdr:row>13</xdr:row>
      <xdr:rowOff>15876</xdr:rowOff>
    </xdr:to>
    <mc:AlternateContent xmlns:mc="http://schemas.openxmlformats.org/markup-compatibility/2006" xmlns:a14="http://schemas.microsoft.com/office/drawing/2010/main">
      <mc:Choice Requires="a14">
        <xdr:graphicFrame macro="">
          <xdr:nvGraphicFramePr>
            <xdr:cNvPr id="8" name="DISTRIBUTORS">
              <a:extLst>
                <a:ext uri="{FF2B5EF4-FFF2-40B4-BE49-F238E27FC236}">
                  <a16:creationId xmlns:a16="http://schemas.microsoft.com/office/drawing/2014/main" id="{2FED8689-15B6-48EA-A8FD-1592A645A64E}"/>
                </a:ext>
              </a:extLst>
            </xdr:cNvPr>
            <xdr:cNvGraphicFramePr/>
          </xdr:nvGraphicFramePr>
          <xdr:xfrm>
            <a:off x="0" y="0"/>
            <a:ext cx="0" cy="0"/>
          </xdr:xfrm>
          <a:graphic>
            <a:graphicData uri="http://schemas.microsoft.com/office/drawing/2010/slicer">
              <sle:slicer xmlns:sle="http://schemas.microsoft.com/office/drawing/2010/slicer" name="DISTRIBUTORS"/>
            </a:graphicData>
          </a:graphic>
        </xdr:graphicFrame>
      </mc:Choice>
      <mc:Fallback xmlns="">
        <xdr:sp macro="" textlink="">
          <xdr:nvSpPr>
            <xdr:cNvPr id="0" name=""/>
            <xdr:cNvSpPr>
              <a:spLocks noTextEdit="1"/>
            </xdr:cNvSpPr>
          </xdr:nvSpPr>
          <xdr:spPr>
            <a:xfrm>
              <a:off x="1238249" y="1143001"/>
              <a:ext cx="2238375"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15876</xdr:colOff>
      <xdr:row>14</xdr:row>
      <xdr:rowOff>95251</xdr:rowOff>
    </xdr:from>
    <xdr:to>
      <xdr:col>5</xdr:col>
      <xdr:colOff>428625</xdr:colOff>
      <xdr:row>19</xdr:row>
      <xdr:rowOff>158751</xdr:rowOff>
    </xdr:to>
    <mc:AlternateContent xmlns:mc="http://schemas.openxmlformats.org/markup-compatibility/2006" xmlns:a14="http://schemas.microsoft.com/office/drawing/2010/main">
      <mc:Choice Requires="a14">
        <xdr:graphicFrame macro="">
          <xdr:nvGraphicFramePr>
            <xdr:cNvPr id="9" name="GENRE">
              <a:extLst>
                <a:ext uri="{FF2B5EF4-FFF2-40B4-BE49-F238E27FC236}">
                  <a16:creationId xmlns:a16="http://schemas.microsoft.com/office/drawing/2014/main" id="{BD411014-351D-4910-878C-4D83EA9EFB57}"/>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222376" y="2857501"/>
              <a:ext cx="2238374"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31749</xdr:colOff>
      <xdr:row>20</xdr:row>
      <xdr:rowOff>142876</xdr:rowOff>
    </xdr:from>
    <xdr:to>
      <xdr:col>5</xdr:col>
      <xdr:colOff>412749</xdr:colOff>
      <xdr:row>24</xdr:row>
      <xdr:rowOff>79376</xdr:rowOff>
    </xdr:to>
    <mc:AlternateContent xmlns:mc="http://schemas.openxmlformats.org/markup-compatibility/2006" xmlns:a14="http://schemas.microsoft.com/office/drawing/2010/main">
      <mc:Choice Requires="a14">
        <xdr:graphicFrame macro="">
          <xdr:nvGraphicFramePr>
            <xdr:cNvPr id="10" name="Average Status">
              <a:extLst>
                <a:ext uri="{FF2B5EF4-FFF2-40B4-BE49-F238E27FC236}">
                  <a16:creationId xmlns:a16="http://schemas.microsoft.com/office/drawing/2014/main" id="{98EBBB8F-5A9F-4F6B-82AD-E843C4F782FE}"/>
                </a:ext>
              </a:extLst>
            </xdr:cNvPr>
            <xdr:cNvGraphicFramePr/>
          </xdr:nvGraphicFramePr>
          <xdr:xfrm>
            <a:off x="0" y="0"/>
            <a:ext cx="0" cy="0"/>
          </xdr:xfrm>
          <a:graphic>
            <a:graphicData uri="http://schemas.microsoft.com/office/drawing/2010/slicer">
              <sle:slicer xmlns:sle="http://schemas.microsoft.com/office/drawing/2010/slicer" name="Average Status"/>
            </a:graphicData>
          </a:graphic>
        </xdr:graphicFrame>
      </mc:Choice>
      <mc:Fallback xmlns="">
        <xdr:sp macro="" textlink="">
          <xdr:nvSpPr>
            <xdr:cNvPr id="0" name=""/>
            <xdr:cNvSpPr>
              <a:spLocks noTextEdit="1"/>
            </xdr:cNvSpPr>
          </xdr:nvSpPr>
          <xdr:spPr>
            <a:xfrm>
              <a:off x="1259416" y="4026959"/>
              <a:ext cx="2201333" cy="69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49</xdr:row>
      <xdr:rowOff>56090</xdr:rowOff>
    </xdr:from>
    <xdr:to>
      <xdr:col>13</xdr:col>
      <xdr:colOff>100544</xdr:colOff>
      <xdr:row>66</xdr:row>
      <xdr:rowOff>0</xdr:rowOff>
    </xdr:to>
    <xdr:graphicFrame macro="">
      <xdr:nvGraphicFramePr>
        <xdr:cNvPr id="2" name="Chart 1">
          <a:extLst>
            <a:ext uri="{FF2B5EF4-FFF2-40B4-BE49-F238E27FC236}">
              <a16:creationId xmlns:a16="http://schemas.microsoft.com/office/drawing/2014/main" id="{6415FDE2-12B2-4EF8-92EB-3C900D86D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529022</xdr:colOff>
      <xdr:row>49</xdr:row>
      <xdr:rowOff>56090</xdr:rowOff>
    </xdr:from>
    <xdr:to>
      <xdr:col>21</xdr:col>
      <xdr:colOff>0</xdr:colOff>
      <xdr:row>66</xdr:row>
      <xdr:rowOff>0</xdr:rowOff>
    </xdr:to>
    <xdr:graphicFrame macro="">
      <xdr:nvGraphicFramePr>
        <xdr:cNvPr id="3" name="Chart 2">
          <a:extLst>
            <a:ext uri="{FF2B5EF4-FFF2-40B4-BE49-F238E27FC236}">
              <a16:creationId xmlns:a16="http://schemas.microsoft.com/office/drawing/2014/main" id="{4ADA0A69-A260-4326-B91B-39155868E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513288</xdr:colOff>
      <xdr:row>67</xdr:row>
      <xdr:rowOff>0</xdr:rowOff>
    </xdr:from>
    <xdr:to>
      <xdr:col>21</xdr:col>
      <xdr:colOff>0</xdr:colOff>
      <xdr:row>83</xdr:row>
      <xdr:rowOff>134410</xdr:rowOff>
    </xdr:to>
    <xdr:graphicFrame macro="">
      <xdr:nvGraphicFramePr>
        <xdr:cNvPr id="4" name="Chart 3">
          <a:extLst>
            <a:ext uri="{FF2B5EF4-FFF2-40B4-BE49-F238E27FC236}">
              <a16:creationId xmlns:a16="http://schemas.microsoft.com/office/drawing/2014/main" id="{2D51EB61-5103-41F0-AFB7-E677CCB58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50.854248842596" createdVersion="8" refreshedVersion="8" minRefreshableVersion="3" recordCount="16" xr:uid="{A13ED667-1B9C-42DA-B671-8B1E5984B616}">
  <cacheSource type="worksheet">
    <worksheetSource ref="A3:P19" sheet="Main Raw Data"/>
  </cacheSource>
  <cacheFields count="16">
    <cacheField name="MOVIE" numFmtId="0">
      <sharedItems/>
    </cacheField>
    <cacheField name="DISTRIBUTORS" numFmtId="0">
      <sharedItems count="7">
        <s v="Paramount Pictures"/>
        <s v="Walt Disney"/>
        <s v="Warner Bros."/>
        <s v="20th Century Fox"/>
        <s v="Sony Pictures"/>
        <s v="Universal"/>
        <s v="Dreamworks SKG"/>
      </sharedItems>
    </cacheField>
    <cacheField name="GENRE" numFmtId="0">
      <sharedItems count="3">
        <s v="Action"/>
        <s v="Adventure"/>
        <s v="Drama"/>
      </sharedItems>
    </cacheField>
    <cacheField name="Jul-21" numFmtId="164">
      <sharedItems containsSemiMixedTypes="0" containsString="0" containsNumber="1" containsInteger="1" minValue="1246" maxValue="908851"/>
    </cacheField>
    <cacheField name="Aug-21" numFmtId="164">
      <sharedItems containsSemiMixedTypes="0" containsString="0" containsNumber="1" containsInteger="1" minValue="1246" maxValue="953741"/>
    </cacheField>
    <cacheField name="Sep-21" numFmtId="164">
      <sharedItems containsSemiMixedTypes="0" containsString="0" containsNumber="1" containsInteger="1" minValue="1246" maxValue="924366"/>
    </cacheField>
    <cacheField name="Oct-21" numFmtId="164">
      <sharedItems containsSemiMixedTypes="0" containsString="0" containsNumber="1" containsInteger="1" minValue="1246" maxValue="907576"/>
    </cacheField>
    <cacheField name="Nov-21" numFmtId="164">
      <sharedItems containsSemiMixedTypes="0" containsString="0" containsNumber="1" containsInteger="1" minValue="1246" maxValue="945771"/>
    </cacheField>
    <cacheField name="Dec-21" numFmtId="164">
      <sharedItems containsSemiMixedTypes="0" containsString="0" containsNumber="1" containsInteger="1" minValue="1246" maxValue="1928656"/>
    </cacheField>
    <cacheField name="Jan-22" numFmtId="164">
      <sharedItems containsSemiMixedTypes="0" containsString="0" containsNumber="1" containsInteger="1" minValue="1246" maxValue="1023031"/>
    </cacheField>
    <cacheField name="Total" numFmtId="164">
      <sharedItems containsSemiMixedTypes="0" containsString="0" containsNumber="1" containsInteger="1" minValue="8722" maxValue="7591992"/>
    </cacheField>
    <cacheField name="Average" numFmtId="164">
      <sharedItems containsSemiMixedTypes="0" containsString="0" containsNumber="1" minValue="1246" maxValue="1084570.2857142857"/>
    </cacheField>
    <cacheField name="Minimum" numFmtId="164">
      <sharedItems containsSemiMixedTypes="0" containsString="0" containsNumber="1" containsInteger="1" minValue="1246" maxValue="907576"/>
    </cacheField>
    <cacheField name="Maximum" numFmtId="164">
      <sharedItems containsSemiMixedTypes="0" containsString="0" containsNumber="1" containsInteger="1" minValue="1246" maxValue="1928656"/>
    </cacheField>
    <cacheField name="MoM" numFmtId="9">
      <sharedItems containsSemiMixedTypes="0" containsString="0" containsNumber="1" minValue="-0.49047717434747562" maxValue="3.6115569823435001E-2"/>
    </cacheField>
    <cacheField name="Average Statu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54.362007870368" createdVersion="8" refreshedVersion="8" minRefreshableVersion="3" recordCount="16" xr:uid="{F697C33B-73AD-4DD2-A1E3-E42634360F72}">
  <cacheSource type="worksheet">
    <worksheetSource name="MonthlyMovieSales"/>
  </cacheSource>
  <cacheFields count="16">
    <cacheField name="MOVIE" numFmtId="0">
      <sharedItems count="16">
        <s v="Transformers: Revenge of the Fallen"/>
        <s v="Finding Nemo"/>
        <s v="Batman Forever"/>
        <s v="Titanic"/>
        <s v="Independence Day"/>
        <s v="Pirates of the Caribbean: Dead Man’s Chest"/>
        <s v="Harry Potter and the Sorcerer’s Stone"/>
        <s v="Men in Black"/>
        <s v="Star Wars Ep. I: The Phantom Menace"/>
        <s v="How the Grinch Stole Christmas"/>
        <s v="Spider-Man 3"/>
        <s v="Shrek 2"/>
        <s v="The Dark Knight"/>
        <s v="Spider-Man"/>
        <s v="Star Wars Ep. III: Revenge of the Sith"/>
        <s v="Toy Story 3"/>
      </sharedItems>
    </cacheField>
    <cacheField name="DISTRIBUTORS" numFmtId="0">
      <sharedItems count="7">
        <s v="Paramount Pictures"/>
        <s v="Walt Disney"/>
        <s v="Warner Bros."/>
        <s v="20th Century Fox"/>
        <s v="Sony Pictures"/>
        <s v="Universal"/>
        <s v="Dreamworks SKG"/>
      </sharedItems>
    </cacheField>
    <cacheField name="GENRE" numFmtId="0">
      <sharedItems count="3">
        <s v="Action"/>
        <s v="Adventure"/>
        <s v="Drama"/>
      </sharedItems>
    </cacheField>
    <cacheField name="Jul-21" numFmtId="164">
      <sharedItems containsSemiMixedTypes="0" containsString="0" containsNumber="1" containsInteger="1" minValue="1246" maxValue="908851"/>
    </cacheField>
    <cacheField name="Aug-21" numFmtId="164">
      <sharedItems containsSemiMixedTypes="0" containsString="0" containsNumber="1" containsInteger="1" minValue="1246" maxValue="953741"/>
    </cacheField>
    <cacheField name="Sep-21" numFmtId="164">
      <sharedItems containsSemiMixedTypes="0" containsString="0" containsNumber="1" containsInteger="1" minValue="1246" maxValue="924366"/>
    </cacheField>
    <cacheField name="Oct-21" numFmtId="164">
      <sharedItems containsSemiMixedTypes="0" containsString="0" containsNumber="1" containsInteger="1" minValue="1246" maxValue="907576"/>
    </cacheField>
    <cacheField name="Nov-21" numFmtId="164">
      <sharedItems containsSemiMixedTypes="0" containsString="0" containsNumber="1" containsInteger="1" minValue="1246" maxValue="945771"/>
    </cacheField>
    <cacheField name="Dec-21" numFmtId="164">
      <sharedItems containsSemiMixedTypes="0" containsString="0" containsNumber="1" containsInteger="1" minValue="1246" maxValue="1928656"/>
    </cacheField>
    <cacheField name="Jan-22" numFmtId="164">
      <sharedItems containsSemiMixedTypes="0" containsString="0" containsNumber="1" containsInteger="1" minValue="1246" maxValue="1023031"/>
    </cacheField>
    <cacheField name="Total" numFmtId="164">
      <sharedItems containsSemiMixedTypes="0" containsString="0" containsNumber="1" containsInteger="1" minValue="8722" maxValue="7591992" count="14">
        <n v="7591992"/>
        <n v="4507412"/>
        <n v="2240742"/>
        <n v="731267"/>
        <n v="55927"/>
        <n v="44797"/>
        <n v="38707"/>
        <n v="22657"/>
        <n v="10767"/>
        <n v="9117"/>
        <n v="8897"/>
        <n v="8877"/>
        <n v="8767"/>
        <n v="8722"/>
      </sharedItems>
    </cacheField>
    <cacheField name="Average" numFmtId="164">
      <sharedItems containsSemiMixedTypes="0" containsString="0" containsNumber="1" minValue="1246" maxValue="1084570.2857142857" count="14">
        <n v="1084570.2857142857"/>
        <n v="643916"/>
        <n v="320106"/>
        <n v="104466.71428571429"/>
        <n v="7989.5714285714284"/>
        <n v="6399.5714285714284"/>
        <n v="5529.5714285714284"/>
        <n v="3236.7142857142858"/>
        <n v="1538.1428571428571"/>
        <n v="1302.4285714285713"/>
        <n v="1271"/>
        <n v="1268.1428571428571"/>
        <n v="1252.4285714285713"/>
        <n v="1246"/>
      </sharedItems>
    </cacheField>
    <cacheField name="Minimum" numFmtId="164">
      <sharedItems containsSemiMixedTypes="0" containsString="0" containsNumber="1" containsInteger="1" minValue="1246" maxValue="907576"/>
    </cacheField>
    <cacheField name="Maximum" numFmtId="164">
      <sharedItems containsSemiMixedTypes="0" containsString="0" containsNumber="1" containsInteger="1" minValue="1246" maxValue="1928656"/>
    </cacheField>
    <cacheField name="MoM" numFmtId="9">
      <sharedItems containsSemiMixedTypes="0" containsString="0" containsNumber="1" minValue="-0.49047717434747562" maxValue="3.6115569823435001E-2"/>
    </cacheField>
    <cacheField name="Average Status" numFmtId="0">
      <sharedItems count="2">
        <s v="Above Average"/>
        <s v="Below Average"/>
      </sharedItems>
    </cacheField>
  </cacheFields>
  <extLst>
    <ext xmlns:x14="http://schemas.microsoft.com/office/spreadsheetml/2009/9/main" uri="{725AE2AE-9491-48be-B2B4-4EB974FC3084}">
      <x14:pivotCacheDefinition pivotCacheId="7989889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s v="Transformers: Revenge of the Fallen"/>
    <x v="0"/>
    <x v="0"/>
    <n v="908851"/>
    <n v="953741"/>
    <n v="924366"/>
    <n v="907576"/>
    <n v="945771"/>
    <n v="1928656"/>
    <n v="1023031"/>
    <n v="7591992"/>
    <n v="1084570.2857142857"/>
    <n v="907576"/>
    <n v="1928656"/>
    <n v="-0.46956274213753002"/>
    <s v="Above Average"/>
  </r>
  <r>
    <s v="Finding Nemo"/>
    <x v="1"/>
    <x v="1"/>
    <n v="544951"/>
    <n v="576636"/>
    <n v="564851"/>
    <n v="516416"/>
    <n v="558496"/>
    <n v="1139066"/>
    <n v="606996"/>
    <n v="4507412"/>
    <n v="643916"/>
    <n v="516416"/>
    <n v="1139066"/>
    <n v="-0.46711077321243899"/>
    <s v="Above Average"/>
  </r>
  <r>
    <s v="Batman Forever"/>
    <x v="2"/>
    <x v="2"/>
    <n v="259311"/>
    <n v="263611"/>
    <n v="263801"/>
    <n v="279256"/>
    <n v="283426"/>
    <n v="590476"/>
    <n v="300861"/>
    <n v="2240742"/>
    <n v="320106"/>
    <n v="259311"/>
    <n v="590476"/>
    <n v="-0.49047717434747562"/>
    <s v="Above Average"/>
  </r>
  <r>
    <s v="Titanic"/>
    <x v="0"/>
    <x v="1"/>
    <n v="81641"/>
    <n v="86581"/>
    <n v="78091"/>
    <n v="92076"/>
    <n v="94381"/>
    <n v="187256"/>
    <n v="111241"/>
    <n v="731267"/>
    <n v="104466.71428571429"/>
    <n v="78091"/>
    <n v="187256"/>
    <n v="-0.40594159866706536"/>
    <s v="Below Average"/>
  </r>
  <r>
    <s v="Independence Day"/>
    <x v="3"/>
    <x v="1"/>
    <n v="14506"/>
    <n v="18876"/>
    <n v="8641"/>
    <n v="5236"/>
    <n v="5066"/>
    <n v="2286"/>
    <n v="1316"/>
    <n v="55927"/>
    <n v="7989.5714285714284"/>
    <n v="1316"/>
    <n v="18876"/>
    <n v="-0.42432195975503062"/>
    <s v="Below Average"/>
  </r>
  <r>
    <s v="Pirates of the Caribbean: Dead Man’s Chest"/>
    <x v="1"/>
    <x v="0"/>
    <n v="5746"/>
    <n v="5816"/>
    <n v="5836"/>
    <n v="5671"/>
    <n v="5841"/>
    <n v="10066"/>
    <n v="5821"/>
    <n v="44797"/>
    <n v="6399.5714285714284"/>
    <n v="5671"/>
    <n v="10066"/>
    <n v="-0.42171666997814428"/>
    <s v="Below Average"/>
  </r>
  <r>
    <s v="Harry Potter and the Sorcerer’s Stone"/>
    <x v="2"/>
    <x v="1"/>
    <n v="7586"/>
    <n v="7081"/>
    <n v="8006"/>
    <n v="12296"/>
    <n v="1246"/>
    <n v="1246"/>
    <n v="1246"/>
    <n v="38707"/>
    <n v="5529.5714285714284"/>
    <n v="1246"/>
    <n v="12296"/>
    <n v="0"/>
    <s v="Below Average"/>
  </r>
  <r>
    <s v="Men in Black"/>
    <x v="4"/>
    <x v="1"/>
    <n v="2251"/>
    <n v="2286"/>
    <n v="2286"/>
    <n v="3756"/>
    <n v="4451"/>
    <n v="4956"/>
    <n v="2671"/>
    <n v="22657"/>
    <n v="3236.7142857142858"/>
    <n v="2251"/>
    <n v="4956"/>
    <n v="-0.46105730427764324"/>
    <s v="Below Average"/>
  </r>
  <r>
    <s v="Star Wars Ep. I: The Phantom Menace"/>
    <x v="3"/>
    <x v="1"/>
    <n v="1506"/>
    <n v="1501"/>
    <n v="1501"/>
    <n v="1516"/>
    <n v="1501"/>
    <n v="1746"/>
    <n v="1496"/>
    <n v="10767"/>
    <n v="1538.1428571428571"/>
    <n v="1496"/>
    <n v="1746"/>
    <n v="-0.14318442153493705"/>
    <s v="Below Average"/>
  </r>
  <r>
    <s v="How the Grinch Stole Christmas"/>
    <x v="5"/>
    <x v="1"/>
    <n v="1296"/>
    <n v="1296"/>
    <n v="1296"/>
    <n v="1291"/>
    <n v="1296"/>
    <n v="1346"/>
    <n v="1296"/>
    <n v="9117"/>
    <n v="1302.4285714285713"/>
    <n v="1291"/>
    <n v="1346"/>
    <n v="-3.7147102526002951E-2"/>
    <s v="Below Average"/>
  </r>
  <r>
    <s v="Spider-Man 3"/>
    <x v="4"/>
    <x v="1"/>
    <n v="1246"/>
    <n v="1246"/>
    <n v="1246"/>
    <n v="1251"/>
    <n v="1256"/>
    <n v="1396"/>
    <n v="1256"/>
    <n v="8897"/>
    <n v="1271"/>
    <n v="1246"/>
    <n v="1396"/>
    <n v="-0.10028653295128942"/>
    <s v="Below Average"/>
  </r>
  <r>
    <s v="Shrek 2"/>
    <x v="6"/>
    <x v="1"/>
    <n v="1271"/>
    <n v="1271"/>
    <n v="1271"/>
    <n v="1271"/>
    <n v="1271"/>
    <n v="1276"/>
    <n v="1246"/>
    <n v="8877"/>
    <n v="1268.1428571428571"/>
    <n v="1246"/>
    <n v="1276"/>
    <n v="-2.3510971786833812E-2"/>
    <s v="Below Average"/>
  </r>
  <r>
    <s v="The Dark Knight"/>
    <x v="2"/>
    <x v="1"/>
    <n v="1246"/>
    <n v="1246"/>
    <n v="1246"/>
    <n v="1246"/>
    <n v="1246"/>
    <n v="1246"/>
    <n v="1291"/>
    <n v="8767"/>
    <n v="1252.4285714285713"/>
    <n v="1246"/>
    <n v="1291"/>
    <n v="3.6115569823435001E-2"/>
    <s v="Below Average"/>
  </r>
  <r>
    <s v="Spider-Man"/>
    <x v="4"/>
    <x v="1"/>
    <n v="1246"/>
    <n v="1246"/>
    <n v="1246"/>
    <n v="1246"/>
    <n v="1246"/>
    <n v="1246"/>
    <n v="1246"/>
    <n v="8722"/>
    <n v="1246"/>
    <n v="1246"/>
    <n v="1246"/>
    <n v="0"/>
    <s v="Below Average"/>
  </r>
  <r>
    <s v="Star Wars Ep. III: Revenge of the Sith"/>
    <x v="3"/>
    <x v="0"/>
    <n v="1246"/>
    <n v="1246"/>
    <n v="1246"/>
    <n v="1246"/>
    <n v="1246"/>
    <n v="1246"/>
    <n v="1246"/>
    <n v="8722"/>
    <n v="1246"/>
    <n v="1246"/>
    <n v="1246"/>
    <n v="0"/>
    <s v="Below Average"/>
  </r>
  <r>
    <s v="Toy Story 3"/>
    <x v="1"/>
    <x v="0"/>
    <n v="1246"/>
    <n v="1246"/>
    <n v="1246"/>
    <n v="1246"/>
    <n v="1246"/>
    <n v="1246"/>
    <n v="1246"/>
    <n v="8722"/>
    <n v="1246"/>
    <n v="1246"/>
    <n v="1246"/>
    <n v="0"/>
    <s v="Below Averag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n v="908851"/>
    <n v="953741"/>
    <n v="924366"/>
    <n v="907576"/>
    <n v="945771"/>
    <n v="1928656"/>
    <n v="1023031"/>
    <x v="0"/>
    <x v="0"/>
    <n v="907576"/>
    <n v="1928656"/>
    <n v="-0.46956274213753002"/>
    <x v="0"/>
  </r>
  <r>
    <x v="1"/>
    <x v="1"/>
    <x v="1"/>
    <n v="544951"/>
    <n v="576636"/>
    <n v="564851"/>
    <n v="516416"/>
    <n v="558496"/>
    <n v="1139066"/>
    <n v="606996"/>
    <x v="1"/>
    <x v="1"/>
    <n v="516416"/>
    <n v="1139066"/>
    <n v="-0.46711077321243899"/>
    <x v="0"/>
  </r>
  <r>
    <x v="2"/>
    <x v="2"/>
    <x v="2"/>
    <n v="259311"/>
    <n v="263611"/>
    <n v="263801"/>
    <n v="279256"/>
    <n v="283426"/>
    <n v="590476"/>
    <n v="300861"/>
    <x v="2"/>
    <x v="2"/>
    <n v="259311"/>
    <n v="590476"/>
    <n v="-0.49047717434747562"/>
    <x v="0"/>
  </r>
  <r>
    <x v="3"/>
    <x v="0"/>
    <x v="1"/>
    <n v="81641"/>
    <n v="86581"/>
    <n v="78091"/>
    <n v="92076"/>
    <n v="94381"/>
    <n v="187256"/>
    <n v="111241"/>
    <x v="3"/>
    <x v="3"/>
    <n v="78091"/>
    <n v="187256"/>
    <n v="-0.40594159866706536"/>
    <x v="1"/>
  </r>
  <r>
    <x v="4"/>
    <x v="3"/>
    <x v="1"/>
    <n v="14506"/>
    <n v="18876"/>
    <n v="8641"/>
    <n v="5236"/>
    <n v="5066"/>
    <n v="2286"/>
    <n v="1316"/>
    <x v="4"/>
    <x v="4"/>
    <n v="1316"/>
    <n v="18876"/>
    <n v="-0.42432195975503062"/>
    <x v="1"/>
  </r>
  <r>
    <x v="5"/>
    <x v="1"/>
    <x v="0"/>
    <n v="5746"/>
    <n v="5816"/>
    <n v="5836"/>
    <n v="5671"/>
    <n v="5841"/>
    <n v="10066"/>
    <n v="5821"/>
    <x v="5"/>
    <x v="5"/>
    <n v="5671"/>
    <n v="10066"/>
    <n v="-0.42171666997814428"/>
    <x v="1"/>
  </r>
  <r>
    <x v="6"/>
    <x v="2"/>
    <x v="1"/>
    <n v="7586"/>
    <n v="7081"/>
    <n v="8006"/>
    <n v="12296"/>
    <n v="1246"/>
    <n v="1246"/>
    <n v="1246"/>
    <x v="6"/>
    <x v="6"/>
    <n v="1246"/>
    <n v="12296"/>
    <n v="0"/>
    <x v="1"/>
  </r>
  <r>
    <x v="7"/>
    <x v="4"/>
    <x v="1"/>
    <n v="2251"/>
    <n v="2286"/>
    <n v="2286"/>
    <n v="3756"/>
    <n v="4451"/>
    <n v="4956"/>
    <n v="2671"/>
    <x v="7"/>
    <x v="7"/>
    <n v="2251"/>
    <n v="4956"/>
    <n v="-0.46105730427764324"/>
    <x v="1"/>
  </r>
  <r>
    <x v="8"/>
    <x v="3"/>
    <x v="1"/>
    <n v="1506"/>
    <n v="1501"/>
    <n v="1501"/>
    <n v="1516"/>
    <n v="1501"/>
    <n v="1746"/>
    <n v="1496"/>
    <x v="8"/>
    <x v="8"/>
    <n v="1496"/>
    <n v="1746"/>
    <n v="-0.14318442153493705"/>
    <x v="1"/>
  </r>
  <r>
    <x v="9"/>
    <x v="5"/>
    <x v="1"/>
    <n v="1296"/>
    <n v="1296"/>
    <n v="1296"/>
    <n v="1291"/>
    <n v="1296"/>
    <n v="1346"/>
    <n v="1296"/>
    <x v="9"/>
    <x v="9"/>
    <n v="1291"/>
    <n v="1346"/>
    <n v="-3.7147102526002951E-2"/>
    <x v="1"/>
  </r>
  <r>
    <x v="10"/>
    <x v="4"/>
    <x v="1"/>
    <n v="1246"/>
    <n v="1246"/>
    <n v="1246"/>
    <n v="1251"/>
    <n v="1256"/>
    <n v="1396"/>
    <n v="1256"/>
    <x v="10"/>
    <x v="10"/>
    <n v="1246"/>
    <n v="1396"/>
    <n v="-0.10028653295128942"/>
    <x v="1"/>
  </r>
  <r>
    <x v="11"/>
    <x v="6"/>
    <x v="1"/>
    <n v="1271"/>
    <n v="1271"/>
    <n v="1271"/>
    <n v="1271"/>
    <n v="1271"/>
    <n v="1276"/>
    <n v="1246"/>
    <x v="11"/>
    <x v="11"/>
    <n v="1246"/>
    <n v="1276"/>
    <n v="-2.3510971786833812E-2"/>
    <x v="1"/>
  </r>
  <r>
    <x v="12"/>
    <x v="2"/>
    <x v="1"/>
    <n v="1246"/>
    <n v="1246"/>
    <n v="1246"/>
    <n v="1246"/>
    <n v="1246"/>
    <n v="1246"/>
    <n v="1291"/>
    <x v="12"/>
    <x v="12"/>
    <n v="1246"/>
    <n v="1291"/>
    <n v="3.6115569823435001E-2"/>
    <x v="1"/>
  </r>
  <r>
    <x v="13"/>
    <x v="4"/>
    <x v="1"/>
    <n v="1246"/>
    <n v="1246"/>
    <n v="1246"/>
    <n v="1246"/>
    <n v="1246"/>
    <n v="1246"/>
    <n v="1246"/>
    <x v="13"/>
    <x v="13"/>
    <n v="1246"/>
    <n v="1246"/>
    <n v="0"/>
    <x v="1"/>
  </r>
  <r>
    <x v="14"/>
    <x v="3"/>
    <x v="0"/>
    <n v="1246"/>
    <n v="1246"/>
    <n v="1246"/>
    <n v="1246"/>
    <n v="1246"/>
    <n v="1246"/>
    <n v="1246"/>
    <x v="13"/>
    <x v="13"/>
    <n v="1246"/>
    <n v="1246"/>
    <n v="0"/>
    <x v="1"/>
  </r>
  <r>
    <x v="15"/>
    <x v="1"/>
    <x v="0"/>
    <n v="1246"/>
    <n v="1246"/>
    <n v="1246"/>
    <n v="1246"/>
    <n v="1246"/>
    <n v="1246"/>
    <n v="1246"/>
    <x v="13"/>
    <x v="13"/>
    <n v="1246"/>
    <n v="1246"/>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02599F-D8EA-476C-8786-E3483257E9B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D11" firstHeaderRow="0" firstDataRow="1" firstDataCol="1"/>
  <pivotFields count="16">
    <pivotField showAll="0"/>
    <pivotField axis="axisRow" showAll="0">
      <items count="8">
        <item x="3"/>
        <item x="6"/>
        <item x="0"/>
        <item x="4"/>
        <item x="5"/>
        <item x="1"/>
        <item x="2"/>
        <item t="default"/>
      </items>
    </pivotField>
    <pivotField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ataField="1" numFmtId="164" showAll="0"/>
    <pivotField numFmtId="164" showAll="0"/>
    <pivotField numFmtId="164" showAll="0"/>
    <pivotField numFmtId="9" showAll="0"/>
    <pivotField showAll="0"/>
  </pivotFields>
  <rowFields count="1">
    <field x="1"/>
  </rowFields>
  <rowItems count="8">
    <i>
      <x/>
    </i>
    <i>
      <x v="1"/>
    </i>
    <i>
      <x v="2"/>
    </i>
    <i>
      <x v="3"/>
    </i>
    <i>
      <x v="4"/>
    </i>
    <i>
      <x v="5"/>
    </i>
    <i>
      <x v="6"/>
    </i>
    <i t="grand">
      <x/>
    </i>
  </rowItems>
  <colFields count="1">
    <field x="-2"/>
  </colFields>
  <colItems count="2">
    <i>
      <x/>
    </i>
    <i i="1">
      <x v="1"/>
    </i>
  </colItems>
  <dataFields count="2">
    <dataField name="Sum of Total" fld="10" baseField="0" baseItem="0"/>
    <dataField name="Sum of Average" fld="11" baseField="0" baseItem="0"/>
  </dataFields>
  <formats count="3">
    <format dxfId="26">
      <pivotArea outline="0" collapsedLevelsAreSubtotals="1" fieldPosition="0"/>
    </format>
    <format dxfId="25">
      <pivotArea field="1" type="button" dataOnly="0" labelOnly="1" outline="0" axis="axisRow" fieldPosition="0"/>
    </format>
    <format dxfId="24">
      <pivotArea field="1"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D9962DE-38CB-4034-A1F8-9ADCEFCAE6F3}"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6" firstHeaderRow="0" firstDataRow="0" firstDataCol="0" rowPageCount="1" colPageCount="1"/>
  <pivotFields count="16">
    <pivotField axis="axisPage"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items count="3">
        <item x="0"/>
        <item x="1"/>
        <item t="default"/>
      </items>
    </pivotField>
  </pivotField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0D4AFFF-2BFF-415B-98D2-4EC608BED0AA}" name="PivotTable5" cacheId="1"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J16:J17" firstHeaderRow="1" firstDataRow="1" firstDataCol="0"/>
  <pivotFields count="16">
    <pivotField compact="0" showAll="0"/>
    <pivotField compact="0" showAll="0">
      <items count="8">
        <item x="3"/>
        <item x="6"/>
        <item x="0"/>
        <item x="4"/>
        <item x="5"/>
        <item x="1"/>
        <item x="2"/>
        <item t="default"/>
      </items>
    </pivotField>
    <pivotField compact="0" showAll="0">
      <items count="4">
        <item x="0"/>
        <item x="1"/>
        <item x="2"/>
        <item t="default"/>
      </items>
    </pivotField>
    <pivotField compact="0" numFmtId="164" showAll="0"/>
    <pivotField compact="0" numFmtId="164" showAll="0"/>
    <pivotField compact="0" numFmtId="164" showAll="0"/>
    <pivotField compact="0" numFmtId="164" showAll="0"/>
    <pivotField compact="0" numFmtId="164" showAll="0"/>
    <pivotField compact="0" numFmtId="164" showAll="0"/>
    <pivotField compact="0" numFmtId="164" showAll="0"/>
    <pivotField dataField="1" compact="0" numFmtId="164" showAll="0">
      <items count="15">
        <item x="13"/>
        <item x="12"/>
        <item x="11"/>
        <item x="10"/>
        <item x="9"/>
        <item x="8"/>
        <item x="7"/>
        <item x="6"/>
        <item x="5"/>
        <item x="4"/>
        <item x="3"/>
        <item x="2"/>
        <item x="1"/>
        <item x="0"/>
        <item t="default"/>
      </items>
    </pivotField>
    <pivotField compact="0" numFmtId="164" showAll="0"/>
    <pivotField compact="0" numFmtId="164" showAll="0"/>
    <pivotField compact="0" numFmtId="164" showAll="0"/>
    <pivotField compact="0" numFmtId="9" showAll="0"/>
    <pivotField compact="0" showAll="0">
      <items count="3">
        <item x="0"/>
        <item x="1"/>
        <item t="default"/>
      </items>
    </pivotField>
  </pivotFields>
  <rowItems count="1">
    <i/>
  </rowItems>
  <colItems count="1">
    <i/>
  </colItems>
  <dataFields count="1">
    <dataField name="Sum of Total" fld="10" baseField="0" baseItem="0" numFmtId="164"/>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B138F6B-7AFC-4CD2-A1A3-926BBE22CE78}" name="PivotTable4"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2:K9" firstHeaderRow="1" firstDataRow="1" firstDataCol="1"/>
  <pivotFields count="16">
    <pivotField showAll="0"/>
    <pivotField showAll="0">
      <items count="8">
        <item x="3"/>
        <item x="6"/>
        <item x="0"/>
        <item x="4"/>
        <item x="5"/>
        <item x="1"/>
        <item x="2"/>
        <item t="default"/>
      </items>
    </pivotField>
    <pivotField showAll="0">
      <items count="4">
        <item x="0"/>
        <item x="1"/>
        <item x="2"/>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4" showAll="0">
      <items count="15">
        <item x="13"/>
        <item x="12"/>
        <item x="11"/>
        <item x="10"/>
        <item x="9"/>
        <item x="8"/>
        <item x="7"/>
        <item x="6"/>
        <item x="5"/>
        <item x="4"/>
        <item x="3"/>
        <item x="2"/>
        <item x="1"/>
        <item x="0"/>
        <item t="default"/>
      </items>
    </pivotField>
    <pivotField numFmtId="164" showAll="0"/>
    <pivotField numFmtId="164" showAll="0"/>
    <pivotField numFmtId="9" showAll="0"/>
    <pivotField showAll="0">
      <items count="3">
        <item x="0"/>
        <item x="1"/>
        <item t="default"/>
      </items>
    </pivotField>
  </pivotFields>
  <rowFields count="1">
    <field x="-2"/>
  </rowFields>
  <rowItems count="7">
    <i>
      <x/>
    </i>
    <i i="1">
      <x v="1"/>
    </i>
    <i i="2">
      <x v="2"/>
    </i>
    <i i="3">
      <x v="3"/>
    </i>
    <i i="4">
      <x v="4"/>
    </i>
    <i i="5">
      <x v="5"/>
    </i>
    <i i="6">
      <x v="6"/>
    </i>
  </rowItems>
  <colItems count="1">
    <i/>
  </colItems>
  <dataFields count="7">
    <dataField name="Average of Jul-21" fld="3" subtotal="average" baseField="0" baseItem="0"/>
    <dataField name="Average of Aug-21" fld="4" subtotal="average" baseField="0" baseItem="0"/>
    <dataField name="Average of Sep-21" fld="5" subtotal="average" baseField="0" baseItem="0"/>
    <dataField name="Average of Oct-21" fld="6" subtotal="average" baseField="0" baseItem="0"/>
    <dataField name="Average of Nov-21" fld="7" subtotal="average" baseField="0" baseItem="0"/>
    <dataField name="Average of Dec-21" fld="8" subtotal="average" baseField="0" baseItem="0"/>
    <dataField name="Average of Jan-22" fld="9" subtotal="average" baseField="0" baseItem="0"/>
  </dataFields>
  <formats count="1">
    <format dxfId="8">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F156695-00A6-4622-942C-8A4E46F4AA0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1:J22" firstHeaderRow="1" firstDataRow="1" firstDataCol="0"/>
  <pivotFields count="16">
    <pivotField showAll="0"/>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9" showAll="0"/>
    <pivotField showAll="0">
      <items count="3">
        <item x="0"/>
        <item x="1"/>
        <item t="default"/>
      </items>
    </pivotField>
  </pivotFields>
  <rowItems count="1">
    <i/>
  </rowItems>
  <colItems count="1">
    <i/>
  </colItems>
  <dataFields count="1">
    <dataField name="Average of Average" fld="11" subtotal="average" baseField="0" baseItem="0" numFmtId="164"/>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4BBF573-D747-496B-BA93-20BA3FCF1FB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0" firstHeaderRow="0" firstDataRow="0" firstDataCol="0" rowPageCount="1" colPageCount="1"/>
  <pivotFields count="16">
    <pivotField axis="axisPage" showAll="0">
      <items count="17">
        <item x="2"/>
        <item x="1"/>
        <item x="6"/>
        <item x="9"/>
        <item x="4"/>
        <item x="7"/>
        <item x="5"/>
        <item x="11"/>
        <item x="13"/>
        <item x="10"/>
        <item x="8"/>
        <item x="14"/>
        <item x="12"/>
        <item x="3"/>
        <item x="15"/>
        <item x="0"/>
        <item t="default"/>
      </items>
    </pivotField>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pivotField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B5388F-02D5-4DD9-8188-58334394F7C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3:L7" firstHeaderRow="1" firstDataRow="1" firstDataCol="1"/>
  <pivotFields count="16">
    <pivotField showAll="0"/>
    <pivotField showAll="0"/>
    <pivotField axis="axisRow"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9" showAll="0"/>
    <pivotField showAll="0"/>
  </pivotFields>
  <rowFields count="1">
    <field x="2"/>
  </rowFields>
  <rowItems count="4">
    <i>
      <x/>
    </i>
    <i>
      <x v="1"/>
    </i>
    <i>
      <x v="2"/>
    </i>
    <i t="grand">
      <x/>
    </i>
  </rowItems>
  <colItems count="1">
    <i/>
  </colItems>
  <dataFields count="1">
    <dataField name="Sum of Average" fld="11" baseField="0" baseItem="0" numFmtId="165"/>
  </dataFields>
  <formats count="1">
    <format dxfId="2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D2ADC1-2991-4FC7-9CA9-CAF7A596757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6:G20" firstHeaderRow="1" firstDataRow="1" firstDataCol="1"/>
  <pivotFields count="16">
    <pivotField showAll="0"/>
    <pivotField showAll="0">
      <items count="8">
        <item x="3"/>
        <item x="6"/>
        <item x="0"/>
        <item x="4"/>
        <item x="5"/>
        <item x="1"/>
        <item x="2"/>
        <item t="default"/>
      </items>
    </pivotField>
    <pivotField axis="axisRow"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9" showAll="0"/>
    <pivotField showAll="0">
      <items count="3">
        <item x="0"/>
        <item x="1"/>
        <item t="default"/>
      </items>
    </pivotField>
  </pivotFields>
  <rowFields count="1">
    <field x="2"/>
  </rowFields>
  <rowItems count="4">
    <i>
      <x/>
    </i>
    <i>
      <x v="1"/>
    </i>
    <i>
      <x v="2"/>
    </i>
    <i t="grand">
      <x/>
    </i>
  </rowItems>
  <colItems count="1">
    <i/>
  </colItems>
  <dataFields count="1">
    <dataField name="Sum of Total" fld="10" baseField="0" baseItem="0" numFmtId="164"/>
  </dataFields>
  <formats count="1">
    <format dxfId="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4E3AE5-F52A-418F-9C54-B54E76FDEF67}" name="PivotTable11"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R2:S6" firstHeaderRow="1" firstDataRow="1" firstDataCol="1"/>
  <pivotFields count="16">
    <pivotField showAll="0"/>
    <pivotField showAll="0">
      <items count="8">
        <item x="3"/>
        <item x="6"/>
        <item x="0"/>
        <item x="4"/>
        <item x="5"/>
        <item x="1"/>
        <item x="2"/>
        <item t="default"/>
      </items>
    </pivotField>
    <pivotField axis="axisRow"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items count="15">
        <item x="13"/>
        <item x="12"/>
        <item x="11"/>
        <item x="10"/>
        <item x="9"/>
        <item x="8"/>
        <item x="7"/>
        <item x="6"/>
        <item x="5"/>
        <item x="4"/>
        <item x="3"/>
        <item x="2"/>
        <item x="1"/>
        <item x="0"/>
        <item t="default"/>
      </items>
    </pivotField>
    <pivotField numFmtId="164" showAll="0"/>
    <pivotField numFmtId="164" showAll="0"/>
    <pivotField numFmtId="9" showAll="0"/>
    <pivotField showAll="0">
      <items count="3">
        <item x="0"/>
        <item x="1"/>
        <item t="default"/>
      </items>
    </pivotField>
  </pivotFields>
  <rowFields count="1">
    <field x="2"/>
  </rowFields>
  <rowItems count="4">
    <i>
      <x/>
    </i>
    <i>
      <x v="1"/>
    </i>
    <i>
      <x v="2"/>
    </i>
    <i t="grand">
      <x/>
    </i>
  </rowItems>
  <colItems count="1">
    <i/>
  </colItems>
  <dataFields count="1">
    <dataField name="Average of Average" fld="11" subtotal="average" baseField="2" baseItem="0"/>
  </dataFields>
  <formats count="1">
    <format dxfId="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CBBF39-7A0B-4B5F-B4B0-A658124677FA}" name="PivotTable10"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2:O10" firstHeaderRow="1" firstDataRow="1" firstDataCol="1"/>
  <pivotFields count="16">
    <pivotField showAll="0"/>
    <pivotField axis="axisRow"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items count="15">
        <item x="13"/>
        <item x="12"/>
        <item x="11"/>
        <item x="10"/>
        <item x="9"/>
        <item x="8"/>
        <item x="7"/>
        <item x="6"/>
        <item x="5"/>
        <item x="4"/>
        <item x="3"/>
        <item x="2"/>
        <item x="1"/>
        <item x="0"/>
        <item t="default"/>
      </items>
    </pivotField>
    <pivotField numFmtId="164" showAll="0"/>
    <pivotField numFmtId="164" showAll="0"/>
    <pivotField numFmtId="9" showAll="0"/>
    <pivotField showAll="0">
      <items count="3">
        <item x="0"/>
        <item x="1"/>
        <item t="default"/>
      </items>
    </pivotField>
  </pivotFields>
  <rowFields count="1">
    <field x="1"/>
  </rowFields>
  <rowItems count="8">
    <i>
      <x/>
    </i>
    <i>
      <x v="1"/>
    </i>
    <i>
      <x v="2"/>
    </i>
    <i>
      <x v="3"/>
    </i>
    <i>
      <x v="4"/>
    </i>
    <i>
      <x v="5"/>
    </i>
    <i>
      <x v="6"/>
    </i>
    <i t="grand">
      <x/>
    </i>
  </rowItems>
  <colItems count="1">
    <i/>
  </colItems>
  <dataFields count="1">
    <dataField name="Average of Average" fld="11" subtotal="average" baseField="1" baseItem="0"/>
  </dataFields>
  <formats count="1">
    <format dxfId="2">
      <pivotArea outline="0" collapsedLevelsAreSubtotals="1" fieldPosition="0"/>
    </format>
  </format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5"/>
          </reference>
        </references>
      </pivotArea>
    </chartFormat>
    <chartFormat chart="2" format="1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5F3E78-6375-46CE-9624-48443D408C22}" name="PivotTable1" cacheId="1" dataOnRows="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B2:C9" firstHeaderRow="1" firstDataRow="1" firstDataCol="1"/>
  <pivotFields count="16">
    <pivotField compact="0" outline="0" showAll="0">
      <items count="17">
        <item x="2"/>
        <item x="1"/>
        <item x="6"/>
        <item x="9"/>
        <item x="4"/>
        <item x="7"/>
        <item x="5"/>
        <item x="11"/>
        <item x="13"/>
        <item x="10"/>
        <item x="8"/>
        <item x="14"/>
        <item x="12"/>
        <item x="3"/>
        <item x="15"/>
        <item x="0"/>
        <item t="default"/>
      </items>
    </pivotField>
    <pivotField compact="0" outline="0" showAll="0">
      <items count="8">
        <item x="3"/>
        <item x="6"/>
        <item x="0"/>
        <item x="4"/>
        <item x="5"/>
        <item x="1"/>
        <item x="2"/>
        <item t="default"/>
      </items>
    </pivotField>
    <pivotField compact="0" outline="0" showAll="0">
      <items count="4">
        <item x="0"/>
        <item x="1"/>
        <item x="2"/>
        <item t="default"/>
      </items>
    </pivotField>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compact="0" numFmtId="164" outline="0" showAll="0"/>
    <pivotField compact="0" numFmtId="164" outline="0" showAll="0"/>
    <pivotField compact="0" numFmtId="164" outline="0" showAll="0"/>
    <pivotField compact="0" numFmtId="164" outline="0" showAll="0"/>
    <pivotField compact="0" numFmtId="9" outline="0" showAll="0"/>
    <pivotField compact="0" outline="0" showAll="0">
      <items count="3">
        <item x="0"/>
        <item x="1"/>
        <item t="default"/>
      </items>
    </pivotField>
  </pivotFields>
  <rowFields count="1">
    <field x="-2"/>
  </rowFields>
  <rowItems count="7">
    <i>
      <x/>
    </i>
    <i i="1">
      <x v="1"/>
    </i>
    <i i="2">
      <x v="2"/>
    </i>
    <i i="3">
      <x v="3"/>
    </i>
    <i i="4">
      <x v="4"/>
    </i>
    <i i="5">
      <x v="5"/>
    </i>
    <i i="6">
      <x v="6"/>
    </i>
  </rowItems>
  <colItems count="1">
    <i/>
  </colItems>
  <dataFields count="7">
    <dataField name="Sum of Jul-21" fld="3" baseField="0" baseItem="0"/>
    <dataField name="Sum of Aug-21" fld="4" baseField="0" baseItem="0"/>
    <dataField name="Sum of Sep-21" fld="5" baseField="0" baseItem="0"/>
    <dataField name="Sum of Oct-21" fld="6" baseField="0" baseItem="0"/>
    <dataField name="Sum of Nov-21" fld="7" baseField="0" baseItem="0"/>
    <dataField name="Sum of Dec-21" fld="8" baseField="0" baseItem="0"/>
    <dataField name="Sum of Jan-22" fld="9" baseField="0" baseItem="0"/>
  </dataFields>
  <formats count="1">
    <format dxfId="3">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0" format="3">
      <pivotArea type="data" outline="0" fieldPosition="0">
        <references count="1">
          <reference field="4294967294" count="1" selected="0">
            <x v="2"/>
          </reference>
        </references>
      </pivotArea>
    </chartFormat>
    <chartFormat chart="0" format="4">
      <pivotArea type="data" outline="0" fieldPosition="0">
        <references count="1">
          <reference field="4294967294" count="1" selected="0">
            <x v="3"/>
          </reference>
        </references>
      </pivotArea>
    </chartFormat>
    <chartFormat chart="0" format="5">
      <pivotArea type="data" outline="0" fieldPosition="0">
        <references count="1">
          <reference field="4294967294" count="1" selected="0">
            <x v="4"/>
          </reference>
        </references>
      </pivotArea>
    </chartFormat>
    <chartFormat chart="0" format="6">
      <pivotArea type="data" outline="0" fieldPosition="0">
        <references count="1">
          <reference field="4294967294" count="1" selected="0">
            <x v="5"/>
          </reference>
        </references>
      </pivotArea>
    </chartFormat>
    <chartFormat chart="0" format="7">
      <pivotArea type="data" outline="0" fieldPosition="0">
        <references count="1">
          <reference field="4294967294" count="1" selected="0">
            <x v="6"/>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83FE3D-DBE8-44CD-ADF5-9A09D777DD32}" name="PivotTable7" cacheId="1"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M16:M17" firstHeaderRow="1" firstDataRow="1" firstDataCol="0"/>
  <pivotFields count="16">
    <pivotField compact="0" showAll="0"/>
    <pivotField compact="0" showAll="0">
      <items count="8">
        <item x="3"/>
        <item x="6"/>
        <item x="0"/>
        <item x="4"/>
        <item x="5"/>
        <item x="1"/>
        <item x="2"/>
        <item t="default"/>
      </items>
    </pivotField>
    <pivotField compact="0" showAll="0">
      <items count="4">
        <item x="0"/>
        <item x="1"/>
        <item x="2"/>
        <item t="default"/>
      </items>
    </pivotField>
    <pivotField compact="0" numFmtId="164" showAll="0"/>
    <pivotField compact="0" numFmtId="164" showAll="0"/>
    <pivotField compact="0" numFmtId="164" showAll="0"/>
    <pivotField compact="0" numFmtId="164" showAll="0"/>
    <pivotField compact="0" numFmtId="164" showAll="0"/>
    <pivotField compact="0" numFmtId="164" showAll="0"/>
    <pivotField compact="0" numFmtId="164" showAll="0"/>
    <pivotField compact="0" numFmtId="164" showAll="0"/>
    <pivotField compact="0" numFmtId="164" showAll="0"/>
    <pivotField compact="0" numFmtId="164" showAll="0"/>
    <pivotField compact="0" numFmtId="164" showAll="0"/>
    <pivotField dataField="1" compact="0" numFmtId="9" showAll="0"/>
    <pivotField compact="0" showAll="0">
      <items count="3">
        <item x="0"/>
        <item x="1"/>
        <item t="default"/>
      </items>
    </pivotField>
  </pivotFields>
  <rowItems count="1">
    <i/>
  </rowItems>
  <colItems count="1">
    <i/>
  </colItems>
  <dataFields count="1">
    <dataField name="Average of MoM" fld="1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4E6CDA-203E-4D14-B3EC-C27B3E2A842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2:G10" firstHeaderRow="1" firstDataRow="1" firstDataCol="1"/>
  <pivotFields count="16">
    <pivotField showAll="0"/>
    <pivotField axis="axisRow"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9" showAll="0"/>
    <pivotField showAll="0">
      <items count="3">
        <item x="0"/>
        <item x="1"/>
        <item t="default"/>
      </items>
    </pivotField>
  </pivotFields>
  <rowFields count="1">
    <field x="1"/>
  </rowFields>
  <rowItems count="8">
    <i>
      <x/>
    </i>
    <i>
      <x v="1"/>
    </i>
    <i>
      <x v="2"/>
    </i>
    <i>
      <x v="3"/>
    </i>
    <i>
      <x v="4"/>
    </i>
    <i>
      <x v="5"/>
    </i>
    <i>
      <x v="6"/>
    </i>
    <i t="grand">
      <x/>
    </i>
  </rowItems>
  <colItems count="1">
    <i/>
  </colItems>
  <dataFields count="1">
    <dataField name="Sum of Total" fld="10" baseField="0" baseItem="0" numFmtId="167"/>
  </dataFields>
  <formats count="3">
    <format dxfId="6">
      <pivotArea outline="0" collapsedLevelsAreSubtotals="1" fieldPosition="0"/>
    </format>
    <format dxfId="5">
      <pivotArea outline="0" fieldPosition="0">
        <references count="1">
          <reference field="1" count="6" selected="0">
            <x v="1"/>
            <x v="2"/>
            <x v="3"/>
            <x v="4"/>
            <x v="5"/>
            <x v="6"/>
          </reference>
        </references>
      </pivotArea>
    </format>
    <format dxfId="4">
      <pivotArea grandRow="1"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6"/>
          </reference>
        </references>
      </pivotArea>
    </chartFormat>
    <chartFormat chart="0" format="2">
      <pivotArea type="data" outline="0" fieldPosition="0">
        <references count="2">
          <reference field="4294967294" count="1" selected="0">
            <x v="0"/>
          </reference>
          <reference field="1" count="1" selected="0">
            <x v="5"/>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5"/>
          </reference>
        </references>
      </pivotArea>
    </chartFormat>
    <chartFormat chart="2" format="1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6FF0945-102D-481A-92C5-E05B89D80EC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1:M22" firstHeaderRow="1" firstDataRow="1" firstDataCol="0"/>
  <pivotFields count="16">
    <pivotField dataField="1" showAll="0"/>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items count="3">
        <item x="0"/>
        <item x="1"/>
        <item t="default"/>
      </items>
    </pivotField>
  </pivotFields>
  <rowItems count="1">
    <i/>
  </rowItems>
  <colItems count="1">
    <i/>
  </colItems>
  <dataFields count="1">
    <dataField name="Count of MOVI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S" xr10:uid="{F9358980-7214-436F-A3C5-3CADBD6E35F5}" sourceName="DISTRIBUTORS">
  <pivotTables>
    <pivotTable tabId="7" name="PivotTable2"/>
    <pivotTable tabId="7" name="PivotTable1"/>
    <pivotTable tabId="7" name="PivotTable3"/>
    <pivotTable tabId="7" name="PivotTable4"/>
    <pivotTable tabId="7" name="PivotTable5"/>
    <pivotTable tabId="7" name="PivotTable6"/>
    <pivotTable tabId="7" name="PivotTable7"/>
    <pivotTable tabId="7" name="PivotTable8"/>
    <pivotTable tabId="7" name="PivotTable9"/>
    <pivotTable tabId="7" name="PivotTable10"/>
    <pivotTable tabId="7" name="PivotTable11"/>
  </pivotTables>
  <data>
    <tabular pivotCacheId="798988935">
      <items count="7">
        <i x="3" s="1"/>
        <i x="6" s="1"/>
        <i x="0" s="1"/>
        <i x="4" s="1"/>
        <i x="5"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6AC8E85-D67F-419D-A48C-37C9F4FED9D6}" sourceName="GENRE">
  <pivotTables>
    <pivotTable tabId="7" name="PivotTable2"/>
    <pivotTable tabId="7" name="PivotTable1"/>
    <pivotTable tabId="7" name="PivotTable3"/>
    <pivotTable tabId="7" name="PivotTable4"/>
    <pivotTable tabId="7" name="PivotTable5"/>
    <pivotTable tabId="7" name="PivotTable6"/>
    <pivotTable tabId="7" name="PivotTable7"/>
    <pivotTable tabId="7" name="PivotTable8"/>
    <pivotTable tabId="7" name="PivotTable9"/>
    <pivotTable tabId="7" name="PivotTable10"/>
    <pivotTable tabId="7" name="PivotTable11"/>
  </pivotTables>
  <data>
    <tabular pivotCacheId="798988935">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_Status" xr10:uid="{39B6B863-7861-4362-B92F-EE38096DDAFA}" sourceName="Average Status">
  <pivotTables>
    <pivotTable tabId="7" name="PivotTable2"/>
    <pivotTable tabId="7" name="PivotTable1"/>
    <pivotTable tabId="7" name="PivotTable3"/>
    <pivotTable tabId="7" name="PivotTable4"/>
    <pivotTable tabId="7" name="PivotTable5"/>
    <pivotTable tabId="7" name="PivotTable6"/>
    <pivotTable tabId="7" name="PivotTable7"/>
    <pivotTable tabId="7" name="PivotTable8"/>
    <pivotTable tabId="7" name="PivotTable9"/>
    <pivotTable tabId="7" name="PivotTable10"/>
    <pivotTable tabId="7" name="PivotTable11"/>
  </pivotTables>
  <data>
    <tabular pivotCacheId="79898893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BUTORS" xr10:uid="{F8D7A08F-5420-4166-9639-A2A91471C168}" cache="Slicer_DISTRIBUTORS" caption="DISTRIBUTORS" columnCount="2" rowHeight="241300"/>
  <slicer name="GENRE" xr10:uid="{C4B36709-FC6E-4D0E-B45D-25EEA01148A5}" cache="Slicer_GENRE" caption="GENRE" columnCount="2" rowHeight="241300"/>
  <slicer name="Average Status" xr10:uid="{3AE3FE99-04AD-49C5-90CE-A164C3FB9CDF}" cache="Slicer_Average_Status" caption="Average Status"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8C6371-1446-47A1-A865-AC2566EF33BF}" name="MonthlyMovieSales" displayName="MonthlyMovieSales" ref="A3:P19" totalsRowShown="0" headerRowDxfId="23" headerRowBorderDxfId="22">
  <autoFilter ref="A3:P19" xr:uid="{CA8C6371-1446-47A1-A865-AC2566EF33BF}"/>
  <tableColumns count="16">
    <tableColumn id="1" xr3:uid="{6F551960-EA48-4E25-B06B-4489B4E394DD}" name="MOVIE"/>
    <tableColumn id="2" xr3:uid="{5A70019E-B541-4DA4-BAA3-F0090EF0D145}" name="DISTRIBUTORS"/>
    <tableColumn id="3" xr3:uid="{A86BEB6F-3607-4366-BBEE-E710C9BD309B}" name="GENRE"/>
    <tableColumn id="4" xr3:uid="{E72EA78A-9953-409F-BAFE-05D7495D2501}" name="Jul-21" dataDxfId="21"/>
    <tableColumn id="5" xr3:uid="{585DB827-2068-4DEF-93B2-B7B12E7A8792}" name="Aug-21" dataDxfId="20"/>
    <tableColumn id="6" xr3:uid="{F2E6A05D-A8EE-422E-B6D3-4A306F1A8EF4}" name="Sep-21" dataDxfId="19"/>
    <tableColumn id="7" xr3:uid="{1AAD0E00-C1FF-42AA-AE40-BB3CE8B73C30}" name="Oct-21" dataDxfId="18"/>
    <tableColumn id="8" xr3:uid="{BD24DA61-61A8-4F68-B780-EC0658A69FCD}" name="Nov-21" dataDxfId="17"/>
    <tableColumn id="9" xr3:uid="{6AB82BA9-A49F-4D0F-808E-7163C1C91315}" name="Dec-21" dataDxfId="16"/>
    <tableColumn id="10" xr3:uid="{D746F930-7E2C-471D-AD97-794A316F9171}" name="Jan-22" dataDxfId="15"/>
    <tableColumn id="11" xr3:uid="{9143FEB7-0CA8-4613-8BD8-89A06ADA0E82}" name="Total" dataDxfId="14"/>
    <tableColumn id="12" xr3:uid="{14CF8271-C5A6-41EE-BC72-F5E771F07E3A}" name="Average" dataDxfId="13"/>
    <tableColumn id="13" xr3:uid="{0C248CC4-35C4-4863-8855-DBD9337DCB35}" name="Minimum" dataDxfId="12"/>
    <tableColumn id="14" xr3:uid="{137C37DE-70A9-4CE7-B8CA-3B0895DC39FC}" name="Maximum" dataDxfId="11"/>
    <tableColumn id="15" xr3:uid="{F58919E4-7837-4B95-AB2B-87766F651EE0}" name="MoM" dataDxfId="10" dataCellStyle="Percent"/>
    <tableColumn id="16" xr3:uid="{F6D14684-D17D-4395-8FC1-0F8CDCF2F022}" name="Average Statu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pivotTable" Target="../pivotTables/pivotTable13.xml"/><Relationship Id="rId5" Type="http://schemas.openxmlformats.org/officeDocument/2006/relationships/pivotTable" Target="../pivotTables/pivotTable7.xml"/><Relationship Id="rId10" Type="http://schemas.openxmlformats.org/officeDocument/2006/relationships/pivotTable" Target="../pivotTables/pivotTable12.xml"/><Relationship Id="rId4" Type="http://schemas.openxmlformats.org/officeDocument/2006/relationships/pivotTable" Target="../pivotTables/pivotTable6.xml"/><Relationship Id="rId9"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1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99F0E-1EDF-4263-9C64-B1E29140CCCE}">
  <dimension ref="B2:L11"/>
  <sheetViews>
    <sheetView zoomScale="115" zoomScaleNormal="115" workbookViewId="0">
      <selection activeCell="L14" sqref="L14"/>
    </sheetView>
  </sheetViews>
  <sheetFormatPr defaultRowHeight="15"/>
  <cols>
    <col min="2" max="2" width="18.5703125" bestFit="1" customWidth="1"/>
    <col min="3" max="3" width="13.85546875" bestFit="1" customWidth="1"/>
    <col min="4" max="4" width="15.140625" bestFit="1" customWidth="1"/>
    <col min="12" max="13" width="15" bestFit="1" customWidth="1"/>
  </cols>
  <sheetData>
    <row r="2" spans="2:12">
      <c r="B2" s="16" t="s">
        <v>43</v>
      </c>
      <c r="C2" s="16"/>
      <c r="D2" s="16"/>
      <c r="E2" s="16"/>
    </row>
    <row r="3" spans="2:12">
      <c r="B3" s="10" t="s">
        <v>39</v>
      </c>
      <c r="C3" t="s">
        <v>41</v>
      </c>
      <c r="D3" t="s">
        <v>42</v>
      </c>
      <c r="K3" s="8" t="s">
        <v>39</v>
      </c>
      <c r="L3" t="s">
        <v>42</v>
      </c>
    </row>
    <row r="4" spans="2:12">
      <c r="B4" s="9" t="s">
        <v>14</v>
      </c>
      <c r="C4" s="7">
        <v>75416</v>
      </c>
      <c r="D4" s="7">
        <v>10773.714285714286</v>
      </c>
      <c r="K4" s="9" t="s">
        <v>5</v>
      </c>
      <c r="L4" s="11">
        <v>1093461.857142857</v>
      </c>
    </row>
    <row r="5" spans="2:12">
      <c r="B5" s="9" t="s">
        <v>24</v>
      </c>
      <c r="C5" s="7">
        <v>8877</v>
      </c>
      <c r="D5" s="7">
        <v>1268.1428571428571</v>
      </c>
      <c r="K5" s="9" t="s">
        <v>8</v>
      </c>
      <c r="L5" s="11">
        <v>773016.71428571432</v>
      </c>
    </row>
    <row r="6" spans="2:12">
      <c r="B6" s="9" t="s">
        <v>4</v>
      </c>
      <c r="C6" s="7">
        <v>8323259</v>
      </c>
      <c r="D6" s="7">
        <v>1189037</v>
      </c>
      <c r="K6" s="9" t="s">
        <v>11</v>
      </c>
      <c r="L6" s="11">
        <v>320106</v>
      </c>
    </row>
    <row r="7" spans="2:12">
      <c r="B7" s="9" t="s">
        <v>18</v>
      </c>
      <c r="C7" s="7">
        <v>40276</v>
      </c>
      <c r="D7" s="7">
        <v>5753.7142857142862</v>
      </c>
      <c r="K7" s="9" t="s">
        <v>40</v>
      </c>
      <c r="L7" s="11">
        <v>2186584.5714285714</v>
      </c>
    </row>
    <row r="8" spans="2:12">
      <c r="B8" s="9" t="s">
        <v>21</v>
      </c>
      <c r="C8" s="7">
        <v>9117</v>
      </c>
      <c r="D8" s="7">
        <v>1302.4285714285713</v>
      </c>
    </row>
    <row r="9" spans="2:12">
      <c r="B9" s="9" t="s">
        <v>7</v>
      </c>
      <c r="C9" s="7">
        <v>4560931</v>
      </c>
      <c r="D9" s="7">
        <v>651561.57142857148</v>
      </c>
    </row>
    <row r="10" spans="2:12">
      <c r="B10" s="9" t="s">
        <v>10</v>
      </c>
      <c r="C10" s="7">
        <v>2288216</v>
      </c>
      <c r="D10" s="7">
        <v>326888</v>
      </c>
    </row>
    <row r="11" spans="2:12">
      <c r="B11" s="9" t="s">
        <v>40</v>
      </c>
      <c r="C11" s="7">
        <v>15306092</v>
      </c>
      <c r="D11" s="7">
        <v>2186584.5714285714</v>
      </c>
    </row>
  </sheetData>
  <mergeCells count="1">
    <mergeCell ref="B2:E2"/>
  </mergeCell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7ADA9-C865-D945-A222-A1CADAA2A3B3}">
  <dimension ref="G15:G17"/>
  <sheetViews>
    <sheetView topLeftCell="A22" workbookViewId="0">
      <selection activeCell="C41" sqref="C41"/>
    </sheetView>
  </sheetViews>
  <sheetFormatPr defaultColWidth="11.42578125" defaultRowHeight="15"/>
  <sheetData>
    <row r="15" spans="7:7">
      <c r="G15" s="1"/>
    </row>
    <row r="16" spans="7:7">
      <c r="G16" s="2"/>
    </row>
    <row r="17" spans="7:7">
      <c r="G17"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28EF3-A399-3B4A-A85B-94E31CCEDF5E}">
  <dimension ref="A1:B17"/>
  <sheetViews>
    <sheetView workbookViewId="0">
      <selection activeCell="B1" sqref="B1:B1048576"/>
    </sheetView>
  </sheetViews>
  <sheetFormatPr defaultColWidth="11.42578125" defaultRowHeight="15"/>
  <sheetData>
    <row r="1" spans="1:2">
      <c r="A1" t="s">
        <v>0</v>
      </c>
      <c r="B1" t="s">
        <v>2</v>
      </c>
    </row>
    <row r="2" spans="1:2">
      <c r="A2" t="s">
        <v>3</v>
      </c>
      <c r="B2" t="s">
        <v>5</v>
      </c>
    </row>
    <row r="3" spans="1:2">
      <c r="A3" t="s">
        <v>6</v>
      </c>
      <c r="B3" t="s">
        <v>8</v>
      </c>
    </row>
    <row r="4" spans="1:2">
      <c r="A4" t="s">
        <v>9</v>
      </c>
      <c r="B4" t="s">
        <v>11</v>
      </c>
    </row>
    <row r="5" spans="1:2">
      <c r="A5" t="s">
        <v>12</v>
      </c>
      <c r="B5" t="s">
        <v>8</v>
      </c>
    </row>
    <row r="6" spans="1:2">
      <c r="A6" t="s">
        <v>13</v>
      </c>
      <c r="B6" t="s">
        <v>8</v>
      </c>
    </row>
    <row r="7" spans="1:2">
      <c r="A7" t="s">
        <v>15</v>
      </c>
      <c r="B7" t="s">
        <v>5</v>
      </c>
    </row>
    <row r="8" spans="1:2">
      <c r="A8" t="s">
        <v>16</v>
      </c>
      <c r="B8" t="s">
        <v>8</v>
      </c>
    </row>
    <row r="9" spans="1:2">
      <c r="A9" t="s">
        <v>17</v>
      </c>
      <c r="B9" t="s">
        <v>8</v>
      </c>
    </row>
    <row r="10" spans="1:2">
      <c r="A10" t="s">
        <v>19</v>
      </c>
      <c r="B10" t="s">
        <v>8</v>
      </c>
    </row>
    <row r="11" spans="1:2">
      <c r="A11" t="s">
        <v>20</v>
      </c>
      <c r="B11" t="s">
        <v>8</v>
      </c>
    </row>
    <row r="12" spans="1:2">
      <c r="A12" t="s">
        <v>22</v>
      </c>
      <c r="B12" t="s">
        <v>8</v>
      </c>
    </row>
    <row r="13" spans="1:2">
      <c r="A13" t="s">
        <v>23</v>
      </c>
      <c r="B13" t="s">
        <v>8</v>
      </c>
    </row>
    <row r="14" spans="1:2">
      <c r="A14" t="s">
        <v>25</v>
      </c>
      <c r="B14" t="s">
        <v>8</v>
      </c>
    </row>
    <row r="15" spans="1:2">
      <c r="A15" t="s">
        <v>26</v>
      </c>
      <c r="B15" t="s">
        <v>8</v>
      </c>
    </row>
    <row r="16" spans="1:2">
      <c r="A16" t="s">
        <v>27</v>
      </c>
      <c r="B16" t="s">
        <v>5</v>
      </c>
    </row>
    <row r="17" spans="1:2">
      <c r="A17" t="s">
        <v>28</v>
      </c>
      <c r="B17"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6DAC2-98E6-D546-B6BA-0055E3860C80}">
  <dimension ref="A1:B17"/>
  <sheetViews>
    <sheetView workbookViewId="0">
      <selection sqref="A1:B1048576"/>
    </sheetView>
  </sheetViews>
  <sheetFormatPr defaultColWidth="11.42578125" defaultRowHeight="15"/>
  <sheetData>
    <row r="1" spans="1:2">
      <c r="A1" t="s">
        <v>0</v>
      </c>
      <c r="B1" t="s">
        <v>1</v>
      </c>
    </row>
    <row r="2" spans="1:2">
      <c r="A2" t="s">
        <v>3</v>
      </c>
      <c r="B2" t="s">
        <v>4</v>
      </c>
    </row>
    <row r="3" spans="1:2">
      <c r="A3" t="s">
        <v>6</v>
      </c>
      <c r="B3" t="s">
        <v>7</v>
      </c>
    </row>
    <row r="4" spans="1:2">
      <c r="A4" t="s">
        <v>9</v>
      </c>
      <c r="B4" t="s">
        <v>10</v>
      </c>
    </row>
    <row r="5" spans="1:2">
      <c r="A5" t="s">
        <v>12</v>
      </c>
      <c r="B5" t="s">
        <v>4</v>
      </c>
    </row>
    <row r="6" spans="1:2">
      <c r="A6" t="s">
        <v>13</v>
      </c>
      <c r="B6" t="s">
        <v>14</v>
      </c>
    </row>
    <row r="7" spans="1:2">
      <c r="A7" t="s">
        <v>15</v>
      </c>
      <c r="B7" t="s">
        <v>7</v>
      </c>
    </row>
    <row r="8" spans="1:2">
      <c r="A8" t="s">
        <v>16</v>
      </c>
      <c r="B8" t="s">
        <v>10</v>
      </c>
    </row>
    <row r="9" spans="1:2">
      <c r="A9" t="s">
        <v>17</v>
      </c>
      <c r="B9" t="s">
        <v>18</v>
      </c>
    </row>
    <row r="10" spans="1:2">
      <c r="A10" t="s">
        <v>19</v>
      </c>
      <c r="B10" t="s">
        <v>14</v>
      </c>
    </row>
    <row r="11" spans="1:2">
      <c r="A11" t="s">
        <v>20</v>
      </c>
      <c r="B11" t="s">
        <v>21</v>
      </c>
    </row>
    <row r="12" spans="1:2">
      <c r="A12" t="s">
        <v>22</v>
      </c>
      <c r="B12" t="s">
        <v>18</v>
      </c>
    </row>
    <row r="13" spans="1:2">
      <c r="A13" t="s">
        <v>23</v>
      </c>
      <c r="B13" t="s">
        <v>24</v>
      </c>
    </row>
    <row r="14" spans="1:2">
      <c r="A14" t="s">
        <v>25</v>
      </c>
      <c r="B14" t="s">
        <v>10</v>
      </c>
    </row>
    <row r="15" spans="1:2">
      <c r="A15" t="s">
        <v>26</v>
      </c>
      <c r="B15" t="s">
        <v>18</v>
      </c>
    </row>
    <row r="16" spans="1:2">
      <c r="A16" t="s">
        <v>27</v>
      </c>
      <c r="B16" t="s">
        <v>14</v>
      </c>
    </row>
    <row r="17" spans="1:2">
      <c r="A17" t="s">
        <v>28</v>
      </c>
      <c r="B17" t="s">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75E6-FCA5-4FE8-B964-2CD11B93EC1B}">
  <dimension ref="A2:P19"/>
  <sheetViews>
    <sheetView zoomScale="90" zoomScaleNormal="90" workbookViewId="0">
      <selection activeCell="B8" sqref="B8"/>
    </sheetView>
  </sheetViews>
  <sheetFormatPr defaultColWidth="8.85546875" defaultRowHeight="15"/>
  <cols>
    <col min="1" max="1" width="40" bestFit="1" customWidth="1"/>
    <col min="2" max="2" width="18.5703125" bestFit="1" customWidth="1"/>
    <col min="3" max="3" width="10.42578125" bestFit="1" customWidth="1"/>
    <col min="4" max="8" width="11.140625" bestFit="1" customWidth="1"/>
    <col min="9" max="12" width="12.7109375" bestFit="1" customWidth="1"/>
    <col min="13" max="13" width="11.5703125" customWidth="1"/>
    <col min="14" max="14" width="12.7109375" bestFit="1" customWidth="1"/>
    <col min="16" max="16" width="16.140625" customWidth="1"/>
  </cols>
  <sheetData>
    <row r="2" spans="1:16" ht="18.75">
      <c r="A2" s="17" t="s">
        <v>38</v>
      </c>
      <c r="B2" s="17"/>
      <c r="C2" s="17"/>
      <c r="D2" s="17"/>
      <c r="E2" s="17"/>
      <c r="F2" s="17"/>
      <c r="G2" s="17"/>
      <c r="H2" s="17"/>
      <c r="I2" s="17"/>
      <c r="J2" s="17"/>
      <c r="K2" s="17"/>
      <c r="L2" s="17"/>
      <c r="M2" s="17"/>
      <c r="N2" s="17"/>
      <c r="O2" s="17"/>
      <c r="P2" s="17"/>
    </row>
    <row r="3" spans="1:16" ht="15.75" thickBot="1">
      <c r="A3" s="5" t="s">
        <v>0</v>
      </c>
      <c r="B3" s="5" t="s">
        <v>37</v>
      </c>
      <c r="C3" s="5" t="s">
        <v>2</v>
      </c>
      <c r="D3" s="6" t="s">
        <v>44</v>
      </c>
      <c r="E3" s="6" t="s">
        <v>45</v>
      </c>
      <c r="F3" s="6" t="s">
        <v>46</v>
      </c>
      <c r="G3" s="6" t="s">
        <v>47</v>
      </c>
      <c r="H3" s="6" t="s">
        <v>48</v>
      </c>
      <c r="I3" s="6" t="s">
        <v>49</v>
      </c>
      <c r="J3" s="6" t="s">
        <v>50</v>
      </c>
      <c r="K3" s="5" t="s">
        <v>29</v>
      </c>
      <c r="L3" s="5" t="s">
        <v>30</v>
      </c>
      <c r="M3" s="5" t="s">
        <v>31</v>
      </c>
      <c r="N3" s="5" t="s">
        <v>32</v>
      </c>
      <c r="O3" s="5" t="s">
        <v>33</v>
      </c>
      <c r="P3" s="5" t="s">
        <v>34</v>
      </c>
    </row>
    <row r="4" spans="1:16">
      <c r="A4" t="s">
        <v>3</v>
      </c>
      <c r="B4" t="s">
        <v>4</v>
      </c>
      <c r="C4" t="s">
        <v>5</v>
      </c>
      <c r="D4" s="7">
        <v>908851</v>
      </c>
      <c r="E4" s="7">
        <v>953741</v>
      </c>
      <c r="F4" s="7">
        <v>924366</v>
      </c>
      <c r="G4" s="7">
        <v>907576</v>
      </c>
      <c r="H4" s="7">
        <v>945771</v>
      </c>
      <c r="I4" s="7">
        <v>1928656</v>
      </c>
      <c r="J4" s="7">
        <v>1023031</v>
      </c>
      <c r="K4" s="7">
        <v>7591992</v>
      </c>
      <c r="L4" s="7">
        <v>1084570.2857142857</v>
      </c>
      <c r="M4" s="7">
        <v>907576</v>
      </c>
      <c r="N4" s="7">
        <v>1928656</v>
      </c>
      <c r="O4" s="3">
        <v>-0.46956274213753002</v>
      </c>
      <c r="P4" t="s">
        <v>35</v>
      </c>
    </row>
    <row r="5" spans="1:16">
      <c r="A5" t="s">
        <v>6</v>
      </c>
      <c r="B5" t="s">
        <v>7</v>
      </c>
      <c r="C5" t="s">
        <v>8</v>
      </c>
      <c r="D5" s="7">
        <v>544951</v>
      </c>
      <c r="E5" s="7">
        <v>576636</v>
      </c>
      <c r="F5" s="7">
        <v>564851</v>
      </c>
      <c r="G5" s="7">
        <v>516416</v>
      </c>
      <c r="H5" s="7">
        <v>558496</v>
      </c>
      <c r="I5" s="7">
        <v>1139066</v>
      </c>
      <c r="J5" s="7">
        <v>606996</v>
      </c>
      <c r="K5" s="7">
        <v>4507412</v>
      </c>
      <c r="L5" s="7">
        <v>643916</v>
      </c>
      <c r="M5" s="7">
        <v>516416</v>
      </c>
      <c r="N5" s="7">
        <v>1139066</v>
      </c>
      <c r="O5" s="3">
        <v>-0.46711077321243899</v>
      </c>
      <c r="P5" t="s">
        <v>35</v>
      </c>
    </row>
    <row r="6" spans="1:16">
      <c r="A6" t="s">
        <v>9</v>
      </c>
      <c r="B6" t="s">
        <v>10</v>
      </c>
      <c r="C6" t="s">
        <v>11</v>
      </c>
      <c r="D6" s="7">
        <v>259311</v>
      </c>
      <c r="E6" s="7">
        <v>263611</v>
      </c>
      <c r="F6" s="7">
        <v>263801</v>
      </c>
      <c r="G6" s="7">
        <v>279256</v>
      </c>
      <c r="H6" s="7">
        <v>283426</v>
      </c>
      <c r="I6" s="7">
        <v>590476</v>
      </c>
      <c r="J6" s="7">
        <v>300861</v>
      </c>
      <c r="K6" s="7">
        <v>2240742</v>
      </c>
      <c r="L6" s="7">
        <v>320106</v>
      </c>
      <c r="M6" s="7">
        <v>259311</v>
      </c>
      <c r="N6" s="7">
        <v>590476</v>
      </c>
      <c r="O6" s="3">
        <v>-0.49047717434747562</v>
      </c>
      <c r="P6" t="s">
        <v>35</v>
      </c>
    </row>
    <row r="7" spans="1:16">
      <c r="A7" t="s">
        <v>12</v>
      </c>
      <c r="B7" t="s">
        <v>4</v>
      </c>
      <c r="C7" t="s">
        <v>8</v>
      </c>
      <c r="D7" s="7">
        <v>81641</v>
      </c>
      <c r="E7" s="7">
        <v>86581</v>
      </c>
      <c r="F7" s="7">
        <v>78091</v>
      </c>
      <c r="G7" s="7">
        <v>92076</v>
      </c>
      <c r="H7" s="7">
        <v>94381</v>
      </c>
      <c r="I7" s="7">
        <v>187256</v>
      </c>
      <c r="J7" s="7">
        <v>111241</v>
      </c>
      <c r="K7" s="7">
        <v>731267</v>
      </c>
      <c r="L7" s="7">
        <v>104466.71428571429</v>
      </c>
      <c r="M7" s="7">
        <v>78091</v>
      </c>
      <c r="N7" s="7">
        <v>187256</v>
      </c>
      <c r="O7" s="3">
        <v>-0.40594159866706536</v>
      </c>
      <c r="P7" t="s">
        <v>36</v>
      </c>
    </row>
    <row r="8" spans="1:16">
      <c r="A8" t="s">
        <v>13</v>
      </c>
      <c r="B8" t="s">
        <v>14</v>
      </c>
      <c r="C8" t="s">
        <v>8</v>
      </c>
      <c r="D8" s="7">
        <v>14506</v>
      </c>
      <c r="E8" s="7">
        <v>18876</v>
      </c>
      <c r="F8" s="7">
        <v>8641</v>
      </c>
      <c r="G8" s="7">
        <v>5236</v>
      </c>
      <c r="H8" s="7">
        <v>5066</v>
      </c>
      <c r="I8" s="7">
        <v>2286</v>
      </c>
      <c r="J8" s="7">
        <v>1316</v>
      </c>
      <c r="K8" s="7">
        <v>55927</v>
      </c>
      <c r="L8" s="7">
        <v>7989.5714285714284</v>
      </c>
      <c r="M8" s="7">
        <v>1316</v>
      </c>
      <c r="N8" s="7">
        <v>18876</v>
      </c>
      <c r="O8" s="3">
        <v>-0.42432195975503062</v>
      </c>
      <c r="P8" t="s">
        <v>36</v>
      </c>
    </row>
    <row r="9" spans="1:16">
      <c r="A9" t="s">
        <v>15</v>
      </c>
      <c r="B9" t="s">
        <v>7</v>
      </c>
      <c r="C9" t="s">
        <v>5</v>
      </c>
      <c r="D9" s="7">
        <v>5746</v>
      </c>
      <c r="E9" s="7">
        <v>5816</v>
      </c>
      <c r="F9" s="7">
        <v>5836</v>
      </c>
      <c r="G9" s="7">
        <v>5671</v>
      </c>
      <c r="H9" s="7">
        <v>5841</v>
      </c>
      <c r="I9" s="7">
        <v>10066</v>
      </c>
      <c r="J9" s="7">
        <v>5821</v>
      </c>
      <c r="K9" s="7">
        <v>44797</v>
      </c>
      <c r="L9" s="7">
        <v>6399.5714285714284</v>
      </c>
      <c r="M9" s="7">
        <v>5671</v>
      </c>
      <c r="N9" s="7">
        <v>10066</v>
      </c>
      <c r="O9" s="3">
        <v>-0.42171666997814428</v>
      </c>
      <c r="P9" t="s">
        <v>36</v>
      </c>
    </row>
    <row r="10" spans="1:16">
      <c r="A10" s="4" t="s">
        <v>16</v>
      </c>
      <c r="B10" t="s">
        <v>10</v>
      </c>
      <c r="C10" t="s">
        <v>8</v>
      </c>
      <c r="D10" s="7">
        <v>7586</v>
      </c>
      <c r="E10" s="7">
        <v>7081</v>
      </c>
      <c r="F10" s="7">
        <v>8006</v>
      </c>
      <c r="G10" s="7">
        <v>12296</v>
      </c>
      <c r="H10" s="7">
        <v>1246</v>
      </c>
      <c r="I10" s="7">
        <v>1246</v>
      </c>
      <c r="J10" s="7">
        <v>1246</v>
      </c>
      <c r="K10" s="7">
        <v>38707</v>
      </c>
      <c r="L10" s="7">
        <v>5529.5714285714284</v>
      </c>
      <c r="M10" s="7">
        <v>1246</v>
      </c>
      <c r="N10" s="7">
        <v>12296</v>
      </c>
      <c r="O10" s="3">
        <v>0</v>
      </c>
      <c r="P10" t="s">
        <v>36</v>
      </c>
    </row>
    <row r="11" spans="1:16">
      <c r="A11" t="s">
        <v>17</v>
      </c>
      <c r="B11" t="s">
        <v>18</v>
      </c>
      <c r="C11" t="s">
        <v>8</v>
      </c>
      <c r="D11" s="7">
        <v>2251</v>
      </c>
      <c r="E11" s="7">
        <v>2286</v>
      </c>
      <c r="F11" s="7">
        <v>2286</v>
      </c>
      <c r="G11" s="7">
        <v>3756</v>
      </c>
      <c r="H11" s="7">
        <v>4451</v>
      </c>
      <c r="I11" s="7">
        <v>4956</v>
      </c>
      <c r="J11" s="7">
        <v>2671</v>
      </c>
      <c r="K11" s="7">
        <v>22657</v>
      </c>
      <c r="L11" s="7">
        <v>3236.7142857142858</v>
      </c>
      <c r="M11" s="7">
        <v>2251</v>
      </c>
      <c r="N11" s="7">
        <v>4956</v>
      </c>
      <c r="O11" s="3">
        <v>-0.46105730427764324</v>
      </c>
      <c r="P11" t="s">
        <v>36</v>
      </c>
    </row>
    <row r="12" spans="1:16">
      <c r="A12" t="s">
        <v>19</v>
      </c>
      <c r="B12" t="s">
        <v>14</v>
      </c>
      <c r="C12" t="s">
        <v>8</v>
      </c>
      <c r="D12" s="7">
        <v>1506</v>
      </c>
      <c r="E12" s="7">
        <v>1501</v>
      </c>
      <c r="F12" s="7">
        <v>1501</v>
      </c>
      <c r="G12" s="7">
        <v>1516</v>
      </c>
      <c r="H12" s="7">
        <v>1501</v>
      </c>
      <c r="I12" s="7">
        <v>1746</v>
      </c>
      <c r="J12" s="7">
        <v>1496</v>
      </c>
      <c r="K12" s="7">
        <v>10767</v>
      </c>
      <c r="L12" s="7">
        <v>1538.1428571428571</v>
      </c>
      <c r="M12" s="7">
        <v>1496</v>
      </c>
      <c r="N12" s="7">
        <v>1746</v>
      </c>
      <c r="O12" s="3">
        <v>-0.14318442153493705</v>
      </c>
      <c r="P12" t="s">
        <v>36</v>
      </c>
    </row>
    <row r="13" spans="1:16">
      <c r="A13" t="s">
        <v>20</v>
      </c>
      <c r="B13" t="s">
        <v>21</v>
      </c>
      <c r="C13" t="s">
        <v>8</v>
      </c>
      <c r="D13" s="7">
        <v>1296</v>
      </c>
      <c r="E13" s="7">
        <v>1296</v>
      </c>
      <c r="F13" s="7">
        <v>1296</v>
      </c>
      <c r="G13" s="7">
        <v>1291</v>
      </c>
      <c r="H13" s="7">
        <v>1296</v>
      </c>
      <c r="I13" s="7">
        <v>1346</v>
      </c>
      <c r="J13" s="7">
        <v>1296</v>
      </c>
      <c r="K13" s="7">
        <v>9117</v>
      </c>
      <c r="L13" s="7">
        <v>1302.4285714285713</v>
      </c>
      <c r="M13" s="7">
        <v>1291</v>
      </c>
      <c r="N13" s="7">
        <v>1346</v>
      </c>
      <c r="O13" s="3">
        <v>-3.7147102526002951E-2</v>
      </c>
      <c r="P13" t="s">
        <v>36</v>
      </c>
    </row>
    <row r="14" spans="1:16">
      <c r="A14" t="s">
        <v>22</v>
      </c>
      <c r="B14" t="s">
        <v>18</v>
      </c>
      <c r="C14" t="s">
        <v>8</v>
      </c>
      <c r="D14" s="7">
        <v>1246</v>
      </c>
      <c r="E14" s="7">
        <v>1246</v>
      </c>
      <c r="F14" s="7">
        <v>1246</v>
      </c>
      <c r="G14" s="7">
        <v>1251</v>
      </c>
      <c r="H14" s="7">
        <v>1256</v>
      </c>
      <c r="I14" s="7">
        <v>1396</v>
      </c>
      <c r="J14" s="7">
        <v>1256</v>
      </c>
      <c r="K14" s="7">
        <v>8897</v>
      </c>
      <c r="L14" s="7">
        <v>1271</v>
      </c>
      <c r="M14" s="7">
        <v>1246</v>
      </c>
      <c r="N14" s="7">
        <v>1396</v>
      </c>
      <c r="O14" s="3">
        <v>-0.10028653295128942</v>
      </c>
      <c r="P14" t="s">
        <v>36</v>
      </c>
    </row>
    <row r="15" spans="1:16">
      <c r="A15" t="s">
        <v>23</v>
      </c>
      <c r="B15" t="s">
        <v>24</v>
      </c>
      <c r="C15" t="s">
        <v>8</v>
      </c>
      <c r="D15" s="7">
        <v>1271</v>
      </c>
      <c r="E15" s="7">
        <v>1271</v>
      </c>
      <c r="F15" s="7">
        <v>1271</v>
      </c>
      <c r="G15" s="7">
        <v>1271</v>
      </c>
      <c r="H15" s="7">
        <v>1271</v>
      </c>
      <c r="I15" s="7">
        <v>1276</v>
      </c>
      <c r="J15" s="7">
        <v>1246</v>
      </c>
      <c r="K15" s="7">
        <v>8877</v>
      </c>
      <c r="L15" s="7">
        <v>1268.1428571428571</v>
      </c>
      <c r="M15" s="7">
        <v>1246</v>
      </c>
      <c r="N15" s="7">
        <v>1276</v>
      </c>
      <c r="O15" s="3">
        <v>-2.3510971786833812E-2</v>
      </c>
      <c r="P15" t="s">
        <v>36</v>
      </c>
    </row>
    <row r="16" spans="1:16">
      <c r="A16" t="s">
        <v>25</v>
      </c>
      <c r="B16" t="s">
        <v>10</v>
      </c>
      <c r="C16" t="s">
        <v>8</v>
      </c>
      <c r="D16" s="7">
        <v>1246</v>
      </c>
      <c r="E16" s="7">
        <v>1246</v>
      </c>
      <c r="F16" s="7">
        <v>1246</v>
      </c>
      <c r="G16" s="7">
        <v>1246</v>
      </c>
      <c r="H16" s="7">
        <v>1246</v>
      </c>
      <c r="I16" s="7">
        <v>1246</v>
      </c>
      <c r="J16" s="7">
        <v>1291</v>
      </c>
      <c r="K16" s="7">
        <v>8767</v>
      </c>
      <c r="L16" s="7">
        <v>1252.4285714285713</v>
      </c>
      <c r="M16" s="7">
        <v>1246</v>
      </c>
      <c r="N16" s="7">
        <v>1291</v>
      </c>
      <c r="O16" s="3">
        <v>3.6115569823435001E-2</v>
      </c>
      <c r="P16" t="s">
        <v>36</v>
      </c>
    </row>
    <row r="17" spans="1:16">
      <c r="A17" t="s">
        <v>26</v>
      </c>
      <c r="B17" t="s">
        <v>18</v>
      </c>
      <c r="C17" t="s">
        <v>8</v>
      </c>
      <c r="D17" s="7">
        <v>1246</v>
      </c>
      <c r="E17" s="7">
        <v>1246</v>
      </c>
      <c r="F17" s="7">
        <v>1246</v>
      </c>
      <c r="G17" s="7">
        <v>1246</v>
      </c>
      <c r="H17" s="7">
        <v>1246</v>
      </c>
      <c r="I17" s="7">
        <v>1246</v>
      </c>
      <c r="J17" s="7">
        <v>1246</v>
      </c>
      <c r="K17" s="7">
        <v>8722</v>
      </c>
      <c r="L17" s="7">
        <v>1246</v>
      </c>
      <c r="M17" s="7">
        <v>1246</v>
      </c>
      <c r="N17" s="7">
        <v>1246</v>
      </c>
      <c r="O17" s="3">
        <v>0</v>
      </c>
      <c r="P17" t="s">
        <v>36</v>
      </c>
    </row>
    <row r="18" spans="1:16">
      <c r="A18" t="s">
        <v>27</v>
      </c>
      <c r="B18" t="s">
        <v>14</v>
      </c>
      <c r="C18" t="s">
        <v>5</v>
      </c>
      <c r="D18" s="7">
        <v>1246</v>
      </c>
      <c r="E18" s="7">
        <v>1246</v>
      </c>
      <c r="F18" s="7">
        <v>1246</v>
      </c>
      <c r="G18" s="7">
        <v>1246</v>
      </c>
      <c r="H18" s="7">
        <v>1246</v>
      </c>
      <c r="I18" s="7">
        <v>1246</v>
      </c>
      <c r="J18" s="7">
        <v>1246</v>
      </c>
      <c r="K18" s="7">
        <v>8722</v>
      </c>
      <c r="L18" s="7">
        <v>1246</v>
      </c>
      <c r="M18" s="7">
        <v>1246</v>
      </c>
      <c r="N18" s="7">
        <v>1246</v>
      </c>
      <c r="O18" s="3">
        <v>0</v>
      </c>
      <c r="P18" t="s">
        <v>36</v>
      </c>
    </row>
    <row r="19" spans="1:16">
      <c r="A19" t="s">
        <v>28</v>
      </c>
      <c r="B19" t="s">
        <v>7</v>
      </c>
      <c r="C19" t="s">
        <v>5</v>
      </c>
      <c r="D19" s="7">
        <v>1246</v>
      </c>
      <c r="E19" s="7">
        <v>1246</v>
      </c>
      <c r="F19" s="7">
        <v>1246</v>
      </c>
      <c r="G19" s="7">
        <v>1246</v>
      </c>
      <c r="H19" s="7">
        <v>1246</v>
      </c>
      <c r="I19" s="7">
        <v>1246</v>
      </c>
      <c r="J19" s="7">
        <v>1246</v>
      </c>
      <c r="K19" s="7">
        <v>8722</v>
      </c>
      <c r="L19" s="7">
        <v>1246</v>
      </c>
      <c r="M19" s="7">
        <v>1246</v>
      </c>
      <c r="N19" s="7">
        <v>1246</v>
      </c>
      <c r="O19" s="3">
        <v>0</v>
      </c>
      <c r="P19" t="s">
        <v>36</v>
      </c>
    </row>
  </sheetData>
  <sortState xmlns:xlrd2="http://schemas.microsoft.com/office/spreadsheetml/2017/richdata2" ref="A4:O19">
    <sortCondition descending="1" ref="K4:K19"/>
  </sortState>
  <mergeCells count="1">
    <mergeCell ref="A2:P2"/>
  </mergeCells>
  <conditionalFormatting sqref="O4:O19">
    <cfRule type="colorScale" priority="1">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EAC9E-4B08-4FC7-8F69-05D076D6ABCB}">
  <dimension ref="B2:S24"/>
  <sheetViews>
    <sheetView tabSelected="1" topLeftCell="G1" zoomScaleNormal="100" workbookViewId="0">
      <selection activeCell="Q19" sqref="Q19"/>
    </sheetView>
  </sheetViews>
  <sheetFormatPr defaultRowHeight="15"/>
  <cols>
    <col min="2" max="2" width="14" bestFit="1" customWidth="1"/>
    <col min="3" max="3" width="10.140625" bestFit="1" customWidth="1"/>
    <col min="4" max="4" width="13.7109375" bestFit="1" customWidth="1"/>
    <col min="5" max="5" width="13.42578125" bestFit="1" customWidth="1"/>
    <col min="6" max="6" width="13.140625" bestFit="1" customWidth="1"/>
    <col min="7" max="7" width="12" bestFit="1" customWidth="1"/>
    <col min="8" max="8" width="17.5703125" bestFit="1" customWidth="1"/>
    <col min="9" max="9" width="7" bestFit="1" customWidth="1"/>
    <col min="10" max="10" width="18.5703125" bestFit="1" customWidth="1"/>
    <col min="11" max="11" width="8.5703125" bestFit="1" customWidth="1"/>
    <col min="12" max="12" width="13.7109375" bestFit="1" customWidth="1"/>
    <col min="13" max="13" width="15.28515625" bestFit="1" customWidth="1"/>
    <col min="14" max="15" width="18.5703125" bestFit="1" customWidth="1"/>
    <col min="16" max="17" width="13.28515625" bestFit="1" customWidth="1"/>
    <col min="18" max="18" width="13.140625" bestFit="1" customWidth="1"/>
    <col min="19" max="19" width="18.5703125" bestFit="1" customWidth="1"/>
    <col min="20" max="99" width="16.28515625" bestFit="1" customWidth="1"/>
    <col min="100" max="100" width="17.85546875" bestFit="1" customWidth="1"/>
    <col min="101" max="101" width="18.85546875" bestFit="1" customWidth="1"/>
    <col min="102" max="102" width="18.7109375" bestFit="1" customWidth="1"/>
    <col min="103" max="103" width="18.42578125" bestFit="1" customWidth="1"/>
    <col min="104" max="104" width="19" bestFit="1" customWidth="1"/>
    <col min="105" max="105" width="18.7109375" bestFit="1" customWidth="1"/>
    <col min="106" max="106" width="18.28515625" bestFit="1" customWidth="1"/>
  </cols>
  <sheetData>
    <row r="2" spans="2:19">
      <c r="B2" s="8" t="s">
        <v>51</v>
      </c>
      <c r="F2" s="8" t="s">
        <v>39</v>
      </c>
      <c r="G2" t="s">
        <v>41</v>
      </c>
      <c r="J2" s="8" t="s">
        <v>51</v>
      </c>
      <c r="N2" s="8" t="s">
        <v>39</v>
      </c>
      <c r="O2" t="s">
        <v>56</v>
      </c>
      <c r="R2" s="8" t="s">
        <v>39</v>
      </c>
      <c r="S2" t="s">
        <v>56</v>
      </c>
    </row>
    <row r="3" spans="2:19">
      <c r="B3" t="s">
        <v>66</v>
      </c>
      <c r="C3" s="7">
        <v>1835146</v>
      </c>
      <c r="F3" s="9" t="s">
        <v>14</v>
      </c>
      <c r="G3" s="14">
        <v>75416</v>
      </c>
      <c r="J3" s="9" t="s">
        <v>60</v>
      </c>
      <c r="K3" s="7">
        <v>114696.625</v>
      </c>
      <c r="N3" s="9" t="s">
        <v>14</v>
      </c>
      <c r="O3" s="7">
        <v>3591.2380952380954</v>
      </c>
      <c r="R3" s="9" t="s">
        <v>5</v>
      </c>
      <c r="S3" s="7">
        <v>273365.46428571426</v>
      </c>
    </row>
    <row r="4" spans="2:19">
      <c r="B4" t="s">
        <v>67</v>
      </c>
      <c r="C4" s="7">
        <v>1924926</v>
      </c>
      <c r="F4" s="9" t="s">
        <v>24</v>
      </c>
      <c r="G4" s="7">
        <v>8877</v>
      </c>
      <c r="J4" s="9" t="s">
        <v>61</v>
      </c>
      <c r="K4" s="7">
        <v>120307.875</v>
      </c>
      <c r="N4" s="9" t="s">
        <v>24</v>
      </c>
      <c r="O4" s="7">
        <v>1268.1428571428571</v>
      </c>
      <c r="R4" s="9" t="s">
        <v>8</v>
      </c>
      <c r="S4" s="7">
        <v>70274.246753246756</v>
      </c>
    </row>
    <row r="5" spans="2:19">
      <c r="B5" t="s">
        <v>68</v>
      </c>
      <c r="C5" s="7">
        <v>1866176</v>
      </c>
      <c r="F5" s="9" t="s">
        <v>4</v>
      </c>
      <c r="G5" s="7">
        <v>8323259</v>
      </c>
      <c r="J5" s="9" t="s">
        <v>62</v>
      </c>
      <c r="K5" s="7">
        <v>116636</v>
      </c>
      <c r="N5" s="9" t="s">
        <v>4</v>
      </c>
      <c r="O5" s="7">
        <v>594518.5</v>
      </c>
      <c r="R5" s="9" t="s">
        <v>11</v>
      </c>
      <c r="S5" s="7">
        <v>320106</v>
      </c>
    </row>
    <row r="6" spans="2:19">
      <c r="B6" t="s">
        <v>69</v>
      </c>
      <c r="C6" s="7">
        <v>1832596</v>
      </c>
      <c r="F6" s="9" t="s">
        <v>18</v>
      </c>
      <c r="G6" s="7">
        <v>40276</v>
      </c>
      <c r="J6" s="9" t="s">
        <v>63</v>
      </c>
      <c r="K6" s="7">
        <v>114537.25</v>
      </c>
      <c r="N6" s="9" t="s">
        <v>18</v>
      </c>
      <c r="O6" s="7">
        <v>1917.9047619047622</v>
      </c>
      <c r="R6" s="9" t="s">
        <v>40</v>
      </c>
      <c r="S6" s="7">
        <v>136661.53571428574</v>
      </c>
    </row>
    <row r="7" spans="2:19">
      <c r="B7" t="s">
        <v>70</v>
      </c>
      <c r="C7" s="7">
        <v>1908986</v>
      </c>
      <c r="F7" s="9" t="s">
        <v>21</v>
      </c>
      <c r="G7" s="7">
        <v>9117</v>
      </c>
      <c r="J7" s="9" t="s">
        <v>59</v>
      </c>
      <c r="K7" s="7">
        <v>119311.625</v>
      </c>
      <c r="N7" s="9" t="s">
        <v>21</v>
      </c>
      <c r="O7" s="7">
        <v>1302.4285714285713</v>
      </c>
    </row>
    <row r="8" spans="2:19">
      <c r="B8" t="s">
        <v>71</v>
      </c>
      <c r="C8" s="7">
        <v>3874756</v>
      </c>
      <c r="F8" s="9" t="s">
        <v>7</v>
      </c>
      <c r="G8" s="7">
        <v>4560931</v>
      </c>
      <c r="J8" s="9" t="s">
        <v>64</v>
      </c>
      <c r="K8" s="7">
        <v>242172.25</v>
      </c>
      <c r="N8" s="9" t="s">
        <v>7</v>
      </c>
      <c r="O8" s="7">
        <v>217187.1904761905</v>
      </c>
    </row>
    <row r="9" spans="2:19">
      <c r="B9" t="s">
        <v>72</v>
      </c>
      <c r="C9" s="7">
        <v>2063506</v>
      </c>
      <c r="F9" s="9" t="s">
        <v>10</v>
      </c>
      <c r="G9" s="7">
        <v>2288216</v>
      </c>
      <c r="J9" s="9" t="s">
        <v>65</v>
      </c>
      <c r="K9" s="7">
        <v>128969.125</v>
      </c>
      <c r="N9" s="9" t="s">
        <v>10</v>
      </c>
      <c r="O9" s="7">
        <v>108962.66666666667</v>
      </c>
    </row>
    <row r="10" spans="2:19">
      <c r="F10" s="9" t="s">
        <v>40</v>
      </c>
      <c r="G10" s="7">
        <v>15306092</v>
      </c>
      <c r="N10" s="9" t="s">
        <v>40</v>
      </c>
      <c r="O10" s="7">
        <v>136661.53571428571</v>
      </c>
    </row>
    <row r="16" spans="2:19">
      <c r="F16" s="8" t="s">
        <v>39</v>
      </c>
      <c r="G16" t="s">
        <v>41</v>
      </c>
      <c r="J16" t="s">
        <v>41</v>
      </c>
      <c r="M16" t="s">
        <v>57</v>
      </c>
    </row>
    <row r="17" spans="6:17">
      <c r="F17" s="9" t="s">
        <v>5</v>
      </c>
      <c r="G17" s="7">
        <v>7654233</v>
      </c>
      <c r="J17" s="7">
        <v>15306092</v>
      </c>
      <c r="M17" s="13">
        <v>-0.21301260508443476</v>
      </c>
    </row>
    <row r="18" spans="6:17">
      <c r="F18" s="9" t="s">
        <v>8</v>
      </c>
      <c r="G18" s="7">
        <v>5411117</v>
      </c>
      <c r="Q18" t="s">
        <v>78</v>
      </c>
    </row>
    <row r="19" spans="6:17">
      <c r="F19" s="9" t="s">
        <v>11</v>
      </c>
      <c r="G19" s="7">
        <v>2240742</v>
      </c>
    </row>
    <row r="20" spans="6:17">
      <c r="F20" s="9" t="s">
        <v>40</v>
      </c>
      <c r="G20" s="7">
        <v>15306092</v>
      </c>
    </row>
    <row r="21" spans="6:17">
      <c r="J21" t="s">
        <v>56</v>
      </c>
      <c r="M21" t="s">
        <v>58</v>
      </c>
    </row>
    <row r="22" spans="6:17">
      <c r="J22" s="7">
        <v>136661.53571428568</v>
      </c>
      <c r="M22" s="13">
        <v>16</v>
      </c>
    </row>
    <row r="24" spans="6:17">
      <c r="J24" s="8" t="s">
        <v>0</v>
      </c>
      <c r="K24" t="s">
        <v>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A192C-0463-4DC9-8F79-48FAC7AF8327}">
  <dimension ref="C3:U86"/>
  <sheetViews>
    <sheetView showGridLines="0" topLeftCell="E78" zoomScale="90" zoomScaleNormal="90" workbookViewId="0">
      <selection activeCell="G87" sqref="G87"/>
    </sheetView>
  </sheetViews>
  <sheetFormatPr defaultRowHeight="15"/>
  <cols>
    <col min="4" max="4" width="8.7109375" bestFit="1" customWidth="1"/>
    <col min="5" max="5" width="9.42578125" bestFit="1" customWidth="1"/>
  </cols>
  <sheetData>
    <row r="3" spans="3:21" ht="15" customHeight="1">
      <c r="C3" s="23" t="s">
        <v>52</v>
      </c>
      <c r="D3" s="23"/>
      <c r="E3" s="23"/>
      <c r="F3" s="23"/>
      <c r="G3" s="23"/>
      <c r="H3" s="23"/>
      <c r="I3" s="23"/>
      <c r="J3" s="23"/>
      <c r="K3" s="23"/>
      <c r="L3" s="23"/>
      <c r="M3" s="23"/>
      <c r="N3" s="23"/>
      <c r="O3" s="23"/>
      <c r="P3" s="23"/>
      <c r="Q3" s="23"/>
      <c r="R3" s="23"/>
      <c r="S3" s="23"/>
      <c r="T3" s="23"/>
      <c r="U3" s="23"/>
    </row>
    <row r="4" spans="3:21" ht="15" customHeight="1">
      <c r="C4" s="23"/>
      <c r="D4" s="23"/>
      <c r="E4" s="23"/>
      <c r="F4" s="23"/>
      <c r="G4" s="23"/>
      <c r="H4" s="23"/>
      <c r="I4" s="23"/>
      <c r="J4" s="23"/>
      <c r="K4" s="23"/>
      <c r="L4" s="23"/>
      <c r="M4" s="23"/>
      <c r="N4" s="23"/>
      <c r="O4" s="23"/>
      <c r="P4" s="23"/>
      <c r="Q4" s="23"/>
      <c r="R4" s="23"/>
      <c r="S4" s="23"/>
      <c r="T4" s="23"/>
      <c r="U4" s="23"/>
    </row>
    <row r="5" spans="3:21" ht="15" customHeight="1">
      <c r="C5" s="23"/>
      <c r="D5" s="23"/>
      <c r="E5" s="23"/>
      <c r="F5" s="23"/>
      <c r="G5" s="23"/>
      <c r="H5" s="23"/>
      <c r="I5" s="23"/>
      <c r="J5" s="23"/>
      <c r="K5" s="23"/>
      <c r="L5" s="23"/>
      <c r="M5" s="23"/>
      <c r="N5" s="23"/>
      <c r="O5" s="23"/>
      <c r="P5" s="23"/>
      <c r="Q5" s="23"/>
      <c r="R5" s="23"/>
      <c r="S5" s="23"/>
      <c r="T5" s="23"/>
      <c r="U5" s="23"/>
    </row>
    <row r="7" spans="3:21">
      <c r="G7" s="19" t="s">
        <v>76</v>
      </c>
      <c r="H7" s="19"/>
      <c r="I7" s="19"/>
      <c r="J7" s="19"/>
      <c r="K7" s="19"/>
      <c r="L7" s="19"/>
      <c r="M7" s="19"/>
      <c r="N7" s="19"/>
      <c r="O7" s="19"/>
      <c r="P7" s="19"/>
      <c r="Q7" s="19"/>
      <c r="R7" s="19"/>
      <c r="S7" s="19"/>
      <c r="T7" s="19"/>
      <c r="U7" s="19"/>
    </row>
    <row r="8" spans="3:21">
      <c r="G8" s="19"/>
      <c r="H8" s="19"/>
      <c r="I8" s="19"/>
      <c r="J8" s="19"/>
      <c r="K8" s="19"/>
      <c r="L8" s="19"/>
      <c r="M8" s="19"/>
      <c r="N8" s="19"/>
      <c r="O8" s="19"/>
      <c r="P8" s="19"/>
      <c r="Q8" s="19"/>
      <c r="R8" s="19"/>
      <c r="S8" s="19"/>
      <c r="T8" s="19"/>
      <c r="U8" s="19"/>
    </row>
    <row r="9" spans="3:21" ht="15.75" thickBot="1"/>
    <row r="10" spans="3:21" ht="19.5" thickBot="1">
      <c r="G10" s="60" t="s">
        <v>53</v>
      </c>
      <c r="H10" s="61"/>
      <c r="I10" s="62"/>
      <c r="K10" s="63" t="s">
        <v>54</v>
      </c>
      <c r="L10" s="64"/>
      <c r="M10" s="65"/>
      <c r="O10" s="66" t="s">
        <v>33</v>
      </c>
      <c r="P10" s="67"/>
      <c r="Q10" s="68"/>
      <c r="S10" s="20" t="s">
        <v>55</v>
      </c>
      <c r="T10" s="21"/>
      <c r="U10" s="22"/>
    </row>
    <row r="11" spans="3:21">
      <c r="G11" s="24">
        <f>GETPIVOTDATA("Total",BuildDB!$J$16)</f>
        <v>15306092</v>
      </c>
      <c r="H11" s="25"/>
      <c r="I11" s="26"/>
      <c r="K11" s="33">
        <f>GETPIVOTDATA("Average",BuildDB!$J$21)</f>
        <v>136661.53571428568</v>
      </c>
      <c r="L11" s="34"/>
      <c r="M11" s="35"/>
      <c r="O11" s="42">
        <f>GETPIVOTDATA("MoM",BuildDB!$M$16)</f>
        <v>-0.21301260508443476</v>
      </c>
      <c r="P11" s="43"/>
      <c r="Q11" s="44"/>
      <c r="S11" s="51">
        <f>GETPIVOTDATA("MOVIE",BuildDB!$M$21)</f>
        <v>16</v>
      </c>
      <c r="T11" s="52"/>
      <c r="U11" s="53"/>
    </row>
    <row r="12" spans="3:21">
      <c r="G12" s="27"/>
      <c r="H12" s="28"/>
      <c r="I12" s="29"/>
      <c r="K12" s="36"/>
      <c r="L12" s="37"/>
      <c r="M12" s="38"/>
      <c r="O12" s="45"/>
      <c r="P12" s="46"/>
      <c r="Q12" s="47"/>
      <c r="S12" s="54"/>
      <c r="T12" s="55"/>
      <c r="U12" s="56"/>
    </row>
    <row r="13" spans="3:21">
      <c r="G13" s="27"/>
      <c r="H13" s="28"/>
      <c r="I13" s="29"/>
      <c r="K13" s="36"/>
      <c r="L13" s="37"/>
      <c r="M13" s="38"/>
      <c r="O13" s="45"/>
      <c r="P13" s="46"/>
      <c r="Q13" s="47"/>
      <c r="S13" s="54"/>
      <c r="T13" s="55"/>
      <c r="U13" s="56"/>
    </row>
    <row r="14" spans="3:21" ht="15.75" thickBot="1">
      <c r="G14" s="30"/>
      <c r="H14" s="31"/>
      <c r="I14" s="32"/>
      <c r="K14" s="39"/>
      <c r="L14" s="40"/>
      <c r="M14" s="41"/>
      <c r="O14" s="48"/>
      <c r="P14" s="49"/>
      <c r="Q14" s="50"/>
      <c r="S14" s="57"/>
      <c r="T14" s="58"/>
      <c r="U14" s="59"/>
    </row>
    <row r="15" spans="3:21">
      <c r="G15" s="12"/>
    </row>
    <row r="26" spans="3:6">
      <c r="C26" s="15"/>
      <c r="D26" s="15"/>
      <c r="E26" s="15"/>
      <c r="F26" s="15"/>
    </row>
    <row r="27" spans="3:6">
      <c r="C27" s="18" t="s">
        <v>74</v>
      </c>
      <c r="D27" s="18"/>
      <c r="E27" s="18"/>
      <c r="F27" s="18"/>
    </row>
    <row r="28" spans="3:6">
      <c r="C28" s="15"/>
      <c r="D28" s="8" t="s">
        <v>0</v>
      </c>
      <c r="E28" t="s">
        <v>73</v>
      </c>
      <c r="F28" s="15"/>
    </row>
    <row r="29" spans="3:6">
      <c r="C29" s="15"/>
      <c r="D29" s="15"/>
      <c r="E29" s="15"/>
      <c r="F29" s="15"/>
    </row>
    <row r="30" spans="3:6">
      <c r="C30" s="15"/>
      <c r="D30" s="15"/>
      <c r="E30" s="15"/>
      <c r="F30" s="15"/>
    </row>
    <row r="47" spans="7:21">
      <c r="G47" s="19" t="s">
        <v>75</v>
      </c>
      <c r="H47" s="19"/>
      <c r="I47" s="19"/>
      <c r="J47" s="19"/>
      <c r="K47" s="19"/>
      <c r="L47" s="19"/>
      <c r="M47" s="19"/>
      <c r="N47" s="19"/>
      <c r="O47" s="19"/>
      <c r="P47" s="19"/>
      <c r="Q47" s="19"/>
      <c r="R47" s="19"/>
      <c r="S47" s="19"/>
      <c r="T47" s="19"/>
      <c r="U47" s="19"/>
    </row>
    <row r="48" spans="7:21">
      <c r="G48" s="19"/>
      <c r="H48" s="19"/>
      <c r="I48" s="19"/>
      <c r="J48" s="19"/>
      <c r="K48" s="19"/>
      <c r="L48" s="19"/>
      <c r="M48" s="19"/>
      <c r="N48" s="19"/>
      <c r="O48" s="19"/>
      <c r="P48" s="19"/>
      <c r="Q48" s="19"/>
      <c r="R48" s="19"/>
      <c r="S48" s="19"/>
      <c r="T48" s="19"/>
      <c r="U48" s="19"/>
    </row>
    <row r="85" spans="7:21">
      <c r="G85" s="19" t="s">
        <v>77</v>
      </c>
      <c r="H85" s="19"/>
      <c r="I85" s="19"/>
      <c r="J85" s="19"/>
      <c r="K85" s="19"/>
      <c r="L85" s="19"/>
      <c r="M85" s="19"/>
      <c r="N85" s="19"/>
      <c r="O85" s="19"/>
      <c r="P85" s="19"/>
      <c r="Q85" s="19"/>
      <c r="R85" s="19"/>
      <c r="S85" s="19"/>
      <c r="T85" s="19"/>
      <c r="U85" s="19"/>
    </row>
    <row r="86" spans="7:21">
      <c r="G86" s="19"/>
      <c r="H86" s="19"/>
      <c r="I86" s="19"/>
      <c r="J86" s="19"/>
      <c r="K86" s="19"/>
      <c r="L86" s="19"/>
      <c r="M86" s="19"/>
      <c r="N86" s="19"/>
      <c r="O86" s="19"/>
      <c r="P86" s="19"/>
      <c r="Q86" s="19"/>
      <c r="R86" s="19"/>
      <c r="S86" s="19"/>
      <c r="T86" s="19"/>
      <c r="U86" s="19"/>
    </row>
  </sheetData>
  <mergeCells count="13">
    <mergeCell ref="C3:U5"/>
    <mergeCell ref="G11:I14"/>
    <mergeCell ref="K11:M14"/>
    <mergeCell ref="O11:Q14"/>
    <mergeCell ref="S11:U14"/>
    <mergeCell ref="G10:I10"/>
    <mergeCell ref="K10:M10"/>
    <mergeCell ref="O10:Q10"/>
    <mergeCell ref="C27:F27"/>
    <mergeCell ref="G47:U48"/>
    <mergeCell ref="G85:U86"/>
    <mergeCell ref="S10:U10"/>
    <mergeCell ref="G7:U8"/>
  </mergeCells>
  <pageMargins left="0.7" right="0.7" top="0.75" bottom="0.75" header="0.3" footer="0.3"/>
  <pageSetup orientation="landscape"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Charts and Tables</vt:lpstr>
      <vt:lpstr>Questions</vt:lpstr>
      <vt:lpstr>Genre</vt:lpstr>
      <vt:lpstr>Distributors</vt:lpstr>
      <vt:lpstr>Main Raw Data</vt:lpstr>
      <vt:lpstr>BuildDB</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Ioannis Pitsillides</dc:creator>
  <cp:lastModifiedBy>HP</cp:lastModifiedBy>
  <cp:lastPrinted>2023-01-26T18:28:30Z</cp:lastPrinted>
  <dcterms:created xsi:type="dcterms:W3CDTF">2022-01-23T11:02:10Z</dcterms:created>
  <dcterms:modified xsi:type="dcterms:W3CDTF">2023-02-14T10:30:16Z</dcterms:modified>
</cp:coreProperties>
</file>