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Git\Business Model\"/>
    </mc:Choice>
  </mc:AlternateContent>
  <bookViews>
    <workbookView xWindow="0" yWindow="4620" windowWidth="20490" windowHeight="7455" activeTab="7"/>
  </bookViews>
  <sheets>
    <sheet name="1st approach" sheetId="1" r:id="rId1"/>
    <sheet name="Tabla" sheetId="13" r:id="rId2"/>
    <sheet name="Resumen KPIs" sheetId="12" r:id="rId3"/>
    <sheet name="IBKR" sheetId="2" r:id="rId4"/>
    <sheet name="MELI" sheetId="3" r:id="rId5"/>
    <sheet name="SCHW" sheetId="4" r:id="rId6"/>
    <sheet name="ETFC" sheetId="5" r:id="rId7"/>
    <sheet name="DESP" sheetId="7" r:id="rId8"/>
    <sheet name="Ratios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7" i="13" l="1"/>
  <c r="S78" i="13" s="1"/>
  <c r="D7" i="3" l="1"/>
  <c r="D6" i="3"/>
</calcChain>
</file>

<file path=xl/comments1.xml><?xml version="1.0" encoding="utf-8"?>
<comments xmlns="http://schemas.openxmlformats.org/spreadsheetml/2006/main">
  <authors>
    <author>Francisco Cucullu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Francisco Cucullu:</t>
        </r>
        <r>
          <rPr>
            <sz val="9"/>
            <color indexed="81"/>
            <rFont val="Tahoma"/>
            <charset val="1"/>
          </rPr>
          <t xml:space="preserve">
Crecienron en marketing y en IT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Francisco Cucullu:</t>
        </r>
        <r>
          <rPr>
            <sz val="9"/>
            <color indexed="81"/>
            <rFont val="Tahoma"/>
            <charset val="1"/>
          </rPr>
          <t xml:space="preserve">
Por deuda emitida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Francisco Cucullu:</t>
        </r>
        <r>
          <rPr>
            <sz val="9"/>
            <color indexed="81"/>
            <rFont val="Tahoma"/>
            <charset val="1"/>
          </rPr>
          <t xml:space="preserve">
Son nuestros DARTs!</t>
        </r>
      </text>
    </comment>
  </commentList>
</comments>
</file>

<file path=xl/sharedStrings.xml><?xml version="1.0" encoding="utf-8"?>
<sst xmlns="http://schemas.openxmlformats.org/spreadsheetml/2006/main" count="622" uniqueCount="461">
  <si>
    <t>Freemium Model</t>
  </si>
  <si>
    <t>* No es necesaria una gran sales-force o grandes incentivos de marketing, el término "gratis" lo hará solo.</t>
  </si>
  <si>
    <t>Robin Hood</t>
  </si>
  <si>
    <t>* Usan el dinero líquido de los clientes para inversiones seguras. Así ganan intereses. Podría aplicarse aquí con cauciónes a pocos días
* Freemium model. Basicamente todo gratis para atraer clientes y ofrecen un servicio premium pago que financia al resto (cuentas margenes, trading fuera de hora, atencion personalizada)
* Le cobran a los market makers a cambio de enviarles órdenes a ellos para suplir su operatoria.</t>
  </si>
  <si>
    <t>Business Model</t>
  </si>
  <si>
    <t>Product</t>
  </si>
  <si>
    <t>Distribution</t>
  </si>
  <si>
    <t>Monetization</t>
  </si>
  <si>
    <t>Google</t>
  </si>
  <si>
    <t>Apple</t>
  </si>
  <si>
    <t>Amazon</t>
  </si>
  <si>
    <t>Buscador gratuito</t>
  </si>
  <si>
    <t>Mercado online diverso</t>
  </si>
  <si>
    <t>Tecnología</t>
  </si>
  <si>
    <t>A través de sus propias páginas y de la de partners</t>
  </si>
  <si>
    <t>Ecosistema cerrado: apple stores y iphones</t>
  </si>
  <si>
    <t>Distribución tercerizada a los propios oferentes</t>
  </si>
  <si>
    <t>hidden revenue generation model</t>
  </si>
  <si>
    <t>reversed razonr and blade</t>
  </si>
  <si>
    <t>cash machine monetization model</t>
  </si>
  <si>
    <t>IOL</t>
  </si>
  <si>
    <t>Servicios financieros y educación</t>
  </si>
  <si>
    <t>Plataforma propia y alianzas</t>
  </si>
  <si>
    <t>????</t>
  </si>
  <si>
    <t>Market making??</t>
  </si>
  <si>
    <t>Cruzar nuestras propias ordenes</t>
  </si>
  <si>
    <t>The most successful companies make the core progression—to first dominate a specific niche and then scale to adjacent markets</t>
  </si>
  <si>
    <t>PayPal</t>
  </si>
  <si>
    <t>Medios de pago</t>
  </si>
  <si>
    <t>Asociación con un "power user" (generalmente otra plataforma) para que usen sus servicios.</t>
  </si>
  <si>
    <t>Motenización a través del valor generado por otra compañía.</t>
  </si>
  <si>
    <t>I believe business model innovation is more disruptive than technical innovation.</t>
  </si>
  <si>
    <t>Hidden Revenue</t>
  </si>
  <si>
    <t>Business Models</t>
  </si>
  <si>
    <t>Name</t>
  </si>
  <si>
    <t>Examples</t>
  </si>
  <si>
    <t>Google, Facebook</t>
  </si>
  <si>
    <t>Plataformas gratuitas para un publico masivo. A cambio recolectan infomración para catalogar a usuarios y vender los catalogos a empresas. Adwords de google</t>
  </si>
  <si>
    <t>Razor and blade revenue</t>
  </si>
  <si>
    <t>Una vez creado un lazo con el cliente, se incentiva a subir la calidad del servicio a premium. Se comienza básico, luego se vuelve premium</t>
  </si>
  <si>
    <t>Cash Machine</t>
  </si>
  <si>
    <t>Pequeño margen, se apalanca en el corto plazo de cobro a clientes y largo plazo de pago a proveedores, invierten en el medio para ampliar ganancia</t>
  </si>
  <si>
    <t>Peer-tp-peer</t>
  </si>
  <si>
    <t>AirBnB</t>
  </si>
  <si>
    <t>Genera valor en ambas partes del acuerdo, oferente y demandante. Son como un nexo entre ambos cabos sueltos</t>
  </si>
  <si>
    <t>Multi-sided platform</t>
  </si>
  <si>
    <t>LinkedIn</t>
  </si>
  <si>
    <t>Plataforma que ofrece servicios para ambos lados. Para los demandantes de trabajo (HR) ofrece suscripciones para encontrar mas facilmente a candidatos. Para los oferentes de trabajom tambien ofrece otro servicio para tener mas visibilidad y tambien ofrece cursos profesionales para capacitar.</t>
  </si>
  <si>
    <t>Comments</t>
  </si>
  <si>
    <t>Freemium</t>
  </si>
  <si>
    <t>RobinHood</t>
  </si>
  <si>
    <t>Muy usado en empresas de tecnología. Se ofrece un servicio gratuito con las mismas funcionalidades que el pago, pero limitadas en cantidad y/o calidad. El servicio free es usado como una forma de captar clientes e invitarlos a hacer un upgrade. Marketing implícito por ser "Gratis"</t>
  </si>
  <si>
    <t>Freemium KPIs</t>
  </si>
  <si>
    <t>* Tenemos la infraestructura para crecer?</t>
  </si>
  <si>
    <t>* Crecerían los costos?</t>
  </si>
  <si>
    <t>Productos premium</t>
  </si>
  <si>
    <t>* Asesoramiento por telefono</t>
  </si>
  <si>
    <t>* Reportes gratis</t>
  </si>
  <si>
    <t>* Extracciones, depositos y trasnferencias en el día</t>
  </si>
  <si>
    <t>* Transacciones por día ilimitadas</t>
  </si>
  <si>
    <t>* Cursos free</t>
  </si>
  <si>
    <t>* Tarjeta de debito?</t>
  </si>
  <si>
    <t>* Nuestros servicios son lo suficientemente valiosos para que lo paguen?</t>
  </si>
  <si>
    <t xml:space="preserve"> the freemium model isn’t about giving your product away, just revealing enough of it to entice people to pay for a full-priced version.</t>
  </si>
  <si>
    <t xml:space="preserve"> Freemium works primarily as a marketing technique, spreading your brand wider</t>
  </si>
  <si>
    <t>Activity</t>
  </si>
  <si>
    <t>Verificar cuánto uso le dan a nuestros servicios para saber si están teniendo una experiencia valorable</t>
  </si>
  <si>
    <t>Group</t>
  </si>
  <si>
    <t>DAU (Daily Active Users)</t>
  </si>
  <si>
    <t>MAU (Monthly Active Users)</t>
  </si>
  <si>
    <t>Features</t>
  </si>
  <si>
    <t>UPU (Usage per User)</t>
  </si>
  <si>
    <t>Verificar cuál es la parte de nuestros servicios para saber cuál se usa más y cuál menos. Reforzar las mas usadas para atraer mas clientes premium</t>
  </si>
  <si>
    <t>Conversion</t>
  </si>
  <si>
    <t>NUT (New Users Trial)</t>
  </si>
  <si>
    <t>Cuántos nuevos usuarios pruban la versión premium</t>
  </si>
  <si>
    <t>Cuántos usuarios que probaron la versión premium mantuvieron el servicio pago</t>
  </si>
  <si>
    <t>Maintenance/Churn</t>
  </si>
  <si>
    <t>SCR (Successful Conversion Rate) / Up-Sale</t>
  </si>
  <si>
    <t>Churn</t>
  </si>
  <si>
    <t>(Usuarios al principio - Usuarios al final) / Usuarios al principio</t>
  </si>
  <si>
    <t>MRR (Monthly recurring Revenue)</t>
  </si>
  <si>
    <t>MRRC (Monthly recurring Revenue Churn)</t>
  </si>
  <si>
    <t>Es cuánto se cobrará por el servicio premium si no se suman ni restan usuarios</t>
  </si>
  <si>
    <t>Es cuánto se perdió de cobrar por los churn de ese mes. Sería la diferencia entre el MRR del mes actual y el anterior, descontando tmb los up-sells</t>
  </si>
  <si>
    <t>CAC (Customer Acquisition Cost)</t>
  </si>
  <si>
    <t>Hay que contabilizar todos los costos involucrados en la adquisición de los nuevos premium y dividirlos por la cantidad de premium</t>
  </si>
  <si>
    <t>Investment / Costs</t>
  </si>
  <si>
    <t>ROI (Return on investments)</t>
  </si>
  <si>
    <t>Los grandes “Gurus” del marketing online  y en concreto del modelo freemium, recomiendan empezar este modelo al revés, comenzar por la parte de pago, exigirá menos estructura e inversión, y cuando ya existan los suficientes clientes que mantengan la estructura empezar con la parte gratis, utilizándola como una estrategia de marketing .</t>
  </si>
  <si>
    <t>Quotes</t>
  </si>
  <si>
    <t>MELI</t>
  </si>
  <si>
    <t>Results Earnings Q32019</t>
  </si>
  <si>
    <t>Commissions</t>
  </si>
  <si>
    <t>Interest Income</t>
  </si>
  <si>
    <t>Interes Margin</t>
  </si>
  <si>
    <t>Accounts Growth</t>
  </si>
  <si>
    <t>Client Equity</t>
  </si>
  <si>
    <t>Brokerage Revenues</t>
  </si>
  <si>
    <t>Pre-tax Profit Margin</t>
  </si>
  <si>
    <t>DARTs</t>
  </si>
  <si>
    <t>Revenue</t>
  </si>
  <si>
    <t>Net Income</t>
  </si>
  <si>
    <t>Gross Profit</t>
  </si>
  <si>
    <t>Current Ratio</t>
  </si>
  <si>
    <t>Quick Ratio</t>
  </si>
  <si>
    <t>IB</t>
  </si>
  <si>
    <t>https://seekingalpha.com/article/4296698-interactive-brokers-group-inc-ibkr-q3-2019-results-earnings-call-transcript</t>
  </si>
  <si>
    <t>https://seekingalpha.com/symbol/IBKR/overview</t>
  </si>
  <si>
    <t>https://seekingalpha.com/symbol/IBKR/income-statement</t>
  </si>
  <si>
    <t>Net Revenues</t>
  </si>
  <si>
    <t>Billing</t>
  </si>
  <si>
    <t>Operating Expenses</t>
  </si>
  <si>
    <t>Operating Loss</t>
  </si>
  <si>
    <t>Financial Expenses</t>
  </si>
  <si>
    <t>https://seekingalpha.com/article/4283233-mercadolibre-inc-2019-q2-results-earnings-call-slides</t>
  </si>
  <si>
    <t>Service Costs</t>
  </si>
  <si>
    <t>Algun costo</t>
  </si>
  <si>
    <t>MercadoLibre Items Sold/MercadoPago Transactions/MercadoEnvios items delivered</t>
  </si>
  <si>
    <t>Number of users</t>
  </si>
  <si>
    <t>June 30,</t>
  </si>
  <si>
    <t>December 31,</t>
  </si>
  <si>
    <t>Assets</t>
  </si>
  <si>
    <t>Current assets:</t>
  </si>
  <si>
    <t>Cash and cash equivalents</t>
  </si>
  <si>
    <t>$</t>
  </si>
  <si>
    <t> 1,118,662</t>
  </si>
  <si>
    <t> 440,332</t>
  </si>
  <si>
    <t>Restricted cash and cash equivalents</t>
  </si>
  <si>
    <t> 9,660</t>
  </si>
  <si>
    <t> 24,363</t>
  </si>
  <si>
    <t>Short-term investments (339,299 and 284,317 held in guarantee)</t>
  </si>
  <si>
    <t> 1,789,354</t>
  </si>
  <si>
    <t> 461,541</t>
  </si>
  <si>
    <t>Accounts receivable, net</t>
  </si>
  <si>
    <t> 40,175</t>
  </si>
  <si>
    <t> 35,153</t>
  </si>
  <si>
    <t>Credit cards receivable, net</t>
  </si>
  <si>
    <t> 433,046</t>
  </si>
  <si>
    <t> 360,298</t>
  </si>
  <si>
    <t>Loans receivable, net</t>
  </si>
  <si>
    <t> 192,881</t>
  </si>
  <si>
    <t> 95,778</t>
  </si>
  <si>
    <t>Prepaid expenses</t>
  </si>
  <si>
    <t> 18,618</t>
  </si>
  <si>
    <t> 27,477</t>
  </si>
  <si>
    <t>Inventory</t>
  </si>
  <si>
    <t> 5,950</t>
  </si>
  <si>
    <t> 4,612</t>
  </si>
  <si>
    <t>Other assets</t>
  </si>
  <si>
    <t> 68,086</t>
  </si>
  <si>
    <t> 61,569</t>
  </si>
  <si>
    <t>Total current assets</t>
  </si>
  <si>
    <t> 3,676,432</t>
  </si>
  <si>
    <t> 1,511,123</t>
  </si>
  <si>
    <t>Non-current assets:</t>
  </si>
  <si>
    <t>Long-term investments</t>
  </si>
  <si>
    <t> 207,047</t>
  </si>
  <si>
    <t> 276,136</t>
  </si>
  <si>
    <t>Property and equipment, net</t>
  </si>
  <si>
    <t> 216,005</t>
  </si>
  <si>
    <t> 165,614</t>
  </si>
  <si>
    <t>Operating lease right-of-use assets</t>
  </si>
  <si>
    <t> 157,843</t>
  </si>
  <si>
    <t> —</t>
  </si>
  <si>
    <t>Goodwill</t>
  </si>
  <si>
    <t> 90,375</t>
  </si>
  <si>
    <t> 88,883</t>
  </si>
  <si>
    <t>Intangible assets, net</t>
  </si>
  <si>
    <t> 16,808</t>
  </si>
  <si>
    <t> 18,581</t>
  </si>
  <si>
    <t>Deferred tax assets</t>
  </si>
  <si>
    <t> 184,926</t>
  </si>
  <si>
    <t> 141,438</t>
  </si>
  <si>
    <t> 46,056</t>
  </si>
  <si>
    <t> 37,744</t>
  </si>
  <si>
    <t>Total non-current assets</t>
  </si>
  <si>
    <t> 919,060</t>
  </si>
  <si>
    <t> 728,396</t>
  </si>
  <si>
    <t>Total assets</t>
  </si>
  <si>
    <t> 4,595,492</t>
  </si>
  <si>
    <t> 2,239,519</t>
  </si>
  <si>
    <t>Liabilities</t>
  </si>
  <si>
    <t>Current liabilities:</t>
  </si>
  <si>
    <t>Accounts payable and accrued expenses</t>
  </si>
  <si>
    <t> 314,703</t>
  </si>
  <si>
    <t> 266,759</t>
  </si>
  <si>
    <t>Funds payable to customers</t>
  </si>
  <si>
    <t> 778,128</t>
  </si>
  <si>
    <t> 640,954</t>
  </si>
  <si>
    <t>Salaries and social security payable</t>
  </si>
  <si>
    <t> 78,007</t>
  </si>
  <si>
    <t> 60,406</t>
  </si>
  <si>
    <t>Taxes payable</t>
  </si>
  <si>
    <t> 45,672</t>
  </si>
  <si>
    <t> 31,058</t>
  </si>
  <si>
    <t>Loans payable and other financial liabilities</t>
  </si>
  <si>
    <t> 162,983</t>
  </si>
  <si>
    <t> 132,949</t>
  </si>
  <si>
    <t>Operating lease liabilities</t>
  </si>
  <si>
    <t> 13,957</t>
  </si>
  <si>
    <t>Other liabilities</t>
  </si>
  <si>
    <t> 56,059</t>
  </si>
  <si>
    <t> 34,098</t>
  </si>
  <si>
    <t>Total current liabilities</t>
  </si>
  <si>
    <t> 1,449,509</t>
  </si>
  <si>
    <t> 1,166,224</t>
  </si>
  <si>
    <t>Non-current liabilities:</t>
  </si>
  <si>
    <t> 23,648</t>
  </si>
  <si>
    <t> 23,161</t>
  </si>
  <si>
    <t> 619,670</t>
  </si>
  <si>
    <t> 602,228</t>
  </si>
  <si>
    <t> 147,555</t>
  </si>
  <si>
    <t>Deferred tax liabilities</t>
  </si>
  <si>
    <t> 98,997</t>
  </si>
  <si>
    <t> 91,698</t>
  </si>
  <si>
    <t> 11,501</t>
  </si>
  <si>
    <t> 19,508</t>
  </si>
  <si>
    <t>Total non-current liabilities</t>
  </si>
  <si>
    <t> 901,371</t>
  </si>
  <si>
    <t> 736,595</t>
  </si>
  <si>
    <t>Total liabilities</t>
  </si>
  <si>
    <t> 2,350,880</t>
  </si>
  <si>
    <t> 1,902,819</t>
  </si>
  <si>
    <t>Commitments and Contingencies (Note 7)</t>
  </si>
  <si>
    <t>Redeemable convertible preferred stock, $0.001 par value, 40,000,000 shares authorized, 100,000 shares issued and outstanding at June 30, 2019 (Note 10)</t>
  </si>
  <si>
    <t> 98,843</t>
  </si>
  <si>
    <t>Equity</t>
  </si>
  <si>
    <t>Common stock, $0.001 par value, 110,000,000 shares authorized, 49,318,543 and 45,202,859 shares issued and outstanding at June 30, 2019 and December 31, 2018</t>
  </si>
  <si>
    <t> 49</t>
  </si>
  <si>
    <t> 45</t>
  </si>
  <si>
    <t>Additional paid-in capital</t>
  </si>
  <si>
    <t> 2,009,497</t>
  </si>
  <si>
    <t> 224,800</t>
  </si>
  <si>
    <t>Retained earnings</t>
  </si>
  <si>
    <t> 524,672</t>
  </si>
  <si>
    <t> 503,432</t>
  </si>
  <si>
    <t>Accumulated other comprehensive loss</t>
  </si>
  <si>
    <t> (388,449</t>
  </si>
  <si>
    <t>)</t>
  </si>
  <si>
    <t> (391,577</t>
  </si>
  <si>
    <t>Total Equity</t>
  </si>
  <si>
    <t> 2,145,769</t>
  </si>
  <si>
    <t> 336,700</t>
  </si>
  <si>
    <t>Total Liabilities, Redeemable convertible preferred stock and Equity</t>
  </si>
  <si>
    <t>September 30,</t>
  </si>
  <si>
    <t>(in millions)</t>
  </si>
  <si>
    <t>Cash - segregated for regulatory purposes</t>
  </si>
  <si>
    <t>                 8,794</t>
  </si>
  <si>
    <t>                 7,503</t>
  </si>
  <si>
    <t>Securities - segregated for regulatory purposes</t>
  </si>
  <si>
    <t>               21,246</t>
  </si>
  <si>
    <t>               15,595</t>
  </si>
  <si>
    <t>Securities borrowed</t>
  </si>
  <si>
    <t>                 4,010</t>
  </si>
  <si>
    <t>                 3,331</t>
  </si>
  <si>
    <t>Securities purchased under agreements to resell</t>
  </si>
  <si>
    <t>                 1,391</t>
  </si>
  <si>
    <t>                 1,242</t>
  </si>
  <si>
    <t>Financial instruments owned, at fair value</t>
  </si>
  <si>
    <t>                 1,883</t>
  </si>
  <si>
    <t>                 2,119</t>
  </si>
  <si>
    <t>Receivables from customers, net of allowance for doubtful accounts</t>
  </si>
  <si>
    <t>               25,970</t>
  </si>
  <si>
    <t>               27,017</t>
  </si>
  <si>
    <t>Receivables from brokers, dealers and clearing organizations</t>
  </si>
  <si>
    <t>                    868</t>
  </si>
  <si>
    <t>                    706</t>
  </si>
  <si>
    <t>                    607</t>
  </si>
  <si>
    <t>                    437</t>
  </si>
  <si>
    <t> Total assets</t>
  </si>
  <si>
    <t>Liabilities and equity</t>
  </si>
  <si>
    <t>Short-term borrowings</t>
  </si>
  <si>
    <t>Securities loaned</t>
  </si>
  <si>
    <t>                 3,955</t>
  </si>
  <si>
    <t>                 4,037</t>
  </si>
  <si>
    <t>Financial instruments sold but not yet purchased, at fair value</t>
  </si>
  <si>
    <t>                    977</t>
  </si>
  <si>
    <t>                    681</t>
  </si>
  <si>
    <t>Other payables:</t>
  </si>
  <si>
    <t>Customers</t>
  </si>
  <si>
    <t>               54,474</t>
  </si>
  <si>
    <t>               47,993</t>
  </si>
  <si>
    <t>Brokers, dealers and clearing organizations</t>
  </si>
  <si>
    <t>                    245</t>
  </si>
  <si>
    <t>                    298</t>
  </si>
  <si>
    <t>Other payables</t>
  </si>
  <si>
    <t>                    485</t>
  </si>
  <si>
    <t>                    365</t>
  </si>
  <si>
    <t>               55,204</t>
  </si>
  <si>
    <t>               48,656</t>
  </si>
  <si>
    <t>               60,151</t>
  </si>
  <si>
    <t>               53,391</t>
  </si>
  <si>
    <t>Stockholders' equity</t>
  </si>
  <si>
    <t>                 1,405</t>
  </si>
  <si>
    <t>                 1,282</t>
  </si>
  <si>
    <t>Noncontrolling interests</t>
  </si>
  <si>
    <t>                 6,248</t>
  </si>
  <si>
    <t>                 5,874</t>
  </si>
  <si>
    <t> Total equity</t>
  </si>
  <si>
    <t>                 7,653</t>
  </si>
  <si>
    <t>                 7,156</t>
  </si>
  <si>
    <t>Total liabilities and equity</t>
  </si>
  <si>
    <t>September 30, 2019</t>
  </si>
  <si>
    <t>December 31, 2018</t>
  </si>
  <si>
    <t>Ownership of IBG LLC Membership Interests</t>
  </si>
  <si>
    <t>Interests</t>
  </si>
  <si>
    <t> %</t>
  </si>
  <si>
    <t>IBG, Inc.</t>
  </si>
  <si>
    <t>76,748,855</t>
  </si>
  <si>
    <t>18.5%</t>
  </si>
  <si>
    <t>75,100,955</t>
  </si>
  <si>
    <t>18.1%</t>
  </si>
  <si>
    <t>Noncontrolling interests (IBG Holdings LLC)</t>
  </si>
  <si>
    <t>338,670,642</t>
  </si>
  <si>
    <t>81.5%</t>
  </si>
  <si>
    <t>338,691,717</t>
  </si>
  <si>
    <t>81.9%</t>
  </si>
  <si>
    <t>Total IBG LLC membership interests</t>
  </si>
  <si>
    <t>415,419,497</t>
  </si>
  <si>
    <t>100.0%</t>
  </si>
  <si>
    <t>413,792,672</t>
  </si>
  <si>
    <t>The Charles Schwab</t>
  </si>
  <si>
    <t>Expense Growth</t>
  </si>
  <si>
    <t>ROE</t>
  </si>
  <si>
    <t>Client Assets</t>
  </si>
  <si>
    <t>Brokerage Accounts</t>
  </si>
  <si>
    <t>Net New Assets</t>
  </si>
  <si>
    <t>Marketing Expenses</t>
  </si>
  <si>
    <t>https://seekingalpha.com/article/4238674-charles-schwab-schw-investor-presentation-slideshow</t>
  </si>
  <si>
    <t>Reduccion de costos por automatización y otras tecnologias</t>
  </si>
  <si>
    <t>https://seekingalpha.com/filing/4480103#SCHW-03312019X10Q_HTM_SB7E03FDE04985A78BCD74DAA6A4F947E</t>
  </si>
  <si>
    <t>E*Trade</t>
  </si>
  <si>
    <t>https://seekingalpha.com/article/4297216-e-trade-financial-corp-etfc-ceo-michael-pizzi-q3-2019-results-earnings-call-transcript</t>
  </si>
  <si>
    <t>https://seekingalpha.com/pr/17666747-e-trade-financial-corporation-announces-third-quarter-2019-results</t>
  </si>
  <si>
    <t>Net revenue</t>
  </si>
  <si>
    <t>Operating Margin</t>
  </si>
  <si>
    <t>Interest-earning Assets</t>
  </si>
  <si>
    <t>Interest margin</t>
  </si>
  <si>
    <t>Net New Accounts</t>
  </si>
  <si>
    <t>http://ijbssnet.com/journals/Vol_6_No_8_1_August_2015/7.pdf</t>
  </si>
  <si>
    <t>Project Spending</t>
  </si>
  <si>
    <t>Transacctions</t>
  </si>
  <si>
    <t>Gross Bookings</t>
  </si>
  <si>
    <t>Average Selling Price</t>
  </si>
  <si>
    <t>Gross Margin</t>
  </si>
  <si>
    <t>Selling Expenses</t>
  </si>
  <si>
    <t>https://seekingalpha.com/article/4283383-despegar-com-corp-2019-q2-results-earnings-call-slides</t>
  </si>
  <si>
    <t>DESP</t>
  </si>
  <si>
    <t>-</t>
  </si>
  <si>
    <t>Interactive Brokers</t>
  </si>
  <si>
    <t>Mercado Libre</t>
  </si>
  <si>
    <t>Charles Schwab</t>
  </si>
  <si>
    <t>Items Sold</t>
  </si>
  <si>
    <t>Avg Selling Price</t>
  </si>
  <si>
    <t>Transactions</t>
  </si>
  <si>
    <t>Items delivered</t>
  </si>
  <si>
    <t>Savings x automat.</t>
  </si>
  <si>
    <t>Management</t>
  </si>
  <si>
    <t>Income</t>
  </si>
  <si>
    <t>Clients</t>
  </si>
  <si>
    <t>Business Size</t>
  </si>
  <si>
    <t>Margins</t>
  </si>
  <si>
    <t>Costs / Expendings</t>
  </si>
  <si>
    <t>InvertirOnline</t>
  </si>
  <si>
    <t>Ingresos Brutos</t>
  </si>
  <si>
    <t>Q y Δ de clientes</t>
  </si>
  <si>
    <t>Q transacciones</t>
  </si>
  <si>
    <t>Cartera propia</t>
  </si>
  <si>
    <t>x Producto
x Tipo de cliente
x Iniciativa</t>
  </si>
  <si>
    <t>x Producto</t>
  </si>
  <si>
    <t>x Otros subdivisiones</t>
  </si>
  <si>
    <t>Cartera clientes</t>
  </si>
  <si>
    <t>x Asset class
x Período de rotación
x Facturación</t>
  </si>
  <si>
    <t>Margen operativo</t>
  </si>
  <si>
    <t>Margen x producto</t>
  </si>
  <si>
    <t>ROA - ROI</t>
  </si>
  <si>
    <t>Commissions
Brokerage Revenues</t>
  </si>
  <si>
    <t>Billing
Gross Profit</t>
  </si>
  <si>
    <t>Revenue
Gross Profit</t>
  </si>
  <si>
    <t>Transacctions
Gross Bookings</t>
  </si>
  <si>
    <t>Client Assets 
Net New Assets</t>
  </si>
  <si>
    <t>Interes Margin
Pre-tax Profit Margin</t>
  </si>
  <si>
    <t>Interest margin
Operating Margin</t>
  </si>
  <si>
    <t>Egresos x gerencia
Egresos x iniciativa
Egresos x producto</t>
  </si>
  <si>
    <t>x Unidad de Negocio
x Producto
x Iniciativa</t>
  </si>
  <si>
    <t>Depósitos instantáneos</t>
  </si>
  <si>
    <t>Reportes de research</t>
  </si>
  <si>
    <t>Mas market data</t>
  </si>
  <si>
    <t>Acceso a cuenta margen</t>
  </si>
  <si>
    <t>Cuesta $5 mensuales</t>
  </si>
  <si>
    <t>Sino, tienen que esperar 5 días hábiles</t>
  </si>
  <si>
    <t>Partners con Morningstar. Sino, tienen que pagar el servicio pago de MS directamente</t>
  </si>
  <si>
    <t>Partners con Nasdaq. A los gold le ofrecen Level II -&gt; multiples puntas (profundidad)</t>
  </si>
  <si>
    <t>Selling Expenses
Marketing Expenses</t>
  </si>
  <si>
    <t>Ingresos</t>
  </si>
  <si>
    <t>Bonos</t>
  </si>
  <si>
    <t>Acciones</t>
  </si>
  <si>
    <t>Opciones</t>
  </si>
  <si>
    <t>Letras</t>
  </si>
  <si>
    <t>Primario</t>
  </si>
  <si>
    <t>Secundario</t>
  </si>
  <si>
    <t>Cauciones</t>
  </si>
  <si>
    <t>IOLA</t>
  </si>
  <si>
    <t>FCI</t>
  </si>
  <si>
    <t>APIs</t>
  </si>
  <si>
    <t>Tomadora</t>
  </si>
  <si>
    <t>Colocadora</t>
  </si>
  <si>
    <t>Productores</t>
  </si>
  <si>
    <t>Fondeadas</t>
  </si>
  <si>
    <t>Activas</t>
  </si>
  <si>
    <t>1 mes</t>
  </si>
  <si>
    <t>3 meses</t>
  </si>
  <si>
    <t>Estrellas</t>
  </si>
  <si>
    <t>Transacciones</t>
  </si>
  <si>
    <t>Volumen</t>
  </si>
  <si>
    <t>Cartera</t>
  </si>
  <si>
    <t>Stock</t>
  </si>
  <si>
    <t>ROA</t>
  </si>
  <si>
    <t>Operativos</t>
  </si>
  <si>
    <t>Fijos</t>
  </si>
  <si>
    <t>Variables</t>
  </si>
  <si>
    <t>Salarios</t>
  </si>
  <si>
    <t>Resultado</t>
  </si>
  <si>
    <t>Intereses</t>
  </si>
  <si>
    <t>ALyC</t>
  </si>
  <si>
    <t>DolarIOL</t>
  </si>
  <si>
    <t>Adminsitrativos</t>
  </si>
  <si>
    <t>Cedears</t>
  </si>
  <si>
    <t>CPD</t>
  </si>
  <si>
    <t>Plan de inversión</t>
  </si>
  <si>
    <t>Sin plan</t>
  </si>
  <si>
    <t>TOTAL</t>
  </si>
  <si>
    <t>Cuentas</t>
  </si>
  <si>
    <t>% de CVSA</t>
  </si>
  <si>
    <t>USA</t>
  </si>
  <si>
    <t>% mercado</t>
  </si>
  <si>
    <t>Cantidad</t>
  </si>
  <si>
    <t>AUM Clientes</t>
  </si>
  <si>
    <t>Variación</t>
  </si>
  <si>
    <t>Pesos</t>
  </si>
  <si>
    <t>Dolares</t>
  </si>
  <si>
    <t>Egresos</t>
  </si>
  <si>
    <t>Iniciativas</t>
  </si>
  <si>
    <t>A definir</t>
  </si>
  <si>
    <t>Bottom Line</t>
  </si>
  <si>
    <t>Total</t>
  </si>
  <si>
    <t>Comprador</t>
  </si>
  <si>
    <t>Vendedor</t>
  </si>
  <si>
    <t>Total Fijos</t>
  </si>
  <si>
    <t>Total Variables</t>
  </si>
  <si>
    <t>KPIs</t>
  </si>
  <si>
    <t>Mes-1</t>
  </si>
  <si>
    <t>Mes-2</t>
  </si>
  <si>
    <t>…</t>
  </si>
  <si>
    <t>Q1</t>
  </si>
  <si>
    <t>Q4</t>
  </si>
  <si>
    <t>YTD</t>
  </si>
  <si>
    <t>YTY</t>
  </si>
  <si>
    <t>Mes-12</t>
  </si>
  <si>
    <t>KPI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</si>
</sst>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C5BCD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9E5ECE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0" xfId="0" applyAlignment="1"/>
    <xf numFmtId="0" fontId="0" fillId="0" borderId="4" xfId="0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0" fontId="3" fillId="0" borderId="0" xfId="3"/>
    <xf numFmtId="164" fontId="0" fillId="0" borderId="0" xfId="0" applyNumberFormat="1"/>
    <xf numFmtId="165" fontId="0" fillId="0" borderId="0" xfId="2" applyNumberFormat="1" applyFont="1"/>
    <xf numFmtId="0" fontId="7" fillId="5" borderId="10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9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/>
    </xf>
    <xf numFmtId="0" fontId="0" fillId="9" borderId="18" xfId="0" applyFill="1" applyBorder="1" applyAlignment="1">
      <alignment horizontal="center" vertical="center"/>
    </xf>
    <xf numFmtId="0" fontId="0" fillId="6" borderId="25" xfId="0" applyFill="1" applyBorder="1" applyAlignment="1">
      <alignment horizontal="left" wrapText="1" indent="5"/>
    </xf>
    <xf numFmtId="0" fontId="0" fillId="9" borderId="23" xfId="0" applyFill="1" applyBorder="1" applyAlignment="1">
      <alignment horizontal="left" indent="5"/>
    </xf>
    <xf numFmtId="0" fontId="0" fillId="9" borderId="22" xfId="0" applyFill="1" applyBorder="1" applyAlignment="1">
      <alignment horizontal="left" indent="5"/>
    </xf>
    <xf numFmtId="0" fontId="0" fillId="6" borderId="22" xfId="0" applyFill="1" applyBorder="1" applyAlignment="1">
      <alignment horizontal="left" wrapText="1" indent="5"/>
    </xf>
    <xf numFmtId="0" fontId="0" fillId="9" borderId="25" xfId="0" applyFill="1" applyBorder="1" applyAlignment="1">
      <alignment horizontal="left" indent="5"/>
    </xf>
    <xf numFmtId="0" fontId="0" fillId="9" borderId="25" xfId="0" applyFill="1" applyBorder="1" applyAlignment="1">
      <alignment horizontal="left" wrapText="1" indent="8"/>
    </xf>
    <xf numFmtId="0" fontId="0" fillId="9" borderId="23" xfId="0" applyFill="1" applyBorder="1" applyAlignment="1">
      <alignment horizontal="left" indent="8"/>
    </xf>
    <xf numFmtId="0" fontId="0" fillId="6" borderId="25" xfId="0" applyFill="1" applyBorder="1" applyAlignment="1">
      <alignment horizontal="left" indent="5"/>
    </xf>
    <xf numFmtId="0" fontId="0" fillId="6" borderId="26" xfId="0" applyFill="1" applyBorder="1" applyAlignment="1">
      <alignment horizontal="left" indent="5"/>
    </xf>
    <xf numFmtId="0" fontId="9" fillId="8" borderId="24" xfId="0" applyFont="1" applyFill="1" applyBorder="1" applyAlignment="1">
      <alignment horizontal="center"/>
    </xf>
    <xf numFmtId="0" fontId="0" fillId="9" borderId="18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25" xfId="0" applyFill="1" applyBorder="1" applyAlignment="1">
      <alignment horizontal="left" wrapText="1" indent="8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14" fontId="0" fillId="32" borderId="0" xfId="0" applyNumberFormat="1" applyFill="1" applyBorder="1" applyAlignment="1">
      <alignment horizontal="center"/>
    </xf>
    <xf numFmtId="43" fontId="0" fillId="32" borderId="0" xfId="1" applyFont="1" applyFill="1" applyBorder="1" applyAlignment="1">
      <alignment horizontal="center"/>
    </xf>
    <xf numFmtId="0" fontId="2" fillId="27" borderId="30" xfId="0" applyFont="1" applyFill="1" applyBorder="1" applyAlignment="1">
      <alignment horizontal="center" vertical="center"/>
    </xf>
    <xf numFmtId="0" fontId="6" fillId="8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32" borderId="33" xfId="0" applyFill="1" applyBorder="1" applyAlignment="1">
      <alignment horizontal="center"/>
    </xf>
    <xf numFmtId="0" fontId="0" fillId="33" borderId="33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22" borderId="45" xfId="0" applyFill="1" applyBorder="1" applyAlignment="1">
      <alignment horizontal="center" vertical="center"/>
    </xf>
    <xf numFmtId="0" fontId="0" fillId="18" borderId="46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7" xfId="0" applyFill="1" applyBorder="1" applyAlignment="1">
      <alignment horizontal="center" vertical="center"/>
    </xf>
    <xf numFmtId="0" fontId="0" fillId="15" borderId="46" xfId="0" applyFill="1" applyBorder="1" applyAlignment="1">
      <alignment horizontal="center" vertical="center"/>
    </xf>
    <xf numFmtId="0" fontId="0" fillId="15" borderId="47" xfId="0" applyFill="1" applyBorder="1" applyAlignment="1">
      <alignment horizontal="center" vertical="center"/>
    </xf>
    <xf numFmtId="0" fontId="0" fillId="15" borderId="40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6" borderId="46" xfId="0" applyFill="1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2" borderId="40" xfId="0" applyFill="1" applyBorder="1" applyAlignment="1">
      <alignment horizontal="center"/>
    </xf>
    <xf numFmtId="0" fontId="0" fillId="32" borderId="44" xfId="0" applyFill="1" applyBorder="1" applyAlignment="1">
      <alignment horizontal="center"/>
    </xf>
    <xf numFmtId="0" fontId="2" fillId="32" borderId="35" xfId="0" applyFont="1" applyFill="1" applyBorder="1" applyAlignment="1">
      <alignment horizontal="center"/>
    </xf>
    <xf numFmtId="0" fontId="2" fillId="32" borderId="49" xfId="0" applyFont="1" applyFill="1" applyBorder="1" applyAlignment="1">
      <alignment horizontal="center"/>
    </xf>
    <xf numFmtId="0" fontId="2" fillId="33" borderId="35" xfId="0" applyFont="1" applyFill="1" applyBorder="1" applyAlignment="1">
      <alignment horizontal="center"/>
    </xf>
    <xf numFmtId="0" fontId="2" fillId="33" borderId="49" xfId="0" applyFont="1" applyFill="1" applyBorder="1" applyAlignment="1">
      <alignment horizontal="center"/>
    </xf>
    <xf numFmtId="0" fontId="6" fillId="8" borderId="3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26" borderId="37" xfId="0" applyFill="1" applyBorder="1" applyAlignment="1">
      <alignment horizontal="center" vertical="center"/>
    </xf>
    <xf numFmtId="0" fontId="0" fillId="26" borderId="36" xfId="0" applyFill="1" applyBorder="1" applyAlignment="1">
      <alignment horizontal="center" vertical="center"/>
    </xf>
    <xf numFmtId="0" fontId="0" fillId="26" borderId="41" xfId="0" applyFill="1" applyBorder="1" applyAlignment="1">
      <alignment horizontal="center" vertical="center"/>
    </xf>
    <xf numFmtId="0" fontId="0" fillId="27" borderId="37" xfId="0" applyFill="1" applyBorder="1" applyAlignment="1">
      <alignment horizontal="center" vertical="center"/>
    </xf>
    <xf numFmtId="0" fontId="0" fillId="27" borderId="36" xfId="0" applyFill="1" applyBorder="1" applyAlignment="1">
      <alignment horizontal="center" vertical="center"/>
    </xf>
    <xf numFmtId="0" fontId="0" fillId="27" borderId="41" xfId="0" applyFill="1" applyBorder="1" applyAlignment="1">
      <alignment horizontal="center" vertical="center"/>
    </xf>
    <xf numFmtId="0" fontId="0" fillId="31" borderId="33" xfId="0" applyFill="1" applyBorder="1" applyAlignment="1">
      <alignment horizontal="center" vertical="center"/>
    </xf>
    <xf numFmtId="0" fontId="0" fillId="31" borderId="44" xfId="0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35" xfId="0" applyFont="1" applyFill="1" applyBorder="1" applyAlignment="1">
      <alignment horizontal="center" vertical="center"/>
    </xf>
    <xf numFmtId="0" fontId="6" fillId="8" borderId="49" xfId="0" applyFont="1" applyFill="1" applyBorder="1" applyAlignment="1">
      <alignment horizontal="center" vertical="center"/>
    </xf>
    <xf numFmtId="0" fontId="6" fillId="29" borderId="30" xfId="0" applyFont="1" applyFill="1" applyBorder="1" applyAlignment="1">
      <alignment horizontal="center" vertical="center"/>
    </xf>
    <xf numFmtId="0" fontId="0" fillId="25" borderId="3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6" fillId="30" borderId="30" xfId="0" applyFont="1" applyFill="1" applyBorder="1" applyAlignment="1">
      <alignment horizontal="center" vertical="center"/>
    </xf>
    <xf numFmtId="0" fontId="0" fillId="26" borderId="38" xfId="0" applyFill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0" fillId="21" borderId="4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24" borderId="38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23" borderId="42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41" xfId="0" applyFill="1" applyBorder="1" applyAlignment="1">
      <alignment horizontal="center" vertical="center"/>
    </xf>
    <xf numFmtId="0" fontId="6" fillId="28" borderId="30" xfId="0" applyFont="1" applyFill="1" applyBorder="1" applyAlignment="1">
      <alignment horizontal="center" vertical="center"/>
    </xf>
    <xf numFmtId="0" fontId="0" fillId="23" borderId="37" xfId="0" applyFill="1" applyBorder="1" applyAlignment="1">
      <alignment horizontal="center" vertical="center"/>
    </xf>
    <xf numFmtId="0" fontId="0" fillId="23" borderId="4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20" borderId="38" xfId="0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0" fillId="19" borderId="38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14" borderId="38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left" vertical="center" wrapText="1" indent="5"/>
    </xf>
    <xf numFmtId="0" fontId="0" fillId="9" borderId="25" xfId="0" applyFill="1" applyBorder="1" applyAlignment="1">
      <alignment horizontal="left" vertical="center" indent="5"/>
    </xf>
    <xf numFmtId="0" fontId="0" fillId="9" borderId="23" xfId="0" applyFill="1" applyBorder="1" applyAlignment="1">
      <alignment horizontal="left" vertical="center" indent="5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5" xfId="0" applyFill="1" applyBorder="1" applyAlignment="1">
      <alignment horizontal="left" wrapText="1" indent="8"/>
    </xf>
    <xf numFmtId="0" fontId="0" fillId="6" borderId="23" xfId="0" applyFill="1" applyBorder="1" applyAlignment="1">
      <alignment horizontal="left" wrapText="1" indent="8"/>
    </xf>
    <xf numFmtId="0" fontId="0" fillId="9" borderId="25" xfId="0" applyFill="1" applyBorder="1" applyAlignment="1">
      <alignment horizontal="left" wrapText="1" indent="8"/>
    </xf>
    <xf numFmtId="0" fontId="0" fillId="9" borderId="25" xfId="0" applyFill="1" applyBorder="1" applyAlignment="1">
      <alignment horizontal="left" indent="8"/>
    </xf>
    <xf numFmtId="0" fontId="0" fillId="9" borderId="29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/>
    </xf>
    <xf numFmtId="0" fontId="0" fillId="20" borderId="45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E5ECE"/>
      <color rgb="FFD5B8EA"/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391537</xdr:colOff>
      <xdr:row>23</xdr:row>
      <xdr:rowOff>172032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7249537" cy="4172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9</xdr:col>
      <xdr:colOff>496220</xdr:colOff>
      <xdr:row>35</xdr:row>
      <xdr:rowOff>105056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762500"/>
          <a:ext cx="6592220" cy="201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ekingalpha.com/symbol/IBKR/income-statement" TargetMode="External"/><Relationship Id="rId2" Type="http://schemas.openxmlformats.org/officeDocument/2006/relationships/hyperlink" Target="https://seekingalpha.com/symbol/IBKR/overview" TargetMode="External"/><Relationship Id="rId1" Type="http://schemas.openxmlformats.org/officeDocument/2006/relationships/hyperlink" Target="https://seekingalpha.com/article/4296698-interactive-brokers-group-inc-ibkr-q3-2019-results-earnings-call-transcript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eekingalpha.com/article/4283233-mercadolibre-inc-2019-q2-results-earnings-call-slides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eekingalpha.com/filing/4480103" TargetMode="External"/><Relationship Id="rId1" Type="http://schemas.openxmlformats.org/officeDocument/2006/relationships/hyperlink" Target="https://seekingalpha.com/article/4238674-charles-schwab-schw-investor-presentation-slideshow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eekingalpha.com/pr/17666747-e-trade-financial-corporation-announces-third-quarter-2019-results" TargetMode="External"/><Relationship Id="rId1" Type="http://schemas.openxmlformats.org/officeDocument/2006/relationships/hyperlink" Target="https://seekingalpha.com/article/4297216-e-trade-financial-corp-etfc-ceo-michael-pizzi-q3-2019-results-earnings-call-transcrip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eekingalpha.com/article/4283383-despegar-com-corp-2019-q2-results-earnings-call-slide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jbssnet.com/journals/Vol_6_No_8_1_August_2015/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3"/>
  <sheetViews>
    <sheetView topLeftCell="A46" workbookViewId="0">
      <selection activeCell="C6" sqref="C6"/>
    </sheetView>
  </sheetViews>
  <sheetFormatPr baseColWidth="10" defaultRowHeight="15" x14ac:dyDescent="0.25"/>
  <sheetData>
    <row r="3" spans="2:12" x14ac:dyDescent="0.25">
      <c r="B3" t="s">
        <v>0</v>
      </c>
      <c r="C3" t="s">
        <v>1</v>
      </c>
    </row>
    <row r="6" spans="2:12" x14ac:dyDescent="0.25">
      <c r="B6" t="s">
        <v>2</v>
      </c>
      <c r="C6" s="1" t="s">
        <v>3</v>
      </c>
    </row>
    <row r="10" spans="2:12" x14ac:dyDescent="0.25">
      <c r="B10" s="83" t="s">
        <v>4</v>
      </c>
      <c r="C10" s="84"/>
      <c r="D10" s="84"/>
      <c r="E10" s="85"/>
    </row>
    <row r="11" spans="2:12" x14ac:dyDescent="0.25">
      <c r="B11" s="2"/>
      <c r="C11" s="3" t="s">
        <v>5</v>
      </c>
      <c r="D11" s="4" t="s">
        <v>6</v>
      </c>
      <c r="E11" s="5" t="s">
        <v>7</v>
      </c>
      <c r="L11" t="s">
        <v>90</v>
      </c>
    </row>
    <row r="12" spans="2:12" x14ac:dyDescent="0.25">
      <c r="B12" s="2" t="s">
        <v>8</v>
      </c>
      <c r="C12" s="9" t="s">
        <v>11</v>
      </c>
      <c r="D12" s="9" t="s">
        <v>14</v>
      </c>
      <c r="E12" s="10" t="s">
        <v>17</v>
      </c>
      <c r="I12" t="s">
        <v>24</v>
      </c>
      <c r="L12" t="s">
        <v>26</v>
      </c>
    </row>
    <row r="13" spans="2:12" x14ac:dyDescent="0.25">
      <c r="B13" s="2" t="s">
        <v>9</v>
      </c>
      <c r="C13" s="9" t="s">
        <v>12</v>
      </c>
      <c r="D13" s="9" t="s">
        <v>15</v>
      </c>
      <c r="E13" s="10" t="s">
        <v>18</v>
      </c>
      <c r="I13" t="s">
        <v>25</v>
      </c>
      <c r="L13" t="s">
        <v>31</v>
      </c>
    </row>
    <row r="14" spans="2:12" x14ac:dyDescent="0.25">
      <c r="B14" s="2" t="s">
        <v>10</v>
      </c>
      <c r="C14" s="9" t="s">
        <v>13</v>
      </c>
      <c r="D14" s="9" t="s">
        <v>16</v>
      </c>
      <c r="E14" s="10" t="s">
        <v>19</v>
      </c>
      <c r="L14" t="s">
        <v>63</v>
      </c>
    </row>
    <row r="15" spans="2:12" x14ac:dyDescent="0.25">
      <c r="B15" s="2" t="s">
        <v>27</v>
      </c>
      <c r="C15" s="11" t="s">
        <v>28</v>
      </c>
      <c r="D15" s="11" t="s">
        <v>29</v>
      </c>
      <c r="E15" s="10" t="s">
        <v>30</v>
      </c>
      <c r="L15" t="s">
        <v>64</v>
      </c>
    </row>
    <row r="16" spans="2:12" x14ac:dyDescent="0.25">
      <c r="B16" s="2"/>
      <c r="C16" s="9"/>
      <c r="D16" s="9"/>
      <c r="E16" s="10"/>
      <c r="L16" t="s">
        <v>89</v>
      </c>
    </row>
    <row r="17" spans="1:14" x14ac:dyDescent="0.25">
      <c r="B17" s="6" t="s">
        <v>20</v>
      </c>
      <c r="C17" s="7" t="s">
        <v>21</v>
      </c>
      <c r="D17" s="7" t="s">
        <v>22</v>
      </c>
      <c r="E17" s="8" t="s">
        <v>23</v>
      </c>
      <c r="L17" s="12"/>
      <c r="M17" s="12"/>
      <c r="N17" s="12"/>
    </row>
    <row r="18" spans="1:14" x14ac:dyDescent="0.25">
      <c r="L18" s="12"/>
      <c r="M18" s="12"/>
      <c r="N18" s="12"/>
    </row>
    <row r="19" spans="1:14" x14ac:dyDescent="0.25">
      <c r="L19" s="13"/>
      <c r="M19" s="13"/>
      <c r="N19" s="13"/>
    </row>
    <row r="21" spans="1:14" x14ac:dyDescent="0.25">
      <c r="M21" s="14"/>
      <c r="N21" s="14"/>
    </row>
    <row r="24" spans="1:14" x14ac:dyDescent="0.25">
      <c r="A24" t="s">
        <v>33</v>
      </c>
    </row>
    <row r="25" spans="1:14" x14ac:dyDescent="0.25">
      <c r="A25" t="s">
        <v>34</v>
      </c>
      <c r="B25" t="s">
        <v>35</v>
      </c>
      <c r="C25" t="s">
        <v>48</v>
      </c>
    </row>
    <row r="26" spans="1:14" x14ac:dyDescent="0.25">
      <c r="A26" t="s">
        <v>32</v>
      </c>
      <c r="B26" t="s">
        <v>36</v>
      </c>
      <c r="C26" t="s">
        <v>37</v>
      </c>
    </row>
    <row r="27" spans="1:14" x14ac:dyDescent="0.25">
      <c r="A27" t="s">
        <v>38</v>
      </c>
      <c r="B27" t="s">
        <v>9</v>
      </c>
      <c r="C27" t="s">
        <v>39</v>
      </c>
    </row>
    <row r="28" spans="1:14" x14ac:dyDescent="0.25">
      <c r="A28" t="s">
        <v>40</v>
      </c>
      <c r="B28" t="s">
        <v>10</v>
      </c>
      <c r="C28" t="s">
        <v>41</v>
      </c>
    </row>
    <row r="29" spans="1:14" x14ac:dyDescent="0.25">
      <c r="A29" t="s">
        <v>42</v>
      </c>
      <c r="B29" t="s">
        <v>43</v>
      </c>
      <c r="C29" t="s">
        <v>44</v>
      </c>
    </row>
    <row r="30" spans="1:14" x14ac:dyDescent="0.25">
      <c r="A30" t="s">
        <v>45</v>
      </c>
      <c r="B30" t="s">
        <v>46</v>
      </c>
      <c r="C30" t="s">
        <v>47</v>
      </c>
    </row>
    <row r="31" spans="1:14" x14ac:dyDescent="0.25">
      <c r="A31" t="s">
        <v>49</v>
      </c>
      <c r="B31" t="s">
        <v>50</v>
      </c>
      <c r="C31" t="s">
        <v>51</v>
      </c>
    </row>
    <row r="35" spans="2:11" x14ac:dyDescent="0.25">
      <c r="C35" s="86" t="s">
        <v>52</v>
      </c>
      <c r="D35" s="86"/>
      <c r="F35" t="s">
        <v>53</v>
      </c>
      <c r="K35" s="15" t="s">
        <v>55</v>
      </c>
    </row>
    <row r="36" spans="2:11" x14ac:dyDescent="0.25">
      <c r="B36" t="s">
        <v>67</v>
      </c>
      <c r="C36" t="s">
        <v>34</v>
      </c>
      <c r="D36" t="s">
        <v>48</v>
      </c>
      <c r="F36" t="s">
        <v>54</v>
      </c>
      <c r="K36" t="s">
        <v>56</v>
      </c>
    </row>
    <row r="37" spans="2:11" x14ac:dyDescent="0.25">
      <c r="B37" t="s">
        <v>65</v>
      </c>
      <c r="C37" t="s">
        <v>68</v>
      </c>
      <c r="D37" t="s">
        <v>66</v>
      </c>
      <c r="F37" t="s">
        <v>62</v>
      </c>
      <c r="K37" t="s">
        <v>59</v>
      </c>
    </row>
    <row r="38" spans="2:11" x14ac:dyDescent="0.25">
      <c r="B38" t="s">
        <v>65</v>
      </c>
      <c r="C38" t="s">
        <v>69</v>
      </c>
      <c r="D38" t="s">
        <v>66</v>
      </c>
      <c r="K38" t="s">
        <v>57</v>
      </c>
    </row>
    <row r="39" spans="2:11" x14ac:dyDescent="0.25">
      <c r="B39" t="s">
        <v>70</v>
      </c>
      <c r="C39" t="s">
        <v>71</v>
      </c>
      <c r="D39" t="s">
        <v>72</v>
      </c>
      <c r="K39" t="s">
        <v>58</v>
      </c>
    </row>
    <row r="40" spans="2:11" x14ac:dyDescent="0.25">
      <c r="B40" t="s">
        <v>73</v>
      </c>
      <c r="C40" t="s">
        <v>74</v>
      </c>
      <c r="D40" t="s">
        <v>75</v>
      </c>
      <c r="K40" t="s">
        <v>60</v>
      </c>
    </row>
    <row r="41" spans="2:11" x14ac:dyDescent="0.25">
      <c r="B41" t="s">
        <v>73</v>
      </c>
      <c r="C41" t="s">
        <v>78</v>
      </c>
      <c r="D41" t="s">
        <v>76</v>
      </c>
      <c r="K41" t="s">
        <v>61</v>
      </c>
    </row>
    <row r="42" spans="2:11" x14ac:dyDescent="0.25">
      <c r="B42" t="s">
        <v>77</v>
      </c>
      <c r="C42" t="s">
        <v>79</v>
      </c>
      <c r="D42" t="s">
        <v>80</v>
      </c>
    </row>
    <row r="43" spans="2:11" x14ac:dyDescent="0.25">
      <c r="B43" t="s">
        <v>77</v>
      </c>
      <c r="C43" t="s">
        <v>81</v>
      </c>
      <c r="D43" t="s">
        <v>83</v>
      </c>
    </row>
    <row r="44" spans="2:11" x14ac:dyDescent="0.25">
      <c r="B44" t="s">
        <v>77</v>
      </c>
      <c r="C44" t="s">
        <v>82</v>
      </c>
      <c r="D44" t="s">
        <v>84</v>
      </c>
    </row>
    <row r="45" spans="2:11" x14ac:dyDescent="0.25">
      <c r="B45" t="s">
        <v>87</v>
      </c>
      <c r="C45" t="s">
        <v>85</v>
      </c>
      <c r="D45" t="s">
        <v>86</v>
      </c>
    </row>
    <row r="46" spans="2:11" x14ac:dyDescent="0.25">
      <c r="B46" t="s">
        <v>87</v>
      </c>
      <c r="C46" t="s">
        <v>88</v>
      </c>
    </row>
    <row r="49" spans="5:8" x14ac:dyDescent="0.25">
      <c r="E49" t="s">
        <v>386</v>
      </c>
      <c r="G49" t="s">
        <v>391</v>
      </c>
    </row>
    <row r="50" spans="5:8" x14ac:dyDescent="0.25">
      <c r="E50" t="s">
        <v>387</v>
      </c>
      <c r="G50" t="s">
        <v>392</v>
      </c>
    </row>
    <row r="51" spans="5:8" x14ac:dyDescent="0.25">
      <c r="E51" t="s">
        <v>388</v>
      </c>
      <c r="G51" t="s">
        <v>393</v>
      </c>
    </row>
    <row r="52" spans="5:8" x14ac:dyDescent="0.25">
      <c r="E52" t="s">
        <v>389</v>
      </c>
    </row>
    <row r="53" spans="5:8" x14ac:dyDescent="0.25">
      <c r="H53" t="s">
        <v>390</v>
      </c>
    </row>
  </sheetData>
  <mergeCells count="2">
    <mergeCell ref="B10:E10"/>
    <mergeCell ref="C35:D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6"/>
  <sheetViews>
    <sheetView topLeftCell="A58" zoomScale="70" zoomScaleNormal="70" workbookViewId="0">
      <selection activeCell="S78" sqref="S78"/>
    </sheetView>
  </sheetViews>
  <sheetFormatPr baseColWidth="10" defaultRowHeight="15" x14ac:dyDescent="0.25"/>
  <cols>
    <col min="1" max="1" width="1.28515625" customWidth="1"/>
    <col min="2" max="2" width="13.28515625" style="51" bestFit="1" customWidth="1"/>
    <col min="3" max="3" width="13" style="51" bestFit="1" customWidth="1"/>
    <col min="4" max="4" width="10" style="51" bestFit="1" customWidth="1"/>
    <col min="5" max="5" width="16.42578125" style="51" bestFit="1" customWidth="1"/>
    <col min="6" max="14" width="11.42578125" style="48"/>
  </cols>
  <sheetData>
    <row r="1" spans="2:14" ht="7.5" customHeight="1" thickBot="1" x14ac:dyDescent="0.3"/>
    <row r="2" spans="2:14" x14ac:dyDescent="0.25">
      <c r="B2" s="95" t="s">
        <v>451</v>
      </c>
      <c r="C2" s="96"/>
      <c r="D2" s="96"/>
      <c r="E2" s="97"/>
      <c r="F2" s="78" t="s">
        <v>452</v>
      </c>
      <c r="G2" s="78" t="s">
        <v>453</v>
      </c>
      <c r="H2" s="78" t="s">
        <v>454</v>
      </c>
      <c r="I2" s="79" t="s">
        <v>459</v>
      </c>
      <c r="J2" s="80" t="s">
        <v>455</v>
      </c>
      <c r="K2" s="80" t="s">
        <v>454</v>
      </c>
      <c r="L2" s="81" t="s">
        <v>456</v>
      </c>
      <c r="M2" s="82" t="s">
        <v>457</v>
      </c>
      <c r="N2" s="26" t="s">
        <v>458</v>
      </c>
    </row>
    <row r="3" spans="2:14" x14ac:dyDescent="0.25">
      <c r="B3" s="136" t="s">
        <v>395</v>
      </c>
      <c r="C3" s="129" t="s">
        <v>432</v>
      </c>
      <c r="D3" s="130"/>
      <c r="E3" s="131"/>
      <c r="F3" s="52"/>
      <c r="G3" s="52"/>
      <c r="H3" s="52"/>
      <c r="I3" s="74"/>
      <c r="J3" s="53"/>
      <c r="K3" s="53"/>
      <c r="L3" s="76"/>
      <c r="M3" s="54"/>
      <c r="N3" s="55"/>
    </row>
    <row r="4" spans="2:14" x14ac:dyDescent="0.25">
      <c r="B4" s="137"/>
      <c r="C4" s="133" t="s">
        <v>425</v>
      </c>
      <c r="D4" s="132" t="s">
        <v>397</v>
      </c>
      <c r="E4" s="71" t="s">
        <v>446</v>
      </c>
      <c r="F4" s="52"/>
      <c r="G4" s="52"/>
      <c r="H4" s="52"/>
      <c r="I4" s="74"/>
      <c r="J4" s="53"/>
      <c r="K4" s="53"/>
      <c r="L4" s="76"/>
      <c r="M4" s="54"/>
      <c r="N4" s="55"/>
    </row>
    <row r="5" spans="2:14" x14ac:dyDescent="0.25">
      <c r="B5" s="137"/>
      <c r="C5" s="133"/>
      <c r="D5" s="132"/>
      <c r="E5" s="72" t="s">
        <v>400</v>
      </c>
      <c r="F5" s="52"/>
      <c r="G5" s="52"/>
      <c r="H5" s="52"/>
      <c r="I5" s="74"/>
      <c r="J5" s="53"/>
      <c r="K5" s="53"/>
      <c r="L5" s="76"/>
      <c r="M5" s="54"/>
      <c r="N5" s="55"/>
    </row>
    <row r="6" spans="2:14" x14ac:dyDescent="0.25">
      <c r="B6" s="137"/>
      <c r="C6" s="133"/>
      <c r="D6" s="132"/>
      <c r="E6" s="73" t="s">
        <v>401</v>
      </c>
      <c r="F6" s="52"/>
      <c r="G6" s="52"/>
      <c r="H6" s="52"/>
      <c r="I6" s="74"/>
      <c r="J6" s="53"/>
      <c r="K6" s="53"/>
      <c r="L6" s="76"/>
      <c r="M6" s="54"/>
      <c r="N6" s="55"/>
    </row>
    <row r="7" spans="2:14" x14ac:dyDescent="0.25">
      <c r="B7" s="137"/>
      <c r="C7" s="133"/>
      <c r="D7" s="132" t="s">
        <v>396</v>
      </c>
      <c r="E7" s="71" t="s">
        <v>446</v>
      </c>
      <c r="F7" s="52"/>
      <c r="G7" s="52"/>
      <c r="H7" s="52"/>
      <c r="I7" s="74"/>
      <c r="J7" s="53"/>
      <c r="K7" s="53"/>
      <c r="L7" s="76"/>
      <c r="M7" s="54"/>
      <c r="N7" s="55"/>
    </row>
    <row r="8" spans="2:14" x14ac:dyDescent="0.25">
      <c r="B8" s="137"/>
      <c r="C8" s="133"/>
      <c r="D8" s="132"/>
      <c r="E8" s="72" t="s">
        <v>400</v>
      </c>
      <c r="F8" s="52"/>
      <c r="G8" s="52"/>
      <c r="H8" s="52"/>
      <c r="I8" s="74"/>
      <c r="J8" s="53"/>
      <c r="K8" s="53"/>
      <c r="L8" s="76"/>
      <c r="M8" s="54"/>
      <c r="N8" s="55"/>
    </row>
    <row r="9" spans="2:14" x14ac:dyDescent="0.25">
      <c r="B9" s="137"/>
      <c r="C9" s="133"/>
      <c r="D9" s="132"/>
      <c r="E9" s="73" t="s">
        <v>401</v>
      </c>
      <c r="F9" s="52"/>
      <c r="G9" s="52"/>
      <c r="H9" s="52"/>
      <c r="I9" s="74"/>
      <c r="J9" s="53"/>
      <c r="K9" s="53"/>
      <c r="L9" s="76"/>
      <c r="M9" s="54"/>
      <c r="N9" s="55"/>
    </row>
    <row r="10" spans="2:14" x14ac:dyDescent="0.25">
      <c r="B10" s="137"/>
      <c r="C10" s="133"/>
      <c r="D10" s="132" t="s">
        <v>399</v>
      </c>
      <c r="E10" s="71" t="s">
        <v>446</v>
      </c>
      <c r="F10" s="52"/>
      <c r="G10" s="52"/>
      <c r="H10" s="52"/>
      <c r="I10" s="74"/>
      <c r="J10" s="53"/>
      <c r="K10" s="53"/>
      <c r="L10" s="76"/>
      <c r="M10" s="54"/>
      <c r="N10" s="55"/>
    </row>
    <row r="11" spans="2:14" x14ac:dyDescent="0.25">
      <c r="B11" s="137"/>
      <c r="C11" s="133"/>
      <c r="D11" s="132"/>
      <c r="E11" s="72" t="s">
        <v>400</v>
      </c>
      <c r="F11" s="52"/>
      <c r="G11" s="52"/>
      <c r="H11" s="52"/>
      <c r="I11" s="74"/>
      <c r="J11" s="53"/>
      <c r="K11" s="53"/>
      <c r="L11" s="76"/>
      <c r="M11" s="54"/>
      <c r="N11" s="55"/>
    </row>
    <row r="12" spans="2:14" x14ac:dyDescent="0.25">
      <c r="B12" s="137"/>
      <c r="C12" s="133"/>
      <c r="D12" s="132"/>
      <c r="E12" s="73" t="s">
        <v>401</v>
      </c>
      <c r="F12" s="52"/>
      <c r="G12" s="52"/>
      <c r="H12" s="52"/>
      <c r="I12" s="74"/>
      <c r="J12" s="53"/>
      <c r="K12" s="53"/>
      <c r="L12" s="76"/>
      <c r="M12" s="54"/>
      <c r="N12" s="55"/>
    </row>
    <row r="13" spans="2:14" x14ac:dyDescent="0.25">
      <c r="B13" s="137"/>
      <c r="C13" s="133"/>
      <c r="D13" s="132" t="s">
        <v>402</v>
      </c>
      <c r="E13" s="71" t="s">
        <v>446</v>
      </c>
      <c r="F13" s="52"/>
      <c r="G13" s="52"/>
      <c r="H13" s="52"/>
      <c r="I13" s="74"/>
      <c r="J13" s="53"/>
      <c r="K13" s="53"/>
      <c r="L13" s="76"/>
      <c r="M13" s="54"/>
      <c r="N13" s="55"/>
    </row>
    <row r="14" spans="2:14" x14ac:dyDescent="0.25">
      <c r="B14" s="137"/>
      <c r="C14" s="133"/>
      <c r="D14" s="132"/>
      <c r="E14" s="72" t="s">
        <v>406</v>
      </c>
      <c r="F14" s="52"/>
      <c r="G14" s="52"/>
      <c r="H14" s="52"/>
      <c r="I14" s="74"/>
      <c r="J14" s="53"/>
      <c r="K14" s="53"/>
      <c r="L14" s="76"/>
      <c r="M14" s="54"/>
      <c r="N14" s="55"/>
    </row>
    <row r="15" spans="2:14" x14ac:dyDescent="0.25">
      <c r="B15" s="137"/>
      <c r="C15" s="133"/>
      <c r="D15" s="132"/>
      <c r="E15" s="73" t="s">
        <v>407</v>
      </c>
      <c r="F15" s="52"/>
      <c r="G15" s="52"/>
      <c r="H15" s="52"/>
      <c r="I15" s="74"/>
      <c r="J15" s="53"/>
      <c r="K15" s="56"/>
      <c r="L15" s="76"/>
      <c r="M15" s="54"/>
      <c r="N15" s="55"/>
    </row>
    <row r="16" spans="2:14" x14ac:dyDescent="0.25">
      <c r="B16" s="137"/>
      <c r="C16" s="133"/>
      <c r="D16" s="132" t="s">
        <v>404</v>
      </c>
      <c r="E16" s="71" t="s">
        <v>446</v>
      </c>
      <c r="F16" s="52"/>
      <c r="G16" s="52"/>
      <c r="H16" s="52"/>
      <c r="I16" s="74"/>
      <c r="J16" s="53"/>
      <c r="K16" s="56"/>
      <c r="L16" s="76"/>
      <c r="M16" s="54"/>
      <c r="N16" s="55"/>
    </row>
    <row r="17" spans="2:14" x14ac:dyDescent="0.25">
      <c r="B17" s="137"/>
      <c r="C17" s="133"/>
      <c r="D17" s="132"/>
      <c r="E17" s="72" t="s">
        <v>430</v>
      </c>
      <c r="F17" s="52"/>
      <c r="G17" s="52"/>
      <c r="H17" s="52"/>
      <c r="I17" s="74"/>
      <c r="J17" s="53"/>
      <c r="K17" s="56"/>
      <c r="L17" s="76"/>
      <c r="M17" s="54"/>
      <c r="N17" s="55"/>
    </row>
    <row r="18" spans="2:14" x14ac:dyDescent="0.25">
      <c r="B18" s="137"/>
      <c r="C18" s="133"/>
      <c r="D18" s="132"/>
      <c r="E18" s="73" t="s">
        <v>431</v>
      </c>
      <c r="F18" s="52"/>
      <c r="G18" s="52"/>
      <c r="H18" s="52"/>
      <c r="I18" s="74"/>
      <c r="J18" s="53"/>
      <c r="K18" s="57"/>
      <c r="L18" s="76"/>
      <c r="M18" s="54"/>
      <c r="N18" s="55"/>
    </row>
    <row r="19" spans="2:14" x14ac:dyDescent="0.25">
      <c r="B19" s="137"/>
      <c r="C19" s="133"/>
      <c r="D19" s="132" t="s">
        <v>429</v>
      </c>
      <c r="E19" s="71" t="s">
        <v>446</v>
      </c>
      <c r="F19" s="52"/>
      <c r="G19" s="52"/>
      <c r="H19" s="52"/>
      <c r="I19" s="74"/>
      <c r="J19" s="53"/>
      <c r="K19" s="53"/>
      <c r="L19" s="76"/>
      <c r="M19" s="54"/>
      <c r="N19" s="55"/>
    </row>
    <row r="20" spans="2:14" x14ac:dyDescent="0.25">
      <c r="B20" s="137"/>
      <c r="C20" s="133"/>
      <c r="D20" s="132"/>
      <c r="E20" s="72" t="s">
        <v>447</v>
      </c>
      <c r="F20" s="52"/>
      <c r="G20" s="52"/>
      <c r="H20" s="52"/>
      <c r="I20" s="74"/>
      <c r="J20" s="53"/>
      <c r="K20" s="53"/>
      <c r="L20" s="76"/>
      <c r="M20" s="54"/>
      <c r="N20" s="55"/>
    </row>
    <row r="21" spans="2:14" x14ac:dyDescent="0.25">
      <c r="B21" s="137"/>
      <c r="C21" s="133"/>
      <c r="D21" s="132"/>
      <c r="E21" s="73" t="s">
        <v>448</v>
      </c>
      <c r="F21" s="52"/>
      <c r="G21" s="52"/>
      <c r="H21" s="52"/>
      <c r="I21" s="74"/>
      <c r="J21" s="53"/>
      <c r="K21" s="53"/>
      <c r="L21" s="76"/>
      <c r="M21" s="54"/>
      <c r="N21" s="55"/>
    </row>
    <row r="22" spans="2:14" x14ac:dyDescent="0.25">
      <c r="B22" s="137"/>
      <c r="C22" s="133"/>
      <c r="D22" s="134" t="s">
        <v>428</v>
      </c>
      <c r="E22" s="135"/>
      <c r="F22" s="52"/>
      <c r="G22" s="52"/>
      <c r="H22" s="52"/>
      <c r="I22" s="74"/>
      <c r="J22" s="53"/>
      <c r="K22" s="53"/>
      <c r="L22" s="76"/>
      <c r="M22" s="54"/>
      <c r="N22" s="55"/>
    </row>
    <row r="23" spans="2:14" x14ac:dyDescent="0.25">
      <c r="B23" s="137"/>
      <c r="C23" s="133"/>
      <c r="D23" s="134" t="s">
        <v>398</v>
      </c>
      <c r="E23" s="135"/>
      <c r="F23" s="52"/>
      <c r="G23" s="52"/>
      <c r="H23" s="52"/>
      <c r="I23" s="74"/>
      <c r="J23" s="53"/>
      <c r="K23" s="53"/>
      <c r="L23" s="76"/>
      <c r="M23" s="54"/>
      <c r="N23" s="55"/>
    </row>
    <row r="24" spans="2:14" x14ac:dyDescent="0.25">
      <c r="B24" s="137"/>
      <c r="C24" s="129" t="s">
        <v>403</v>
      </c>
      <c r="D24" s="130"/>
      <c r="E24" s="131"/>
      <c r="F24" s="52"/>
      <c r="G24" s="52"/>
      <c r="H24" s="52"/>
      <c r="I24" s="74"/>
      <c r="J24" s="53"/>
      <c r="K24" s="53"/>
      <c r="L24" s="76"/>
      <c r="M24" s="54"/>
      <c r="N24" s="55"/>
    </row>
    <row r="25" spans="2:14" x14ac:dyDescent="0.25">
      <c r="B25" s="137"/>
      <c r="C25" s="129" t="s">
        <v>426</v>
      </c>
      <c r="D25" s="130"/>
      <c r="E25" s="131"/>
      <c r="F25" s="52"/>
      <c r="G25" s="52"/>
      <c r="H25" s="52"/>
      <c r="I25" s="74"/>
      <c r="J25" s="53"/>
      <c r="K25" s="53"/>
      <c r="L25" s="76"/>
      <c r="M25" s="54"/>
      <c r="N25" s="55"/>
    </row>
    <row r="26" spans="2:14" x14ac:dyDescent="0.25">
      <c r="B26" s="137"/>
      <c r="C26" s="129" t="s">
        <v>427</v>
      </c>
      <c r="D26" s="130"/>
      <c r="E26" s="131"/>
      <c r="F26" s="52"/>
      <c r="G26" s="52"/>
      <c r="H26" s="52"/>
      <c r="I26" s="74"/>
      <c r="J26" s="53"/>
      <c r="K26" s="53"/>
      <c r="L26" s="76"/>
      <c r="M26" s="54"/>
      <c r="N26" s="55"/>
    </row>
    <row r="27" spans="2:14" x14ac:dyDescent="0.25">
      <c r="B27" s="137"/>
      <c r="C27" s="129" t="s">
        <v>405</v>
      </c>
      <c r="D27" s="130"/>
      <c r="E27" s="131"/>
      <c r="F27" s="52"/>
      <c r="G27" s="52"/>
      <c r="H27" s="52"/>
      <c r="I27" s="74"/>
      <c r="J27" s="53"/>
      <c r="K27" s="53"/>
      <c r="L27" s="76"/>
      <c r="M27" s="54"/>
      <c r="N27" s="55"/>
    </row>
    <row r="28" spans="2:14" x14ac:dyDescent="0.25">
      <c r="B28" s="137"/>
      <c r="C28" s="129" t="s">
        <v>408</v>
      </c>
      <c r="D28" s="130"/>
      <c r="E28" s="131"/>
      <c r="F28" s="52"/>
      <c r="G28" s="52"/>
      <c r="H28" s="52"/>
      <c r="I28" s="74"/>
      <c r="J28" s="53"/>
      <c r="K28" s="53"/>
      <c r="L28" s="76"/>
      <c r="M28" s="54"/>
      <c r="N28" s="55"/>
    </row>
    <row r="29" spans="2:14" x14ac:dyDescent="0.25">
      <c r="B29" s="127" t="s">
        <v>433</v>
      </c>
      <c r="C29" s="126" t="s">
        <v>432</v>
      </c>
      <c r="D29" s="126"/>
      <c r="E29" s="171"/>
      <c r="F29" s="52"/>
      <c r="G29" s="52"/>
      <c r="H29" s="52"/>
      <c r="I29" s="74"/>
      <c r="J29" s="53"/>
      <c r="K29" s="53"/>
      <c r="L29" s="76"/>
      <c r="M29" s="54"/>
      <c r="N29" s="55"/>
    </row>
    <row r="30" spans="2:14" x14ac:dyDescent="0.25">
      <c r="B30" s="127"/>
      <c r="C30" s="176" t="s">
        <v>425</v>
      </c>
      <c r="D30" s="128" t="s">
        <v>409</v>
      </c>
      <c r="E30" s="172"/>
      <c r="F30" s="52"/>
      <c r="G30" s="52"/>
      <c r="H30" s="52"/>
      <c r="I30" s="74"/>
      <c r="J30" s="53"/>
      <c r="K30" s="53"/>
      <c r="L30" s="76"/>
      <c r="M30" s="54"/>
      <c r="N30" s="55"/>
    </row>
    <row r="31" spans="2:14" x14ac:dyDescent="0.25">
      <c r="B31" s="127"/>
      <c r="C31" s="177"/>
      <c r="D31" s="173" t="s">
        <v>410</v>
      </c>
      <c r="E31" s="68" t="s">
        <v>411</v>
      </c>
      <c r="F31" s="52"/>
      <c r="G31" s="52"/>
      <c r="H31" s="52"/>
      <c r="I31" s="74"/>
      <c r="J31" s="53"/>
      <c r="K31" s="53"/>
      <c r="L31" s="76"/>
      <c r="M31" s="54"/>
      <c r="N31" s="55"/>
    </row>
    <row r="32" spans="2:14" x14ac:dyDescent="0.25">
      <c r="B32" s="127"/>
      <c r="C32" s="177"/>
      <c r="D32" s="174"/>
      <c r="E32" s="69" t="s">
        <v>412</v>
      </c>
      <c r="F32" s="52"/>
      <c r="G32" s="52"/>
      <c r="H32" s="52"/>
      <c r="I32" s="74"/>
      <c r="J32" s="53"/>
      <c r="K32" s="53"/>
      <c r="L32" s="76"/>
      <c r="M32" s="54"/>
      <c r="N32" s="55"/>
    </row>
    <row r="33" spans="2:14" x14ac:dyDescent="0.25">
      <c r="B33" s="127"/>
      <c r="C33" s="177"/>
      <c r="D33" s="173" t="s">
        <v>413</v>
      </c>
      <c r="E33" s="68">
        <v>0</v>
      </c>
      <c r="F33" s="52"/>
      <c r="G33" s="52"/>
      <c r="H33" s="52"/>
      <c r="I33" s="74"/>
      <c r="J33" s="53"/>
      <c r="K33" s="53"/>
      <c r="L33" s="76"/>
      <c r="M33" s="54"/>
      <c r="N33" s="55"/>
    </row>
    <row r="34" spans="2:14" x14ac:dyDescent="0.25">
      <c r="B34" s="127"/>
      <c r="C34" s="177"/>
      <c r="D34" s="175"/>
      <c r="E34" s="70">
        <v>1</v>
      </c>
      <c r="F34" s="52"/>
      <c r="G34" s="52"/>
      <c r="H34" s="52"/>
      <c r="I34" s="74"/>
      <c r="J34" s="53"/>
      <c r="K34" s="53"/>
      <c r="L34" s="76"/>
      <c r="M34" s="54"/>
      <c r="N34" s="55"/>
    </row>
    <row r="35" spans="2:14" x14ac:dyDescent="0.25">
      <c r="B35" s="127"/>
      <c r="C35" s="177"/>
      <c r="D35" s="175"/>
      <c r="E35" s="70">
        <v>2</v>
      </c>
      <c r="F35" s="52"/>
      <c r="G35" s="52"/>
      <c r="H35" s="52"/>
      <c r="I35" s="74"/>
      <c r="J35" s="53"/>
      <c r="K35" s="53"/>
      <c r="L35" s="76"/>
      <c r="M35" s="54"/>
      <c r="N35" s="55"/>
    </row>
    <row r="36" spans="2:14" x14ac:dyDescent="0.25">
      <c r="B36" s="127"/>
      <c r="C36" s="177"/>
      <c r="D36" s="175"/>
      <c r="E36" s="70">
        <v>3</v>
      </c>
      <c r="F36" s="52"/>
      <c r="G36" s="52"/>
      <c r="H36" s="52"/>
      <c r="I36" s="74"/>
      <c r="J36" s="53"/>
      <c r="K36" s="53"/>
      <c r="L36" s="76"/>
      <c r="M36" s="54"/>
      <c r="N36" s="55"/>
    </row>
    <row r="37" spans="2:14" x14ac:dyDescent="0.25">
      <c r="B37" s="127"/>
      <c r="C37" s="177"/>
      <c r="D37" s="175"/>
      <c r="E37" s="70">
        <v>4</v>
      </c>
      <c r="F37" s="52"/>
      <c r="G37" s="52"/>
      <c r="H37" s="52"/>
      <c r="I37" s="74"/>
      <c r="J37" s="53"/>
      <c r="K37" s="53"/>
      <c r="L37" s="76"/>
      <c r="M37" s="54"/>
      <c r="N37" s="55"/>
    </row>
    <row r="38" spans="2:14" x14ac:dyDescent="0.25">
      <c r="B38" s="127"/>
      <c r="C38" s="178"/>
      <c r="D38" s="174"/>
      <c r="E38" s="69">
        <v>5</v>
      </c>
      <c r="F38" s="52"/>
      <c r="G38" s="52"/>
      <c r="H38" s="52"/>
      <c r="I38" s="74"/>
      <c r="J38" s="53"/>
      <c r="K38" s="53"/>
      <c r="L38" s="76"/>
      <c r="M38" s="54"/>
      <c r="N38" s="55"/>
    </row>
    <row r="39" spans="2:14" x14ac:dyDescent="0.25">
      <c r="B39" s="127"/>
      <c r="C39" s="126" t="s">
        <v>434</v>
      </c>
      <c r="D39" s="126"/>
      <c r="E39" s="171"/>
      <c r="F39" s="52"/>
      <c r="G39" s="52"/>
      <c r="H39" s="52"/>
      <c r="I39" s="74"/>
      <c r="J39" s="53"/>
      <c r="K39" s="53"/>
      <c r="L39" s="76"/>
      <c r="M39" s="54"/>
      <c r="N39" s="55"/>
    </row>
    <row r="40" spans="2:14" x14ac:dyDescent="0.25">
      <c r="B40" s="127"/>
      <c r="C40" s="126" t="s">
        <v>435</v>
      </c>
      <c r="D40" s="126"/>
      <c r="E40" s="171"/>
      <c r="F40" s="52"/>
      <c r="G40" s="52"/>
      <c r="H40" s="52"/>
      <c r="I40" s="74"/>
      <c r="J40" s="53"/>
      <c r="K40" s="53"/>
      <c r="L40" s="76"/>
      <c r="M40" s="54"/>
      <c r="N40" s="55"/>
    </row>
    <row r="41" spans="2:14" x14ac:dyDescent="0.25">
      <c r="B41" s="127"/>
      <c r="C41" s="126" t="s">
        <v>426</v>
      </c>
      <c r="D41" s="126"/>
      <c r="E41" s="171"/>
      <c r="F41" s="52"/>
      <c r="G41" s="52"/>
      <c r="H41" s="52"/>
      <c r="I41" s="74"/>
      <c r="J41" s="53"/>
      <c r="K41" s="53"/>
      <c r="L41" s="76"/>
      <c r="M41" s="54"/>
      <c r="N41" s="55"/>
    </row>
    <row r="42" spans="2:14" x14ac:dyDescent="0.25">
      <c r="B42" s="127"/>
      <c r="C42" s="126" t="s">
        <v>403</v>
      </c>
      <c r="D42" s="126"/>
      <c r="E42" s="171"/>
      <c r="F42" s="52"/>
      <c r="G42" s="52"/>
      <c r="H42" s="52"/>
      <c r="I42" s="74"/>
      <c r="J42" s="53"/>
      <c r="K42" s="53"/>
      <c r="L42" s="76"/>
      <c r="M42" s="54"/>
      <c r="N42" s="55"/>
    </row>
    <row r="43" spans="2:14" x14ac:dyDescent="0.25">
      <c r="B43" s="119" t="s">
        <v>414</v>
      </c>
      <c r="C43" s="111" t="s">
        <v>100</v>
      </c>
      <c r="D43" s="120" t="s">
        <v>446</v>
      </c>
      <c r="E43" s="121"/>
      <c r="F43" s="52"/>
      <c r="G43" s="52"/>
      <c r="H43" s="52"/>
      <c r="I43" s="74"/>
      <c r="J43" s="53"/>
      <c r="K43" s="53"/>
      <c r="L43" s="76"/>
      <c r="M43" s="54"/>
      <c r="N43" s="55"/>
    </row>
    <row r="44" spans="2:14" x14ac:dyDescent="0.25">
      <c r="B44" s="119"/>
      <c r="C44" s="111"/>
      <c r="D44" s="122" t="s">
        <v>397</v>
      </c>
      <c r="E44" s="123"/>
      <c r="F44" s="52"/>
      <c r="G44" s="52"/>
      <c r="H44" s="52"/>
      <c r="I44" s="74"/>
      <c r="J44" s="53"/>
      <c r="K44" s="53"/>
      <c r="L44" s="76"/>
      <c r="M44" s="54"/>
      <c r="N44" s="55"/>
    </row>
    <row r="45" spans="2:14" x14ac:dyDescent="0.25">
      <c r="B45" s="119"/>
      <c r="C45" s="111"/>
      <c r="D45" s="124" t="s">
        <v>396</v>
      </c>
      <c r="E45" s="125"/>
      <c r="F45" s="52"/>
      <c r="G45" s="52"/>
      <c r="H45" s="52"/>
      <c r="I45" s="74"/>
      <c r="J45" s="53"/>
      <c r="K45" s="53"/>
      <c r="L45" s="76"/>
      <c r="M45" s="54"/>
      <c r="N45" s="55"/>
    </row>
    <row r="46" spans="2:14" x14ac:dyDescent="0.25">
      <c r="B46" s="119"/>
      <c r="C46" s="111"/>
      <c r="D46" s="124" t="s">
        <v>399</v>
      </c>
      <c r="E46" s="125"/>
      <c r="F46" s="52"/>
      <c r="G46" s="52"/>
      <c r="H46" s="52"/>
      <c r="I46" s="74"/>
      <c r="J46" s="53"/>
      <c r="K46" s="53"/>
      <c r="L46" s="76"/>
      <c r="M46" s="54"/>
      <c r="N46" s="55"/>
    </row>
    <row r="47" spans="2:14" x14ac:dyDescent="0.25">
      <c r="B47" s="119"/>
      <c r="C47" s="111"/>
      <c r="D47" s="124" t="s">
        <v>402</v>
      </c>
      <c r="E47" s="125"/>
      <c r="F47" s="52"/>
      <c r="G47" s="52"/>
      <c r="H47" s="52"/>
      <c r="I47" s="74"/>
      <c r="J47" s="53"/>
      <c r="K47" s="53"/>
      <c r="L47" s="76"/>
      <c r="M47" s="54"/>
      <c r="N47" s="55"/>
    </row>
    <row r="48" spans="2:14" x14ac:dyDescent="0.25">
      <c r="B48" s="119"/>
      <c r="C48" s="111"/>
      <c r="D48" s="124" t="s">
        <v>404</v>
      </c>
      <c r="E48" s="125"/>
      <c r="F48" s="52"/>
      <c r="G48" s="52"/>
      <c r="H48" s="52"/>
      <c r="I48" s="74"/>
      <c r="J48" s="53"/>
      <c r="K48" s="53"/>
      <c r="L48" s="76"/>
      <c r="M48" s="54"/>
      <c r="N48" s="55"/>
    </row>
    <row r="49" spans="2:14" x14ac:dyDescent="0.25">
      <c r="B49" s="119"/>
      <c r="C49" s="111"/>
      <c r="D49" s="124" t="s">
        <v>428</v>
      </c>
      <c r="E49" s="125"/>
      <c r="F49" s="52"/>
      <c r="G49" s="52"/>
      <c r="H49" s="52"/>
      <c r="I49" s="74"/>
      <c r="J49" s="53"/>
      <c r="K49" s="53"/>
      <c r="L49" s="76"/>
      <c r="M49" s="54"/>
      <c r="N49" s="55"/>
    </row>
    <row r="50" spans="2:14" x14ac:dyDescent="0.25">
      <c r="B50" s="119"/>
      <c r="C50" s="111"/>
      <c r="D50" s="124" t="s">
        <v>398</v>
      </c>
      <c r="E50" s="125"/>
      <c r="F50" s="52"/>
      <c r="G50" s="52"/>
      <c r="H50" s="52"/>
      <c r="I50" s="74"/>
      <c r="J50" s="53"/>
      <c r="K50" s="53"/>
      <c r="L50" s="76"/>
      <c r="M50" s="54"/>
      <c r="N50" s="55"/>
    </row>
    <row r="51" spans="2:14" x14ac:dyDescent="0.25">
      <c r="B51" s="119"/>
      <c r="C51" s="111"/>
      <c r="D51" s="109" t="s">
        <v>429</v>
      </c>
      <c r="E51" s="110"/>
      <c r="F51" s="52"/>
      <c r="G51" s="52"/>
      <c r="H51" s="52"/>
      <c r="I51" s="74"/>
      <c r="J51" s="53"/>
      <c r="K51" s="53"/>
      <c r="L51" s="76"/>
      <c r="M51" s="54"/>
      <c r="N51" s="55"/>
    </row>
    <row r="52" spans="2:14" x14ac:dyDescent="0.25">
      <c r="B52" s="119"/>
      <c r="C52" s="111" t="s">
        <v>436</v>
      </c>
      <c r="D52" s="112" t="s">
        <v>437</v>
      </c>
      <c r="E52" s="113"/>
      <c r="F52" s="52"/>
      <c r="G52" s="52"/>
      <c r="H52" s="52"/>
      <c r="I52" s="74"/>
      <c r="J52" s="53"/>
      <c r="K52" s="53"/>
      <c r="L52" s="76"/>
      <c r="M52" s="54"/>
      <c r="N52" s="55"/>
    </row>
    <row r="53" spans="2:14" x14ac:dyDescent="0.25">
      <c r="B53" s="119"/>
      <c r="C53" s="111"/>
      <c r="D53" s="114" t="s">
        <v>415</v>
      </c>
      <c r="E53" s="115"/>
      <c r="F53" s="52"/>
      <c r="G53" s="52"/>
      <c r="H53" s="52"/>
      <c r="I53" s="74"/>
      <c r="J53" s="53"/>
      <c r="K53" s="53"/>
      <c r="L53" s="76"/>
      <c r="M53" s="54"/>
      <c r="N53" s="55"/>
    </row>
    <row r="54" spans="2:14" x14ac:dyDescent="0.25">
      <c r="B54" s="98" t="s">
        <v>416</v>
      </c>
      <c r="C54" s="99" t="s">
        <v>438</v>
      </c>
      <c r="D54" s="100" t="s">
        <v>417</v>
      </c>
      <c r="E54" s="64" t="s">
        <v>446</v>
      </c>
      <c r="F54" s="52"/>
      <c r="G54" s="52"/>
      <c r="H54" s="52"/>
      <c r="I54" s="74"/>
      <c r="J54" s="53"/>
      <c r="K54" s="53"/>
      <c r="L54" s="76"/>
      <c r="M54" s="54"/>
      <c r="N54" s="55"/>
    </row>
    <row r="55" spans="2:14" x14ac:dyDescent="0.25">
      <c r="B55" s="98"/>
      <c r="C55" s="99"/>
      <c r="D55" s="100"/>
      <c r="E55" s="65" t="s">
        <v>440</v>
      </c>
      <c r="F55" s="52"/>
      <c r="G55" s="52"/>
      <c r="H55" s="52"/>
      <c r="I55" s="74"/>
      <c r="J55" s="53"/>
      <c r="K55" s="53"/>
      <c r="L55" s="76"/>
      <c r="M55" s="54"/>
      <c r="N55" s="55"/>
    </row>
    <row r="56" spans="2:14" x14ac:dyDescent="0.25">
      <c r="B56" s="98"/>
      <c r="C56" s="99"/>
      <c r="D56" s="100"/>
      <c r="E56" s="66" t="s">
        <v>441</v>
      </c>
      <c r="F56" s="52"/>
      <c r="G56" s="52"/>
      <c r="H56" s="52"/>
      <c r="I56" s="74"/>
      <c r="J56" s="53"/>
      <c r="K56" s="53"/>
      <c r="L56" s="76"/>
      <c r="M56" s="54"/>
      <c r="N56" s="55"/>
    </row>
    <row r="57" spans="2:14" x14ac:dyDescent="0.25">
      <c r="B57" s="98"/>
      <c r="C57" s="99"/>
      <c r="D57" s="100"/>
      <c r="E57" s="66" t="s">
        <v>397</v>
      </c>
      <c r="F57" s="52"/>
      <c r="G57" s="52"/>
      <c r="H57" s="52"/>
      <c r="I57" s="74"/>
      <c r="J57" s="53"/>
      <c r="K57" s="53"/>
      <c r="L57" s="76"/>
      <c r="M57" s="54"/>
      <c r="N57" s="55"/>
    </row>
    <row r="58" spans="2:14" x14ac:dyDescent="0.25">
      <c r="B58" s="98"/>
      <c r="C58" s="99"/>
      <c r="D58" s="100"/>
      <c r="E58" s="66" t="s">
        <v>396</v>
      </c>
      <c r="F58" s="52"/>
      <c r="G58" s="52"/>
      <c r="H58" s="52"/>
      <c r="I58" s="74"/>
      <c r="J58" s="53"/>
      <c r="K58" s="53"/>
      <c r="L58" s="76"/>
      <c r="M58" s="54"/>
      <c r="N58" s="55"/>
    </row>
    <row r="59" spans="2:14" x14ac:dyDescent="0.25">
      <c r="B59" s="98"/>
      <c r="C59" s="99"/>
      <c r="D59" s="100"/>
      <c r="E59" s="66" t="s">
        <v>399</v>
      </c>
      <c r="F59" s="52"/>
      <c r="G59" s="52"/>
      <c r="H59" s="52"/>
      <c r="I59" s="74"/>
      <c r="J59" s="53"/>
      <c r="K59" s="53"/>
      <c r="L59" s="76"/>
      <c r="M59" s="54"/>
      <c r="N59" s="55"/>
    </row>
    <row r="60" spans="2:14" x14ac:dyDescent="0.25">
      <c r="B60" s="98"/>
      <c r="C60" s="99"/>
      <c r="D60" s="100"/>
      <c r="E60" s="66" t="s">
        <v>402</v>
      </c>
      <c r="F60" s="52"/>
      <c r="G60" s="52"/>
      <c r="H60" s="52"/>
      <c r="I60" s="74"/>
      <c r="J60" s="53"/>
      <c r="K60" s="53"/>
      <c r="L60" s="76"/>
      <c r="M60" s="54"/>
      <c r="N60" s="55"/>
    </row>
    <row r="61" spans="2:14" x14ac:dyDescent="0.25">
      <c r="B61" s="98"/>
      <c r="C61" s="99"/>
      <c r="D61" s="100"/>
      <c r="E61" s="66" t="s">
        <v>404</v>
      </c>
      <c r="F61" s="52"/>
      <c r="G61" s="52"/>
      <c r="H61" s="52"/>
      <c r="I61" s="74"/>
      <c r="J61" s="53"/>
      <c r="K61" s="53"/>
      <c r="L61" s="76"/>
      <c r="M61" s="54"/>
      <c r="N61" s="55"/>
    </row>
    <row r="62" spans="2:14" x14ac:dyDescent="0.25">
      <c r="B62" s="98"/>
      <c r="C62" s="99"/>
      <c r="D62" s="100"/>
      <c r="E62" s="66" t="s">
        <v>428</v>
      </c>
      <c r="F62" s="52"/>
      <c r="G62" s="52"/>
      <c r="H62" s="52"/>
      <c r="I62" s="74"/>
      <c r="J62" s="53"/>
      <c r="K62" s="53"/>
      <c r="L62" s="76"/>
      <c r="M62" s="54"/>
      <c r="N62" s="55"/>
    </row>
    <row r="63" spans="2:14" x14ac:dyDescent="0.25">
      <c r="B63" s="98"/>
      <c r="C63" s="99"/>
      <c r="D63" s="100"/>
      <c r="E63" s="66" t="s">
        <v>398</v>
      </c>
      <c r="F63" s="52"/>
      <c r="G63" s="52"/>
      <c r="H63" s="52"/>
      <c r="I63" s="74"/>
      <c r="J63" s="53"/>
      <c r="K63" s="53"/>
      <c r="L63" s="76"/>
      <c r="M63" s="54"/>
      <c r="N63" s="55"/>
    </row>
    <row r="64" spans="2:14" x14ac:dyDescent="0.25">
      <c r="B64" s="98"/>
      <c r="C64" s="99"/>
      <c r="D64" s="100"/>
      <c r="E64" s="67" t="s">
        <v>429</v>
      </c>
      <c r="F64" s="52"/>
      <c r="G64" s="52"/>
      <c r="H64" s="52"/>
      <c r="I64" s="74"/>
      <c r="J64" s="53"/>
      <c r="K64" s="53"/>
      <c r="L64" s="76"/>
      <c r="M64" s="54"/>
      <c r="N64" s="55"/>
    </row>
    <row r="65" spans="2:19" x14ac:dyDescent="0.25">
      <c r="B65" s="98"/>
      <c r="C65" s="99"/>
      <c r="D65" s="100" t="s">
        <v>439</v>
      </c>
      <c r="E65" s="65" t="s">
        <v>440</v>
      </c>
      <c r="F65" s="52"/>
      <c r="G65" s="52"/>
      <c r="H65" s="52"/>
      <c r="I65" s="74"/>
      <c r="J65" s="53"/>
      <c r="K65" s="53"/>
      <c r="L65" s="76"/>
      <c r="M65" s="54"/>
      <c r="N65" s="55"/>
    </row>
    <row r="66" spans="2:19" x14ac:dyDescent="0.25">
      <c r="B66" s="98"/>
      <c r="C66" s="99"/>
      <c r="D66" s="100"/>
      <c r="E66" s="66" t="s">
        <v>441</v>
      </c>
      <c r="F66" s="52"/>
      <c r="G66" s="52"/>
      <c r="H66" s="52"/>
      <c r="I66" s="74"/>
      <c r="J66" s="53"/>
      <c r="K66" s="53"/>
      <c r="L66" s="76"/>
      <c r="M66" s="54"/>
      <c r="N66" s="55"/>
    </row>
    <row r="67" spans="2:19" x14ac:dyDescent="0.25">
      <c r="B67" s="98"/>
      <c r="C67" s="99"/>
      <c r="D67" s="100"/>
      <c r="E67" s="66" t="s">
        <v>397</v>
      </c>
      <c r="F67" s="52"/>
      <c r="G67" s="52"/>
      <c r="H67" s="52"/>
      <c r="I67" s="74"/>
      <c r="J67" s="53"/>
      <c r="K67" s="53"/>
      <c r="L67" s="76"/>
      <c r="M67" s="54"/>
      <c r="N67" s="55"/>
    </row>
    <row r="68" spans="2:19" x14ac:dyDescent="0.25">
      <c r="B68" s="98"/>
      <c r="C68" s="99"/>
      <c r="D68" s="100"/>
      <c r="E68" s="66" t="s">
        <v>396</v>
      </c>
      <c r="F68" s="52"/>
      <c r="G68" s="52"/>
      <c r="H68" s="52"/>
      <c r="I68" s="74"/>
      <c r="J68" s="53"/>
      <c r="K68" s="53"/>
      <c r="L68" s="76"/>
      <c r="M68" s="54"/>
      <c r="N68" s="55"/>
    </row>
    <row r="69" spans="2:19" x14ac:dyDescent="0.25">
      <c r="B69" s="98"/>
      <c r="C69" s="99"/>
      <c r="D69" s="100"/>
      <c r="E69" s="66" t="s">
        <v>399</v>
      </c>
      <c r="F69" s="52"/>
      <c r="G69" s="52"/>
      <c r="H69" s="52"/>
      <c r="I69" s="74"/>
      <c r="J69" s="53"/>
      <c r="K69" s="53"/>
      <c r="L69" s="76"/>
      <c r="M69" s="54"/>
      <c r="N69" s="55"/>
    </row>
    <row r="70" spans="2:19" x14ac:dyDescent="0.25">
      <c r="B70" s="98"/>
      <c r="C70" s="99"/>
      <c r="D70" s="100"/>
      <c r="E70" s="66" t="s">
        <v>402</v>
      </c>
      <c r="F70" s="52"/>
      <c r="G70" s="52"/>
      <c r="H70" s="52"/>
      <c r="I70" s="74"/>
      <c r="J70" s="53"/>
      <c r="K70" s="53"/>
      <c r="L70" s="76"/>
      <c r="M70" s="54"/>
      <c r="N70" s="55"/>
    </row>
    <row r="71" spans="2:19" x14ac:dyDescent="0.25">
      <c r="B71" s="98"/>
      <c r="C71" s="99"/>
      <c r="D71" s="100"/>
      <c r="E71" s="66" t="s">
        <v>404</v>
      </c>
      <c r="F71" s="52"/>
      <c r="G71" s="52"/>
      <c r="H71" s="52"/>
      <c r="I71" s="74"/>
      <c r="J71" s="53"/>
      <c r="K71" s="53"/>
      <c r="L71" s="76"/>
      <c r="M71" s="54"/>
      <c r="N71" s="55"/>
    </row>
    <row r="72" spans="2:19" x14ac:dyDescent="0.25">
      <c r="B72" s="98"/>
      <c r="C72" s="99"/>
      <c r="D72" s="100"/>
      <c r="E72" s="66" t="s">
        <v>428</v>
      </c>
      <c r="F72" s="52"/>
      <c r="G72" s="52"/>
      <c r="H72" s="52"/>
      <c r="I72" s="74"/>
      <c r="J72" s="53"/>
      <c r="K72" s="53"/>
      <c r="L72" s="76"/>
      <c r="M72" s="54"/>
      <c r="N72" s="55"/>
    </row>
    <row r="73" spans="2:19" x14ac:dyDescent="0.25">
      <c r="B73" s="98"/>
      <c r="C73" s="99"/>
      <c r="D73" s="100"/>
      <c r="E73" s="66" t="s">
        <v>398</v>
      </c>
      <c r="F73" s="52"/>
      <c r="G73" s="52"/>
      <c r="H73" s="52"/>
      <c r="I73" s="74"/>
      <c r="J73" s="53"/>
      <c r="K73" s="53"/>
      <c r="L73" s="76"/>
      <c r="M73" s="54"/>
      <c r="N73" s="55"/>
    </row>
    <row r="74" spans="2:19" x14ac:dyDescent="0.25">
      <c r="B74" s="98"/>
      <c r="C74" s="99"/>
      <c r="D74" s="100"/>
      <c r="E74" s="67" t="s">
        <v>429</v>
      </c>
      <c r="F74" s="52"/>
      <c r="G74" s="52"/>
      <c r="H74" s="52"/>
      <c r="I74" s="74"/>
      <c r="J74" s="53"/>
      <c r="K74" s="53"/>
      <c r="L74" s="76"/>
      <c r="M74" s="54"/>
      <c r="N74" s="55"/>
    </row>
    <row r="75" spans="2:19" x14ac:dyDescent="0.25">
      <c r="B75" s="98"/>
      <c r="C75" s="116" t="s">
        <v>418</v>
      </c>
      <c r="D75" s="117"/>
      <c r="E75" s="118"/>
      <c r="F75" s="52"/>
      <c r="G75" s="52"/>
      <c r="H75" s="52"/>
      <c r="I75" s="74"/>
      <c r="J75" s="53"/>
      <c r="K75" s="53"/>
      <c r="L75" s="76"/>
      <c r="M75" s="54"/>
      <c r="N75" s="55"/>
    </row>
    <row r="76" spans="2:19" x14ac:dyDescent="0.25">
      <c r="B76" s="101" t="s">
        <v>442</v>
      </c>
      <c r="C76" s="87" t="s">
        <v>432</v>
      </c>
      <c r="D76" s="88"/>
      <c r="E76" s="89"/>
      <c r="F76" s="52"/>
      <c r="G76" s="52"/>
      <c r="H76" s="52"/>
      <c r="I76" s="74"/>
      <c r="J76" s="53"/>
      <c r="K76" s="53"/>
      <c r="L76" s="76"/>
      <c r="M76" s="54"/>
      <c r="N76" s="55"/>
      <c r="S76" s="12">
        <v>43811</v>
      </c>
    </row>
    <row r="77" spans="2:19" x14ac:dyDescent="0.25">
      <c r="B77" s="101"/>
      <c r="C77" s="102" t="s">
        <v>420</v>
      </c>
      <c r="D77" s="103" t="s">
        <v>449</v>
      </c>
      <c r="E77" s="104"/>
      <c r="F77" s="52"/>
      <c r="G77" s="52"/>
      <c r="H77" s="52"/>
      <c r="I77" s="74"/>
      <c r="J77" s="53"/>
      <c r="K77" s="53"/>
      <c r="L77" s="76"/>
      <c r="M77" s="54"/>
      <c r="N77" s="55"/>
      <c r="S77" s="12">
        <f ca="1">+TODAY()</f>
        <v>43766</v>
      </c>
    </row>
    <row r="78" spans="2:19" x14ac:dyDescent="0.25">
      <c r="B78" s="101"/>
      <c r="C78" s="102"/>
      <c r="D78" s="105" t="s">
        <v>419</v>
      </c>
      <c r="E78" s="106"/>
      <c r="F78" s="52"/>
      <c r="G78" s="52"/>
      <c r="H78" s="52"/>
      <c r="I78" s="74"/>
      <c r="J78" s="53"/>
      <c r="K78" s="53"/>
      <c r="L78" s="76"/>
      <c r="M78" s="54"/>
      <c r="N78" s="55"/>
      <c r="S78" s="13">
        <f ca="1">+S76-S77</f>
        <v>45</v>
      </c>
    </row>
    <row r="79" spans="2:19" x14ac:dyDescent="0.25">
      <c r="B79" s="101"/>
      <c r="C79" s="102"/>
      <c r="D79" s="107" t="s">
        <v>422</v>
      </c>
      <c r="E79" s="108"/>
      <c r="F79" s="52"/>
      <c r="G79" s="52"/>
      <c r="H79" s="52"/>
      <c r="I79" s="74"/>
      <c r="J79" s="53"/>
      <c r="K79" s="53"/>
      <c r="L79" s="76"/>
      <c r="M79" s="54"/>
      <c r="N79" s="55"/>
    </row>
    <row r="80" spans="2:19" x14ac:dyDescent="0.25">
      <c r="B80" s="101"/>
      <c r="C80" s="102" t="s">
        <v>421</v>
      </c>
      <c r="D80" s="103" t="s">
        <v>450</v>
      </c>
      <c r="E80" s="104"/>
      <c r="F80" s="52"/>
      <c r="G80" s="52"/>
      <c r="H80" s="52"/>
      <c r="I80" s="74"/>
      <c r="J80" s="53"/>
      <c r="K80" s="53"/>
      <c r="L80" s="76"/>
      <c r="M80" s="54"/>
      <c r="N80" s="55"/>
    </row>
    <row r="81" spans="2:14" x14ac:dyDescent="0.25">
      <c r="B81" s="101"/>
      <c r="C81" s="102"/>
      <c r="D81" s="105" t="s">
        <v>419</v>
      </c>
      <c r="E81" s="106"/>
      <c r="F81" s="52"/>
      <c r="G81" s="52"/>
      <c r="H81" s="52"/>
      <c r="I81" s="74"/>
      <c r="J81" s="53"/>
      <c r="K81" s="53"/>
      <c r="L81" s="76"/>
      <c r="M81" s="54"/>
      <c r="N81" s="55"/>
    </row>
    <row r="82" spans="2:14" x14ac:dyDescent="0.25">
      <c r="B82" s="101"/>
      <c r="C82" s="102"/>
      <c r="D82" s="107" t="s">
        <v>422</v>
      </c>
      <c r="E82" s="108"/>
      <c r="F82" s="52"/>
      <c r="G82" s="52"/>
      <c r="H82" s="52"/>
      <c r="I82" s="74"/>
      <c r="J82" s="53"/>
      <c r="K82" s="53"/>
      <c r="L82" s="76"/>
      <c r="M82" s="54"/>
      <c r="N82" s="55"/>
    </row>
    <row r="83" spans="2:14" x14ac:dyDescent="0.25">
      <c r="B83" s="101"/>
      <c r="C83" s="87" t="s">
        <v>443</v>
      </c>
      <c r="D83" s="88"/>
      <c r="E83" s="89"/>
      <c r="F83" s="52"/>
      <c r="G83" s="52"/>
      <c r="H83" s="52"/>
      <c r="I83" s="74"/>
      <c r="J83" s="53"/>
      <c r="K83" s="53"/>
      <c r="L83" s="76"/>
      <c r="M83" s="54"/>
      <c r="N83" s="55"/>
    </row>
    <row r="84" spans="2:14" x14ac:dyDescent="0.25">
      <c r="B84" s="58" t="s">
        <v>424</v>
      </c>
      <c r="C84" s="90" t="s">
        <v>444</v>
      </c>
      <c r="D84" s="91"/>
      <c r="E84" s="92"/>
      <c r="F84" s="52"/>
      <c r="G84" s="52"/>
      <c r="H84" s="52"/>
      <c r="I84" s="74"/>
      <c r="J84" s="53"/>
      <c r="K84" s="53"/>
      <c r="L84" s="76"/>
      <c r="M84" s="54"/>
      <c r="N84" s="55"/>
    </row>
    <row r="85" spans="2:14" ht="15.75" thickBot="1" x14ac:dyDescent="0.3">
      <c r="B85" s="59" t="s">
        <v>445</v>
      </c>
      <c r="C85" s="93" t="s">
        <v>423</v>
      </c>
      <c r="D85" s="93"/>
      <c r="E85" s="94"/>
      <c r="F85" s="60"/>
      <c r="G85" s="60"/>
      <c r="H85" s="60"/>
      <c r="I85" s="75"/>
      <c r="J85" s="61"/>
      <c r="K85" s="61"/>
      <c r="L85" s="77"/>
      <c r="M85" s="62"/>
      <c r="N85" s="63"/>
    </row>
    <row r="86" spans="2:14" x14ac:dyDescent="0.25">
      <c r="E86" s="48"/>
    </row>
  </sheetData>
  <mergeCells count="59">
    <mergeCell ref="B3:B28"/>
    <mergeCell ref="C3:E3"/>
    <mergeCell ref="D4:D6"/>
    <mergeCell ref="D7:D9"/>
    <mergeCell ref="D10:D12"/>
    <mergeCell ref="D13:D15"/>
    <mergeCell ref="D16:D18"/>
    <mergeCell ref="C4:C23"/>
    <mergeCell ref="D22:E22"/>
    <mergeCell ref="D23:E23"/>
    <mergeCell ref="D19:D21"/>
    <mergeCell ref="C24:E24"/>
    <mergeCell ref="C25:E25"/>
    <mergeCell ref="C26:E26"/>
    <mergeCell ref="C27:E27"/>
    <mergeCell ref="C28:E28"/>
    <mergeCell ref="C30:C38"/>
    <mergeCell ref="B29:B42"/>
    <mergeCell ref="C39:E39"/>
    <mergeCell ref="C40:E40"/>
    <mergeCell ref="C41:E41"/>
    <mergeCell ref="C42:E42"/>
    <mergeCell ref="D33:D38"/>
    <mergeCell ref="D31:D32"/>
    <mergeCell ref="D30:E30"/>
    <mergeCell ref="C29:E29"/>
    <mergeCell ref="B43:B53"/>
    <mergeCell ref="C43:C51"/>
    <mergeCell ref="D43:E43"/>
    <mergeCell ref="D44:E44"/>
    <mergeCell ref="D45:E45"/>
    <mergeCell ref="D46:E46"/>
    <mergeCell ref="D47:E47"/>
    <mergeCell ref="D48:E48"/>
    <mergeCell ref="D49:E49"/>
    <mergeCell ref="D50:E50"/>
    <mergeCell ref="D82:E82"/>
    <mergeCell ref="D51:E51"/>
    <mergeCell ref="C52:C53"/>
    <mergeCell ref="D52:E52"/>
    <mergeCell ref="D53:E53"/>
    <mergeCell ref="D65:D74"/>
    <mergeCell ref="C75:E75"/>
    <mergeCell ref="C83:E83"/>
    <mergeCell ref="C84:E84"/>
    <mergeCell ref="C85:E85"/>
    <mergeCell ref="B2:E2"/>
    <mergeCell ref="B54:B75"/>
    <mergeCell ref="C54:C74"/>
    <mergeCell ref="D54:D64"/>
    <mergeCell ref="C76:E76"/>
    <mergeCell ref="B76:B83"/>
    <mergeCell ref="C77:C79"/>
    <mergeCell ref="C80:C82"/>
    <mergeCell ref="D77:E77"/>
    <mergeCell ref="D78:E78"/>
    <mergeCell ref="D79:E79"/>
    <mergeCell ref="D80:E80"/>
    <mergeCell ref="D81:E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5"/>
  <sheetViews>
    <sheetView zoomScale="70" zoomScaleNormal="70" workbookViewId="0">
      <selection activeCell="L27" sqref="L27"/>
    </sheetView>
  </sheetViews>
  <sheetFormatPr baseColWidth="10" defaultRowHeight="15" x14ac:dyDescent="0.25"/>
  <cols>
    <col min="2" max="4" width="20.5703125" customWidth="1"/>
    <col min="5" max="5" width="23.28515625" customWidth="1"/>
    <col min="6" max="7" width="20.5703125" customWidth="1"/>
    <col min="8" max="8" width="1.42578125" customWidth="1"/>
    <col min="9" max="9" width="31.85546875" customWidth="1"/>
    <col min="12" max="12" width="20.5703125" customWidth="1"/>
    <col min="13" max="13" width="31.85546875" customWidth="1"/>
  </cols>
  <sheetData>
    <row r="1" spans="2:9" ht="15.75" thickBot="1" x14ac:dyDescent="0.3"/>
    <row r="2" spans="2:9" ht="15.75" x14ac:dyDescent="0.25">
      <c r="B2" s="170" t="s">
        <v>460</v>
      </c>
      <c r="C2" s="22" t="s">
        <v>350</v>
      </c>
      <c r="D2" s="23" t="s">
        <v>351</v>
      </c>
      <c r="E2" s="24" t="s">
        <v>332</v>
      </c>
      <c r="F2" s="25" t="s">
        <v>352</v>
      </c>
      <c r="G2" s="26" t="s">
        <v>348</v>
      </c>
      <c r="I2" s="45" t="s">
        <v>364</v>
      </c>
    </row>
    <row r="3" spans="2:9" ht="15" customHeight="1" x14ac:dyDescent="0.25">
      <c r="B3" s="138" t="s">
        <v>359</v>
      </c>
      <c r="C3" s="144" t="s">
        <v>377</v>
      </c>
      <c r="D3" s="144" t="s">
        <v>378</v>
      </c>
      <c r="E3" s="147" t="s">
        <v>102</v>
      </c>
      <c r="F3" s="147" t="s">
        <v>101</v>
      </c>
      <c r="G3" s="157" t="s">
        <v>379</v>
      </c>
      <c r="I3" s="38" t="s">
        <v>365</v>
      </c>
    </row>
    <row r="4" spans="2:9" x14ac:dyDescent="0.25">
      <c r="B4" s="139"/>
      <c r="C4" s="145"/>
      <c r="D4" s="145"/>
      <c r="E4" s="148"/>
      <c r="F4" s="148"/>
      <c r="G4" s="168"/>
      <c r="I4" s="166" t="s">
        <v>385</v>
      </c>
    </row>
    <row r="5" spans="2:9" x14ac:dyDescent="0.25">
      <c r="B5" s="139"/>
      <c r="C5" s="145"/>
      <c r="D5" s="145"/>
      <c r="E5" s="148"/>
      <c r="F5" s="148"/>
      <c r="G5" s="168"/>
      <c r="I5" s="167"/>
    </row>
    <row r="6" spans="2:9" x14ac:dyDescent="0.25">
      <c r="B6" s="139"/>
      <c r="C6" s="145"/>
      <c r="D6" s="145"/>
      <c r="E6" s="148"/>
      <c r="F6" s="148"/>
      <c r="G6" s="168"/>
      <c r="I6" s="167"/>
    </row>
    <row r="7" spans="2:9" x14ac:dyDescent="0.25">
      <c r="B7" s="140"/>
      <c r="C7" s="146"/>
      <c r="D7" s="146"/>
      <c r="E7" s="149"/>
      <c r="F7" s="149"/>
      <c r="G7" s="169"/>
      <c r="I7" s="37" t="s">
        <v>376</v>
      </c>
    </row>
    <row r="8" spans="2:9" x14ac:dyDescent="0.25">
      <c r="B8" s="141" t="s">
        <v>360</v>
      </c>
      <c r="C8" s="150" t="s">
        <v>96</v>
      </c>
      <c r="D8" s="150" t="s">
        <v>119</v>
      </c>
      <c r="E8" s="150" t="s">
        <v>339</v>
      </c>
      <c r="F8" s="150" t="s">
        <v>326</v>
      </c>
      <c r="G8" s="161"/>
      <c r="I8" s="39" t="s">
        <v>366</v>
      </c>
    </row>
    <row r="9" spans="2:9" x14ac:dyDescent="0.25">
      <c r="B9" s="142"/>
      <c r="C9" s="151"/>
      <c r="D9" s="151"/>
      <c r="E9" s="151"/>
      <c r="F9" s="151"/>
      <c r="G9" s="162"/>
      <c r="I9" s="164" t="s">
        <v>369</v>
      </c>
    </row>
    <row r="10" spans="2:9" x14ac:dyDescent="0.25">
      <c r="B10" s="142"/>
      <c r="C10" s="151"/>
      <c r="D10" s="151"/>
      <c r="E10" s="151"/>
      <c r="F10" s="151"/>
      <c r="G10" s="162"/>
      <c r="I10" s="164"/>
    </row>
    <row r="11" spans="2:9" x14ac:dyDescent="0.25">
      <c r="B11" s="143"/>
      <c r="C11" s="152"/>
      <c r="D11" s="152"/>
      <c r="E11" s="152"/>
      <c r="F11" s="152"/>
      <c r="G11" s="163"/>
      <c r="I11" s="165"/>
    </row>
    <row r="12" spans="2:9" x14ac:dyDescent="0.25">
      <c r="B12" s="139" t="s">
        <v>355</v>
      </c>
      <c r="C12" s="147" t="s">
        <v>100</v>
      </c>
      <c r="D12" s="46" t="s">
        <v>353</v>
      </c>
      <c r="E12" s="144" t="s">
        <v>380</v>
      </c>
      <c r="F12" s="147" t="s">
        <v>100</v>
      </c>
      <c r="G12" s="153" t="s">
        <v>354</v>
      </c>
      <c r="I12" s="40" t="s">
        <v>367</v>
      </c>
    </row>
    <row r="13" spans="2:9" x14ac:dyDescent="0.25">
      <c r="B13" s="139"/>
      <c r="C13" s="148"/>
      <c r="D13" s="46" t="s">
        <v>355</v>
      </c>
      <c r="E13" s="148"/>
      <c r="F13" s="148"/>
      <c r="G13" s="154"/>
      <c r="I13" s="41" t="s">
        <v>370</v>
      </c>
    </row>
    <row r="14" spans="2:9" x14ac:dyDescent="0.25">
      <c r="B14" s="140"/>
      <c r="C14" s="149"/>
      <c r="D14" s="47" t="s">
        <v>356</v>
      </c>
      <c r="E14" s="149"/>
      <c r="F14" s="149"/>
      <c r="G14" s="155"/>
      <c r="I14" s="42" t="s">
        <v>371</v>
      </c>
    </row>
    <row r="15" spans="2:9" x14ac:dyDescent="0.25">
      <c r="B15" s="141" t="s">
        <v>361</v>
      </c>
      <c r="C15" s="150" t="s">
        <v>97</v>
      </c>
      <c r="D15" s="150"/>
      <c r="E15" s="150"/>
      <c r="F15" s="156" t="s">
        <v>381</v>
      </c>
      <c r="G15" s="161"/>
      <c r="I15" s="43" t="s">
        <v>368</v>
      </c>
    </row>
    <row r="16" spans="2:9" x14ac:dyDescent="0.25">
      <c r="B16" s="142"/>
      <c r="C16" s="151"/>
      <c r="D16" s="151"/>
      <c r="E16" s="151"/>
      <c r="F16" s="151"/>
      <c r="G16" s="162"/>
      <c r="I16" s="36" t="s">
        <v>372</v>
      </c>
    </row>
    <row r="17" spans="2:13" x14ac:dyDescent="0.25">
      <c r="B17" s="142"/>
      <c r="C17" s="151"/>
      <c r="D17" s="151"/>
      <c r="E17" s="151"/>
      <c r="F17" s="151"/>
      <c r="G17" s="162"/>
      <c r="I17" s="164" t="s">
        <v>373</v>
      </c>
    </row>
    <row r="18" spans="2:13" x14ac:dyDescent="0.25">
      <c r="B18" s="142"/>
      <c r="C18" s="151"/>
      <c r="D18" s="151"/>
      <c r="E18" s="151"/>
      <c r="F18" s="151"/>
      <c r="G18" s="162"/>
      <c r="I18" s="164"/>
    </row>
    <row r="19" spans="2:13" x14ac:dyDescent="0.25">
      <c r="B19" s="143"/>
      <c r="C19" s="152"/>
      <c r="D19" s="152"/>
      <c r="E19" s="152"/>
      <c r="F19" s="152"/>
      <c r="G19" s="163"/>
      <c r="I19" s="165"/>
    </row>
    <row r="20" spans="2:13" x14ac:dyDescent="0.25">
      <c r="B20" s="139" t="s">
        <v>363</v>
      </c>
      <c r="C20" s="147"/>
      <c r="D20" s="35" t="s">
        <v>116</v>
      </c>
      <c r="E20" s="147"/>
      <c r="F20" s="35" t="s">
        <v>323</v>
      </c>
      <c r="G20" s="157" t="s">
        <v>394</v>
      </c>
      <c r="I20" s="158" t="s">
        <v>384</v>
      </c>
    </row>
    <row r="21" spans="2:13" x14ac:dyDescent="0.25">
      <c r="B21" s="139"/>
      <c r="C21" s="148"/>
      <c r="D21" s="35" t="s">
        <v>112</v>
      </c>
      <c r="E21" s="148"/>
      <c r="F21" s="35" t="s">
        <v>341</v>
      </c>
      <c r="G21" s="154"/>
      <c r="I21" s="159"/>
    </row>
    <row r="22" spans="2:13" x14ac:dyDescent="0.25">
      <c r="B22" s="139"/>
      <c r="C22" s="148"/>
      <c r="D22" s="35" t="s">
        <v>113</v>
      </c>
      <c r="E22" s="148"/>
      <c r="F22" s="35" t="s">
        <v>328</v>
      </c>
      <c r="G22" s="154"/>
      <c r="I22" s="159"/>
    </row>
    <row r="23" spans="2:13" x14ac:dyDescent="0.25">
      <c r="B23" s="140"/>
      <c r="C23" s="149"/>
      <c r="D23" s="33" t="s">
        <v>114</v>
      </c>
      <c r="E23" s="149"/>
      <c r="F23" s="33" t="s">
        <v>357</v>
      </c>
      <c r="G23" s="155"/>
      <c r="I23" s="160"/>
    </row>
    <row r="24" spans="2:13" x14ac:dyDescent="0.25">
      <c r="B24" s="29" t="s">
        <v>306</v>
      </c>
      <c r="C24" s="27" t="s">
        <v>94</v>
      </c>
      <c r="D24" s="27" t="s">
        <v>94</v>
      </c>
      <c r="E24" s="27" t="s">
        <v>337</v>
      </c>
      <c r="F24" s="27"/>
      <c r="G24" s="28" t="s">
        <v>345</v>
      </c>
      <c r="I24" s="34" t="s">
        <v>349</v>
      </c>
    </row>
    <row r="25" spans="2:13" ht="15" customHeight="1" x14ac:dyDescent="0.25">
      <c r="B25" s="138" t="s">
        <v>362</v>
      </c>
      <c r="C25" s="144" t="s">
        <v>382</v>
      </c>
      <c r="D25" s="147"/>
      <c r="E25" s="144" t="s">
        <v>383</v>
      </c>
      <c r="F25" s="147" t="s">
        <v>99</v>
      </c>
      <c r="G25" s="153"/>
      <c r="I25" s="38" t="s">
        <v>374</v>
      </c>
    </row>
    <row r="26" spans="2:13" x14ac:dyDescent="0.25">
      <c r="B26" s="140"/>
      <c r="C26" s="146"/>
      <c r="D26" s="149"/>
      <c r="E26" s="149"/>
      <c r="F26" s="149"/>
      <c r="G26" s="155"/>
      <c r="I26" s="37" t="s">
        <v>375</v>
      </c>
    </row>
    <row r="27" spans="2:13" ht="15.75" thickBot="1" x14ac:dyDescent="0.3">
      <c r="B27" s="30" t="s">
        <v>358</v>
      </c>
      <c r="C27" s="31"/>
      <c r="D27" s="31"/>
      <c r="E27" s="31"/>
      <c r="F27" s="31" t="s">
        <v>324</v>
      </c>
      <c r="G27" s="32"/>
      <c r="I27" s="44" t="s">
        <v>376</v>
      </c>
    </row>
    <row r="29" spans="2:13" ht="15.75" thickBot="1" x14ac:dyDescent="0.3"/>
    <row r="30" spans="2:13" ht="15.75" x14ac:dyDescent="0.25">
      <c r="L30" s="170" t="s">
        <v>460</v>
      </c>
      <c r="M30" s="45" t="s">
        <v>364</v>
      </c>
    </row>
    <row r="31" spans="2:13" x14ac:dyDescent="0.25">
      <c r="L31" s="138" t="s">
        <v>359</v>
      </c>
      <c r="M31" s="38" t="s">
        <v>365</v>
      </c>
    </row>
    <row r="32" spans="2:13" x14ac:dyDescent="0.25">
      <c r="L32" s="139"/>
      <c r="M32" s="166" t="s">
        <v>385</v>
      </c>
    </row>
    <row r="33" spans="12:13" x14ac:dyDescent="0.25">
      <c r="L33" s="139"/>
      <c r="M33" s="167"/>
    </row>
    <row r="34" spans="12:13" x14ac:dyDescent="0.25">
      <c r="L34" s="139"/>
      <c r="M34" s="167"/>
    </row>
    <row r="35" spans="12:13" x14ac:dyDescent="0.25">
      <c r="L35" s="140"/>
      <c r="M35" s="37" t="s">
        <v>376</v>
      </c>
    </row>
    <row r="36" spans="12:13" x14ac:dyDescent="0.25">
      <c r="L36" s="141" t="s">
        <v>360</v>
      </c>
      <c r="M36" s="39" t="s">
        <v>366</v>
      </c>
    </row>
    <row r="37" spans="12:13" x14ac:dyDescent="0.25">
      <c r="L37" s="142"/>
      <c r="M37" s="164" t="s">
        <v>369</v>
      </c>
    </row>
    <row r="38" spans="12:13" x14ac:dyDescent="0.25">
      <c r="L38" s="142"/>
      <c r="M38" s="164"/>
    </row>
    <row r="39" spans="12:13" x14ac:dyDescent="0.25">
      <c r="L39" s="143"/>
      <c r="M39" s="165"/>
    </row>
    <row r="40" spans="12:13" x14ac:dyDescent="0.25">
      <c r="L40" s="139" t="s">
        <v>355</v>
      </c>
      <c r="M40" s="40" t="s">
        <v>367</v>
      </c>
    </row>
    <row r="41" spans="12:13" x14ac:dyDescent="0.25">
      <c r="L41" s="139"/>
      <c r="M41" s="49" t="s">
        <v>370</v>
      </c>
    </row>
    <row r="42" spans="12:13" x14ac:dyDescent="0.25">
      <c r="L42" s="140"/>
      <c r="M42" s="42" t="s">
        <v>371</v>
      </c>
    </row>
    <row r="43" spans="12:13" x14ac:dyDescent="0.25">
      <c r="L43" s="141" t="s">
        <v>361</v>
      </c>
      <c r="M43" s="43" t="s">
        <v>368</v>
      </c>
    </row>
    <row r="44" spans="12:13" x14ac:dyDescent="0.25">
      <c r="L44" s="142"/>
      <c r="M44" s="36" t="s">
        <v>372</v>
      </c>
    </row>
    <row r="45" spans="12:13" x14ac:dyDescent="0.25">
      <c r="L45" s="142"/>
      <c r="M45" s="164" t="s">
        <v>373</v>
      </c>
    </row>
    <row r="46" spans="12:13" x14ac:dyDescent="0.25">
      <c r="L46" s="142"/>
      <c r="M46" s="164"/>
    </row>
    <row r="47" spans="12:13" x14ac:dyDescent="0.25">
      <c r="L47" s="143"/>
      <c r="M47" s="165"/>
    </row>
    <row r="48" spans="12:13" x14ac:dyDescent="0.25">
      <c r="L48" s="139" t="s">
        <v>363</v>
      </c>
      <c r="M48" s="158" t="s">
        <v>384</v>
      </c>
    </row>
    <row r="49" spans="12:13" x14ac:dyDescent="0.25">
      <c r="L49" s="139"/>
      <c r="M49" s="159"/>
    </row>
    <row r="50" spans="12:13" x14ac:dyDescent="0.25">
      <c r="L50" s="139"/>
      <c r="M50" s="159"/>
    </row>
    <row r="51" spans="12:13" x14ac:dyDescent="0.25">
      <c r="L51" s="140"/>
      <c r="M51" s="160"/>
    </row>
    <row r="52" spans="12:13" x14ac:dyDescent="0.25">
      <c r="L52" s="50" t="s">
        <v>306</v>
      </c>
      <c r="M52" s="34" t="s">
        <v>349</v>
      </c>
    </row>
    <row r="53" spans="12:13" x14ac:dyDescent="0.25">
      <c r="L53" s="138" t="s">
        <v>362</v>
      </c>
      <c r="M53" s="38" t="s">
        <v>374</v>
      </c>
    </row>
    <row r="54" spans="12:13" x14ac:dyDescent="0.25">
      <c r="L54" s="140"/>
      <c r="M54" s="37" t="s">
        <v>375</v>
      </c>
    </row>
    <row r="55" spans="12:13" ht="15.75" thickBot="1" x14ac:dyDescent="0.3">
      <c r="L55" s="30" t="s">
        <v>358</v>
      </c>
      <c r="M55" s="44" t="s">
        <v>376</v>
      </c>
    </row>
  </sheetData>
  <mergeCells count="47">
    <mergeCell ref="L53:L54"/>
    <mergeCell ref="M32:M34"/>
    <mergeCell ref="M37:M39"/>
    <mergeCell ref="M45:M47"/>
    <mergeCell ref="M48:M51"/>
    <mergeCell ref="L31:L35"/>
    <mergeCell ref="L36:L39"/>
    <mergeCell ref="L40:L42"/>
    <mergeCell ref="L43:L47"/>
    <mergeCell ref="L48:L51"/>
    <mergeCell ref="I20:I23"/>
    <mergeCell ref="G15:G19"/>
    <mergeCell ref="I17:I19"/>
    <mergeCell ref="I9:I11"/>
    <mergeCell ref="I4:I6"/>
    <mergeCell ref="G3:G7"/>
    <mergeCell ref="G8:G11"/>
    <mergeCell ref="C20:C23"/>
    <mergeCell ref="E20:E23"/>
    <mergeCell ref="G20:G23"/>
    <mergeCell ref="D25:D26"/>
    <mergeCell ref="E25:E26"/>
    <mergeCell ref="F25:F26"/>
    <mergeCell ref="G25:G26"/>
    <mergeCell ref="C25:C26"/>
    <mergeCell ref="E12:E14"/>
    <mergeCell ref="F12:F14"/>
    <mergeCell ref="G12:G14"/>
    <mergeCell ref="C15:C19"/>
    <mergeCell ref="D15:D19"/>
    <mergeCell ref="E15:E19"/>
    <mergeCell ref="F15:F19"/>
    <mergeCell ref="C12:C14"/>
    <mergeCell ref="C3:C7"/>
    <mergeCell ref="D3:D7"/>
    <mergeCell ref="E3:E7"/>
    <mergeCell ref="F3:F7"/>
    <mergeCell ref="C8:C11"/>
    <mergeCell ref="D8:D11"/>
    <mergeCell ref="E8:E11"/>
    <mergeCell ref="F8:F11"/>
    <mergeCell ref="B3:B7"/>
    <mergeCell ref="B12:B14"/>
    <mergeCell ref="B20:B23"/>
    <mergeCell ref="B25:B26"/>
    <mergeCell ref="B15:B19"/>
    <mergeCell ref="B8:B11"/>
  </mergeCells>
  <pageMargins left="0.7" right="0.7" top="0.75" bottom="0.75" header="0.3" footer="0.3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7"/>
  <sheetViews>
    <sheetView zoomScaleNormal="100" workbookViewId="0">
      <selection activeCell="A13" sqref="A13"/>
    </sheetView>
  </sheetViews>
  <sheetFormatPr baseColWidth="10" defaultRowHeight="15" x14ac:dyDescent="0.25"/>
  <cols>
    <col min="2" max="2" width="19.5703125" bestFit="1" customWidth="1"/>
    <col min="3" max="3" width="14.140625" bestFit="1" customWidth="1"/>
  </cols>
  <sheetData>
    <row r="2" spans="1:18" ht="15" customHeight="1" x14ac:dyDescent="0.25">
      <c r="B2" t="s">
        <v>106</v>
      </c>
      <c r="M2" t="s">
        <v>245</v>
      </c>
      <c r="P2" t="s">
        <v>121</v>
      </c>
    </row>
    <row r="3" spans="1:18" x14ac:dyDescent="0.25">
      <c r="A3" t="s">
        <v>92</v>
      </c>
      <c r="B3" t="s">
        <v>93</v>
      </c>
      <c r="C3" s="16">
        <v>187000000</v>
      </c>
      <c r="M3">
        <v>2019</v>
      </c>
      <c r="P3">
        <v>2018</v>
      </c>
    </row>
    <row r="4" spans="1:18" ht="15.75" customHeight="1" x14ac:dyDescent="0.25">
      <c r="A4" s="19" t="s">
        <v>107</v>
      </c>
      <c r="B4" t="s">
        <v>94</v>
      </c>
      <c r="C4" s="16">
        <v>291000000</v>
      </c>
      <c r="N4" t="s">
        <v>246</v>
      </c>
    </row>
    <row r="5" spans="1:18" x14ac:dyDescent="0.25">
      <c r="B5" t="s">
        <v>95</v>
      </c>
      <c r="C5" s="18">
        <v>1.77E-2</v>
      </c>
    </row>
    <row r="6" spans="1:18" x14ac:dyDescent="0.25">
      <c r="B6" t="s">
        <v>96</v>
      </c>
      <c r="C6" s="17">
        <v>0.16</v>
      </c>
      <c r="I6" t="s">
        <v>122</v>
      </c>
    </row>
    <row r="7" spans="1:18" x14ac:dyDescent="0.25">
      <c r="B7" t="s">
        <v>97</v>
      </c>
      <c r="C7" s="16">
        <v>156000000</v>
      </c>
      <c r="I7" t="s">
        <v>124</v>
      </c>
      <c r="N7" t="s">
        <v>125</v>
      </c>
      <c r="O7">
        <v>3.0350000000000001</v>
      </c>
      <c r="Q7" t="s">
        <v>125</v>
      </c>
      <c r="R7">
        <v>2.597</v>
      </c>
    </row>
    <row r="8" spans="1:18" x14ac:dyDescent="0.25">
      <c r="B8" t="s">
        <v>98</v>
      </c>
      <c r="C8" s="16">
        <v>500000000</v>
      </c>
      <c r="I8" t="s">
        <v>247</v>
      </c>
      <c r="O8" t="s">
        <v>248</v>
      </c>
      <c r="R8" t="s">
        <v>249</v>
      </c>
    </row>
    <row r="9" spans="1:18" x14ac:dyDescent="0.25">
      <c r="B9" t="s">
        <v>99</v>
      </c>
      <c r="C9" s="17">
        <v>0.65</v>
      </c>
      <c r="I9" t="s">
        <v>250</v>
      </c>
      <c r="O9" t="s">
        <v>251</v>
      </c>
      <c r="R9" t="s">
        <v>252</v>
      </c>
    </row>
    <row r="10" spans="1:18" x14ac:dyDescent="0.25">
      <c r="B10" t="s">
        <v>100</v>
      </c>
      <c r="C10" s="17">
        <v>0.13</v>
      </c>
      <c r="I10" t="s">
        <v>253</v>
      </c>
      <c r="O10" t="s">
        <v>254</v>
      </c>
      <c r="R10" t="s">
        <v>255</v>
      </c>
    </row>
    <row r="11" spans="1:18" x14ac:dyDescent="0.25">
      <c r="C11" s="16"/>
      <c r="I11" t="s">
        <v>256</v>
      </c>
      <c r="O11" t="s">
        <v>257</v>
      </c>
      <c r="R11" t="s">
        <v>258</v>
      </c>
    </row>
    <row r="12" spans="1:18" x14ac:dyDescent="0.25">
      <c r="A12" s="19" t="s">
        <v>108</v>
      </c>
      <c r="B12" t="s">
        <v>101</v>
      </c>
      <c r="C12" s="16">
        <v>1920000000</v>
      </c>
      <c r="I12" t="s">
        <v>259</v>
      </c>
      <c r="O12" t="s">
        <v>260</v>
      </c>
      <c r="R12" t="s">
        <v>261</v>
      </c>
    </row>
    <row r="13" spans="1:18" ht="29.25" customHeight="1" x14ac:dyDescent="0.25">
      <c r="A13" s="19" t="s">
        <v>109</v>
      </c>
      <c r="B13" t="s">
        <v>102</v>
      </c>
      <c r="C13" s="16">
        <v>160000000</v>
      </c>
      <c r="I13" t="s">
        <v>262</v>
      </c>
      <c r="O13" t="s">
        <v>263</v>
      </c>
      <c r="R13" t="s">
        <v>264</v>
      </c>
    </row>
    <row r="14" spans="1:18" ht="29.25" customHeight="1" x14ac:dyDescent="0.25">
      <c r="B14" t="s">
        <v>103</v>
      </c>
      <c r="C14" s="16">
        <v>1620000000</v>
      </c>
      <c r="I14" t="s">
        <v>265</v>
      </c>
      <c r="O14" t="s">
        <v>266</v>
      </c>
      <c r="R14" t="s">
        <v>267</v>
      </c>
    </row>
    <row r="15" spans="1:18" x14ac:dyDescent="0.25">
      <c r="B15" t="s">
        <v>104</v>
      </c>
      <c r="C15" s="18">
        <v>1.1299999999999999E-2</v>
      </c>
      <c r="I15" t="s">
        <v>149</v>
      </c>
      <c r="O15" t="s">
        <v>268</v>
      </c>
      <c r="R15" t="s">
        <v>269</v>
      </c>
    </row>
    <row r="16" spans="1:18" x14ac:dyDescent="0.25">
      <c r="B16" t="s">
        <v>105</v>
      </c>
      <c r="C16" s="18">
        <v>1.1299999999999999E-2</v>
      </c>
    </row>
    <row r="17" spans="3:18" x14ac:dyDescent="0.25">
      <c r="C17" s="17"/>
      <c r="I17" t="s">
        <v>270</v>
      </c>
      <c r="N17" t="s">
        <v>125</v>
      </c>
      <c r="O17">
        <v>67.804000000000002</v>
      </c>
      <c r="Q17" t="s">
        <v>125</v>
      </c>
      <c r="R17">
        <v>60.546999999999997</v>
      </c>
    </row>
    <row r="19" spans="3:18" x14ac:dyDescent="0.25">
      <c r="I19" t="s">
        <v>271</v>
      </c>
    </row>
    <row r="21" spans="3:18" x14ac:dyDescent="0.25">
      <c r="I21" t="s">
        <v>182</v>
      </c>
    </row>
    <row r="22" spans="3:18" x14ac:dyDescent="0.25">
      <c r="I22" t="s">
        <v>272</v>
      </c>
      <c r="N22" t="s">
        <v>125</v>
      </c>
      <c r="O22">
        <v>15</v>
      </c>
      <c r="Q22" t="s">
        <v>125</v>
      </c>
      <c r="R22">
        <v>17</v>
      </c>
    </row>
    <row r="23" spans="3:18" x14ac:dyDescent="0.25">
      <c r="I23" t="s">
        <v>273</v>
      </c>
      <c r="O23" t="s">
        <v>274</v>
      </c>
      <c r="R23" t="s">
        <v>275</v>
      </c>
    </row>
    <row r="24" spans="3:18" x14ac:dyDescent="0.25">
      <c r="I24" t="s">
        <v>276</v>
      </c>
      <c r="O24" t="s">
        <v>277</v>
      </c>
      <c r="R24" t="s">
        <v>278</v>
      </c>
    </row>
    <row r="25" spans="3:18" x14ac:dyDescent="0.25">
      <c r="I25" t="s">
        <v>279</v>
      </c>
    </row>
    <row r="26" spans="3:18" x14ac:dyDescent="0.25">
      <c r="I26" t="s">
        <v>280</v>
      </c>
      <c r="O26" t="s">
        <v>281</v>
      </c>
      <c r="R26" t="s">
        <v>282</v>
      </c>
    </row>
    <row r="27" spans="3:18" x14ac:dyDescent="0.25">
      <c r="I27" t="s">
        <v>283</v>
      </c>
      <c r="O27" t="s">
        <v>284</v>
      </c>
      <c r="R27" t="s">
        <v>285</v>
      </c>
    </row>
    <row r="28" spans="3:18" x14ac:dyDescent="0.25">
      <c r="I28" t="s">
        <v>286</v>
      </c>
      <c r="O28" t="s">
        <v>287</v>
      </c>
      <c r="R28" t="s">
        <v>288</v>
      </c>
    </row>
    <row r="29" spans="3:18" x14ac:dyDescent="0.25">
      <c r="O29" t="s">
        <v>289</v>
      </c>
      <c r="R29" t="s">
        <v>290</v>
      </c>
    </row>
    <row r="31" spans="3:18" x14ac:dyDescent="0.25">
      <c r="I31" t="s">
        <v>221</v>
      </c>
      <c r="O31" t="s">
        <v>291</v>
      </c>
      <c r="R31" t="s">
        <v>292</v>
      </c>
    </row>
    <row r="33" spans="9:18" x14ac:dyDescent="0.25">
      <c r="I33" t="s">
        <v>227</v>
      </c>
    </row>
    <row r="34" spans="9:18" x14ac:dyDescent="0.25">
      <c r="I34" t="s">
        <v>293</v>
      </c>
      <c r="O34" t="s">
        <v>294</v>
      </c>
      <c r="R34" t="s">
        <v>295</v>
      </c>
    </row>
    <row r="35" spans="9:18" x14ac:dyDescent="0.25">
      <c r="I35" t="s">
        <v>296</v>
      </c>
      <c r="O35" t="s">
        <v>297</v>
      </c>
      <c r="R35" t="s">
        <v>298</v>
      </c>
    </row>
    <row r="36" spans="9:18" x14ac:dyDescent="0.25">
      <c r="I36" t="s">
        <v>299</v>
      </c>
      <c r="O36" t="s">
        <v>300</v>
      </c>
      <c r="R36" t="s">
        <v>301</v>
      </c>
    </row>
    <row r="38" spans="9:18" x14ac:dyDescent="0.25">
      <c r="I38" t="s">
        <v>302</v>
      </c>
      <c r="N38" t="s">
        <v>125</v>
      </c>
      <c r="O38">
        <v>67.804000000000002</v>
      </c>
      <c r="Q38" t="s">
        <v>125</v>
      </c>
      <c r="R38">
        <v>60.546999999999997</v>
      </c>
    </row>
    <row r="41" spans="9:18" x14ac:dyDescent="0.25">
      <c r="J41" t="s">
        <v>303</v>
      </c>
      <c r="O41" t="s">
        <v>304</v>
      </c>
    </row>
    <row r="42" spans="9:18" x14ac:dyDescent="0.25">
      <c r="I42" t="s">
        <v>305</v>
      </c>
      <c r="J42" t="s">
        <v>306</v>
      </c>
      <c r="L42" t="s">
        <v>307</v>
      </c>
      <c r="O42" t="s">
        <v>306</v>
      </c>
      <c r="R42" t="s">
        <v>307</v>
      </c>
    </row>
    <row r="44" spans="9:18" x14ac:dyDescent="0.25">
      <c r="I44" t="s">
        <v>308</v>
      </c>
      <c r="J44" t="s">
        <v>309</v>
      </c>
      <c r="L44" t="s">
        <v>310</v>
      </c>
      <c r="O44" t="s">
        <v>311</v>
      </c>
      <c r="R44" t="s">
        <v>312</v>
      </c>
    </row>
    <row r="45" spans="9:18" x14ac:dyDescent="0.25">
      <c r="I45" t="s">
        <v>313</v>
      </c>
      <c r="J45" t="s">
        <v>314</v>
      </c>
      <c r="L45" t="s">
        <v>315</v>
      </c>
      <c r="O45" t="s">
        <v>316</v>
      </c>
      <c r="R45" t="s">
        <v>317</v>
      </c>
    </row>
    <row r="47" spans="9:18" x14ac:dyDescent="0.25">
      <c r="I47" t="s">
        <v>318</v>
      </c>
      <c r="J47" t="s">
        <v>319</v>
      </c>
      <c r="L47" t="s">
        <v>320</v>
      </c>
      <c r="O47" t="s">
        <v>321</v>
      </c>
      <c r="R47" t="s">
        <v>320</v>
      </c>
    </row>
  </sheetData>
  <hyperlinks>
    <hyperlink ref="A4" r:id="rId1"/>
    <hyperlink ref="A12" r:id="rId2"/>
    <hyperlink ref="A13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57"/>
  <sheetViews>
    <sheetView workbookViewId="0">
      <selection activeCell="A4" sqref="A4"/>
    </sheetView>
  </sheetViews>
  <sheetFormatPr baseColWidth="10" defaultRowHeight="15" x14ac:dyDescent="0.25"/>
  <cols>
    <col min="2" max="2" width="18.7109375" bestFit="1" customWidth="1"/>
    <col min="3" max="3" width="15.140625" bestFit="1" customWidth="1"/>
    <col min="4" max="4" width="12.5703125" bestFit="1" customWidth="1"/>
    <col min="6" max="6" width="12.5703125" bestFit="1" customWidth="1"/>
  </cols>
  <sheetData>
    <row r="3" spans="1:16" ht="15.75" customHeight="1" x14ac:dyDescent="0.25">
      <c r="C3" t="s">
        <v>91</v>
      </c>
      <c r="K3" t="s">
        <v>120</v>
      </c>
      <c r="O3" t="s">
        <v>121</v>
      </c>
    </row>
    <row r="4" spans="1:16" x14ac:dyDescent="0.25">
      <c r="A4" s="19" t="s">
        <v>115</v>
      </c>
      <c r="B4" t="s">
        <v>111</v>
      </c>
      <c r="C4" s="16">
        <v>605700000</v>
      </c>
      <c r="L4">
        <v>2019</v>
      </c>
      <c r="P4">
        <v>2018</v>
      </c>
    </row>
    <row r="5" spans="1:16" x14ac:dyDescent="0.25">
      <c r="B5" t="s">
        <v>116</v>
      </c>
      <c r="C5" s="16">
        <v>60500000</v>
      </c>
      <c r="J5" t="s">
        <v>122</v>
      </c>
    </row>
    <row r="6" spans="1:16" x14ac:dyDescent="0.25">
      <c r="B6" t="s">
        <v>110</v>
      </c>
      <c r="C6" s="16">
        <v>545200000</v>
      </c>
      <c r="D6" s="20">
        <f>+C4-C5</f>
        <v>545200000</v>
      </c>
      <c r="F6" t="s">
        <v>117</v>
      </c>
      <c r="J6" t="s">
        <v>123</v>
      </c>
    </row>
    <row r="7" spans="1:16" x14ac:dyDescent="0.25">
      <c r="B7" t="s">
        <v>103</v>
      </c>
      <c r="C7" s="16">
        <v>272400000</v>
      </c>
      <c r="D7" s="20">
        <f>+D6-C8-C9-C10+C11+C12-F7</f>
        <v>272400000</v>
      </c>
      <c r="F7">
        <v>10600000</v>
      </c>
      <c r="J7" t="s">
        <v>124</v>
      </c>
      <c r="K7" t="s">
        <v>125</v>
      </c>
      <c r="L7" t="s">
        <v>126</v>
      </c>
      <c r="O7" t="s">
        <v>125</v>
      </c>
      <c r="P7" t="s">
        <v>127</v>
      </c>
    </row>
    <row r="8" spans="1:16" x14ac:dyDescent="0.25">
      <c r="B8" t="s">
        <v>112</v>
      </c>
      <c r="C8" s="16">
        <v>284900000</v>
      </c>
      <c r="J8" t="s">
        <v>128</v>
      </c>
      <c r="L8" t="s">
        <v>129</v>
      </c>
      <c r="P8" t="s">
        <v>130</v>
      </c>
    </row>
    <row r="9" spans="1:16" x14ac:dyDescent="0.25">
      <c r="B9" t="s">
        <v>113</v>
      </c>
      <c r="C9" s="16">
        <v>12500000</v>
      </c>
      <c r="J9" t="s">
        <v>131</v>
      </c>
      <c r="L9" t="s">
        <v>132</v>
      </c>
      <c r="P9" t="s">
        <v>133</v>
      </c>
    </row>
    <row r="10" spans="1:16" x14ac:dyDescent="0.25">
      <c r="B10" t="s">
        <v>114</v>
      </c>
      <c r="C10" s="16">
        <v>14700000</v>
      </c>
      <c r="J10" t="s">
        <v>134</v>
      </c>
      <c r="L10" t="s">
        <v>135</v>
      </c>
      <c r="P10" t="s">
        <v>136</v>
      </c>
    </row>
    <row r="11" spans="1:16" x14ac:dyDescent="0.25">
      <c r="B11" t="s">
        <v>94</v>
      </c>
      <c r="C11" s="16">
        <v>33700000</v>
      </c>
      <c r="J11" t="s">
        <v>137</v>
      </c>
      <c r="L11" t="s">
        <v>138</v>
      </c>
      <c r="P11" t="s">
        <v>139</v>
      </c>
    </row>
    <row r="12" spans="1:16" x14ac:dyDescent="0.25">
      <c r="B12" t="s">
        <v>102</v>
      </c>
      <c r="C12" s="16">
        <v>16200000</v>
      </c>
      <c r="J12" t="s">
        <v>140</v>
      </c>
      <c r="L12" t="s">
        <v>141</v>
      </c>
      <c r="P12" t="s">
        <v>142</v>
      </c>
    </row>
    <row r="13" spans="1:16" x14ac:dyDescent="0.25">
      <c r="B13" t="s">
        <v>118</v>
      </c>
      <c r="C13" s="16"/>
      <c r="J13" t="s">
        <v>143</v>
      </c>
      <c r="L13" t="s">
        <v>144</v>
      </c>
      <c r="P13" t="s">
        <v>145</v>
      </c>
    </row>
    <row r="14" spans="1:16" x14ac:dyDescent="0.25">
      <c r="B14" t="s">
        <v>119</v>
      </c>
      <c r="C14" s="16"/>
      <c r="J14" t="s">
        <v>146</v>
      </c>
      <c r="L14" t="s">
        <v>147</v>
      </c>
      <c r="P14" t="s">
        <v>148</v>
      </c>
    </row>
    <row r="15" spans="1:16" x14ac:dyDescent="0.25">
      <c r="C15" s="16"/>
      <c r="J15" t="s">
        <v>149</v>
      </c>
      <c r="L15" t="s">
        <v>150</v>
      </c>
      <c r="P15" t="s">
        <v>151</v>
      </c>
    </row>
    <row r="16" spans="1:16" x14ac:dyDescent="0.25">
      <c r="C16" s="16"/>
      <c r="J16" t="s">
        <v>152</v>
      </c>
      <c r="L16" t="s">
        <v>153</v>
      </c>
      <c r="P16" t="s">
        <v>154</v>
      </c>
    </row>
    <row r="17" spans="3:16" x14ac:dyDescent="0.25">
      <c r="C17" s="16"/>
      <c r="J17" t="s">
        <v>155</v>
      </c>
    </row>
    <row r="18" spans="3:16" x14ac:dyDescent="0.25">
      <c r="C18" s="16"/>
      <c r="J18" t="s">
        <v>156</v>
      </c>
      <c r="L18" t="s">
        <v>157</v>
      </c>
      <c r="P18" t="s">
        <v>158</v>
      </c>
    </row>
    <row r="19" spans="3:16" x14ac:dyDescent="0.25">
      <c r="C19" s="16"/>
      <c r="J19" t="s">
        <v>159</v>
      </c>
      <c r="L19" t="s">
        <v>160</v>
      </c>
      <c r="P19" t="s">
        <v>161</v>
      </c>
    </row>
    <row r="20" spans="3:16" x14ac:dyDescent="0.25">
      <c r="C20" s="16"/>
      <c r="J20" t="s">
        <v>162</v>
      </c>
      <c r="L20" t="s">
        <v>163</v>
      </c>
      <c r="P20" t="s">
        <v>164</v>
      </c>
    </row>
    <row r="21" spans="3:16" x14ac:dyDescent="0.25">
      <c r="C21" s="16"/>
      <c r="J21" t="s">
        <v>165</v>
      </c>
      <c r="L21" t="s">
        <v>166</v>
      </c>
      <c r="P21" t="s">
        <v>167</v>
      </c>
    </row>
    <row r="22" spans="3:16" x14ac:dyDescent="0.25">
      <c r="C22" s="16"/>
      <c r="J22" t="s">
        <v>168</v>
      </c>
      <c r="L22" t="s">
        <v>169</v>
      </c>
      <c r="P22" t="s">
        <v>170</v>
      </c>
    </row>
    <row r="23" spans="3:16" x14ac:dyDescent="0.25">
      <c r="C23" s="16"/>
      <c r="J23" t="s">
        <v>171</v>
      </c>
      <c r="L23" t="s">
        <v>172</v>
      </c>
      <c r="P23" t="s">
        <v>173</v>
      </c>
    </row>
    <row r="24" spans="3:16" x14ac:dyDescent="0.25">
      <c r="C24" s="16"/>
      <c r="J24" t="s">
        <v>149</v>
      </c>
      <c r="L24" t="s">
        <v>174</v>
      </c>
      <c r="P24" t="s">
        <v>175</v>
      </c>
    </row>
    <row r="25" spans="3:16" x14ac:dyDescent="0.25">
      <c r="C25" s="16"/>
      <c r="J25" t="s">
        <v>176</v>
      </c>
      <c r="L25" t="s">
        <v>177</v>
      </c>
      <c r="P25" t="s">
        <v>178</v>
      </c>
    </row>
    <row r="26" spans="3:16" x14ac:dyDescent="0.25">
      <c r="C26" s="16"/>
      <c r="J26" t="s">
        <v>179</v>
      </c>
      <c r="K26" t="s">
        <v>125</v>
      </c>
      <c r="L26" t="s">
        <v>180</v>
      </c>
      <c r="O26" t="s">
        <v>125</v>
      </c>
      <c r="P26" t="s">
        <v>181</v>
      </c>
    </row>
    <row r="27" spans="3:16" x14ac:dyDescent="0.25">
      <c r="C27" s="16"/>
      <c r="J27" t="s">
        <v>182</v>
      </c>
    </row>
    <row r="28" spans="3:16" x14ac:dyDescent="0.25">
      <c r="C28" s="16"/>
      <c r="J28" t="s">
        <v>183</v>
      </c>
    </row>
    <row r="29" spans="3:16" x14ac:dyDescent="0.25">
      <c r="C29" s="16"/>
      <c r="J29" t="s">
        <v>184</v>
      </c>
      <c r="K29" t="s">
        <v>125</v>
      </c>
      <c r="L29" t="s">
        <v>185</v>
      </c>
      <c r="O29" t="s">
        <v>125</v>
      </c>
      <c r="P29" t="s">
        <v>186</v>
      </c>
    </row>
    <row r="30" spans="3:16" x14ac:dyDescent="0.25">
      <c r="C30" s="16"/>
      <c r="J30" t="s">
        <v>187</v>
      </c>
      <c r="L30" t="s">
        <v>188</v>
      </c>
      <c r="P30" t="s">
        <v>189</v>
      </c>
    </row>
    <row r="31" spans="3:16" x14ac:dyDescent="0.25">
      <c r="J31" t="s">
        <v>190</v>
      </c>
      <c r="L31" t="s">
        <v>191</v>
      </c>
      <c r="P31" t="s">
        <v>192</v>
      </c>
    </row>
    <row r="32" spans="3:16" x14ac:dyDescent="0.25">
      <c r="J32" t="s">
        <v>193</v>
      </c>
      <c r="L32" t="s">
        <v>194</v>
      </c>
      <c r="P32" t="s">
        <v>195</v>
      </c>
    </row>
    <row r="33" spans="10:16" x14ac:dyDescent="0.25">
      <c r="J33" t="s">
        <v>196</v>
      </c>
      <c r="L33" t="s">
        <v>197</v>
      </c>
      <c r="P33" t="s">
        <v>198</v>
      </c>
    </row>
    <row r="34" spans="10:16" x14ac:dyDescent="0.25">
      <c r="J34" t="s">
        <v>199</v>
      </c>
      <c r="L34" t="s">
        <v>200</v>
      </c>
      <c r="P34" t="s">
        <v>164</v>
      </c>
    </row>
    <row r="35" spans="10:16" x14ac:dyDescent="0.25">
      <c r="J35" t="s">
        <v>201</v>
      </c>
      <c r="L35" t="s">
        <v>202</v>
      </c>
      <c r="P35" t="s">
        <v>203</v>
      </c>
    </row>
    <row r="36" spans="10:16" x14ac:dyDescent="0.25">
      <c r="J36" t="s">
        <v>204</v>
      </c>
      <c r="L36" t="s">
        <v>205</v>
      </c>
      <c r="P36" t="s">
        <v>206</v>
      </c>
    </row>
    <row r="37" spans="10:16" x14ac:dyDescent="0.25">
      <c r="J37" t="s">
        <v>207</v>
      </c>
    </row>
    <row r="38" spans="10:16" x14ac:dyDescent="0.25">
      <c r="J38" t="s">
        <v>190</v>
      </c>
      <c r="L38" t="s">
        <v>208</v>
      </c>
      <c r="P38" t="s">
        <v>209</v>
      </c>
    </row>
    <row r="39" spans="10:16" x14ac:dyDescent="0.25">
      <c r="J39" t="s">
        <v>196</v>
      </c>
      <c r="L39" t="s">
        <v>210</v>
      </c>
      <c r="P39" t="s">
        <v>211</v>
      </c>
    </row>
    <row r="40" spans="10:16" x14ac:dyDescent="0.25">
      <c r="J40" t="s">
        <v>199</v>
      </c>
      <c r="L40" t="s">
        <v>212</v>
      </c>
      <c r="P40" t="s">
        <v>164</v>
      </c>
    </row>
    <row r="41" spans="10:16" x14ac:dyDescent="0.25">
      <c r="J41" t="s">
        <v>213</v>
      </c>
      <c r="L41" t="s">
        <v>214</v>
      </c>
      <c r="P41" t="s">
        <v>215</v>
      </c>
    </row>
    <row r="42" spans="10:16" x14ac:dyDescent="0.25">
      <c r="J42" t="s">
        <v>201</v>
      </c>
      <c r="L42" t="s">
        <v>216</v>
      </c>
      <c r="P42" t="s">
        <v>217</v>
      </c>
    </row>
    <row r="43" spans="10:16" x14ac:dyDescent="0.25">
      <c r="J43" t="s">
        <v>218</v>
      </c>
      <c r="L43" t="s">
        <v>219</v>
      </c>
      <c r="P43" t="s">
        <v>220</v>
      </c>
    </row>
    <row r="44" spans="10:16" x14ac:dyDescent="0.25">
      <c r="J44" t="s">
        <v>221</v>
      </c>
      <c r="K44" t="s">
        <v>125</v>
      </c>
      <c r="L44" t="s">
        <v>222</v>
      </c>
      <c r="O44" t="s">
        <v>125</v>
      </c>
      <c r="P44" t="s">
        <v>223</v>
      </c>
    </row>
    <row r="46" spans="10:16" x14ac:dyDescent="0.25">
      <c r="J46" t="s">
        <v>224</v>
      </c>
    </row>
    <row r="48" spans="10:16" x14ac:dyDescent="0.25">
      <c r="J48" t="s">
        <v>225</v>
      </c>
      <c r="K48" t="s">
        <v>125</v>
      </c>
      <c r="L48" t="s">
        <v>226</v>
      </c>
      <c r="O48" t="s">
        <v>125</v>
      </c>
      <c r="P48" t="s">
        <v>164</v>
      </c>
    </row>
    <row r="50" spans="10:17" x14ac:dyDescent="0.25">
      <c r="J50" t="s">
        <v>227</v>
      </c>
    </row>
    <row r="52" spans="10:17" x14ac:dyDescent="0.25">
      <c r="J52" t="s">
        <v>228</v>
      </c>
      <c r="K52" t="s">
        <v>125</v>
      </c>
      <c r="L52" t="s">
        <v>229</v>
      </c>
      <c r="O52" t="s">
        <v>125</v>
      </c>
      <c r="P52" t="s">
        <v>230</v>
      </c>
    </row>
    <row r="53" spans="10:17" x14ac:dyDescent="0.25">
      <c r="J53" t="s">
        <v>231</v>
      </c>
      <c r="L53" t="s">
        <v>232</v>
      </c>
      <c r="P53" t="s">
        <v>233</v>
      </c>
    </row>
    <row r="54" spans="10:17" x14ac:dyDescent="0.25">
      <c r="J54" t="s">
        <v>234</v>
      </c>
      <c r="L54" t="s">
        <v>235</v>
      </c>
      <c r="P54" t="s">
        <v>236</v>
      </c>
    </row>
    <row r="55" spans="10:17" x14ac:dyDescent="0.25">
      <c r="J55" t="s">
        <v>237</v>
      </c>
      <c r="L55" t="s">
        <v>238</v>
      </c>
      <c r="M55" t="s">
        <v>239</v>
      </c>
      <c r="P55" t="s">
        <v>240</v>
      </c>
      <c r="Q55" t="s">
        <v>239</v>
      </c>
    </row>
    <row r="56" spans="10:17" x14ac:dyDescent="0.25">
      <c r="J56" t="s">
        <v>241</v>
      </c>
      <c r="L56" t="s">
        <v>242</v>
      </c>
      <c r="P56" t="s">
        <v>243</v>
      </c>
    </row>
    <row r="57" spans="10:17" x14ac:dyDescent="0.25">
      <c r="J57" t="s">
        <v>244</v>
      </c>
      <c r="K57" t="s">
        <v>125</v>
      </c>
      <c r="L57" t="s">
        <v>180</v>
      </c>
      <c r="O57" t="s">
        <v>125</v>
      </c>
      <c r="P57" t="s">
        <v>181</v>
      </c>
    </row>
  </sheetData>
  <hyperlinks>
    <hyperlink ref="A4" r:id="rId1"/>
  </hyperlinks>
  <pageMargins left="0.7" right="0.7" top="0.75" bottom="0.75" header="0.3" footer="0.3"/>
  <pageSetup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4" sqref="A4"/>
    </sheetView>
  </sheetViews>
  <sheetFormatPr baseColWidth="10" defaultRowHeight="15" x14ac:dyDescent="0.25"/>
  <sheetData>
    <row r="1" spans="1:2" x14ac:dyDescent="0.25">
      <c r="A1" t="s">
        <v>322</v>
      </c>
    </row>
    <row r="3" spans="1:2" x14ac:dyDescent="0.25">
      <c r="A3" s="19" t="s">
        <v>329</v>
      </c>
      <c r="B3" t="s">
        <v>323</v>
      </c>
    </row>
    <row r="4" spans="1:2" x14ac:dyDescent="0.25">
      <c r="A4" s="19" t="s">
        <v>331</v>
      </c>
      <c r="B4" t="s">
        <v>341</v>
      </c>
    </row>
    <row r="5" spans="1:2" x14ac:dyDescent="0.25">
      <c r="B5" t="s">
        <v>324</v>
      </c>
    </row>
    <row r="6" spans="1:2" x14ac:dyDescent="0.25">
      <c r="B6" t="s">
        <v>101</v>
      </c>
    </row>
    <row r="7" spans="1:2" x14ac:dyDescent="0.25">
      <c r="B7" t="s">
        <v>99</v>
      </c>
    </row>
    <row r="8" spans="1:2" x14ac:dyDescent="0.25">
      <c r="B8" t="s">
        <v>325</v>
      </c>
    </row>
    <row r="9" spans="1:2" x14ac:dyDescent="0.25">
      <c r="B9" t="s">
        <v>326</v>
      </c>
    </row>
    <row r="10" spans="1:2" x14ac:dyDescent="0.25">
      <c r="B10" t="s">
        <v>100</v>
      </c>
    </row>
    <row r="11" spans="1:2" x14ac:dyDescent="0.25">
      <c r="B11" t="s">
        <v>327</v>
      </c>
    </row>
    <row r="12" spans="1:2" x14ac:dyDescent="0.25">
      <c r="B12" t="s">
        <v>328</v>
      </c>
    </row>
    <row r="13" spans="1:2" x14ac:dyDescent="0.25">
      <c r="B13" t="s">
        <v>330</v>
      </c>
    </row>
  </sheetData>
  <hyperlinks>
    <hyperlink ref="A3" r:id="rId1"/>
    <hyperlink ref="A4" r:id="rId2" location="SCHW-03312019X10Q_HTM_SB7E03FDE04985A78BCD74DAA6A4F947E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5" sqref="A5"/>
    </sheetView>
  </sheetViews>
  <sheetFormatPr baseColWidth="10" defaultRowHeight="15" x14ac:dyDescent="0.25"/>
  <cols>
    <col min="2" max="2" width="21.85546875" bestFit="1" customWidth="1"/>
    <col min="3" max="3" width="15.140625" bestFit="1" customWidth="1"/>
  </cols>
  <sheetData>
    <row r="1" spans="1:3" x14ac:dyDescent="0.25">
      <c r="A1" t="s">
        <v>332</v>
      </c>
    </row>
    <row r="2" spans="1:3" x14ac:dyDescent="0.25">
      <c r="C2" s="16"/>
    </row>
    <row r="3" spans="1:3" x14ac:dyDescent="0.25">
      <c r="C3" s="16"/>
    </row>
    <row r="4" spans="1:3" x14ac:dyDescent="0.25">
      <c r="A4" s="19" t="s">
        <v>333</v>
      </c>
      <c r="B4" t="s">
        <v>102</v>
      </c>
      <c r="C4" s="16">
        <v>274000000</v>
      </c>
    </row>
    <row r="5" spans="1:3" x14ac:dyDescent="0.25">
      <c r="A5" s="19" t="s">
        <v>334</v>
      </c>
      <c r="B5" t="s">
        <v>335</v>
      </c>
      <c r="C5" s="16">
        <v>767000000</v>
      </c>
    </row>
    <row r="6" spans="1:3" x14ac:dyDescent="0.25">
      <c r="B6" t="s">
        <v>336</v>
      </c>
      <c r="C6" s="17">
        <v>0.5</v>
      </c>
    </row>
    <row r="7" spans="1:3" x14ac:dyDescent="0.25">
      <c r="B7" t="s">
        <v>337</v>
      </c>
      <c r="C7" s="16">
        <v>55400000000</v>
      </c>
    </row>
    <row r="8" spans="1:3" x14ac:dyDescent="0.25">
      <c r="B8" t="s">
        <v>338</v>
      </c>
      <c r="C8" s="21">
        <v>0.32800000000000001</v>
      </c>
    </row>
    <row r="9" spans="1:3" x14ac:dyDescent="0.25">
      <c r="B9" t="s">
        <v>100</v>
      </c>
      <c r="C9" s="16">
        <v>267000</v>
      </c>
    </row>
    <row r="10" spans="1:3" x14ac:dyDescent="0.25">
      <c r="B10" t="s">
        <v>339</v>
      </c>
      <c r="C10" s="16">
        <v>47000</v>
      </c>
    </row>
    <row r="11" spans="1:3" x14ac:dyDescent="0.25">
      <c r="C11" s="16"/>
    </row>
    <row r="12" spans="1:3" x14ac:dyDescent="0.25">
      <c r="C12" s="16"/>
    </row>
    <row r="13" spans="1:3" x14ac:dyDescent="0.25">
      <c r="C13" s="16"/>
    </row>
    <row r="14" spans="1:3" x14ac:dyDescent="0.25">
      <c r="C14" s="16"/>
    </row>
    <row r="15" spans="1:3" x14ac:dyDescent="0.25">
      <c r="C15" s="16"/>
    </row>
    <row r="16" spans="1:3" x14ac:dyDescent="0.25">
      <c r="C16" s="16"/>
    </row>
    <row r="17" spans="3:3" x14ac:dyDescent="0.25">
      <c r="C17" s="16"/>
    </row>
    <row r="18" spans="3:3" x14ac:dyDescent="0.25">
      <c r="C18" s="16"/>
    </row>
    <row r="19" spans="3:3" x14ac:dyDescent="0.25">
      <c r="C19" s="16"/>
    </row>
    <row r="20" spans="3:3" x14ac:dyDescent="0.25">
      <c r="C20" s="16"/>
    </row>
    <row r="21" spans="3:3" x14ac:dyDescent="0.25">
      <c r="C21" s="16"/>
    </row>
    <row r="22" spans="3:3" x14ac:dyDescent="0.25">
      <c r="C22" s="16"/>
    </row>
    <row r="23" spans="3:3" x14ac:dyDescent="0.25">
      <c r="C23" s="16"/>
    </row>
    <row r="24" spans="3:3" x14ac:dyDescent="0.25">
      <c r="C24" s="16"/>
    </row>
    <row r="25" spans="3:3" x14ac:dyDescent="0.25">
      <c r="C25" s="16"/>
    </row>
  </sheetData>
  <hyperlinks>
    <hyperlink ref="A4" r:id="rId1"/>
    <hyperlink ref="A5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A3" sqref="A3"/>
    </sheetView>
  </sheetViews>
  <sheetFormatPr baseColWidth="10" defaultRowHeight="15" x14ac:dyDescent="0.25"/>
  <sheetData>
    <row r="3" spans="1:2" x14ac:dyDescent="0.25">
      <c r="A3" s="19" t="s">
        <v>347</v>
      </c>
      <c r="B3" t="s">
        <v>342</v>
      </c>
    </row>
    <row r="4" spans="1:2" x14ac:dyDescent="0.25">
      <c r="B4" t="s">
        <v>343</v>
      </c>
    </row>
    <row r="5" spans="1:2" x14ac:dyDescent="0.25">
      <c r="B5" t="s">
        <v>344</v>
      </c>
    </row>
    <row r="6" spans="1:2" x14ac:dyDescent="0.25">
      <c r="B6" t="s">
        <v>101</v>
      </c>
    </row>
    <row r="7" spans="1:2" x14ac:dyDescent="0.25">
      <c r="B7" t="s">
        <v>103</v>
      </c>
    </row>
    <row r="8" spans="1:2" x14ac:dyDescent="0.25">
      <c r="B8" t="s">
        <v>345</v>
      </c>
    </row>
    <row r="9" spans="1:2" x14ac:dyDescent="0.25">
      <c r="B9" t="s">
        <v>346</v>
      </c>
    </row>
    <row r="10" spans="1:2" x14ac:dyDescent="0.25">
      <c r="B10" t="s">
        <v>328</v>
      </c>
    </row>
  </sheetData>
  <hyperlinks>
    <hyperlink ref="A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7"/>
  <sheetViews>
    <sheetView topLeftCell="A20" workbookViewId="0">
      <selection activeCell="M5" sqref="M5"/>
    </sheetView>
  </sheetViews>
  <sheetFormatPr baseColWidth="10" defaultRowHeight="15" x14ac:dyDescent="0.25"/>
  <sheetData>
    <row r="27" spans="11:11" x14ac:dyDescent="0.25">
      <c r="K27" s="19" t="s">
        <v>340</v>
      </c>
    </row>
  </sheetData>
  <hyperlinks>
    <hyperlink ref="K27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1st approach</vt:lpstr>
      <vt:lpstr>Tabla</vt:lpstr>
      <vt:lpstr>Resumen KPIs</vt:lpstr>
      <vt:lpstr>IBKR</vt:lpstr>
      <vt:lpstr>MELI</vt:lpstr>
      <vt:lpstr>SCHW</vt:lpstr>
      <vt:lpstr>ETFC</vt:lpstr>
      <vt:lpstr>DESP</vt:lpstr>
      <vt:lpstr>Ratios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Cucullu</dc:creator>
  <cp:lastModifiedBy>Francisco Cucullu</cp:lastModifiedBy>
  <cp:lastPrinted>2019-10-22T20:10:57Z</cp:lastPrinted>
  <dcterms:created xsi:type="dcterms:W3CDTF">2019-10-08T15:03:58Z</dcterms:created>
  <dcterms:modified xsi:type="dcterms:W3CDTF">2019-10-28T17:52:34Z</dcterms:modified>
</cp:coreProperties>
</file>