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E564F020-1351-4B4A-8FA4-F6D75A8CBC7C}" xr6:coauthVersionLast="47" xr6:coauthVersionMax="47" xr10:uidLastSave="{00000000-0000-0000-0000-000000000000}"/>
  <workbookProtection workbookAlgorithmName="SHA-512" workbookHashValue="df1ZLXaWCnqWsaWhnrdQFcE/nc5MyMfgpSGQadqxBcRWmkiePY+nl6Yk51aovovIIfM08z/s+ebRGsgrrwOhVQ==" workbookSaltValue="IWLKm4dj5hvEkM1lgLpAdA==" workbookSpinCount="100000" lockStructure="1"/>
  <bookViews>
    <workbookView xWindow="-120" yWindow="-120" windowWidth="24240" windowHeight="13020" tabRatio="866" xr2:uid="{00000000-000D-0000-FFFF-FFFF00000000}"/>
  </bookViews>
  <sheets>
    <sheet name="Capa Tabela" sheetId="15" r:id="rId1"/>
    <sheet name="Cores Capa" sheetId="27" state="hidden" r:id="rId2"/>
    <sheet name="Garantia" sheetId="26" r:id="rId3"/>
    <sheet name="Mark Up " sheetId="2" state="hidden" r:id="rId4"/>
    <sheet name="Origem " sheetId="12" state="hidden" r:id="rId5"/>
    <sheet name="Aparadores" sheetId="16" r:id="rId6"/>
    <sheet name="Buffets" sheetId="17" r:id="rId7"/>
    <sheet name="Carrinhos de Chá " sheetId="18" r:id="rId8"/>
    <sheet name="Gaveteiros" sheetId="19" r:id="rId9"/>
    <sheet name="Complementos" sheetId="20" r:id="rId10"/>
    <sheet name="Mesa Centro e Laterais" sheetId="21" r:id="rId11"/>
    <sheet name="Mesas Jantar e Mesa Apoio" sheetId="22" r:id="rId12"/>
    <sheet name="Informações" sheetId="32" r:id="rId13"/>
    <sheet name="Racks" sheetId="24" r:id="rId14"/>
    <sheet name="Sofá Table" sheetId="25" r:id="rId15"/>
    <sheet name="Valores Vidros e Espelhos" sheetId="11" r:id="rId16"/>
    <sheet name="Vidros" sheetId="14" state="hidden" r:id="rId17"/>
    <sheet name="Bases Apara. P TMP de Mármore" sheetId="30" r:id="rId18"/>
    <sheet name="Base MEC e MAL Para TMP Mármore" sheetId="31" r:id="rId19"/>
    <sheet name="Bases Mesas P Tampos de Mármore" sheetId="29" r:id="rId20"/>
  </sheets>
  <definedNames>
    <definedName name="_xlnm.Print_Area" localSheetId="5">Aparadores!$A$1:$H$58</definedName>
    <definedName name="_xlnm.Print_Area" localSheetId="18">'Base MEC e MAL Para TMP Mármore'!$A$1:$H$41</definedName>
    <definedName name="_xlnm.Print_Area" localSheetId="17">'Bases Apara. P TMP de Mármore'!$A$1:$H$19</definedName>
    <definedName name="_xlnm.Print_Area" localSheetId="19">'Bases Mesas P Tampos de Mármore'!$A$1:$H$148</definedName>
    <definedName name="_xlnm.Print_Area" localSheetId="6">Buffets!$A$1:$H$52</definedName>
    <definedName name="_xlnm.Print_Area" localSheetId="0">'Capa Tabela'!$A$1:$I$11</definedName>
    <definedName name="_xlnm.Print_Area" localSheetId="7">'Carrinhos de Chá '!$A$1:$H$9</definedName>
    <definedName name="_xlnm.Print_Area" localSheetId="9">Complementos!$A$1:$H$18</definedName>
    <definedName name="_xlnm.Print_Area" localSheetId="2">Garantia!$A$1:$J$53</definedName>
    <definedName name="_xlnm.Print_Area" localSheetId="8">Gaveteiros!$A$1:$H$21</definedName>
    <definedName name="_xlnm.Print_Area" localSheetId="10">'Mesa Centro e Laterais'!$A$1:$I$246</definedName>
    <definedName name="_xlnm.Print_Area" localSheetId="11">'Mesas Jantar e Mesa Apoio'!$A$1:$I$290</definedName>
    <definedName name="_xlnm.Print_Area" localSheetId="13">Racks!$A$1:$H$12</definedName>
    <definedName name="_xlnm.Print_Area" localSheetId="14">'Sofá Table'!$A$1:$H$21</definedName>
    <definedName name="_xlnm.Print_Area" localSheetId="15">'Valores Vidros e Espelhos'!$A$1:$I$68</definedName>
    <definedName name="_xlnm.Print_Titles" localSheetId="5">Aparadores!$1:$5</definedName>
    <definedName name="_xlnm.Print_Titles" localSheetId="18">'Base MEC e MAL Para TMP Mármore'!$1:$4</definedName>
    <definedName name="_xlnm.Print_Titles" localSheetId="17">'Bases Apara. P TMP de Mármore'!$1:$4</definedName>
    <definedName name="_xlnm.Print_Titles" localSheetId="19">'Bases Mesas P Tampos de Mármore'!$1:$6</definedName>
    <definedName name="_xlnm.Print_Titles" localSheetId="6">Buffets!$1:$6</definedName>
    <definedName name="_xlnm.Print_Titles" localSheetId="7">'Carrinhos de Chá '!$1:$5</definedName>
    <definedName name="_xlnm.Print_Titles" localSheetId="9">Complementos!$1:$5</definedName>
    <definedName name="_xlnm.Print_Titles" localSheetId="8">Gaveteiros!$1:$5</definedName>
    <definedName name="_xlnm.Print_Titles" localSheetId="10">'Mesa Centro e Laterais'!$1:$5</definedName>
    <definedName name="_xlnm.Print_Titles" localSheetId="11">'Mesas Jantar e Mesa Apoio'!$1:$4</definedName>
    <definedName name="_xlnm.Print_Titles" localSheetId="13">Racks!$1:$5</definedName>
    <definedName name="_xlnm.Print_Titles" localSheetId="14">'Sofá Table'!$1:$5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1" l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3" i="11"/>
  <c r="I84" i="21"/>
  <c r="I85" i="21"/>
  <c r="I86" i="21"/>
  <c r="I87" i="21"/>
  <c r="I88" i="21"/>
  <c r="I89" i="21"/>
  <c r="H84" i="21"/>
  <c r="H85" i="21"/>
  <c r="H86" i="21"/>
  <c r="H87" i="21"/>
  <c r="H88" i="21"/>
  <c r="H89" i="21"/>
  <c r="G84" i="21"/>
  <c r="G85" i="21"/>
  <c r="G86" i="21"/>
  <c r="G87" i="21"/>
  <c r="G88" i="21"/>
  <c r="G89" i="21"/>
  <c r="F84" i="21"/>
  <c r="F85" i="21"/>
  <c r="F86" i="21"/>
  <c r="F87" i="21"/>
  <c r="F88" i="21"/>
  <c r="F89" i="21"/>
  <c r="E84" i="21"/>
  <c r="E85" i="21"/>
  <c r="E86" i="21"/>
  <c r="E87" i="21"/>
  <c r="E88" i="21"/>
  <c r="E89" i="21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H7" i="29"/>
  <c r="G7" i="29"/>
  <c r="F7" i="29"/>
  <c r="E7" i="29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5" i="3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H6" i="25"/>
  <c r="G6" i="25"/>
  <c r="F6" i="25"/>
  <c r="E6" i="25"/>
  <c r="H7" i="24"/>
  <c r="H8" i="24"/>
  <c r="H9" i="24"/>
  <c r="H10" i="24"/>
  <c r="H11" i="24"/>
  <c r="H12" i="24"/>
  <c r="G7" i="24"/>
  <c r="G8" i="24"/>
  <c r="G9" i="24"/>
  <c r="G10" i="24"/>
  <c r="G11" i="24"/>
  <c r="G12" i="24"/>
  <c r="F7" i="24"/>
  <c r="F8" i="24"/>
  <c r="F9" i="24"/>
  <c r="F10" i="24"/>
  <c r="F11" i="24"/>
  <c r="F12" i="24"/>
  <c r="E7" i="24"/>
  <c r="E8" i="24"/>
  <c r="E9" i="24"/>
  <c r="E10" i="24"/>
  <c r="E11" i="24"/>
  <c r="E12" i="24"/>
  <c r="H6" i="24"/>
  <c r="G6" i="24"/>
  <c r="F6" i="24"/>
  <c r="E6" i="24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I5" i="22"/>
  <c r="H5" i="22"/>
  <c r="G5" i="22"/>
  <c r="F5" i="22"/>
  <c r="E5" i="22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81" i="21"/>
  <c r="I82" i="21"/>
  <c r="I83" i="21"/>
  <c r="I77" i="21"/>
  <c r="I78" i="21"/>
  <c r="I79" i="21"/>
  <c r="I80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81" i="21"/>
  <c r="H82" i="21"/>
  <c r="H83" i="21"/>
  <c r="H77" i="21"/>
  <c r="H78" i="21"/>
  <c r="H79" i="21"/>
  <c r="H80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81" i="21"/>
  <c r="G82" i="21"/>
  <c r="G83" i="21"/>
  <c r="G77" i="21"/>
  <c r="G78" i="21"/>
  <c r="G79" i="21"/>
  <c r="G80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81" i="21"/>
  <c r="F82" i="21"/>
  <c r="F83" i="21"/>
  <c r="F77" i="21"/>
  <c r="F78" i="21"/>
  <c r="F79" i="21"/>
  <c r="F80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81" i="21"/>
  <c r="E82" i="21"/>
  <c r="E83" i="21"/>
  <c r="E77" i="21"/>
  <c r="E78" i="21"/>
  <c r="E79" i="21"/>
  <c r="E80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H6" i="21"/>
  <c r="G6" i="21"/>
  <c r="F6" i="21"/>
  <c r="E6" i="21"/>
  <c r="H7" i="20"/>
  <c r="H8" i="20"/>
  <c r="H9" i="20"/>
  <c r="H10" i="20"/>
  <c r="H11" i="20"/>
  <c r="H12" i="20"/>
  <c r="H13" i="20"/>
  <c r="H14" i="20"/>
  <c r="H15" i="20"/>
  <c r="H16" i="20"/>
  <c r="H17" i="20"/>
  <c r="H18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H6" i="20"/>
  <c r="G6" i="20"/>
  <c r="F6" i="20"/>
  <c r="E6" i="20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H6" i="19"/>
  <c r="G6" i="19"/>
  <c r="F6" i="19"/>
  <c r="E6" i="19"/>
  <c r="H7" i="18"/>
  <c r="H8" i="18"/>
  <c r="H9" i="18"/>
  <c r="G7" i="18"/>
  <c r="G8" i="18"/>
  <c r="G9" i="18"/>
  <c r="F7" i="18"/>
  <c r="F8" i="18"/>
  <c r="F9" i="18"/>
  <c r="E7" i="18"/>
  <c r="E8" i="18"/>
  <c r="E9" i="18"/>
  <c r="H6" i="18"/>
  <c r="G6" i="18"/>
  <c r="F6" i="18"/>
  <c r="E6" i="18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H7" i="17"/>
  <c r="G7" i="17"/>
  <c r="F7" i="17"/>
  <c r="E7" i="17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6" i="16"/>
  <c r="H6" i="30" l="1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H5" i="30"/>
  <c r="G5" i="30"/>
  <c r="F5" i="30"/>
  <c r="E5" i="30"/>
  <c r="E25" i="16" l="1"/>
  <c r="F66" i="11" l="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7" i="11"/>
  <c r="F68" i="11"/>
  <c r="G7" i="16" l="1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7" i="16"/>
  <c r="G58" i="16"/>
  <c r="G53" i="16"/>
  <c r="G54" i="16"/>
  <c r="G55" i="16"/>
  <c r="G56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7" i="16"/>
  <c r="F58" i="16"/>
  <c r="F53" i="16"/>
  <c r="F54" i="16"/>
  <c r="F55" i="16"/>
  <c r="F5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G6" i="16"/>
  <c r="F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7" i="16"/>
  <c r="E58" i="16"/>
  <c r="E53" i="16"/>
  <c r="E54" i="16"/>
  <c r="E55" i="16"/>
  <c r="E56" i="16"/>
  <c r="E6" i="16"/>
  <c r="H55" i="11" l="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H54" i="11"/>
  <c r="G54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H39" i="11"/>
  <c r="G39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G37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F4" i="11"/>
  <c r="F5" i="11"/>
  <c r="F6" i="11"/>
  <c r="F7" i="11"/>
  <c r="F8" i="11"/>
  <c r="F9" i="11"/>
  <c r="F10" i="11"/>
  <c r="F11" i="11"/>
  <c r="F12" i="11"/>
  <c r="F13" i="11"/>
  <c r="F14" i="11"/>
  <c r="F15" i="11"/>
  <c r="H3" i="11"/>
  <c r="G3" i="11"/>
  <c r="F3" i="11"/>
</calcChain>
</file>

<file path=xl/sharedStrings.xml><?xml version="1.0" encoding="utf-8"?>
<sst xmlns="http://schemas.openxmlformats.org/spreadsheetml/2006/main" count="5902" uniqueCount="1862">
  <si>
    <t>Mesa Lateral Salento</t>
  </si>
  <si>
    <t>0,60 Ø 0,60 alt</t>
  </si>
  <si>
    <t>0,70 Ø 0,70 alt</t>
  </si>
  <si>
    <t>4668-8</t>
  </si>
  <si>
    <t>Mesa Lateral Cannes, haste metal</t>
  </si>
  <si>
    <t>0,30 Ø 0,61 alt</t>
  </si>
  <si>
    <t>1,80 x 1,00 x 0,76</t>
  </si>
  <si>
    <t>2,00 x 1,00 x 0,76</t>
  </si>
  <si>
    <t>2,20 x 1,10 x 0,76</t>
  </si>
  <si>
    <t>2,40 x 1,10 x 0,76</t>
  </si>
  <si>
    <t>2,70 x 1,10 x 0,76</t>
  </si>
  <si>
    <t>3,00 x 1,20 x 0,76</t>
  </si>
  <si>
    <t>3,20 x 1,20 x 0,76</t>
  </si>
  <si>
    <t>10500-72</t>
  </si>
  <si>
    <t>10500-76</t>
  </si>
  <si>
    <t>10500-82</t>
  </si>
  <si>
    <t>10500-88</t>
  </si>
  <si>
    <t>10500-94</t>
  </si>
  <si>
    <t>10500-96</t>
  </si>
  <si>
    <t>10500-98</t>
  </si>
  <si>
    <t>2,70 x 1,20 x 0,76</t>
  </si>
  <si>
    <t>10400-76</t>
  </si>
  <si>
    <t>2,00 x 1,10 x 0,76</t>
  </si>
  <si>
    <t>10400-82</t>
  </si>
  <si>
    <t>10400-88</t>
  </si>
  <si>
    <t>10400-94</t>
  </si>
  <si>
    <t>10400-96</t>
  </si>
  <si>
    <t>10400-98</t>
  </si>
  <si>
    <t>10740-72</t>
  </si>
  <si>
    <t>10740-76</t>
  </si>
  <si>
    <t>10740-82</t>
  </si>
  <si>
    <t>10740-88</t>
  </si>
  <si>
    <t>10740-94</t>
  </si>
  <si>
    <t>10740-96</t>
  </si>
  <si>
    <t>10740-98</t>
  </si>
  <si>
    <t>10520-72</t>
  </si>
  <si>
    <t>Mesa Jantar Santorini (canto garrafa)</t>
  </si>
  <si>
    <t>10520-76</t>
  </si>
  <si>
    <t>10520-82</t>
  </si>
  <si>
    <t>10520-88</t>
  </si>
  <si>
    <t>10520-94</t>
  </si>
  <si>
    <t>10520-96</t>
  </si>
  <si>
    <t>10520-98</t>
  </si>
  <si>
    <t>10670-10</t>
  </si>
  <si>
    <t>10670-12</t>
  </si>
  <si>
    <t>10670-14</t>
  </si>
  <si>
    <t>10670-18</t>
  </si>
  <si>
    <t>11065-1</t>
  </si>
  <si>
    <t>11065-2</t>
  </si>
  <si>
    <t>11065-3</t>
  </si>
  <si>
    <t>11065-4</t>
  </si>
  <si>
    <t>8696-0</t>
  </si>
  <si>
    <t>0,91 Ø 0,33 alt</t>
  </si>
  <si>
    <t>8697-2</t>
  </si>
  <si>
    <t>0,71 Ø 0,28 alt</t>
  </si>
  <si>
    <t>11033-2</t>
  </si>
  <si>
    <t>11033-3</t>
  </si>
  <si>
    <t>11033-4</t>
  </si>
  <si>
    <t>11033-5</t>
  </si>
  <si>
    <t>11140-1</t>
  </si>
  <si>
    <t>11140-2</t>
  </si>
  <si>
    <t>10634-1</t>
  </si>
  <si>
    <t>10634-2</t>
  </si>
  <si>
    <t>10634-3</t>
  </si>
  <si>
    <t>10634-4</t>
  </si>
  <si>
    <t>0,70 Ø 0,33 alt</t>
  </si>
  <si>
    <t>10746-6</t>
  </si>
  <si>
    <t>1,23 Ø 0,33</t>
  </si>
  <si>
    <t>10746-5</t>
  </si>
  <si>
    <t>1,03 Ø 0,33</t>
  </si>
  <si>
    <t>10746-4</t>
  </si>
  <si>
    <t>1,03 Ø 0,30</t>
  </si>
  <si>
    <t>10746-3</t>
  </si>
  <si>
    <t>0,93 Ø 0,33</t>
  </si>
  <si>
    <t>10746-2</t>
  </si>
  <si>
    <t>0,93 Ø 0,30</t>
  </si>
  <si>
    <t>10746-0</t>
  </si>
  <si>
    <t>0,73 Ø 0,30</t>
  </si>
  <si>
    <t>11152-0</t>
  </si>
  <si>
    <t>0,50 x 0,45 x 0,60</t>
  </si>
  <si>
    <t>11152-2</t>
  </si>
  <si>
    <t>0,70 x 0,45 x 0,60</t>
  </si>
  <si>
    <t>11155-2</t>
  </si>
  <si>
    <t>11006-2</t>
  </si>
  <si>
    <t>11006-3</t>
  </si>
  <si>
    <t>11006-4</t>
  </si>
  <si>
    <t>1,60 x 0,45 x 0,76</t>
  </si>
  <si>
    <t>1,80 x 0,45 x 0,76</t>
  </si>
  <si>
    <t>2,00 x 0,45 x 0,76</t>
  </si>
  <si>
    <t>11034-1</t>
  </si>
  <si>
    <t>1,46 x 0,45 x 0,76</t>
  </si>
  <si>
    <t>11034-2</t>
  </si>
  <si>
    <t>1,66 x 0,45 x 0,76</t>
  </si>
  <si>
    <t>11034-3</t>
  </si>
  <si>
    <t>1,86 x 0,45 x 0,76</t>
  </si>
  <si>
    <t>11034-4</t>
  </si>
  <si>
    <t>2,06 x 0,45 x 0,76</t>
  </si>
  <si>
    <t>10484-1</t>
  </si>
  <si>
    <t>1,40 x 0,45 x 0,76</t>
  </si>
  <si>
    <t>10484-2</t>
  </si>
  <si>
    <t>10484-3</t>
  </si>
  <si>
    <t>10484-4</t>
  </si>
  <si>
    <t>10984-1</t>
  </si>
  <si>
    <t>10984-2</t>
  </si>
  <si>
    <t>10984-3</t>
  </si>
  <si>
    <t>10984-4</t>
  </si>
  <si>
    <t>7261-0</t>
  </si>
  <si>
    <t>7261-2</t>
  </si>
  <si>
    <t>11070-3</t>
  </si>
  <si>
    <t>11070-4</t>
  </si>
  <si>
    <t>11070-5</t>
  </si>
  <si>
    <t>10742-6</t>
  </si>
  <si>
    <t>10636-1</t>
  </si>
  <si>
    <t>10636-2</t>
  </si>
  <si>
    <t>10636-3</t>
  </si>
  <si>
    <t>10636-4</t>
  </si>
  <si>
    <t>10808-1</t>
  </si>
  <si>
    <t>0,56 x 0,38 x 0,30</t>
  </si>
  <si>
    <t>10808-2</t>
  </si>
  <si>
    <t>0,56 x 0,38 x 0,35</t>
  </si>
  <si>
    <t>10808-3</t>
  </si>
  <si>
    <t>0,56 x 0,38 x 0,50</t>
  </si>
  <si>
    <t>10808-4</t>
  </si>
  <si>
    <t>10908-3</t>
  </si>
  <si>
    <t>0,90 x 0,37 x 0,60</t>
  </si>
  <si>
    <t>10908-1</t>
  </si>
  <si>
    <t>0,60 x 0,37 x 0,60</t>
  </si>
  <si>
    <t>11032-0</t>
  </si>
  <si>
    <t>11032-2</t>
  </si>
  <si>
    <t>11042-0</t>
  </si>
  <si>
    <t>11042-2</t>
  </si>
  <si>
    <t>0,30 Ø 0,60 alt</t>
  </si>
  <si>
    <t>0,30 Ø 0,65 alt</t>
  </si>
  <si>
    <t>0,30 Ø 0,70 alt</t>
  </si>
  <si>
    <t>11218-3</t>
  </si>
  <si>
    <t>11218-4</t>
  </si>
  <si>
    <t>11218-5</t>
  </si>
  <si>
    <t>11088-10</t>
  </si>
  <si>
    <t>0,50 Ø 0,60 alt</t>
  </si>
  <si>
    <t>11088-8</t>
  </si>
  <si>
    <t>0,50 Ø 0,50 alt</t>
  </si>
  <si>
    <t>7046-2</t>
  </si>
  <si>
    <t>7046-1</t>
  </si>
  <si>
    <t>0,90 x 0,45 x 0,27</t>
  </si>
  <si>
    <t>10741-14</t>
  </si>
  <si>
    <t xml:space="preserve">1,35 Ø 0,76 alt </t>
  </si>
  <si>
    <t>10741-18</t>
  </si>
  <si>
    <t>1,48 Ø 0,76 alt</t>
  </si>
  <si>
    <t>10741-22</t>
  </si>
  <si>
    <t xml:space="preserve">1,60 Ø 0,76 alt </t>
  </si>
  <si>
    <t>10741-24</t>
  </si>
  <si>
    <t xml:space="preserve">1,80 Ø 0,76 alt </t>
  </si>
  <si>
    <t>COLUNA 1</t>
  </si>
  <si>
    <t>COLUNA 2</t>
  </si>
  <si>
    <t>COLUNA 3</t>
  </si>
  <si>
    <t>COLEÇÃO</t>
  </si>
  <si>
    <t>REF</t>
  </si>
  <si>
    <t>COMP X PROF X ALT</t>
  </si>
  <si>
    <t xml:space="preserve">Mesa Lateral Salento  </t>
  </si>
  <si>
    <t>9187-2</t>
  </si>
  <si>
    <t>9187-3</t>
  </si>
  <si>
    <t>11294-1</t>
  </si>
  <si>
    <t>11294-2</t>
  </si>
  <si>
    <t>11294-3</t>
  </si>
  <si>
    <t>11294-4</t>
  </si>
  <si>
    <t>X</t>
  </si>
  <si>
    <t>Gaveteiro Los Angeles (2 gav.;c/ pux.cava), pés metal</t>
  </si>
  <si>
    <t>Gaveteiro Siciliano (1 gav.;c/ pux.cava), pés metal</t>
  </si>
  <si>
    <t>Mesa Lateral Angra (tp orgânico) pés metal</t>
  </si>
  <si>
    <t>Mesa Lateral Arles, pés de metal</t>
  </si>
  <si>
    <t>Mesa Bistrô Belmonte</t>
  </si>
  <si>
    <t>1,80 x 0,47 x 0,76</t>
  </si>
  <si>
    <t>2,00 x 0,47 x 0,76</t>
  </si>
  <si>
    <t>2,50 x 0,47 x 0,76</t>
  </si>
  <si>
    <t>Sofá Table Granada (Tp Oblongo), pés mad.</t>
  </si>
  <si>
    <t>10401-76</t>
  </si>
  <si>
    <t>10401-82</t>
  </si>
  <si>
    <t>10401-88</t>
  </si>
  <si>
    <t>10401-94</t>
  </si>
  <si>
    <t>10401-96</t>
  </si>
  <si>
    <t>10401-98</t>
  </si>
  <si>
    <t>1,60 x 0,45 x 0,42</t>
  </si>
  <si>
    <t>1,80 x 0,45 x 0,42</t>
  </si>
  <si>
    <t>2,00 x 0,45 x 0,42</t>
  </si>
  <si>
    <t>Mesa Lateral Le Mans, pés metal</t>
  </si>
  <si>
    <t>Mesa Centro/Lateral Angra (tp orgânico) pés metal</t>
  </si>
  <si>
    <t>Aparador Madagascar (tp oblongo), pés metal; (com tampo sobreposto)</t>
  </si>
  <si>
    <t>1,51 x 0,46 x 0,78</t>
  </si>
  <si>
    <t>1,71 x 0,46 x 0,78</t>
  </si>
  <si>
    <t>1,91 x 0,46 x 0,78</t>
  </si>
  <si>
    <t>2,11 x 0,46 x 0,78</t>
  </si>
  <si>
    <t>1,41 x 0,46 x 0,77</t>
  </si>
  <si>
    <t>1,61 x 0,46 x 0,77</t>
  </si>
  <si>
    <t>1,81 x 0,46 x 0,77</t>
  </si>
  <si>
    <t>2,01 x 0,46 x 0,77</t>
  </si>
  <si>
    <t>1,80 x 0,48 x 0,76</t>
  </si>
  <si>
    <t>2,00 x 0,48 x 0,76</t>
  </si>
  <si>
    <t>2,25 x 0,48 x 0,76</t>
  </si>
  <si>
    <t>2,50 x 0,48 x 0,76</t>
  </si>
  <si>
    <t>0,54 x 0,47 x 0,60</t>
  </si>
  <si>
    <t>0,54 Ø 0,61</t>
  </si>
  <si>
    <t>0,56 x 0,38 x 0,60</t>
  </si>
  <si>
    <t>2,40 x 1,20 x 0,76</t>
  </si>
  <si>
    <t>1,41 x 0,62 x 0,33</t>
  </si>
  <si>
    <t>1,61 x 0,62 x 0,33</t>
  </si>
  <si>
    <t>1,81 x 0,62 x 0,33</t>
  </si>
  <si>
    <t>1,20 x 0,45 x 0,31</t>
  </si>
  <si>
    <t>1,40 x 0,45 x 0,31</t>
  </si>
  <si>
    <t>1,60 x 0,45 x 0,31</t>
  </si>
  <si>
    <t>1,80 x 0,45 x 0,31</t>
  </si>
  <si>
    <t>1,20 x 0,52 x 0,33</t>
  </si>
  <si>
    <t>1,40 x 0,52 x 0,33</t>
  </si>
  <si>
    <t>1,60 x 0,52 x 0,33</t>
  </si>
  <si>
    <t>1,80 x 0,52 x 0,33</t>
  </si>
  <si>
    <t>MARK UP</t>
  </si>
  <si>
    <t>11250-14</t>
  </si>
  <si>
    <t>11250-18</t>
  </si>
  <si>
    <t>11250-22</t>
  </si>
  <si>
    <t>11250-24</t>
  </si>
  <si>
    <t>0,80 Ø 1,00 alt</t>
  </si>
  <si>
    <t xml:space="preserve">0,90 Ø 1,00 alt </t>
  </si>
  <si>
    <t>10561-76</t>
  </si>
  <si>
    <t>10561-82</t>
  </si>
  <si>
    <t>10561-88</t>
  </si>
  <si>
    <t>2,40 X 1,10 X 0,76</t>
  </si>
  <si>
    <t>10561-94</t>
  </si>
  <si>
    <t xml:space="preserve">2,70 X 1,20 X 0,76 </t>
  </si>
  <si>
    <t>10561-96</t>
  </si>
  <si>
    <t>3,00 X 1,20 X 0,76</t>
  </si>
  <si>
    <t>10561-98</t>
  </si>
  <si>
    <t>3,20 X 1,20 X 0,76</t>
  </si>
  <si>
    <t>1,20 X 0,60 X 0,33</t>
  </si>
  <si>
    <t>1,40 X 0,70 X 0,33</t>
  </si>
  <si>
    <t>Mesa Jantar Mendonza (tp orgânico) com marchetaria</t>
  </si>
  <si>
    <t>Mesa Jantar Mendonza (tp orgânico) sem marchetaria</t>
  </si>
  <si>
    <t>0,74 x 0,47 x 0,60</t>
  </si>
  <si>
    <t>2,20 x 1,20 x 0,76</t>
  </si>
  <si>
    <t>COLUNA 4</t>
  </si>
  <si>
    <t>9464-1</t>
  </si>
  <si>
    <t>Aparador Alabama (canto garrafa)</t>
  </si>
  <si>
    <t>9464-2</t>
  </si>
  <si>
    <t>9464-3</t>
  </si>
  <si>
    <t>9464-4</t>
  </si>
  <si>
    <t>9464-5</t>
  </si>
  <si>
    <t>2,20 x 0,45 x 0,76</t>
  </si>
  <si>
    <t>4064-2</t>
  </si>
  <si>
    <t>Aparador Aurora (3 gavetas marchetadas); pés metal</t>
  </si>
  <si>
    <t>1,66 x 0,45 x 0,80</t>
  </si>
  <si>
    <t>4064-3</t>
  </si>
  <si>
    <t>Aparador Aurora (3 gaveta marchetadas)  pés metal</t>
  </si>
  <si>
    <t>1,86 x 0,45 x 0,80</t>
  </si>
  <si>
    <t>4064-4</t>
  </si>
  <si>
    <t>Aparador Aurora (3 gavetas marchetadas) pés metal</t>
  </si>
  <si>
    <t>2,06 x 0,45 x 0,80</t>
  </si>
  <si>
    <t>4065-2</t>
  </si>
  <si>
    <t>4065-3</t>
  </si>
  <si>
    <t>4065-4</t>
  </si>
  <si>
    <t>9554-1</t>
  </si>
  <si>
    <t>1,41 x 0,46 x 0,76</t>
  </si>
  <si>
    <t>9554-2</t>
  </si>
  <si>
    <t>1,61 x 0,46 x 0,76</t>
  </si>
  <si>
    <t>9554-3</t>
  </si>
  <si>
    <t>1,81 x 0,46 x 0,76</t>
  </si>
  <si>
    <t>4594-2</t>
  </si>
  <si>
    <t>Aparador Ellos (canto garrafa), pés metal</t>
  </si>
  <si>
    <t>1,35 x 0,35 x 0,76</t>
  </si>
  <si>
    <t>4594-3</t>
  </si>
  <si>
    <t>1,60 x 0,35 x 0,76</t>
  </si>
  <si>
    <t>4594-4</t>
  </si>
  <si>
    <t>1,80 x 0,35 x 0,76</t>
  </si>
  <si>
    <t>7804-3</t>
  </si>
  <si>
    <t>Aparador Oslo, tampo bandeja, pés mad.</t>
  </si>
  <si>
    <t>1,75 x 0,45 x 0,76</t>
  </si>
  <si>
    <t>7804-4</t>
  </si>
  <si>
    <t xml:space="preserve">Aparador Oslo, tampo bandeja, pés mad. </t>
  </si>
  <si>
    <t>1,95 x 0,45 x 0,76</t>
  </si>
  <si>
    <t>7804-5</t>
  </si>
  <si>
    <t>2,15 x 0,45 x 0,76</t>
  </si>
  <si>
    <t>1,80 x 0,47 x 0,80</t>
  </si>
  <si>
    <t>2,00 x 0,47 x 0,80</t>
  </si>
  <si>
    <t>8990-3</t>
  </si>
  <si>
    <t>1,84 x 0,48 x 0,76</t>
  </si>
  <si>
    <t>8990-4</t>
  </si>
  <si>
    <t>2,04 x 0,48 x 0,76</t>
  </si>
  <si>
    <t>8990-5</t>
  </si>
  <si>
    <t>2,29 x 0,48 x 0,76</t>
  </si>
  <si>
    <t>8990-7</t>
  </si>
  <si>
    <t>2,54 x 0,48 x 0,76</t>
  </si>
  <si>
    <t>8417-0</t>
  </si>
  <si>
    <t>Buffet Casablanca (1 gav.int.;1 prat; 4 portas),pés mad.</t>
  </si>
  <si>
    <t>8417-1</t>
  </si>
  <si>
    <t>7980-3</t>
  </si>
  <si>
    <t>Buffet Dinamo (4 portas, 2 gav.), pés metal</t>
  </si>
  <si>
    <t>7980-4</t>
  </si>
  <si>
    <t>7980-7</t>
  </si>
  <si>
    <t>Buffet Dinamo (5 portas, 3 gav.), pés metal</t>
  </si>
  <si>
    <t>10111-10</t>
  </si>
  <si>
    <t>10111-12</t>
  </si>
  <si>
    <t>10111-14</t>
  </si>
  <si>
    <t>2,25 x 0,47 x 0,80</t>
  </si>
  <si>
    <t>10111-18</t>
  </si>
  <si>
    <t>2,50 x 0,47 x 0,80</t>
  </si>
  <si>
    <t>10141-10</t>
  </si>
  <si>
    <t>1,88 x 0,45 x 0,76</t>
  </si>
  <si>
    <t>10141-12</t>
  </si>
  <si>
    <t>2,08 x 0,45 x 0,76</t>
  </si>
  <si>
    <t>10141-15</t>
  </si>
  <si>
    <t>2,32 x 0,45 x 0,76</t>
  </si>
  <si>
    <t>10141-18</t>
  </si>
  <si>
    <t>2,58 x 0,45 x 0,76</t>
  </si>
  <si>
    <t>1410-0</t>
  </si>
  <si>
    <t>Cristaleira Cartagena (4 prat;2 luminárias)</t>
  </si>
  <si>
    <t>0,82 x 0,37 x 1,82</t>
  </si>
  <si>
    <t>1410-0Sl</t>
  </si>
  <si>
    <t>Cristaleira Cartagena (4 prat;s/iluminação)</t>
  </si>
  <si>
    <t>1410-2SI</t>
  </si>
  <si>
    <t>Cristaleira Cartagena (2 prat;s/iluminação)</t>
  </si>
  <si>
    <t>0,82 x 0,37 x 1,29</t>
  </si>
  <si>
    <t>1411-0</t>
  </si>
  <si>
    <t>Cristaleira Cartagena (1 porta/4 prat;1 luminária)</t>
  </si>
  <si>
    <t>0,42 x 0,37 x 1,82</t>
  </si>
  <si>
    <t>1411-0Sl</t>
  </si>
  <si>
    <t>Cristaleira Cartagena (1 porta/4 prat;s/iluminação)</t>
  </si>
  <si>
    <t>10440-2</t>
  </si>
  <si>
    <t>0,51 x 0,31 x 0,05</t>
  </si>
  <si>
    <t>4829-0</t>
  </si>
  <si>
    <t>1,16 x 0,46 x 0,80</t>
  </si>
  <si>
    <t>10249-4</t>
  </si>
  <si>
    <t>0,80 x 0,36 x 0,82</t>
  </si>
  <si>
    <t>10019-18</t>
  </si>
  <si>
    <t>2,12 x 0,56 x 0,80</t>
  </si>
  <si>
    <t>9705-0</t>
  </si>
  <si>
    <t>Cabideiro Esparta</t>
  </si>
  <si>
    <t>0,40 X 0,40 X 1,70</t>
  </si>
  <si>
    <t>9594-0</t>
  </si>
  <si>
    <t>1,36 x 0,71 x 0,78</t>
  </si>
  <si>
    <t>9594-3</t>
  </si>
  <si>
    <t>1,81 x 0,71 x 0,78</t>
  </si>
  <si>
    <t>7262-0</t>
  </si>
  <si>
    <t>Gaveteiro Siciliano (2 gav.;c/ pux.cava), pés metal</t>
  </si>
  <si>
    <t>0,50 x 0,45 x 0,59</t>
  </si>
  <si>
    <t>7262-2</t>
  </si>
  <si>
    <t>0,70 x 0,45 x 0,59</t>
  </si>
  <si>
    <t>0,90 Ø 0,32 alt</t>
  </si>
  <si>
    <t>1,20 Ø 0,32 alt</t>
  </si>
  <si>
    <t>9308-1</t>
  </si>
  <si>
    <t>0,41 Ø 0,53 alt</t>
  </si>
  <si>
    <t>9308-2</t>
  </si>
  <si>
    <t>0,41 Ø 0,63 alt</t>
  </si>
  <si>
    <t>8075-0</t>
  </si>
  <si>
    <t>Mesa Lateral Barcelona (borda chanfrada)</t>
  </si>
  <si>
    <t>0,80 Ø 0,63 alt</t>
  </si>
  <si>
    <t>8075-1</t>
  </si>
  <si>
    <t>8075-2</t>
  </si>
  <si>
    <t>8075-3</t>
  </si>
  <si>
    <t>9228-1</t>
  </si>
  <si>
    <t>0,60 x 0,31 x 0,50</t>
  </si>
  <si>
    <t>9228-2</t>
  </si>
  <si>
    <t>0,60 x 0,36 x 0,60</t>
  </si>
  <si>
    <t>4316-5</t>
  </si>
  <si>
    <t>Mesa Centro Beta (vidro 6mm)</t>
  </si>
  <si>
    <t>1,20 x 0,60 x 0,30</t>
  </si>
  <si>
    <t>4316-7</t>
  </si>
  <si>
    <t>1,40 x 0,70 x 0,30</t>
  </si>
  <si>
    <t>4316-8</t>
  </si>
  <si>
    <t>1,60 x 0,80 x 0,30</t>
  </si>
  <si>
    <t>8580-0</t>
  </si>
  <si>
    <t>Mesa Centro Bocca - ( lisa)</t>
  </si>
  <si>
    <t>0,70 Ø 0,20 alt</t>
  </si>
  <si>
    <t>8580-1</t>
  </si>
  <si>
    <t>0,90 Ø 0,25 alt</t>
  </si>
  <si>
    <t>8580-7</t>
  </si>
  <si>
    <t>0,60 Ø 0,30 alt</t>
  </si>
  <si>
    <t>8580-8</t>
  </si>
  <si>
    <t>0,80 Ø 0,30 alt</t>
  </si>
  <si>
    <t>8580-9</t>
  </si>
  <si>
    <t>0,90 Ø 0,30 alt</t>
  </si>
  <si>
    <t>8580-10</t>
  </si>
  <si>
    <t>1,20 Ø 0,30 alt</t>
  </si>
  <si>
    <t>8580-2</t>
  </si>
  <si>
    <t>8580-3</t>
  </si>
  <si>
    <t>8580-4</t>
  </si>
  <si>
    <t>1,30 x 0,90 x 0,25</t>
  </si>
  <si>
    <t>8580-6</t>
  </si>
  <si>
    <t>1,70 x 0,90 x 0,25</t>
  </si>
  <si>
    <t>10038-8</t>
  </si>
  <si>
    <t>0,46 Ø 0,50</t>
  </si>
  <si>
    <t>10038-12</t>
  </si>
  <si>
    <t>0,61 Ø 0,60</t>
  </si>
  <si>
    <t>10088-8</t>
  </si>
  <si>
    <t>0,49 Ø 0,50</t>
  </si>
  <si>
    <t>10088-12</t>
  </si>
  <si>
    <t>0,64 Ø 0,60</t>
  </si>
  <si>
    <t>4667-1</t>
  </si>
  <si>
    <t>Mesa Lateral Cannes (oval), haste metal</t>
  </si>
  <si>
    <t>0,40 x 0,30 x 0,50</t>
  </si>
  <si>
    <t>4667-2</t>
  </si>
  <si>
    <t>0,40 x 0,30 x 0,55</t>
  </si>
  <si>
    <t>4668-0</t>
  </si>
  <si>
    <t>0,30 Ø 0,50 alt</t>
  </si>
  <si>
    <t>4668-7</t>
  </si>
  <si>
    <t>0,30 Ø 0,55 alt</t>
  </si>
  <si>
    <t>10348-6</t>
  </si>
  <si>
    <t>0,41 Ø 0,35</t>
  </si>
  <si>
    <t>10348-10</t>
  </si>
  <si>
    <t>0,51 Ø 0,30</t>
  </si>
  <si>
    <t>10348-12</t>
  </si>
  <si>
    <t>0,61 Ø 0,28</t>
  </si>
  <si>
    <t>8590-0</t>
  </si>
  <si>
    <t>Mesa Centro Century (cantos garrafa)</t>
  </si>
  <si>
    <t>0,60 x 0,60 x 0,20</t>
  </si>
  <si>
    <t>8590-1</t>
  </si>
  <si>
    <t>1,20 x 0,60 x 0,20</t>
  </si>
  <si>
    <t>8590-2</t>
  </si>
  <si>
    <t>1,35 x 0,70 x 0,20</t>
  </si>
  <si>
    <t>8590-3</t>
  </si>
  <si>
    <t>1,60 x 0,80 x 0,20</t>
  </si>
  <si>
    <t>8590-5</t>
  </si>
  <si>
    <t>1,80 x 0,80 x 0,20</t>
  </si>
  <si>
    <t>8596-1</t>
  </si>
  <si>
    <t>8596-2</t>
  </si>
  <si>
    <t>1,35 x 0,70 x 0,30</t>
  </si>
  <si>
    <t>8596-3</t>
  </si>
  <si>
    <t>8596-5</t>
  </si>
  <si>
    <t>1,80 x 0,80 x 0,30</t>
  </si>
  <si>
    <t>7688-1</t>
  </si>
  <si>
    <t>Mesa Lateral Chess (haste metal)</t>
  </si>
  <si>
    <t>7688-2</t>
  </si>
  <si>
    <t>7248-0</t>
  </si>
  <si>
    <t>0,41 Ø 0,52 alt</t>
  </si>
  <si>
    <t>7248-1</t>
  </si>
  <si>
    <t>0,31 Ø 0,47 alt</t>
  </si>
  <si>
    <t>9186-2</t>
  </si>
  <si>
    <t>0,61 Ø 0,63 alt</t>
  </si>
  <si>
    <t>9186-3</t>
  </si>
  <si>
    <t>0,71 Ø 0,73 alt</t>
  </si>
  <si>
    <t>4598-0</t>
  </si>
  <si>
    <t>Mesa Lateral Ellos ( haste metal)</t>
  </si>
  <si>
    <t>0,50 x 0,30 x 0,40</t>
  </si>
  <si>
    <t>4598-1</t>
  </si>
  <si>
    <t>0,50 x 0,30 x 0,50</t>
  </si>
  <si>
    <t>4598-2</t>
  </si>
  <si>
    <t>0,60 x 0,30 x 0,60</t>
  </si>
  <si>
    <t>4648-2</t>
  </si>
  <si>
    <t>Mesa Lateral Havana (canto garrafa)</t>
  </si>
  <si>
    <t>10298-6</t>
  </si>
  <si>
    <t>0,41 x 0,31 x 0,50</t>
  </si>
  <si>
    <t>10298-7</t>
  </si>
  <si>
    <t>0,41 x 0,31 x 0,55</t>
  </si>
  <si>
    <t>9758-0</t>
  </si>
  <si>
    <t>0,43 Ø 0,50 alt</t>
  </si>
  <si>
    <t>9758-1</t>
  </si>
  <si>
    <t>0,53 Ø 0,60 alt</t>
  </si>
  <si>
    <t>10426-10</t>
  </si>
  <si>
    <t>0,31 Ø 0,50</t>
  </si>
  <si>
    <t>10426-12</t>
  </si>
  <si>
    <t>0,41 Ø 0,63</t>
  </si>
  <si>
    <t>4786-1</t>
  </si>
  <si>
    <t>Mesa Centro Medelin (canto garrafa)</t>
  </si>
  <si>
    <t>0,60 x 0,60 x 0,25</t>
  </si>
  <si>
    <t>4786-2</t>
  </si>
  <si>
    <t>0,60 x 0,60 x 0,30</t>
  </si>
  <si>
    <t>4786-3</t>
  </si>
  <si>
    <t>0,60 x 0,60 x 0,35</t>
  </si>
  <si>
    <t>4786-5</t>
  </si>
  <si>
    <t>0,90 x 0,90 x 0,30</t>
  </si>
  <si>
    <t>9666-2</t>
  </si>
  <si>
    <t>Mesa Centro Orlando</t>
  </si>
  <si>
    <t>9666-3</t>
  </si>
  <si>
    <t>9666-4</t>
  </si>
  <si>
    <t>0,90 Ø 0,35 alt</t>
  </si>
  <si>
    <t>7748-1</t>
  </si>
  <si>
    <t>0,34 Ø 0,51 alt</t>
  </si>
  <si>
    <t>7748-2</t>
  </si>
  <si>
    <t>0,44 Ø 0,61 alt</t>
  </si>
  <si>
    <t>10256-16</t>
  </si>
  <si>
    <t>10256-18</t>
  </si>
  <si>
    <t>10256-20</t>
  </si>
  <si>
    <t>9358-1</t>
  </si>
  <si>
    <t>0,51 Ø 0,52 alt</t>
  </si>
  <si>
    <t>9358-2</t>
  </si>
  <si>
    <t>0,61 Ø 0,62 alt</t>
  </si>
  <si>
    <t>4888-1</t>
  </si>
  <si>
    <t>Mesa Lateral Pencil (oval), pés metal</t>
  </si>
  <si>
    <t>0,60 x 0,40 x 0,50</t>
  </si>
  <si>
    <t>4888-2</t>
  </si>
  <si>
    <t>0,60 x 0,40 x 0,60</t>
  </si>
  <si>
    <t>7046-7</t>
  </si>
  <si>
    <t>Mesa Centro Petrus, pés metal</t>
  </si>
  <si>
    <t>10318-10</t>
  </si>
  <si>
    <t>0,41 Ø 0,50</t>
  </si>
  <si>
    <t>10318-12</t>
  </si>
  <si>
    <t>0,41 Ø 0,60</t>
  </si>
  <si>
    <t>9606-2</t>
  </si>
  <si>
    <t xml:space="preserve">Mesa Centro Queens </t>
  </si>
  <si>
    <t>0,70 Ø 0,24 alt</t>
  </si>
  <si>
    <t>9606-3</t>
  </si>
  <si>
    <t>0,90 Ø 0,24 alt</t>
  </si>
  <si>
    <t>9606-4</t>
  </si>
  <si>
    <t>9606-6</t>
  </si>
  <si>
    <t>10338-10</t>
  </si>
  <si>
    <t>0,30 Ø 0,50</t>
  </si>
  <si>
    <t>10338-11</t>
  </si>
  <si>
    <t>0,30 Ø 0,55</t>
  </si>
  <si>
    <t>10128-8</t>
  </si>
  <si>
    <t>10128-12</t>
  </si>
  <si>
    <t>10215-16</t>
  </si>
  <si>
    <t>1,21 x 0,61 x 0,30</t>
  </si>
  <si>
    <t>10215-18</t>
  </si>
  <si>
    <t>1,41 x 0,61 x 0,30</t>
  </si>
  <si>
    <t>10215-20</t>
  </si>
  <si>
    <t>1,61 x 0,61 x 0,30</t>
  </si>
  <si>
    <t>10215-22</t>
  </si>
  <si>
    <t>1,81 x 0,81 x 0,30</t>
  </si>
  <si>
    <t>10216-8</t>
  </si>
  <si>
    <t>0,81 X 0,31 X 0,35</t>
  </si>
  <si>
    <t>10216-12</t>
  </si>
  <si>
    <t>1,01 X 0,31 X 0,35</t>
  </si>
  <si>
    <t>10216-16</t>
  </si>
  <si>
    <t>1,21 X 0,81 X 0,35</t>
  </si>
  <si>
    <t>10216-18</t>
  </si>
  <si>
    <t>1,41 X 0,81 X 0,35</t>
  </si>
  <si>
    <t>10216-20</t>
  </si>
  <si>
    <t>1,61 X 0,81 X 0,35</t>
  </si>
  <si>
    <t>10216-22</t>
  </si>
  <si>
    <t>1,81 X 1,01 X 0,35</t>
  </si>
  <si>
    <t>9617-8</t>
  </si>
  <si>
    <t>0,50 Ø 0,40</t>
  </si>
  <si>
    <t>9617-9</t>
  </si>
  <si>
    <t>0,60 Ø 0,30</t>
  </si>
  <si>
    <t>9617-2</t>
  </si>
  <si>
    <t>9617-3</t>
  </si>
  <si>
    <t>0,90 Ø 0,20 alt</t>
  </si>
  <si>
    <t>9617-4</t>
  </si>
  <si>
    <t>9617-6</t>
  </si>
  <si>
    <t>10075-16</t>
  </si>
  <si>
    <t>10075-18</t>
  </si>
  <si>
    <t>10075-20</t>
  </si>
  <si>
    <t>10075-22</t>
  </si>
  <si>
    <t>10076-8</t>
  </si>
  <si>
    <t>0,81 X 0,31 X 0,36</t>
  </si>
  <si>
    <t>10076-12</t>
  </si>
  <si>
    <t>1,01 X 0,31 X 0,36</t>
  </si>
  <si>
    <t>10076-16</t>
  </si>
  <si>
    <t>1,21 X 0,81 X 0,36</t>
  </si>
  <si>
    <t>10076-18</t>
  </si>
  <si>
    <t>1,41 X 0,81 X 0,36</t>
  </si>
  <si>
    <t>10076-20</t>
  </si>
  <si>
    <t>1,61 X 0,81 X 0,36</t>
  </si>
  <si>
    <t>10076-22</t>
  </si>
  <si>
    <t>1,81 X 1,01 X 0,36</t>
  </si>
  <si>
    <t>8696-5</t>
  </si>
  <si>
    <t>8696-7</t>
  </si>
  <si>
    <t>1,41 x 0,71 x 0,30</t>
  </si>
  <si>
    <t>8696-8</t>
  </si>
  <si>
    <t>1,61 x 0,81 x 0,30</t>
  </si>
  <si>
    <t>8698-2</t>
  </si>
  <si>
    <t>0,61 Ø 0,60 alt</t>
  </si>
  <si>
    <t>8698-1</t>
  </si>
  <si>
    <t>0,61 Ø 0,50 alt</t>
  </si>
  <si>
    <t>MESAS DE JANTAR E MESAS DE APOIO</t>
  </si>
  <si>
    <t>Mesa Jantar Alabama (canto garrafa)</t>
  </si>
  <si>
    <t>9460-1</t>
  </si>
  <si>
    <t>1,40 x 1,40 x 0,76</t>
  </si>
  <si>
    <t>9460-2</t>
  </si>
  <si>
    <t>1,50 x 1,50 x 0,76</t>
  </si>
  <si>
    <t>9460-3</t>
  </si>
  <si>
    <t>1,60 x 1,60 x 0,76</t>
  </si>
  <si>
    <t>9460-5</t>
  </si>
  <si>
    <t>1,60 x 0,90 x 0,76</t>
  </si>
  <si>
    <t>9460-6</t>
  </si>
  <si>
    <t>9460-7</t>
  </si>
  <si>
    <t>9460-8</t>
  </si>
  <si>
    <t>9460-9</t>
  </si>
  <si>
    <t>9460-12</t>
  </si>
  <si>
    <t>9460-13</t>
  </si>
  <si>
    <t>9460-14</t>
  </si>
  <si>
    <t>8078-2</t>
  </si>
  <si>
    <t>Mesa Apoio Barcelona (tmp 15mm)</t>
  </si>
  <si>
    <t>0,80 Ø 0,76 alt</t>
  </si>
  <si>
    <t>8078-3</t>
  </si>
  <si>
    <t>0,90 Ø 0,76 alt</t>
  </si>
  <si>
    <t>8078-4</t>
  </si>
  <si>
    <t>Mesa Jantar Barcelona (tmp 25mm)</t>
  </si>
  <si>
    <t>1,00 Ø 0,76 alt</t>
  </si>
  <si>
    <t>8078-0</t>
  </si>
  <si>
    <t>1,10 Ø 0,76 alt</t>
  </si>
  <si>
    <t>8078-1</t>
  </si>
  <si>
    <t>1,20 Ø 0,76 alt</t>
  </si>
  <si>
    <t>8072-0</t>
  </si>
  <si>
    <t>Mesa Jantar Barcelona</t>
  </si>
  <si>
    <t>1,35 Ø 0,76 alt</t>
  </si>
  <si>
    <t>8072-1</t>
  </si>
  <si>
    <t>8072-2</t>
  </si>
  <si>
    <t>1,60 Ø 0,76 alt</t>
  </si>
  <si>
    <t>8072-3</t>
  </si>
  <si>
    <t>1,80 Ø 0,76 alt</t>
  </si>
  <si>
    <t>8096-0</t>
  </si>
  <si>
    <t>Mesa Jantar Elíptica Barcelona</t>
  </si>
  <si>
    <t>2,00 x 1,20 x 0,76</t>
  </si>
  <si>
    <t>8096-1</t>
  </si>
  <si>
    <t>8096-2</t>
  </si>
  <si>
    <t>8096-12</t>
  </si>
  <si>
    <t>8096-13</t>
  </si>
  <si>
    <t>8096-14</t>
  </si>
  <si>
    <t>9188-5</t>
  </si>
  <si>
    <t>9188-3</t>
  </si>
  <si>
    <t>9188-4</t>
  </si>
  <si>
    <t>9188-1</t>
  </si>
  <si>
    <t>9180-0</t>
  </si>
  <si>
    <t>Mesa Jantar Belmonte</t>
  </si>
  <si>
    <t>9180-1</t>
  </si>
  <si>
    <t>9180-2</t>
  </si>
  <si>
    <t>9180-3</t>
  </si>
  <si>
    <t>10200-72</t>
  </si>
  <si>
    <t>10200-76</t>
  </si>
  <si>
    <t>10200-82</t>
  </si>
  <si>
    <t>10200-88</t>
  </si>
  <si>
    <t>10200-94</t>
  </si>
  <si>
    <t>10200-96</t>
  </si>
  <si>
    <t>10200-98</t>
  </si>
  <si>
    <t>8410-7</t>
  </si>
  <si>
    <t>Mesa Jantar Casablanca (canto reto)</t>
  </si>
  <si>
    <t>1,60 x 1,00 x 0,76</t>
  </si>
  <si>
    <t>8410-3</t>
  </si>
  <si>
    <t>8410-4</t>
  </si>
  <si>
    <t>8410-5</t>
  </si>
  <si>
    <t>8410-6</t>
  </si>
  <si>
    <t>8410-12</t>
  </si>
  <si>
    <t>8410-13</t>
  </si>
  <si>
    <t>8410-14</t>
  </si>
  <si>
    <t>8420-0</t>
  </si>
  <si>
    <t xml:space="preserve">Mesa Jantar Casablanca (4 pés) </t>
  </si>
  <si>
    <t>8420-1</t>
  </si>
  <si>
    <t>8420-2</t>
  </si>
  <si>
    <t>8432-0</t>
  </si>
  <si>
    <t>Mesa Apoio Casablanca (3 pés)</t>
  </si>
  <si>
    <t>8432-1</t>
  </si>
  <si>
    <t>8431-7</t>
  </si>
  <si>
    <t>Mesa Jantar Casablanca (4 pés)</t>
  </si>
  <si>
    <t>8431-8</t>
  </si>
  <si>
    <t>8594-5</t>
  </si>
  <si>
    <t>8594-6</t>
  </si>
  <si>
    <t>8594-7</t>
  </si>
  <si>
    <t>8594-8</t>
  </si>
  <si>
    <t>8594-9</t>
  </si>
  <si>
    <t>8594-12</t>
  </si>
  <si>
    <t>8594-13</t>
  </si>
  <si>
    <t>8594-14</t>
  </si>
  <si>
    <t>9550-6</t>
  </si>
  <si>
    <t>9550-7</t>
  </si>
  <si>
    <t>9550-8</t>
  </si>
  <si>
    <t>9550-9</t>
  </si>
  <si>
    <t>9550-12</t>
  </si>
  <si>
    <t>9550-13</t>
  </si>
  <si>
    <t>9550-14</t>
  </si>
  <si>
    <t>5235-0</t>
  </si>
  <si>
    <t>Mesa Jantar Filadélfia (canto reto)</t>
  </si>
  <si>
    <t>5235-1</t>
  </si>
  <si>
    <t>5235-2</t>
  </si>
  <si>
    <t>5235-7</t>
  </si>
  <si>
    <t>5235-3</t>
  </si>
  <si>
    <t>5235-4</t>
  </si>
  <si>
    <t>5235-5</t>
  </si>
  <si>
    <t>5235-6</t>
  </si>
  <si>
    <t>5235-12</t>
  </si>
  <si>
    <t>5235-13</t>
  </si>
  <si>
    <t>5235-14</t>
  </si>
  <si>
    <t>5236-0</t>
  </si>
  <si>
    <t>Mesa Apoio Filadélfia (canto reto)</t>
  </si>
  <si>
    <t>0,90 x 0,90 x 0,76</t>
  </si>
  <si>
    <t>5236-1</t>
  </si>
  <si>
    <t>1,00 x 1,00 x 0,76</t>
  </si>
  <si>
    <t>5236-2</t>
  </si>
  <si>
    <t>1,10 x 1,10 x 0,76</t>
  </si>
  <si>
    <t>5236-3</t>
  </si>
  <si>
    <t>Mesa Jantar Filadélfia (med.max 1,20) (canto reto)</t>
  </si>
  <si>
    <t>1,20 x 1,20 x 0,76</t>
  </si>
  <si>
    <t>9640-7</t>
  </si>
  <si>
    <t>9640-8</t>
  </si>
  <si>
    <t>9640-9</t>
  </si>
  <si>
    <t>9640-12</t>
  </si>
  <si>
    <t>9640-13</t>
  </si>
  <si>
    <t>9640-14</t>
  </si>
  <si>
    <t>7440-0</t>
  </si>
  <si>
    <t>Mesa Jantar Nápoles (canto reto)</t>
  </si>
  <si>
    <t>7440-1</t>
  </si>
  <si>
    <t>7440-2</t>
  </si>
  <si>
    <t>7440-5</t>
  </si>
  <si>
    <t>7440-6</t>
  </si>
  <si>
    <t>7440-7</t>
  </si>
  <si>
    <t>7440-8</t>
  </si>
  <si>
    <t>7440-9</t>
  </si>
  <si>
    <t>7440-12</t>
  </si>
  <si>
    <t>7440-13</t>
  </si>
  <si>
    <t>7440-14</t>
  </si>
  <si>
    <t>9660-0</t>
  </si>
  <si>
    <t>Mesa Jantar Orlando (borda chanfrada)</t>
  </si>
  <si>
    <t>9660-1</t>
  </si>
  <si>
    <t>9660-2</t>
  </si>
  <si>
    <t>9660-3</t>
  </si>
  <si>
    <t>9410-6</t>
  </si>
  <si>
    <t>Mesa Jantar Picture (canto garrafa)</t>
  </si>
  <si>
    <t>9410-7</t>
  </si>
  <si>
    <t>9410-8</t>
  </si>
  <si>
    <t>9410-9</t>
  </si>
  <si>
    <t>9410-12</t>
  </si>
  <si>
    <t xml:space="preserve">Mesa Jantar Picture (canto garrafa) </t>
  </si>
  <si>
    <t>9410-13</t>
  </si>
  <si>
    <t>9410-14</t>
  </si>
  <si>
    <t>8720-0</t>
  </si>
  <si>
    <t>Mesa Jantar Vitro (canto reto)</t>
  </si>
  <si>
    <t>8720-1</t>
  </si>
  <si>
    <t>8720-2</t>
  </si>
  <si>
    <t>8720-5</t>
  </si>
  <si>
    <t>8720-6</t>
  </si>
  <si>
    <t>8720-7</t>
  </si>
  <si>
    <t>8720-8</t>
  </si>
  <si>
    <t>8720-9</t>
  </si>
  <si>
    <t>8720-12</t>
  </si>
  <si>
    <t>8720-13</t>
  </si>
  <si>
    <t>8720-14</t>
  </si>
  <si>
    <t>8997-12</t>
  </si>
  <si>
    <t>Rack Aurora 3 Gavetas Pés de Metal</t>
  </si>
  <si>
    <t>2,09 x 0,45 x 0,45</t>
  </si>
  <si>
    <t>8997-16</t>
  </si>
  <si>
    <t>2,29 x 0,45 x 0,45</t>
  </si>
  <si>
    <t>8997-19</t>
  </si>
  <si>
    <t>2,59 x 0,45 x 0,45</t>
  </si>
  <si>
    <t>7301-0</t>
  </si>
  <si>
    <t>Rack Firenze (3 gavetas/não pode ser desmontado)</t>
  </si>
  <si>
    <t>2,00 x 0,45 x 0,55</t>
  </si>
  <si>
    <t>7301-1</t>
  </si>
  <si>
    <t>2,20 x 0,45 x 0,55</t>
  </si>
  <si>
    <t>7301-2</t>
  </si>
  <si>
    <t>2,50 x 0,45 x 0,55</t>
  </si>
  <si>
    <t>7301-3</t>
  </si>
  <si>
    <t>Rack Firenze (4 gavetas/não pode ser desmontado)</t>
  </si>
  <si>
    <t>3,00 x 0,45 x 0,55</t>
  </si>
  <si>
    <t>4595-1</t>
  </si>
  <si>
    <t>Sofá Table Ellos (canto garrafa)</t>
  </si>
  <si>
    <t>0,90 x 0,35 x 0,50</t>
  </si>
  <si>
    <t>4595-2</t>
  </si>
  <si>
    <t>1,35 x 0,35 x 0,50</t>
  </si>
  <si>
    <t>4595-3</t>
  </si>
  <si>
    <t>1,60 x 0,35 x 0,50</t>
  </si>
  <si>
    <t>4595-4</t>
  </si>
  <si>
    <t>1,80 x 0,35 x 0,50</t>
  </si>
  <si>
    <t>4595-5</t>
  </si>
  <si>
    <t>2,20 x 0,35 x 0,50</t>
  </si>
  <si>
    <t>Quadrados e retangulares</t>
  </si>
  <si>
    <t>Vidro Extra Clear</t>
  </si>
  <si>
    <t xml:space="preserve"> Espelho Prata 
4 mm</t>
  </si>
  <si>
    <t>Espelho Bronze            4mm</t>
  </si>
  <si>
    <t>Vidro Marmorizado  
 4 mm</t>
  </si>
  <si>
    <t>1,30 X 1,30</t>
  </si>
  <si>
    <t>1,40 x 1,40</t>
  </si>
  <si>
    <t>1,50 x 1,50</t>
  </si>
  <si>
    <t>1,60 x 1,60</t>
  </si>
  <si>
    <t>1,60 x 0,90</t>
  </si>
  <si>
    <t>1,60 x 1,00</t>
  </si>
  <si>
    <t>1,80 x 1,00</t>
  </si>
  <si>
    <t>2,00 x 1,00</t>
  </si>
  <si>
    <t>2,20 x 1,10</t>
  </si>
  <si>
    <t>2,40 x 1,10</t>
  </si>
  <si>
    <t>2,70 x 1,20</t>
  </si>
  <si>
    <t>3,00 x 1,20</t>
  </si>
  <si>
    <t>3,20 x 1,20</t>
  </si>
  <si>
    <t>1,10 x 0,39</t>
  </si>
  <si>
    <t>1,40 x 0,39</t>
  </si>
  <si>
    <t>1,60 x 0,39</t>
  </si>
  <si>
    <t>1,80 x 0,39</t>
  </si>
  <si>
    <t>1,10 x 0,45</t>
  </si>
  <si>
    <t>1,40 x 0,45</t>
  </si>
  <si>
    <t>1,60 x 0,45</t>
  </si>
  <si>
    <t>1,80 x 0,45</t>
  </si>
  <si>
    <t>2,00 x 0,45</t>
  </si>
  <si>
    <t>2,20 x 0,45</t>
  </si>
  <si>
    <t>2,50 x 0,45</t>
  </si>
  <si>
    <t>0,90 x 0,90</t>
  </si>
  <si>
    <t>0,90 x 0,70</t>
  </si>
  <si>
    <t>1,20 x 0,60</t>
  </si>
  <si>
    <t>1,20 x 0,70</t>
  </si>
  <si>
    <t>1,40 x 0,70</t>
  </si>
  <si>
    <t>1,40 x 0,90</t>
  </si>
  <si>
    <t>1,20 x 1,20</t>
  </si>
  <si>
    <t>1,10 x 1,10</t>
  </si>
  <si>
    <t>1,00 x 1,00</t>
  </si>
  <si>
    <t>0,50 x 0,50</t>
  </si>
  <si>
    <t>0,60 x 0,60</t>
  </si>
  <si>
    <t>Redondos</t>
  </si>
  <si>
    <t xml:space="preserve"> Espelho prata 
4 mm</t>
  </si>
  <si>
    <t>Espelho bronze            4mm</t>
  </si>
  <si>
    <t>Vidro Marmorizado   
4 mm</t>
  </si>
  <si>
    <t>30 Ø</t>
  </si>
  <si>
    <t>40 Ø</t>
  </si>
  <si>
    <t>50 Ø</t>
  </si>
  <si>
    <t>60 Ø</t>
  </si>
  <si>
    <t>70 Ø</t>
  </si>
  <si>
    <t>80 Ø</t>
  </si>
  <si>
    <t>90 Ø</t>
  </si>
  <si>
    <t>1,00 Ø</t>
  </si>
  <si>
    <t>1,10 Ø</t>
  </si>
  <si>
    <t>1,20 Ø</t>
  </si>
  <si>
    <t>1,35 Ø</t>
  </si>
  <si>
    <t>1,48 Ø</t>
  </si>
  <si>
    <t>1,60 Ø</t>
  </si>
  <si>
    <t>1,80 Ø</t>
  </si>
  <si>
    <t>Elípticos e Barril 4mm</t>
  </si>
  <si>
    <t>0,80 x 0,45</t>
  </si>
  <si>
    <t>1,20 X 0,60</t>
  </si>
  <si>
    <t>1,60 X 0,80</t>
  </si>
  <si>
    <t>1,80 X 0,80</t>
  </si>
  <si>
    <t>1,80 X 1,00</t>
  </si>
  <si>
    <t>2,00 X 1,00</t>
  </si>
  <si>
    <t>2,00 x 1,20</t>
  </si>
  <si>
    <t>2,20 x 1,20</t>
  </si>
  <si>
    <t>2,40 x 1,20</t>
  </si>
  <si>
    <t>BUFFETS</t>
  </si>
  <si>
    <t xml:space="preserve">GAVETEIROS  </t>
  </si>
  <si>
    <t>COMPLEMENTOS</t>
  </si>
  <si>
    <t xml:space="preserve">Mesa Jantar Biondo  (Tampo Orgânico) </t>
  </si>
  <si>
    <t>Mesa Centro Maia (tp orgânico) pés em mad.</t>
  </si>
  <si>
    <t>Mesa Centro Trento, (tp redondo), pés mad.</t>
  </si>
  <si>
    <t>Mesa Apoio Belmonte</t>
  </si>
  <si>
    <t>Aparador Aurora (c/ bandeja), pés metal</t>
  </si>
  <si>
    <t>MESAS DE CENTRO E LATERAIS</t>
  </si>
  <si>
    <t>APARADORES</t>
  </si>
  <si>
    <t>CARRINHOS DE CHÁ</t>
  </si>
  <si>
    <t xml:space="preserve">Mesa Apoio Belmonte </t>
  </si>
  <si>
    <t>9188-0</t>
  </si>
  <si>
    <t>RACK</t>
  </si>
  <si>
    <t xml:space="preserve">SOFÁ TABLE </t>
  </si>
  <si>
    <t>10200-16</t>
  </si>
  <si>
    <t>3,50 x 1,20 x 0,76</t>
  </si>
  <si>
    <t>10200-18</t>
  </si>
  <si>
    <t>3,70 x 1,20 x 0,76</t>
  </si>
  <si>
    <t>10200-20</t>
  </si>
  <si>
    <t>4,00 x 1,20 x 0,76</t>
  </si>
  <si>
    <t>8594-16</t>
  </si>
  <si>
    <t>8594-18</t>
  </si>
  <si>
    <t>8594-20</t>
  </si>
  <si>
    <t>9550-16</t>
  </si>
  <si>
    <t>9550-18</t>
  </si>
  <si>
    <t>9550-20</t>
  </si>
  <si>
    <t>5235-16</t>
  </si>
  <si>
    <t>5235-18</t>
  </si>
  <si>
    <t>5235-20</t>
  </si>
  <si>
    <t>9640-16</t>
  </si>
  <si>
    <t>9640-18</t>
  </si>
  <si>
    <t>9640-20</t>
  </si>
  <si>
    <t>7440-16</t>
  </si>
  <si>
    <t>7440-18</t>
  </si>
  <si>
    <t>7440-20</t>
  </si>
  <si>
    <t>10561-16</t>
  </si>
  <si>
    <t>10561-18</t>
  </si>
  <si>
    <t>10561-20</t>
  </si>
  <si>
    <t>8720-16</t>
  </si>
  <si>
    <t>8720-18</t>
  </si>
  <si>
    <t>8720-20</t>
  </si>
  <si>
    <t>COLUNA 5</t>
  </si>
  <si>
    <t>OBS. O ACABAMENTO DO METAL NÃO INFLUENCIARÁ NO VALOR DO RACK</t>
  </si>
  <si>
    <t>OBS. O ACABAMENTO DO METAL NÃO INFLUENCIARÁ NO VALOR DO SOFÁ</t>
  </si>
  <si>
    <t>OBS. O ACABAMENTO DO METAL NÃO INFLUENCIARÁ NO VALOR DA MESA CENTRO/LATERAL</t>
  </si>
  <si>
    <t>ALABAMA</t>
  </si>
  <si>
    <t>AURORA</t>
  </si>
  <si>
    <t>BADEN</t>
  </si>
  <si>
    <t>BRUXELAS</t>
  </si>
  <si>
    <t>CASABLANCA</t>
  </si>
  <si>
    <t>COPENHAGUE</t>
  </si>
  <si>
    <t>ELLOS</t>
  </si>
  <si>
    <t>GRANADA</t>
  </si>
  <si>
    <t>MADAGASCAR</t>
  </si>
  <si>
    <t>1,36 x 0,39 x 0,76</t>
  </si>
  <si>
    <t>1,56 x 0,39 x 0,76</t>
  </si>
  <si>
    <t>1,76 x 0,39 x 0,76</t>
  </si>
  <si>
    <t>1,96 x 0,39 x 0,76</t>
  </si>
  <si>
    <t>MARACATU</t>
  </si>
  <si>
    <t>OSLO</t>
  </si>
  <si>
    <t>PALERMO</t>
  </si>
  <si>
    <t>CENTURY</t>
  </si>
  <si>
    <t>CHAPLIN</t>
  </si>
  <si>
    <t>DINAMO</t>
  </si>
  <si>
    <t>GENOVA</t>
  </si>
  <si>
    <t>Buffet Genova ,Nicho, Pés de Metal (4 portas, 2 Prat., 1 Gav.)</t>
  </si>
  <si>
    <t>Buffet Genova ,Nicho, Pés de Metal (5 portas, 3 Prat., 1 Gav.)</t>
  </si>
  <si>
    <t>KYOTO</t>
  </si>
  <si>
    <t>RHONE</t>
  </si>
  <si>
    <t>GOLD</t>
  </si>
  <si>
    <t>MACAU</t>
  </si>
  <si>
    <t>VANCOUVER</t>
  </si>
  <si>
    <t>LOS ANGELES</t>
  </si>
  <si>
    <t>MAJESTIC</t>
  </si>
  <si>
    <t>SICILIANO</t>
  </si>
  <si>
    <t>TÓQUIO</t>
  </si>
  <si>
    <t>Gaveteiro Tóquio  (2 gav.;c/ puxador), pés metal</t>
  </si>
  <si>
    <t>Gaveteiro ´Tquio  (2 gav.;c/ puxador), pés metal</t>
  </si>
  <si>
    <t>TRENTO</t>
  </si>
  <si>
    <t>CARTAGENA</t>
  </si>
  <si>
    <t>CLAUS</t>
  </si>
  <si>
    <t>ESPARTA</t>
  </si>
  <si>
    <t>PARLA</t>
  </si>
  <si>
    <t>MANHATTAN</t>
  </si>
  <si>
    <t>ANGRA</t>
  </si>
  <si>
    <t>ARLES</t>
  </si>
  <si>
    <t>AUSTIN</t>
  </si>
  <si>
    <t>BARCELONA</t>
  </si>
  <si>
    <t>BEETHOVEN</t>
  </si>
  <si>
    <t>BETA</t>
  </si>
  <si>
    <t>BOCCA</t>
  </si>
  <si>
    <t>Mesa Centro Bocca (c/ 2 recortes)</t>
  </si>
  <si>
    <t xml:space="preserve">Mesa Centro Bocca (c/ 1 recorte) </t>
  </si>
  <si>
    <t>BOLOGNA</t>
  </si>
  <si>
    <t>BRISTOL</t>
  </si>
  <si>
    <t>CANNES</t>
  </si>
  <si>
    <t>CAPRI</t>
  </si>
  <si>
    <t>CARRARA</t>
  </si>
  <si>
    <t>CHESS</t>
  </si>
  <si>
    <t>CLASS</t>
  </si>
  <si>
    <t>COLÔMBIA</t>
  </si>
  <si>
    <t>HAVANA</t>
  </si>
  <si>
    <t>LA PAZ</t>
  </si>
  <si>
    <t>LE MANS</t>
  </si>
  <si>
    <t>MAIA</t>
  </si>
  <si>
    <t>MARSELHA</t>
  </si>
  <si>
    <t>MEDELIN</t>
  </si>
  <si>
    <t>ORLANDO</t>
  </si>
  <si>
    <t>OTTO</t>
  </si>
  <si>
    <t>PADOVA</t>
  </si>
  <si>
    <t>PARK</t>
  </si>
  <si>
    <t>PENCIL</t>
  </si>
  <si>
    <t>PETRUS</t>
  </si>
  <si>
    <t>PORTOBELLO</t>
  </si>
  <si>
    <t>QUEENS</t>
  </si>
  <si>
    <t>SALENTO</t>
  </si>
  <si>
    <t>TOSCANA</t>
  </si>
  <si>
    <t>Mesa Lateral Toscana, Haste de Metal</t>
  </si>
  <si>
    <t>Mesa Lateral Toscana , Haste de Metal</t>
  </si>
  <si>
    <t>TURIM</t>
  </si>
  <si>
    <t>ZARA</t>
  </si>
  <si>
    <t>ZARAGOZA</t>
  </si>
  <si>
    <t>ZIGGY</t>
  </si>
  <si>
    <t>BELIZE</t>
  </si>
  <si>
    <t>Mesa Jantar Belize</t>
  </si>
  <si>
    <t>BELMONTE</t>
  </si>
  <si>
    <t>BIONDO</t>
  </si>
  <si>
    <t>Mesa Jantar Bologna Tp Garrafa</t>
  </si>
  <si>
    <t xml:space="preserve">CENTURY                   
</t>
  </si>
  <si>
    <t>Mesa Jantar Century  (tp garrafa)</t>
  </si>
  <si>
    <t>Mesa Jantar Copenhague (tp garrafa)</t>
  </si>
  <si>
    <t>FILADÉLFIA</t>
  </si>
  <si>
    <t>HOUSTON</t>
  </si>
  <si>
    <t>MENDONZA</t>
  </si>
  <si>
    <t>NÁPOLES</t>
  </si>
  <si>
    <t>Mesa Jantar Nápoles (tp reto) (se com vidro, vidro bi-partido)</t>
  </si>
  <si>
    <t>PICTURE</t>
  </si>
  <si>
    <t>SANTORINI</t>
  </si>
  <si>
    <t>Mesa Jantar Trento (canto garrafa)</t>
  </si>
  <si>
    <t>VIGO</t>
  </si>
  <si>
    <t>VITRO</t>
  </si>
  <si>
    <t>FIRENZE</t>
  </si>
  <si>
    <t>Mesa Jantar Bologna Tp Garrafa (se com vidro, vidro bi-partido)</t>
  </si>
  <si>
    <t>Mesa Jantar Century  (tp garrafa) ( se com vidro, vidro bi partido)</t>
  </si>
  <si>
    <t>Mesa Jantar Copenhague (tp garrafa)(se com vidro, vidro bi partido)</t>
  </si>
  <si>
    <t>Mesa Jantar Filadélfia (tp reto)(se com vidro, vidro bi partido)</t>
  </si>
  <si>
    <t>Mesa Jantar Vitro (canto reto) (se com vidro, vidro bi-partido)</t>
  </si>
  <si>
    <t>Mesa Jantar Houston(garrafa) (med. Mínima)</t>
  </si>
  <si>
    <t>Mesa Jantar Houston (garrafa)</t>
  </si>
  <si>
    <t>Mesa Jantar Houston (garrafa)(se com vidro, vidro bi-partido)</t>
  </si>
  <si>
    <t>Mesa Centro Bocca (redonda/conj.2 pçs) - COR ÚNICA</t>
  </si>
  <si>
    <t>Mesa Centro Bocca (redonda/conj.3 pçs) - COR ÚNICA</t>
  </si>
  <si>
    <t>8072-20</t>
  </si>
  <si>
    <t>8072-21</t>
  </si>
  <si>
    <t>8072-22</t>
  </si>
  <si>
    <t>8072-23</t>
  </si>
  <si>
    <t>8072-24</t>
  </si>
  <si>
    <t>2,00 Ø 0,76 alt</t>
  </si>
  <si>
    <t>10741-0</t>
  </si>
  <si>
    <t>10741-1</t>
  </si>
  <si>
    <t>10741-2</t>
  </si>
  <si>
    <t>10741-3</t>
  </si>
  <si>
    <t>10741-4</t>
  </si>
  <si>
    <t>9180-20</t>
  </si>
  <si>
    <t>9180-21</t>
  </si>
  <si>
    <t>9180-22</t>
  </si>
  <si>
    <t>9180-23</t>
  </si>
  <si>
    <t>9180-24</t>
  </si>
  <si>
    <t>Mesa Jantar Bruxelas (canto garrafa) (base em aço carbono laminado)</t>
  </si>
  <si>
    <t>1,25 x 0,36 x 0,89</t>
  </si>
  <si>
    <t>Mesa Jantar Belmonte (base e tampo elíptico)</t>
  </si>
  <si>
    <t>9180-5</t>
  </si>
  <si>
    <t>9180-8</t>
  </si>
  <si>
    <t>9180-9</t>
  </si>
  <si>
    <t>9180-12</t>
  </si>
  <si>
    <t>9180-13</t>
  </si>
  <si>
    <t>9180-14</t>
  </si>
  <si>
    <t>9660-20</t>
  </si>
  <si>
    <t>9660-21</t>
  </si>
  <si>
    <t>9660-22</t>
  </si>
  <si>
    <t>9660-23</t>
  </si>
  <si>
    <t>9660-24</t>
  </si>
  <si>
    <t xml:space="preserve">2,00 Ø 0,76 alt </t>
  </si>
  <si>
    <t>Mesa Jantar Bruxelas (canto garrafa) (1ª col.base laqueada/2ª e 3ª col. base laminada)</t>
  </si>
  <si>
    <t xml:space="preserve">Mesa Jantar Vigo (tp garrafa), - s/aplique (se com vidro, vidro bi-partido) </t>
  </si>
  <si>
    <t>Mesa Jantar Vigo (canto garrafa) s/aplique</t>
  </si>
  <si>
    <t>1,36 x 0,41 x 0,50</t>
  </si>
  <si>
    <t>1,56 x 0,41 x 0,50</t>
  </si>
  <si>
    <t>1,76 x 0,41 x 0,50</t>
  </si>
  <si>
    <t>2,16 x 0,41 x 0,50</t>
  </si>
  <si>
    <t>ACABAMENTOS:</t>
  </si>
  <si>
    <t>VIDROS:</t>
  </si>
  <si>
    <t xml:space="preserve">Local onde faz a multiplicação nas colunas da tabelas, se precisar dobrar o valor mudar o numero 1 para 2, se precisar triplicar o valor trocar numero 1 para 3 e por assim adiante. </t>
  </si>
  <si>
    <r>
      <t xml:space="preserve">DESCRIÇÃO   </t>
    </r>
    <r>
      <rPr>
        <b/>
        <sz val="8"/>
        <color rgb="FFFF0000"/>
        <rFont val="Arial"/>
        <family val="2"/>
      </rPr>
      <t xml:space="preserve"> </t>
    </r>
  </si>
  <si>
    <r>
      <t xml:space="preserve">Buffet Aurora Marchetado (4 portas;1 gav. Int.; 1 prat.), tpo bandeja </t>
    </r>
    <r>
      <rPr>
        <b/>
        <sz val="9"/>
        <rFont val="Arial"/>
        <family val="2"/>
      </rPr>
      <t>(se laca somente c/ VD), pés metal</t>
    </r>
  </si>
  <si>
    <r>
      <t xml:space="preserve">Buffet Aurora Marchetado (5 portas;1 gav. Int.; 2 prat.), tpo bandeja </t>
    </r>
    <r>
      <rPr>
        <b/>
        <sz val="9"/>
        <rFont val="Arial"/>
        <family val="2"/>
      </rPr>
      <t>(se laca somente c/ VD)</t>
    </r>
    <r>
      <rPr>
        <sz val="9"/>
        <color theme="1"/>
        <rFont val="Arial"/>
        <family val="2"/>
      </rPr>
      <t>, pés metal</t>
    </r>
  </si>
  <si>
    <r>
      <t>Buffet Baden (4 P, 1 Prat Pq, 1 Gav.),pés de metal</t>
    </r>
    <r>
      <rPr>
        <b/>
        <sz val="9"/>
        <rFont val="Arial"/>
        <family val="2"/>
      </rPr>
      <t xml:space="preserve"> (se laca brilho somente c/ VD)</t>
    </r>
  </si>
  <si>
    <r>
      <t>Buffet Baden (5 P, 2 Prat Pq, 1 Gav.),pés de metal</t>
    </r>
    <r>
      <rPr>
        <b/>
        <sz val="9"/>
        <rFont val="Arial"/>
        <family val="2"/>
      </rPr>
      <t xml:space="preserve"> (se laca brilho somente c/ VD)</t>
    </r>
  </si>
  <si>
    <r>
      <t xml:space="preserve">Balcão Rhone (1 prateleira), pés metal </t>
    </r>
    <r>
      <rPr>
        <b/>
        <sz val="9"/>
        <rFont val="Arial"/>
        <family val="2"/>
      </rPr>
      <t>(se laca brilho somente c/ VD)</t>
    </r>
  </si>
  <si>
    <r>
      <t xml:space="preserve">Carrinho de Chá Gold </t>
    </r>
    <r>
      <rPr>
        <b/>
        <sz val="9"/>
        <color theme="1"/>
        <rFont val="Arial"/>
        <family val="2"/>
      </rPr>
      <t>(se laca brilho somente c/ VD)</t>
    </r>
  </si>
  <si>
    <r>
      <t xml:space="preserve">Carrinho de Chá Macau </t>
    </r>
    <r>
      <rPr>
        <b/>
        <sz val="9"/>
        <rFont val="Arial"/>
        <family val="2"/>
      </rPr>
      <t>(se laca brilho, somente c/ VD)</t>
    </r>
  </si>
  <si>
    <r>
      <t xml:space="preserve">Carrinho de Chá Vancouver (se laca brilho somente c/ VD) - </t>
    </r>
    <r>
      <rPr>
        <b/>
        <sz val="9"/>
        <rFont val="Arial"/>
        <family val="2"/>
      </rPr>
      <t>(Vidro somente no tampo superior)</t>
    </r>
  </si>
  <si>
    <r>
      <t xml:space="preserve">Gaveteiro Rhone (1 gav.;c/ pux.cava), pés metal 
</t>
    </r>
    <r>
      <rPr>
        <b/>
        <sz val="9"/>
        <rFont val="Arial"/>
        <family val="2"/>
      </rPr>
      <t>(se laca brilho somente c/ VD)</t>
    </r>
  </si>
  <si>
    <r>
      <t xml:space="preserve">Gaveteiro Trento (1 gav. c/ pux.), pés mad. </t>
    </r>
    <r>
      <rPr>
        <b/>
        <sz val="9"/>
        <rFont val="Arial"/>
        <family val="2"/>
      </rPr>
      <t>(se laca brilho somente c/ VD)</t>
    </r>
  </si>
  <si>
    <r>
      <t>Bandeja Café Claus, Tp Garrafa</t>
    </r>
    <r>
      <rPr>
        <b/>
        <sz val="9"/>
        <rFont val="Arial"/>
        <family val="2"/>
      </rPr>
      <t xml:space="preserve"> 
(se laca brilho somente c/ VD)</t>
    </r>
  </si>
  <si>
    <r>
      <t xml:space="preserve">Banco Parla (tp oblongo chanfrado), pés mad. 
</t>
    </r>
    <r>
      <rPr>
        <b/>
        <sz val="9"/>
        <rFont val="Arial"/>
        <family val="2"/>
      </rPr>
      <t>(somente sem VD)</t>
    </r>
  </si>
  <si>
    <r>
      <t xml:space="preserve">Escrivaninha Manhattan, 1 Gaveta </t>
    </r>
    <r>
      <rPr>
        <b/>
        <sz val="9"/>
        <rFont val="Arial"/>
        <family val="2"/>
      </rPr>
      <t>(se laca somente c/ VD)</t>
    </r>
  </si>
  <si>
    <r>
      <t xml:space="preserve">Escrivaninha Manhattan, 2 Gavetas </t>
    </r>
    <r>
      <rPr>
        <b/>
        <sz val="9"/>
        <rFont val="Arial"/>
        <family val="2"/>
      </rPr>
      <t>(se laca somente c/ VD</t>
    </r>
    <r>
      <rPr>
        <sz val="9"/>
        <rFont val="Arial"/>
        <family val="2"/>
      </rPr>
      <t>)</t>
    </r>
  </si>
  <si>
    <r>
      <t xml:space="preserve">Mesa Lateral Austin </t>
    </r>
    <r>
      <rPr>
        <b/>
        <sz val="9"/>
        <rFont val="Arial"/>
        <family val="2"/>
      </rPr>
      <t>(se laca brilho somente c/  VD</t>
    </r>
    <r>
      <rPr>
        <sz val="9"/>
        <rFont val="Arial"/>
        <family val="2"/>
      </rPr>
      <t>), haste metal</t>
    </r>
  </si>
  <si>
    <r>
      <t xml:space="preserve">Mesa Lateral Beethoven </t>
    </r>
    <r>
      <rPr>
        <b/>
        <sz val="9"/>
        <rFont val="Arial"/>
        <family val="2"/>
      </rPr>
      <t>(se laca brilho somente c/ VD)</t>
    </r>
    <r>
      <rPr>
        <sz val="9"/>
        <color theme="1"/>
        <rFont val="Arial"/>
        <family val="2"/>
      </rPr>
      <t>, base metal</t>
    </r>
  </si>
  <si>
    <r>
      <t xml:space="preserve">Mesa Lateral Bologna Tp Red Bandeja Pés de Metal </t>
    </r>
    <r>
      <rPr>
        <b/>
        <sz val="9"/>
        <rFont val="Arial"/>
        <family val="2"/>
      </rPr>
      <t>(se laca brilho somente c/ VD)</t>
    </r>
  </si>
  <si>
    <r>
      <t xml:space="preserve">Mesa Lateral Bristol Red Pés de Madeira com Det Metal </t>
    </r>
    <r>
      <rPr>
        <b/>
        <sz val="9"/>
        <rFont val="Arial"/>
        <family val="2"/>
      </rPr>
      <t>(se laca brilho somente c/ VD)</t>
    </r>
  </si>
  <si>
    <r>
      <t xml:space="preserve">Mesa Lateral Capri, haste metal  </t>
    </r>
    <r>
      <rPr>
        <b/>
        <sz val="9"/>
        <rFont val="Arial"/>
        <family val="2"/>
      </rPr>
      <t xml:space="preserve">(somente s/ VD)  </t>
    </r>
  </si>
  <si>
    <r>
      <t xml:space="preserve">Mesa Centro Carrara,Tp Bandeja </t>
    </r>
    <r>
      <rPr>
        <b/>
        <sz val="9"/>
        <rFont val="Arial"/>
        <family val="2"/>
      </rPr>
      <t>(se laca brilho somente c/ VD)</t>
    </r>
  </si>
  <si>
    <r>
      <t xml:space="preserve">Mesa Lateral Class (haste metal) </t>
    </r>
    <r>
      <rPr>
        <b/>
        <sz val="9"/>
        <color theme="1"/>
        <rFont val="Arial"/>
        <family val="2"/>
      </rPr>
      <t>se laca brilho somente c/ VD</t>
    </r>
  </si>
  <si>
    <r>
      <t xml:space="preserve">Mesa Lateral Colômbia </t>
    </r>
    <r>
      <rPr>
        <b/>
        <sz val="9"/>
        <color theme="1"/>
        <rFont val="Arial"/>
        <family val="2"/>
      </rPr>
      <t>(se laca brilho somente c/ VD)</t>
    </r>
  </si>
  <si>
    <r>
      <t xml:space="preserve">Mesa Lateral Colômbia </t>
    </r>
    <r>
      <rPr>
        <b/>
        <sz val="9"/>
        <color theme="1"/>
        <rFont val="Arial"/>
        <family val="2"/>
      </rPr>
      <t>(se laca brilho somente c/ VD)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MED.MÁXIMA</t>
    </r>
  </si>
  <si>
    <r>
      <t>Mesa Lateral La Paz Tp  C/ 1/3 Bandeja Haste de Metal</t>
    </r>
    <r>
      <rPr>
        <b/>
        <sz val="9"/>
        <rFont val="Arial"/>
        <family val="2"/>
      </rPr>
      <t xml:space="preserve"> 
(se laca brilho somente c/ VD)</t>
    </r>
  </si>
  <si>
    <r>
      <t xml:space="preserve">Mesa Lateral Majestic </t>
    </r>
    <r>
      <rPr>
        <b/>
        <sz val="9"/>
        <color theme="1"/>
        <rFont val="Arial"/>
        <family val="2"/>
      </rPr>
      <t>(somente laminado ou laca fosca sem VD)</t>
    </r>
  </si>
  <si>
    <r>
      <t>Mesa Lateral Marselha Red Tp c/ Borda</t>
    </r>
    <r>
      <rPr>
        <b/>
        <sz val="9"/>
        <rFont val="Arial"/>
        <family val="2"/>
      </rPr>
      <t xml:space="preserve"> (se brilho  laca somente VD)</t>
    </r>
  </si>
  <si>
    <r>
      <t xml:space="preserve">Mesa Lateral Otto </t>
    </r>
    <r>
      <rPr>
        <b/>
        <sz val="9"/>
        <rFont val="Arial"/>
        <family val="2"/>
      </rPr>
      <t>(se laca brilho somente c/ VD)</t>
    </r>
  </si>
  <si>
    <r>
      <t xml:space="preserve">Mesa Centro Padova Tp Garrafa 1Pé Cilindro Deitado </t>
    </r>
    <r>
      <rPr>
        <b/>
        <sz val="9"/>
        <rFont val="Arial"/>
        <family val="2"/>
      </rPr>
      <t>(se laca brilho somente c/ VD)</t>
    </r>
  </si>
  <si>
    <r>
      <t>Mesa Centro Padova Tp Garrafa 1Pé Cilindro Deitado</t>
    </r>
    <r>
      <rPr>
        <b/>
        <sz val="9"/>
        <rFont val="Arial"/>
        <family val="2"/>
      </rPr>
      <t xml:space="preserve"> (se laca brilho somente c/ VD)</t>
    </r>
  </si>
  <si>
    <r>
      <t>Mesa Lateral Park</t>
    </r>
    <r>
      <rPr>
        <b/>
        <sz val="9"/>
        <rFont val="Arial"/>
        <family val="2"/>
      </rPr>
      <t xml:space="preserve"> (se laca brilho somente c/ VD)</t>
    </r>
  </si>
  <si>
    <r>
      <t xml:space="preserve">Mesa Lateral Park </t>
    </r>
    <r>
      <rPr>
        <b/>
        <sz val="9"/>
        <rFont val="Arial"/>
        <family val="2"/>
      </rPr>
      <t>(se laca brilho somente c/ VD)</t>
    </r>
  </si>
  <si>
    <r>
      <t xml:space="preserve">Mesa Centro Palermo (tp oblongo), pés metal </t>
    </r>
    <r>
      <rPr>
        <b/>
        <sz val="9"/>
        <rFont val="Arial"/>
        <family val="2"/>
      </rPr>
      <t>(se laca brilho somente c/ VD)</t>
    </r>
  </si>
  <si>
    <r>
      <t>Mesa Centro Parla (tp oblongo), pés mad.</t>
    </r>
    <r>
      <rPr>
        <b/>
        <sz val="9"/>
        <rFont val="Arial"/>
        <family val="2"/>
      </rPr>
      <t xml:space="preserve"> </t>
    </r>
  </si>
  <si>
    <r>
      <t xml:space="preserve">Mesa Lateral Pencil (oval), pés metal - </t>
    </r>
    <r>
      <rPr>
        <b/>
        <sz val="9"/>
        <color rgb="FFFF0000"/>
        <rFont val="Arial"/>
        <family val="2"/>
      </rPr>
      <t>(ALTURA MÁXIMA)</t>
    </r>
  </si>
  <si>
    <r>
      <t xml:space="preserve">Mesa Lateral Portobello Red. 2Cilindro </t>
    </r>
    <r>
      <rPr>
        <b/>
        <sz val="9"/>
        <rFont val="Arial"/>
        <family val="2"/>
      </rPr>
      <t>(se laca brilho somente c/ VD)</t>
    </r>
  </si>
  <si>
    <r>
      <t>Mesa Lateral Turim Tp Red Bandeja, Pé de Madeira e Metal</t>
    </r>
    <r>
      <rPr>
        <b/>
        <sz val="9"/>
        <rFont val="Arial"/>
        <family val="2"/>
      </rPr>
      <t xml:space="preserve"> (se laca brilho somente c/ VD)</t>
    </r>
  </si>
  <si>
    <r>
      <t xml:space="preserve">Mesa Centro Turim (AVULSA GRANDE) Tp Garrafa Bandeja Pés de Metal e Mad. 
</t>
    </r>
    <r>
      <rPr>
        <b/>
        <sz val="9"/>
        <rFont val="Arial"/>
        <family val="2"/>
      </rPr>
      <t>( se laca brilho somente c/ VD)</t>
    </r>
  </si>
  <si>
    <r>
      <t>Mesa Centro Turim</t>
    </r>
    <r>
      <rPr>
        <b/>
        <sz val="9"/>
        <color rgb="FFFF0000"/>
        <rFont val="Arial"/>
        <family val="2"/>
      </rPr>
      <t xml:space="preserve"> (AVULSA PEQUENA</t>
    </r>
    <r>
      <rPr>
        <sz val="9"/>
        <rFont val="Arial"/>
        <family val="2"/>
      </rPr>
      <t xml:space="preserve">) Tp Garrafa Bandeja Pés de Metal e Mad. 
</t>
    </r>
    <r>
      <rPr>
        <b/>
        <sz val="9"/>
        <rFont val="Arial"/>
        <family val="2"/>
      </rPr>
      <t>( se laca brilho somente c/ VD)</t>
    </r>
  </si>
  <si>
    <r>
      <t xml:space="preserve">Mesa Centro Turim Sobreposta Tp Garrafa Bandeja Pés de Metal e Mad. </t>
    </r>
    <r>
      <rPr>
        <b/>
        <sz val="9"/>
        <rFont val="Arial"/>
        <family val="2"/>
      </rPr>
      <t>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(Conj. 2 pçs)</t>
    </r>
  </si>
  <si>
    <r>
      <t xml:space="preserve">Mesa Centro Zara </t>
    </r>
    <r>
      <rPr>
        <b/>
        <sz val="9"/>
        <color theme="1"/>
        <rFont val="Arial"/>
        <family val="2"/>
      </rPr>
      <t xml:space="preserve">(se laca brilho somente c/ VD) </t>
    </r>
  </si>
  <si>
    <r>
      <t xml:space="preserve">Mesa Centro Ziggy </t>
    </r>
    <r>
      <rPr>
        <b/>
        <sz val="9"/>
        <color theme="1"/>
        <rFont val="Arial"/>
        <family val="2"/>
      </rPr>
      <t>(se laca brilho somente c/ VD)</t>
    </r>
  </si>
  <si>
    <r>
      <t xml:space="preserve">Mesa Centro Ziggy (somente reduzir medidas) </t>
    </r>
    <r>
      <rPr>
        <b/>
        <sz val="9"/>
        <rFont val="Arial"/>
        <family val="2"/>
      </rPr>
      <t>(laca somente c/ VD)</t>
    </r>
  </si>
  <si>
    <r>
      <t xml:space="preserve">Mesa lateral Ziggy (somente reduzir medidas) </t>
    </r>
    <r>
      <rPr>
        <b/>
        <sz val="9"/>
        <rFont val="Arial"/>
        <family val="2"/>
      </rPr>
      <t>(laca somente c/ VD)</t>
    </r>
  </si>
  <si>
    <r>
      <t xml:space="preserve">Mesa Centro Zaragoza </t>
    </r>
    <r>
      <rPr>
        <b/>
        <sz val="9"/>
        <color rgb="FFFF0000"/>
        <rFont val="Arial"/>
        <family val="2"/>
      </rPr>
      <t>(AVULSA GRANDE</t>
    </r>
    <r>
      <rPr>
        <sz val="9"/>
        <rFont val="Arial"/>
        <family val="2"/>
      </rPr>
      <t xml:space="preserve">) Tp Garrafa Bandeja Pés Metal </t>
    </r>
    <r>
      <rPr>
        <b/>
        <sz val="9"/>
        <rFont val="Arial"/>
        <family val="2"/>
      </rPr>
      <t>(se laca brilho somente c/ VD)</t>
    </r>
  </si>
  <si>
    <r>
      <t xml:space="preserve">Mesa Centro Zaragoza </t>
    </r>
    <r>
      <rPr>
        <b/>
        <sz val="9"/>
        <color rgb="FFFF0000"/>
        <rFont val="Arial"/>
        <family val="2"/>
      </rPr>
      <t>(AVULSA PEQUENA</t>
    </r>
    <r>
      <rPr>
        <sz val="9"/>
        <rFont val="Arial"/>
        <family val="2"/>
      </rPr>
      <t xml:space="preserve">) Tp Garrafa Bandeja Pés Metal </t>
    </r>
    <r>
      <rPr>
        <b/>
        <sz val="9"/>
        <rFont val="Arial"/>
        <family val="2"/>
      </rPr>
      <t>(se laca brilho somente c/ VD)</t>
    </r>
  </si>
  <si>
    <r>
      <t xml:space="preserve">Mesa Centro Zaragoza Sobreposta Tp Garrafa Bandeja Pés Metal </t>
    </r>
    <r>
      <rPr>
        <b/>
        <sz val="9"/>
        <rFont val="Arial"/>
        <family val="2"/>
      </rPr>
      <t>(se laca brilho somente c/ VD</t>
    </r>
    <r>
      <rPr>
        <sz val="9"/>
        <rFont val="Arial"/>
        <family val="2"/>
      </rPr>
      <t xml:space="preserve">) </t>
    </r>
    <r>
      <rPr>
        <b/>
        <sz val="9"/>
        <color rgb="FFFF0000"/>
        <rFont val="Arial"/>
        <family val="2"/>
      </rPr>
      <t>( Conj. 2 pçs)</t>
    </r>
  </si>
  <si>
    <r>
      <t xml:space="preserve">Mesa Centro Zaragoza Sobreposta Tp Garrafa Bandeja Pés Metal </t>
    </r>
    <r>
      <rPr>
        <b/>
        <sz val="9"/>
        <rFont val="Arial"/>
        <family val="2"/>
      </rPr>
      <t>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 Conj. 2 pçs)</t>
    </r>
  </si>
  <si>
    <r>
      <t>Mesa Centro Zaragoza Sobreposta Tp Garrafa Bandeja Pés Metal</t>
    </r>
    <r>
      <rPr>
        <b/>
        <sz val="9"/>
        <rFont val="Arial"/>
        <family val="2"/>
      </rPr>
      <t xml:space="preserve"> 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 Conj. 2 pçs)</t>
    </r>
  </si>
  <si>
    <r>
      <t>Mesa Jantar Picture (canto garrafa)</t>
    </r>
    <r>
      <rPr>
        <b/>
        <sz val="9"/>
        <color rgb="FFFF0000"/>
        <rFont val="Arial"/>
        <family val="2"/>
      </rPr>
      <t xml:space="preserve"> (Medida Máxima)</t>
    </r>
  </si>
  <si>
    <t>1,21 X 0,61 X 0,33</t>
  </si>
  <si>
    <t>1,41 X 0,71 X 0,33</t>
  </si>
  <si>
    <t>1,61 X 0,81 X 0,33</t>
  </si>
  <si>
    <t>8072-4</t>
  </si>
  <si>
    <t>10741-25</t>
  </si>
  <si>
    <t>9180-4</t>
  </si>
  <si>
    <t>9660-4</t>
  </si>
  <si>
    <t>11250-25</t>
  </si>
  <si>
    <t>0,82 x 0,36 x 0,82</t>
  </si>
  <si>
    <r>
      <t xml:space="preserve">Mesa Jantar Barcelona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</si>
  <si>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Barcelona c/ Tp Giratório 0,80mt 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</si>
  <si>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Barcelona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</si>
  <si>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</si>
  <si>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</si>
  <si>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</si>
  <si>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</si>
  <si>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</si>
  <si>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</si>
  <si>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</si>
  <si>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</si>
  <si>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0,90mt </t>
    </r>
    <r>
      <rPr>
        <b/>
        <sz val="9"/>
        <color rgb="FFFF0000"/>
        <rFont val="Arial"/>
        <family val="2"/>
      </rPr>
      <t>(VD só no Tp Giratório)</t>
    </r>
  </si>
  <si>
    <t>BARCELONA 
TP GIRATÓRIO</t>
  </si>
  <si>
    <t>BELIZE 
TP GIRATÓRIO</t>
  </si>
  <si>
    <t xml:space="preserve">BELMONTE
TP GIRATÓRIO </t>
  </si>
  <si>
    <t>ORLANDO
TP GIRATÓRIO</t>
  </si>
  <si>
    <t>BARI</t>
  </si>
  <si>
    <t>11620-1</t>
  </si>
  <si>
    <t>11620-2</t>
  </si>
  <si>
    <t>11620-3</t>
  </si>
  <si>
    <t>BOGOTÁ</t>
  </si>
  <si>
    <t>11640-2</t>
  </si>
  <si>
    <t>11640-3</t>
  </si>
  <si>
    <t>11640-4</t>
  </si>
  <si>
    <t>11641-2</t>
  </si>
  <si>
    <t>11641-3</t>
  </si>
  <si>
    <t>11641-4</t>
  </si>
  <si>
    <t>Aparador Bogotá ,TP.Canto Garrafa; C/ MARCHETARIA</t>
  </si>
  <si>
    <t>Aparador Bogotá ,TP.Canto Garrafa; S/ MARCHETARIA</t>
  </si>
  <si>
    <t>MARO</t>
  </si>
  <si>
    <t>11740-15</t>
  </si>
  <si>
    <t>Aparador Maro, Pés metal,TP Superior c/ VIDRO INCOLOR (8mm)</t>
  </si>
  <si>
    <t>2,10 x 0,45 x 0,76</t>
  </si>
  <si>
    <t>11740-16</t>
  </si>
  <si>
    <t>2,40 x 0,45 x 0,76</t>
  </si>
  <si>
    <t>RENE</t>
  </si>
  <si>
    <t>11984-2</t>
  </si>
  <si>
    <t>Aparador Rene TP. Canto Garrafa</t>
  </si>
  <si>
    <t>11984-3</t>
  </si>
  <si>
    <t>11800-10</t>
  </si>
  <si>
    <t>Buffet Aurora B Marchetado""INTERNO PRETO OU CINZA"" 
(4 portas;1 gav. Int.; 1 prat.), tpo bandeja (se laca brilho somente c/ VD), pés metal</t>
  </si>
  <si>
    <t>1,86 x 0,48 x 0,75</t>
  </si>
  <si>
    <t>11800-12</t>
  </si>
  <si>
    <t>2,06 x 0,48 x 0,75</t>
  </si>
  <si>
    <t>11800-14</t>
  </si>
  <si>
    <t>Buffet Aurora B Marchetado""INTERNO PRETO OU CINZA"" 
(5 portas;1 gav. Int.; 1 prat.), tpo bandeja (se laca brilho somente c/ VD), pés metal</t>
  </si>
  <si>
    <t>2,31 x 0,48 x 0,75</t>
  </si>
  <si>
    <t>11800-18</t>
  </si>
  <si>
    <t>11820-10</t>
  </si>
  <si>
    <t>Buffet Chaplin B ""INTERNO PRETO OU CINZA"" (4 portas;1 gav. Int.; 1 prat.), tpo bandeja (se laca brilho somente c/ VD), pés metal</t>
  </si>
  <si>
    <t>11820-12</t>
  </si>
  <si>
    <t>11820-14</t>
  </si>
  <si>
    <t>Buffet Chaplin B ""INTERNO PRETO OU CINZA"" (5 portas;1 gav. Int.; 1 prat.), tpo bandeja (se laca brilho somente c/ VD), pés metal</t>
  </si>
  <si>
    <t>11820-18</t>
  </si>
  <si>
    <t>WAVE</t>
  </si>
  <si>
    <t>11760-10</t>
  </si>
  <si>
    <t>11760-12</t>
  </si>
  <si>
    <t>11760-14</t>
  </si>
  <si>
    <t>11760-18</t>
  </si>
  <si>
    <t>11761-10</t>
  </si>
  <si>
    <t>11761-12</t>
  </si>
  <si>
    <t>11761-14</t>
  </si>
  <si>
    <t>11761-18</t>
  </si>
  <si>
    <t>QUIOS</t>
  </si>
  <si>
    <t>11760-4</t>
  </si>
  <si>
    <t>Carrinho de Chá QUIOS (se laca brilho, somente c/ VD)</t>
  </si>
  <si>
    <t>CAIRO</t>
  </si>
  <si>
    <t>11880-0</t>
  </si>
  <si>
    <t>Gaveteiro Cairo (2 gav.;c/ corrediça toque), pés metal</t>
  </si>
  <si>
    <t>11880-2</t>
  </si>
  <si>
    <t>MILETO</t>
  </si>
  <si>
    <t>11860-0</t>
  </si>
  <si>
    <t>Gaveteiro Mileto C/ MARCHETARIA  (2 gav.;c/ pux.cava), pés metal</t>
  </si>
  <si>
    <t>11860-2</t>
  </si>
  <si>
    <t>11400-6</t>
  </si>
  <si>
    <t>11400-7</t>
  </si>
  <si>
    <t>11400-8</t>
  </si>
  <si>
    <t>11400-9</t>
  </si>
  <si>
    <t>11400-12</t>
  </si>
  <si>
    <t>11400-13</t>
  </si>
  <si>
    <t>11400-14</t>
  </si>
  <si>
    <t>Mesa Jantar Bari TP. (Canto Garrafa)</t>
  </si>
  <si>
    <t>BLOOM</t>
  </si>
  <si>
    <t>11720-6</t>
  </si>
  <si>
    <t>11720-7</t>
  </si>
  <si>
    <t>11720-8</t>
  </si>
  <si>
    <t>11720-9</t>
  </si>
  <si>
    <t>11720-12</t>
  </si>
  <si>
    <t>11720-13</t>
  </si>
  <si>
    <t>11720-14</t>
  </si>
  <si>
    <t>Mesa Jantar Bloom TP. (Canto Garrafa)</t>
  </si>
  <si>
    <t>CELTA</t>
  </si>
  <si>
    <t>11380-6</t>
  </si>
  <si>
    <t>1,83 x 1,03 x 0,76</t>
  </si>
  <si>
    <t>11380-7</t>
  </si>
  <si>
    <t>2,03 x 1,03 x 0,76</t>
  </si>
  <si>
    <t>11380-8</t>
  </si>
  <si>
    <t>2,23 x 1,13 x 0,76</t>
  </si>
  <si>
    <t>11380-9</t>
  </si>
  <si>
    <t>2,43 x 1,13 x 0,76</t>
  </si>
  <si>
    <t>11380-12</t>
  </si>
  <si>
    <t>2,73 x 1,23 x 0,76</t>
  </si>
  <si>
    <t>11380-13</t>
  </si>
  <si>
    <t>3,03 x 1,23 x 0,76</t>
  </si>
  <si>
    <t>11380-14</t>
  </si>
  <si>
    <t>3,23 x 1,23 x 0,76</t>
  </si>
  <si>
    <t>Mesa Jantar Celta TP. (SOMENTE SEM VIDRO)</t>
  </si>
  <si>
    <t>JAKARTA</t>
  </si>
  <si>
    <t>10600-6</t>
  </si>
  <si>
    <t>10600-7</t>
  </si>
  <si>
    <t>10600-8</t>
  </si>
  <si>
    <t>10600-9</t>
  </si>
  <si>
    <t>10600-12</t>
  </si>
  <si>
    <t>10600-13</t>
  </si>
  <si>
    <t>10600-14</t>
  </si>
  <si>
    <t>Mesa Jantar Jakarta TP. (Canto Garrafa)</t>
  </si>
  <si>
    <t>LANCY</t>
  </si>
  <si>
    <t>10580-14</t>
  </si>
  <si>
    <t xml:space="preserve">1,35 Ø 0,76 </t>
  </si>
  <si>
    <t>10580-18</t>
  </si>
  <si>
    <t xml:space="preserve">1,48 Ø 0,76 </t>
  </si>
  <si>
    <t>10580-22</t>
  </si>
  <si>
    <t xml:space="preserve">1,60 Ø 0,76 </t>
  </si>
  <si>
    <t>10580-24</t>
  </si>
  <si>
    <t xml:space="preserve">1,80 Ø 0,76 </t>
  </si>
  <si>
    <t>Mesa Jantar Lancy TP. (Redondo)</t>
  </si>
  <si>
    <t>RÍVIA</t>
  </si>
  <si>
    <t>10460-6</t>
  </si>
  <si>
    <t>10460-7</t>
  </si>
  <si>
    <t>10460-8</t>
  </si>
  <si>
    <t>10460-9</t>
  </si>
  <si>
    <t>10460-12</t>
  </si>
  <si>
    <t>10460-13</t>
  </si>
  <si>
    <t>10460-14</t>
  </si>
  <si>
    <t>Mesa Jantar Rívia TP. (Canto Garrafa)</t>
  </si>
  <si>
    <t>SINTRA</t>
  </si>
  <si>
    <t>11281-8</t>
  </si>
  <si>
    <t>11281-9</t>
  </si>
  <si>
    <t>11281-12</t>
  </si>
  <si>
    <t>11281-13</t>
  </si>
  <si>
    <t>11281-14</t>
  </si>
  <si>
    <t>11280-8</t>
  </si>
  <si>
    <t>Mesa Jantar Sintra TP. (OBLONGO SEUL)</t>
  </si>
  <si>
    <t>11280-9</t>
  </si>
  <si>
    <t>11280-12</t>
  </si>
  <si>
    <t>11280-13</t>
  </si>
  <si>
    <t>11280-14</t>
  </si>
  <si>
    <t>Mesa Jantar Sintra TP. (Canto Garrafa)</t>
  </si>
  <si>
    <t>ALBA</t>
  </si>
  <si>
    <t>11460-0</t>
  </si>
  <si>
    <t>Mesa Lateral Alba TP.Redondo (Vidro Somente No Aplique)</t>
  </si>
  <si>
    <t>0,40 Ø X 0,50</t>
  </si>
  <si>
    <t>11460-1</t>
  </si>
  <si>
    <t>0,40 Ø X 0,55</t>
  </si>
  <si>
    <t>11460-2</t>
  </si>
  <si>
    <t>0,60 Ø X 0,63</t>
  </si>
  <si>
    <t>11460-3</t>
  </si>
  <si>
    <t>0,60 Ø X 0,50</t>
  </si>
  <si>
    <t>11460-16</t>
  </si>
  <si>
    <t>Mesa Centro Alba (Se com vidro, sem detalhe no Tampo)</t>
  </si>
  <si>
    <t>11460-18</t>
  </si>
  <si>
    <t>11460-20</t>
  </si>
  <si>
    <t>1,60 X 0,70 X 0,33</t>
  </si>
  <si>
    <t>11460-22</t>
  </si>
  <si>
    <t>1,80 X 0,70 X 0,33</t>
  </si>
  <si>
    <t>BENIN</t>
  </si>
  <si>
    <t>11470-0</t>
  </si>
  <si>
    <t xml:space="preserve">Mesa Centro Benin </t>
  </si>
  <si>
    <t>0,60 X 0,40 X 0,30</t>
  </si>
  <si>
    <t>11470-1</t>
  </si>
  <si>
    <t>0,90 X 0,60 X 0,33</t>
  </si>
  <si>
    <t>11470-16</t>
  </si>
  <si>
    <t>11470-18</t>
  </si>
  <si>
    <t>11470-20</t>
  </si>
  <si>
    <t>11470-22</t>
  </si>
  <si>
    <t>1,80 X 0,80 X 0,33</t>
  </si>
  <si>
    <t>DIANO</t>
  </si>
  <si>
    <t>11540-3</t>
  </si>
  <si>
    <t>Mesa Centro Diano (Se c/ Vidro, somente no Aplique)</t>
  </si>
  <si>
    <t>0,70 Ø X 0,30</t>
  </si>
  <si>
    <t>11540-4</t>
  </si>
  <si>
    <t>0,90 Ø X 0,33</t>
  </si>
  <si>
    <t>11540-5</t>
  </si>
  <si>
    <t>0,90 Ø X 0,30</t>
  </si>
  <si>
    <t>11540-6</t>
  </si>
  <si>
    <t>1,20 Ø X 0,33</t>
  </si>
  <si>
    <t>GRECCO</t>
  </si>
  <si>
    <t>11198-0</t>
  </si>
  <si>
    <t xml:space="preserve">Mesa Centro Grecco </t>
  </si>
  <si>
    <t>0,60 Ø X 0,35</t>
  </si>
  <si>
    <t>11198-1</t>
  </si>
  <si>
    <t>Mesa Centro Grecco VD.Fumê ( Apenas no recorte)</t>
  </si>
  <si>
    <t>0,70 Ø X 0,33</t>
  </si>
  <si>
    <t>11198-2</t>
  </si>
  <si>
    <t>11198-5</t>
  </si>
  <si>
    <t>11198-6</t>
  </si>
  <si>
    <t>11198-10</t>
  </si>
  <si>
    <t>Mesa Centro Grecco TP. Vidro Fumê</t>
  </si>
  <si>
    <t>0,51 Ø X 0,33</t>
  </si>
  <si>
    <t>ÍMOLA</t>
  </si>
  <si>
    <t>11248-3</t>
  </si>
  <si>
    <t xml:space="preserve">Mesa Lateral Imola, haste metal   </t>
  </si>
  <si>
    <t xml:space="preserve">0,30 Ø 0,49 </t>
  </si>
  <si>
    <t>11248-5</t>
  </si>
  <si>
    <t xml:space="preserve">0,30 Ø 0,61 </t>
  </si>
  <si>
    <t>11248-4</t>
  </si>
  <si>
    <t xml:space="preserve">0,30 Ø 0,54 </t>
  </si>
  <si>
    <t>ITÁLIA</t>
  </si>
  <si>
    <t>11701-0</t>
  </si>
  <si>
    <t>Mesa lateral Itália</t>
  </si>
  <si>
    <t xml:space="preserve">0,60 Ø 0,50 </t>
  </si>
  <si>
    <t>11701-1</t>
  </si>
  <si>
    <t>11700-3</t>
  </si>
  <si>
    <t xml:space="preserve">Mesa Centro Itália (se laca brilho somente c/ VD) </t>
  </si>
  <si>
    <t xml:space="preserve">0,70 Ø 0,33 </t>
  </si>
  <si>
    <t>11700-4</t>
  </si>
  <si>
    <t xml:space="preserve">0,90 Ø 0,35 </t>
  </si>
  <si>
    <t>11700-6</t>
  </si>
  <si>
    <t xml:space="preserve">1,20 Ø 0,35 </t>
  </si>
  <si>
    <t>LA SALLE</t>
  </si>
  <si>
    <t>11660-1</t>
  </si>
  <si>
    <t xml:space="preserve">Mesa Lateral La Salle TP. Canto Garrafa C/ Machetaria </t>
  </si>
  <si>
    <t>0,60 X 0,30 X 0,50</t>
  </si>
  <si>
    <t>11660-2</t>
  </si>
  <si>
    <t>0,60 X 0,30 X 0,63</t>
  </si>
  <si>
    <t>KABUK</t>
  </si>
  <si>
    <t>11440-2</t>
  </si>
  <si>
    <t>Mesa Centro Kabuk ( TP. Orgânico)</t>
  </si>
  <si>
    <t>0,60 X 0,45 X 0,33</t>
  </si>
  <si>
    <t>11440-4</t>
  </si>
  <si>
    <t>0,90 X 0,70 X 0,30</t>
  </si>
  <si>
    <t>11440-5</t>
  </si>
  <si>
    <t>0,90 X 0,70 X 0,33</t>
  </si>
  <si>
    <t>11440-6</t>
  </si>
  <si>
    <t>1,20 X 0,80 X 0,30</t>
  </si>
  <si>
    <t>MENTZ</t>
  </si>
  <si>
    <t>11520-0</t>
  </si>
  <si>
    <t>Mesa Lateral Mentz TP. Redondo</t>
  </si>
  <si>
    <t>0,50 Ø X 0,50</t>
  </si>
  <si>
    <t>11520-1</t>
  </si>
  <si>
    <t>0,50 Ø X 0,55</t>
  </si>
  <si>
    <t>11520-2</t>
  </si>
  <si>
    <t xml:space="preserve">0,50 Ø X 0,63 </t>
  </si>
  <si>
    <t>10406-6</t>
  </si>
  <si>
    <t xml:space="preserve">Mesa Centro Mendonza TP. C/ Marchetaria </t>
  </si>
  <si>
    <t>10406-7</t>
  </si>
  <si>
    <t>10406-8</t>
  </si>
  <si>
    <t>10406-10</t>
  </si>
  <si>
    <t>NARA</t>
  </si>
  <si>
    <t>11600-3</t>
  </si>
  <si>
    <t xml:space="preserve">Mesa Latera Nara, haste metal, TP Bandeja c/ Lamina Decorativa </t>
  </si>
  <si>
    <t xml:space="preserve">0,30 Ø 0,51 </t>
  </si>
  <si>
    <t>11600-4</t>
  </si>
  <si>
    <t xml:space="preserve">0,30 Ø 0,56 </t>
  </si>
  <si>
    <t>11600-5</t>
  </si>
  <si>
    <t xml:space="preserve">0,30 Ø 0,62 </t>
  </si>
  <si>
    <t>OLÍMPIA</t>
  </si>
  <si>
    <t>11681-0</t>
  </si>
  <si>
    <t>Mesa Lateral Olímpia</t>
  </si>
  <si>
    <t>0,50 Ø 0,50</t>
  </si>
  <si>
    <t>11681-1</t>
  </si>
  <si>
    <t>0,50 Ø 0,55</t>
  </si>
  <si>
    <t>11681-2</t>
  </si>
  <si>
    <t>0,60 Ø 0,63</t>
  </si>
  <si>
    <t>11680-1</t>
  </si>
  <si>
    <t xml:space="preserve">Mesa Centro Olímpia </t>
  </si>
  <si>
    <t xml:space="preserve">0,50 Ø 0,30 </t>
  </si>
  <si>
    <t>11680-3</t>
  </si>
  <si>
    <t>11680-4</t>
  </si>
  <si>
    <t>0,90 Ø 0,35</t>
  </si>
  <si>
    <t>11680-5</t>
  </si>
  <si>
    <t>0,90 Ø 0,30</t>
  </si>
  <si>
    <t>11680-6</t>
  </si>
  <si>
    <t>1,20 Ø 0,35</t>
  </si>
  <si>
    <t>RIBERA</t>
  </si>
  <si>
    <t>11540-7</t>
  </si>
  <si>
    <t>Mesa Centro Ribera ( TP. Orgânico)</t>
  </si>
  <si>
    <t>1,35 X 0,70 X 0,33</t>
  </si>
  <si>
    <t>11540-8</t>
  </si>
  <si>
    <t>TERNE</t>
  </si>
  <si>
    <t>11481-1</t>
  </si>
  <si>
    <t>Mesa Centro Terne TP. Redondo (Somente S/ Vidro)</t>
  </si>
  <si>
    <t>0,70 Ø X 0,35</t>
  </si>
  <si>
    <t>11481-2</t>
  </si>
  <si>
    <t>11481-3</t>
  </si>
  <si>
    <t>11481-4</t>
  </si>
  <si>
    <t>11481-5</t>
  </si>
  <si>
    <t>11481-6</t>
  </si>
  <si>
    <t>11480-6</t>
  </si>
  <si>
    <t>Mesa Centro Terne (Somente S/ Vidro)</t>
  </si>
  <si>
    <t>11480-7</t>
  </si>
  <si>
    <t>11480-8</t>
  </si>
  <si>
    <t>11480-10</t>
  </si>
  <si>
    <t>UDINE</t>
  </si>
  <si>
    <t>11560-3</t>
  </si>
  <si>
    <t>Mesa Centro Udine ( TP. Orgânico)</t>
  </si>
  <si>
    <t>0,70 X 0,70 X 0,30</t>
  </si>
  <si>
    <t>11560-4</t>
  </si>
  <si>
    <t>0,90 X 0,90 X 0,33</t>
  </si>
  <si>
    <t>11560-5</t>
  </si>
  <si>
    <t>0,90 X 0,90 X 0,30</t>
  </si>
  <si>
    <t>11560-6</t>
  </si>
  <si>
    <t>1,20 X 1,20 X 0,33</t>
  </si>
  <si>
    <t>VILLAGE</t>
  </si>
  <si>
    <t>11880-3</t>
  </si>
  <si>
    <t xml:space="preserve">Mesa Centro Village TP. Bandeja c/ Lamina Decorativa </t>
  </si>
  <si>
    <t>0,60 Ø 0,31</t>
  </si>
  <si>
    <t>11880-4</t>
  </si>
  <si>
    <t>0,70 Ø 0,31</t>
  </si>
  <si>
    <t>11880-5</t>
  </si>
  <si>
    <t xml:space="preserve">0,90 Ø 0,36 </t>
  </si>
  <si>
    <t>11880-6</t>
  </si>
  <si>
    <t xml:space="preserve">0,90 Ø 0,31 </t>
  </si>
  <si>
    <t>11880-7</t>
  </si>
  <si>
    <t xml:space="preserve">1,20 Ø 0,36 </t>
  </si>
  <si>
    <t>VOLOS</t>
  </si>
  <si>
    <t>11580-3</t>
  </si>
  <si>
    <t>Mesa Lateral Volos, haste metal</t>
  </si>
  <si>
    <t>0,45 X 0,25 X 0,50</t>
  </si>
  <si>
    <t>11580-4</t>
  </si>
  <si>
    <t>0,45 X 0,25 X 0,55</t>
  </si>
  <si>
    <t>11580-5</t>
  </si>
  <si>
    <t>0,45 X 0,25 X 0,61</t>
  </si>
  <si>
    <t>KALLAN</t>
  </si>
  <si>
    <t>11840-3</t>
  </si>
  <si>
    <t>11840-4</t>
  </si>
  <si>
    <t>11840-5</t>
  </si>
  <si>
    <t>11840-6</t>
  </si>
  <si>
    <t>11840-7</t>
  </si>
  <si>
    <t>2,40 x 0,35 x 0,50</t>
  </si>
  <si>
    <t>Sofá Table Kallan ( TP. Orgânico)</t>
  </si>
  <si>
    <t>11900-6</t>
  </si>
  <si>
    <t>Sofá Table Maro, Pés metal,TP Superior c/ VIDRO INCOLOR (8mm)</t>
  </si>
  <si>
    <t>11900-7</t>
  </si>
  <si>
    <t>1,82 x 0,47 x 0,76</t>
  </si>
  <si>
    <t>2,02 x 0,47 x 0,76</t>
  </si>
  <si>
    <t>2,27 x 0,47 x 0,76</t>
  </si>
  <si>
    <t>2,52 x 0,47 x 0,76</t>
  </si>
  <si>
    <t>2,00 x 0,35 x 0,50</t>
  </si>
  <si>
    <t>Aparador Copenhague (tmp oblongo) (se laca brilho somente c/ VD)</t>
  </si>
  <si>
    <t>Aparador  Maracatu, c/ 2 gavetas (se laca brilho somente c/ VD)</t>
  </si>
  <si>
    <t>Aparador Palermo (tp oblongo, c/ 3 gav.) pés metal (se laca brilho somente c/ VD)</t>
  </si>
  <si>
    <t>Buffet Aurora Marchetado (4 portas;1 gav. Int.; 1 prat.), tpo bandeja (se laca somente c/ VD), pés metal</t>
  </si>
  <si>
    <t>Buffet Aurora Marchetado (5 portas;1 gav. Int.; 2 prat.), tpo bandeja (se laca somente c/ VD), pés metal</t>
  </si>
  <si>
    <t>Buffet Kyoto Porta Marchetada(4 portas) Pux Cava Tp Arredondado Pés de Metal (Somente SEM VD)</t>
  </si>
  <si>
    <t>Buffet Kyoto Porta Marchetada(5 portas) Pux Cava Tp Arredondado Pés de Metal (Somente SEM VD)</t>
  </si>
  <si>
    <t>Balcão Rhone (1 prateleira), pés metal (se laca brilho somente c/ VD)</t>
  </si>
  <si>
    <t>Carrinho de Chá Gold (se laca brilho somente c/ VD)</t>
  </si>
  <si>
    <t>Carrinho de Chá Macau (se laca brilho, somente c/ VD)</t>
  </si>
  <si>
    <t>Carrinho de Chá Vancouver (se laca brilho somente c/ VD) - (Vidro somente no tampo superior)</t>
  </si>
  <si>
    <t>Gaveteiro Rhone (1 gav.;c/ pux.cava), pés metal 
(se laca brilho somente c/ VD)</t>
  </si>
  <si>
    <t>Gaveteiro Trento (1 gav. c/ pux.), pés mad. 
(se laca brilho somente c/ VD)</t>
  </si>
  <si>
    <t>Bandeja Café Claus, Tp Garrafa 
(se laca brilho somente c/ VD)</t>
  </si>
  <si>
    <t>Banco Parla (tp oblongo chanfrado), pés mad. 
(somente sem VD)</t>
  </si>
  <si>
    <t>Escrivaninha Manhattan, 1 Gaveta (se laca somente c/ VD)</t>
  </si>
  <si>
    <t>Escrivaninha Manhattan, 2 Gavetas (se laca somente c/ VD)</t>
  </si>
  <si>
    <t>Mesa Lateral Beethoven (se laca brilho somente c/ VD), base metal</t>
  </si>
  <si>
    <t xml:space="preserve">Mesa Lateral Capri, haste metal  (somente s/ VD)  </t>
  </si>
  <si>
    <t>Mesa Centro Carrara,Tp Bandeja (se laca brilho somente c/ VD)</t>
  </si>
  <si>
    <t>Mesa Lateral Class (haste metal) se laca brilho somente c/ VD</t>
  </si>
  <si>
    <t>Mesa Lateral Colômbia (se laca brilho somente c/ VD)</t>
  </si>
  <si>
    <t>Mesa Lateral Colômbia (se laca brilho somente c/ VD) MED.MÁXIMA</t>
  </si>
  <si>
    <t>Mesa Lateral La Paz Tp  C/ 1/3 Bandeja Haste de Metal 
(se laca brilho somente c/ VD)</t>
  </si>
  <si>
    <t>Mesa Lateral Majestic (somente laminado ou laca fosca sem VD)</t>
  </si>
  <si>
    <t>Mesa Lateral Marselha Red Tp c/ Borda (se brilho  laca somente VD)</t>
  </si>
  <si>
    <t>Mesa Lateral Otto (se laca brilho somente c/ VD)</t>
  </si>
  <si>
    <t>Mesa Lateral Park (se laca brilho somente c/ VD)</t>
  </si>
  <si>
    <t xml:space="preserve">Mesa Centro Parla (tp oblongo), pés mad. </t>
  </si>
  <si>
    <t>Mesa Lateral Pencil (oval), pés metal - (ALTURA MÁXIMA)</t>
  </si>
  <si>
    <t>Mesa Lateral Portobello Red. 2Cilindro (se laca brilho somente c/ VD)</t>
  </si>
  <si>
    <t>Mesa Centro Turim (AVULSA GRANDE) Tp Garrafa Bandeja Pés de Metal e Mad. ( se laca brilho somente c/ VD)</t>
  </si>
  <si>
    <t>Mesa Centro Turim (AVULSA PEQUENA) Tp Garrafa Bandeja Pés de Metal e Mad. ( se laca brilho somente c/ VD)</t>
  </si>
  <si>
    <t>Mesa Centro Turim Sobreposta Tp Garrafa Bandeja Pés de Metal e Mad. ( se laca brilho somente c/ VD) ( Conj. 2 pçs)</t>
  </si>
  <si>
    <t xml:space="preserve">Mesa Centro Zara (se laca brilho somente c/ VD) </t>
  </si>
  <si>
    <t>Mesa Centro Zaragoza (AVULSA GRANDE) Tp Garrafa Bandeja Pés Metal (se laca brilho somente c/ VD)</t>
  </si>
  <si>
    <t>Mesa Centro Zaragoza (AVULSA PEQUENA) Tp Garrafa Bandeja Pés Metal (se laca brilho somente c/ VD)</t>
  </si>
  <si>
    <t>Mesa Centro Zaragoza Sobreposta Tp Garrafa Bandeja Pés Metal (se laca brilho somente c/ VD) ( Conj. 2 pçs)</t>
  </si>
  <si>
    <t>Mesa Centro Ziggy (se laca brilho somente c/ VD)</t>
  </si>
  <si>
    <t>Mesa Jantar Picture (canto garrafa) (Medida Máxima)</t>
  </si>
  <si>
    <t>1,85 x 0,47 x 0,76</t>
  </si>
  <si>
    <t>2,05 x 0,47 x 0,76</t>
  </si>
  <si>
    <t>2,30 x 0,47 x 0,76</t>
  </si>
  <si>
    <t>2,55 x 0,47 x 0,76</t>
  </si>
  <si>
    <t xml:space="preserve">LACAS LISAS BRAZIL </t>
  </si>
  <si>
    <t xml:space="preserve">LACAS METALIZADAS BRAZIL </t>
  </si>
  <si>
    <t xml:space="preserve">MADEIRAS TINGIDAS </t>
  </si>
  <si>
    <t xml:space="preserve">CARVALHOS TINGIDOS </t>
  </si>
  <si>
    <t xml:space="preserve">OUTRAS CORES </t>
  </si>
  <si>
    <r>
      <t xml:space="preserve">Lacas Especiais Sayerlack
</t>
    </r>
    <r>
      <rPr>
        <sz val="11"/>
        <color theme="1"/>
        <rFont val="Calibri"/>
        <family val="2"/>
        <scheme val="minor"/>
      </rPr>
      <t xml:space="preserve">
</t>
    </r>
  </si>
  <si>
    <t>OBS: Lacas especiais Sayerlack Brilho ou Fosca acrescentar 15% sobre a terceira coluna da tabela, se for laca especial metalizada ou perolizada consultar a empresa.</t>
  </si>
  <si>
    <t>0,50 x 0,47 x 0,60</t>
  </si>
  <si>
    <t>0,70 x 0,47 x 0,60</t>
  </si>
  <si>
    <t>Buffet Wave Marchetado (4 portas;1 gav. Int.; 1 prat.), pés madeira</t>
  </si>
  <si>
    <t>Buffet Wave Marchetado (5 portas;1 gav. Int.; 1 prat.), pés madeira</t>
  </si>
  <si>
    <t xml:space="preserve">ACRÉSCIMO PARA COLAR VIDRO EXTRA CLEAR PINTADO, ESPELHO PRATA OU ESPELHO BRONZE </t>
  </si>
  <si>
    <t xml:space="preserve">FUNDO DO BUFFET NO MESMO ACABAMENTO DO MOVEL ACRESCENTAR +5% E INFORMAR NO PEDIDO </t>
  </si>
  <si>
    <t>0,90 x 0,45 x 0,33</t>
  </si>
  <si>
    <t>12010-10</t>
  </si>
  <si>
    <t>12010-12</t>
  </si>
  <si>
    <t>12010-14</t>
  </si>
  <si>
    <t>12010-18</t>
  </si>
  <si>
    <t>11940-10</t>
  </si>
  <si>
    <t>Buffet Genova  B   ""INTERNO PRETO OU CINZA"" , Nicho, Pés de Metal (4 portas, 2 Prat., 1 Gav.)</t>
  </si>
  <si>
    <t>1,82 x 0,47 x 0,80</t>
  </si>
  <si>
    <t>11940-12</t>
  </si>
  <si>
    <t>Buffet Genova  B   ""INTERNO PRETO OU CINZA"" ,  Nicho, Pés de Metal (4 portas, 2 Prat., 1 Gav.)</t>
  </si>
  <si>
    <t>2,02 x 0,47 x 0,80</t>
  </si>
  <si>
    <t>11940-14</t>
  </si>
  <si>
    <t>Buffet Genova  B   ""INTERNO PRETO OU CINZA"" ,  Nicho, Pés de Metal (5 portas, 3 Prat., 1 Gav.)</t>
  </si>
  <si>
    <t>2,27 x 0,47 x 0,80</t>
  </si>
  <si>
    <t>11940-18</t>
  </si>
  <si>
    <t>2,52 x 0,47 x 0,80</t>
  </si>
  <si>
    <t>Buffet Kyoto "B" Porta Marchetada  "INTERNO PRETO OU CINZA"
(4 portas) Pux Cava Tp Arredondado Pés Metal (Somente SEM VD)</t>
  </si>
  <si>
    <t>Buffet Kyoto "B" Porta Marchetada  "INTERNO PRETO OU CINZA"
(5 portas) Pux Cava Tp Arredondado Pés Metal (Somente SEM VD)</t>
  </si>
  <si>
    <r>
      <t xml:space="preserve">Imbuia Clara 
</t>
    </r>
    <r>
      <rPr>
        <b/>
        <u/>
        <sz val="11"/>
        <color theme="1"/>
        <rFont val="Calibri"/>
        <family val="2"/>
        <scheme val="minor"/>
      </rPr>
      <t xml:space="preserve">LÂMINAS
</t>
    </r>
    <r>
      <rPr>
        <sz val="11"/>
        <color theme="1"/>
        <rFont val="Calibri"/>
        <family val="2"/>
        <scheme val="minor"/>
      </rPr>
      <t xml:space="preserve">Carvalho
Louro Freijó 
Nogueira 
Pau Ferro 
</t>
    </r>
  </si>
  <si>
    <r>
      <t>* Para colocar</t>
    </r>
    <r>
      <rPr>
        <b/>
        <u/>
        <sz val="8"/>
        <color theme="1"/>
        <rFont val="Arial"/>
        <family val="2"/>
      </rPr>
      <t xml:space="preserve"> VIDRO EXTRA CLEAR, ESPELHO PRATA OU ESPELHO BRONZE, </t>
    </r>
    <r>
      <rPr>
        <b/>
        <sz val="8"/>
        <color theme="1"/>
        <rFont val="Arial"/>
        <family val="2"/>
      </rPr>
      <t>acrescentar ao móvel valor descrito na ultima página.                                                                                                                                                                                                        * O vidro utilizado nos móveis é comum, pode haver diferença de tonalidade;</t>
    </r>
  </si>
  <si>
    <t>* Vidros comum 6mm medida maxima de 3,59x1,50 ou redondos e quadrados de 2,00x2,00(sob consulta) esta espessura é mais esverdeado que o vidro comum 4mm</t>
  </si>
  <si>
    <t>OBS: A Nogueira o Carvalho e o Louro Freijó somente são fornecidos em laminados, as bases de madeira maciça serão produzidas em madeira tingida em cor semelhante.</t>
  </si>
  <si>
    <t>OBS: Os metais presentes nas peças podem ser feitos em qualquer cor de LACA PADRÃO BRILHO OU FOSCO (Informar no pedido)</t>
  </si>
  <si>
    <t>2,56 x 0,48 x 0,75</t>
  </si>
  <si>
    <t>12020-6</t>
  </si>
  <si>
    <t>Mesa Jantar LYON TP. (Canto Garrafa)</t>
  </si>
  <si>
    <t>12020-7</t>
  </si>
  <si>
    <t>12020-8</t>
  </si>
  <si>
    <t>12020-9</t>
  </si>
  <si>
    <t>12020-12</t>
  </si>
  <si>
    <t>12020-13</t>
  </si>
  <si>
    <t>12020-14</t>
  </si>
  <si>
    <t>11488-4</t>
  </si>
  <si>
    <t>Mesa lateral Terne TP. Redondo (Somente S/ Vidro)</t>
  </si>
  <si>
    <t>0,70 Ø X 0,60</t>
  </si>
  <si>
    <t>11488-3</t>
  </si>
  <si>
    <t>0,70 Ø X 0,55</t>
  </si>
  <si>
    <t>11488-2</t>
  </si>
  <si>
    <t>0,60 Ø X 0,60</t>
  </si>
  <si>
    <t>11488-1</t>
  </si>
  <si>
    <t>0,60 Ø X 0,55</t>
  </si>
  <si>
    <t>11481-7</t>
  </si>
  <si>
    <t>1,10 Ø X 0,26</t>
  </si>
  <si>
    <t>9594-2</t>
  </si>
  <si>
    <t>LYON</t>
  </si>
  <si>
    <t>Buffet Wave B Marchetaria""INTERNO PRETO OU CINZA"" 
(4 portas;1 gav. Int.; 1 prat.),pés de madeira</t>
  </si>
  <si>
    <t>Buffet Wave B Marchetaria""INTERNO PRETO OU CINZA"" 
(5 portas;1 gav. Int.; 2 prat.),pés de madeira</t>
  </si>
  <si>
    <t>Buffet Wave B Marchetaria""INTERNO PRETO OU CINZA""
(5 portas;1 gav. Int.; 2 prat.),pés de madeira</t>
  </si>
  <si>
    <t>1,61 x 0,71 x 0,78</t>
  </si>
  <si>
    <t>9190-0</t>
  </si>
  <si>
    <t>9190-1</t>
  </si>
  <si>
    <t>9190-2</t>
  </si>
  <si>
    <t>9190-3</t>
  </si>
  <si>
    <t>9190-4</t>
  </si>
  <si>
    <t>8071-0</t>
  </si>
  <si>
    <t>8071-1</t>
  </si>
  <si>
    <t>8071-2</t>
  </si>
  <si>
    <t>8071-3</t>
  </si>
  <si>
    <t>8071-4</t>
  </si>
  <si>
    <t>10750-0</t>
  </si>
  <si>
    <t>10750-1</t>
  </si>
  <si>
    <t>10750-2</t>
  </si>
  <si>
    <t>10750-3</t>
  </si>
  <si>
    <t>10750-4</t>
  </si>
  <si>
    <t>9670-0</t>
  </si>
  <si>
    <t>9670-1</t>
  </si>
  <si>
    <t>9670-2</t>
  </si>
  <si>
    <t>9670-3</t>
  </si>
  <si>
    <t>9670-4</t>
  </si>
  <si>
    <t>10590-0</t>
  </si>
  <si>
    <t>10590-1</t>
  </si>
  <si>
    <t>10590-2</t>
  </si>
  <si>
    <t>10590-3</t>
  </si>
  <si>
    <t>9190-5</t>
  </si>
  <si>
    <t>9190-8</t>
  </si>
  <si>
    <t>9190-9</t>
  </si>
  <si>
    <t>9190-12</t>
  </si>
  <si>
    <t>9190-13</t>
  </si>
  <si>
    <t>9190-14</t>
  </si>
  <si>
    <t>8091-0</t>
  </si>
  <si>
    <t>8091-1</t>
  </si>
  <si>
    <t>8091-2</t>
  </si>
  <si>
    <t>8091-12</t>
  </si>
  <si>
    <t>8091-13</t>
  </si>
  <si>
    <t>8091-14</t>
  </si>
  <si>
    <t>10410-7</t>
  </si>
  <si>
    <t>10410-8</t>
  </si>
  <si>
    <t>10410-9</t>
  </si>
  <si>
    <t>10410-12</t>
  </si>
  <si>
    <t>10410-13</t>
  </si>
  <si>
    <t>10410-14</t>
  </si>
  <si>
    <t>11260-0</t>
  </si>
  <si>
    <t>11260-1</t>
  </si>
  <si>
    <t>11260-2</t>
  </si>
  <si>
    <t>11260-3</t>
  </si>
  <si>
    <t>11260-4</t>
  </si>
  <si>
    <t>10201-7</t>
  </si>
  <si>
    <t>10201-8</t>
  </si>
  <si>
    <t>10201-9</t>
  </si>
  <si>
    <t>10201-12</t>
  </si>
  <si>
    <t>10201-13</t>
  </si>
  <si>
    <t>10201-14</t>
  </si>
  <si>
    <t>8592-5</t>
  </si>
  <si>
    <t>8592-6</t>
  </si>
  <si>
    <t>8592-7</t>
  </si>
  <si>
    <t>8592-8</t>
  </si>
  <si>
    <t>8592-9</t>
  </si>
  <si>
    <t>8592-12</t>
  </si>
  <si>
    <t>8592-13</t>
  </si>
  <si>
    <t>8592-14</t>
  </si>
  <si>
    <t>9560-6</t>
  </si>
  <si>
    <t>9560-7</t>
  </si>
  <si>
    <t>9560-8</t>
  </si>
  <si>
    <t>9560-9</t>
  </si>
  <si>
    <t>9560-12</t>
  </si>
  <si>
    <t>9560-13</t>
  </si>
  <si>
    <t>9560-14</t>
  </si>
  <si>
    <t>5237-5</t>
  </si>
  <si>
    <t>5237-6</t>
  </si>
  <si>
    <t>5237-7</t>
  </si>
  <si>
    <t>5237-8</t>
  </si>
  <si>
    <t>5237-9</t>
  </si>
  <si>
    <t>5237-12</t>
  </si>
  <si>
    <t>5237-13</t>
  </si>
  <si>
    <t>5237-14</t>
  </si>
  <si>
    <t>8641-7</t>
  </si>
  <si>
    <t>8641-8</t>
  </si>
  <si>
    <t>8641-9</t>
  </si>
  <si>
    <t>8641-12</t>
  </si>
  <si>
    <t>8641-13</t>
  </si>
  <si>
    <t>8641-14</t>
  </si>
  <si>
    <t>7441-7</t>
  </si>
  <si>
    <t>7441-8</t>
  </si>
  <si>
    <t>7441-9</t>
  </si>
  <si>
    <t>7441-12</t>
  </si>
  <si>
    <t>7441-13</t>
  </si>
  <si>
    <t>7441-14</t>
  </si>
  <si>
    <t>9420-6</t>
  </si>
  <si>
    <t>9420-7</t>
  </si>
  <si>
    <t>9420-8</t>
  </si>
  <si>
    <t>9420-9</t>
  </si>
  <si>
    <t>9420-12</t>
  </si>
  <si>
    <t>9420-13</t>
  </si>
  <si>
    <t>9420-14</t>
  </si>
  <si>
    <t>10739-6</t>
  </si>
  <si>
    <t>10739-7</t>
  </si>
  <si>
    <t>10739-8</t>
  </si>
  <si>
    <t>10739-9</t>
  </si>
  <si>
    <t>10739-12</t>
  </si>
  <si>
    <t>10739-13</t>
  </si>
  <si>
    <t>10739-14</t>
  </si>
  <si>
    <t>10570-7</t>
  </si>
  <si>
    <t>10570-8</t>
  </si>
  <si>
    <t>10570-9</t>
  </si>
  <si>
    <t>10570-12</t>
  </si>
  <si>
    <t>10570-13</t>
  </si>
  <si>
    <t>10570-14</t>
  </si>
  <si>
    <t>8721-7</t>
  </si>
  <si>
    <t>8721-8</t>
  </si>
  <si>
    <t>8721-9</t>
  </si>
  <si>
    <t>8721-12</t>
  </si>
  <si>
    <t>8721-13</t>
  </si>
  <si>
    <t>8721-14</t>
  </si>
  <si>
    <t>11401-6</t>
  </si>
  <si>
    <t>11401-7</t>
  </si>
  <si>
    <t>11401-8</t>
  </si>
  <si>
    <t>11401-9</t>
  </si>
  <si>
    <t>11401-12</t>
  </si>
  <si>
    <t>11401-13</t>
  </si>
  <si>
    <t>11401-14</t>
  </si>
  <si>
    <t>11721-6</t>
  </si>
  <si>
    <t>11721-7</t>
  </si>
  <si>
    <t>11721-8</t>
  </si>
  <si>
    <t>11721-9</t>
  </si>
  <si>
    <t>11721-12</t>
  </si>
  <si>
    <t>11721-13</t>
  </si>
  <si>
    <t>11721-14</t>
  </si>
  <si>
    <t>10461-6</t>
  </si>
  <si>
    <t>10461-7</t>
  </si>
  <si>
    <t>10461-8</t>
  </si>
  <si>
    <t>10461-9</t>
  </si>
  <si>
    <t>10461-12</t>
  </si>
  <si>
    <t>10461-13</t>
  </si>
  <si>
    <t>10461-14</t>
  </si>
  <si>
    <t>12021-6</t>
  </si>
  <si>
    <t>12021-7</t>
  </si>
  <si>
    <t>12021-8</t>
  </si>
  <si>
    <t>12021-9</t>
  </si>
  <si>
    <t>12021-12</t>
  </si>
  <si>
    <t>12021-13</t>
  </si>
  <si>
    <t>12021-14</t>
  </si>
  <si>
    <t>BASE PARA TAMPO DE MÁRMORE</t>
  </si>
  <si>
    <t>BASE DE APARADOR PARA TAMPO DE MÁRMORE</t>
  </si>
  <si>
    <t>11624-1</t>
  </si>
  <si>
    <t>11624-2</t>
  </si>
  <si>
    <t>11624-3</t>
  </si>
  <si>
    <t>11644-2</t>
  </si>
  <si>
    <t>11644-3</t>
  </si>
  <si>
    <t>11644-4</t>
  </si>
  <si>
    <t>9463-1</t>
  </si>
  <si>
    <t>9463-2</t>
  </si>
  <si>
    <t>9463-3</t>
  </si>
  <si>
    <t>9463-4</t>
  </si>
  <si>
    <t>9463-5</t>
  </si>
  <si>
    <t>11035-1</t>
  </si>
  <si>
    <t>11035-2</t>
  </si>
  <si>
    <t>11035-3</t>
  </si>
  <si>
    <t>11035-4</t>
  </si>
  <si>
    <t>Base Aparador Alabama para tampo de Mármore</t>
  </si>
  <si>
    <t>Base Aparador Bari para tampo de Mármore</t>
  </si>
  <si>
    <t>Base Aparador Bogotá ,para tampo de Mármore</t>
  </si>
  <si>
    <t>Base Aparador Granada para tampo de Mármore</t>
  </si>
  <si>
    <t>8086-0</t>
  </si>
  <si>
    <t>8086-1</t>
  </si>
  <si>
    <t>8086-2</t>
  </si>
  <si>
    <t>8086-3</t>
  </si>
  <si>
    <t>8586-0</t>
  </si>
  <si>
    <t>8586-1</t>
  </si>
  <si>
    <t>8586-2</t>
  </si>
  <si>
    <t>8586-3</t>
  </si>
  <si>
    <t>8586-5</t>
  </si>
  <si>
    <t>8595-1</t>
  </si>
  <si>
    <t>8595-2</t>
  </si>
  <si>
    <t>8595-3</t>
  </si>
  <si>
    <t>8595-5</t>
  </si>
  <si>
    <t>4796-1</t>
  </si>
  <si>
    <t>4796-2</t>
  </si>
  <si>
    <t>4796-3</t>
  </si>
  <si>
    <t>4796-5</t>
  </si>
  <si>
    <t>10266-1</t>
  </si>
  <si>
    <t>10266-2</t>
  </si>
  <si>
    <t>10266-3</t>
  </si>
  <si>
    <t>9607-2</t>
  </si>
  <si>
    <t>9607-3</t>
  </si>
  <si>
    <t>9607-4</t>
  </si>
  <si>
    <t>9607-6</t>
  </si>
  <si>
    <t>11446-2</t>
  </si>
  <si>
    <t>11446-4</t>
  </si>
  <si>
    <t>11446-5</t>
  </si>
  <si>
    <t>11446-6</t>
  </si>
  <si>
    <t>11526-0</t>
  </si>
  <si>
    <t>11526-1</t>
  </si>
  <si>
    <t>11526-2</t>
  </si>
  <si>
    <t>10407-6</t>
  </si>
  <si>
    <t>10407-7</t>
  </si>
  <si>
    <t>10407-8</t>
  </si>
  <si>
    <t>10407-10</t>
  </si>
  <si>
    <t>11546-7</t>
  </si>
  <si>
    <t>11546-8</t>
  </si>
  <si>
    <t>Base Mesa Lateral Barcelona para tampo de Mármore</t>
  </si>
  <si>
    <t>Base Mesa Centro Century para tampo de Mármore</t>
  </si>
  <si>
    <t>Base Mesa Centro Kabuk para tampo de Mármore</t>
  </si>
  <si>
    <t>Base Mesa Centro Medelin para tampo de Mármore</t>
  </si>
  <si>
    <t>Base Mesa Centro Mendonza para tampo de Mármore</t>
  </si>
  <si>
    <t>Base Mesa Lateral Mentz para tampo de Mármore</t>
  </si>
  <si>
    <t>Base Mesa Centro Padova para tampo de Mármore</t>
  </si>
  <si>
    <t>Base Mesa Centro Queens para tampo de Mármore</t>
  </si>
  <si>
    <t>Base Mesa Jantar Barcelona para tampo de Mármore</t>
  </si>
  <si>
    <t>Base Mesa Jantar Elíptica Barcelona para tampo de Mármore</t>
  </si>
  <si>
    <t>Base Mesa Jantar Bari para tampo de Mármore</t>
  </si>
  <si>
    <t>Base Mesa Jantar Belize para tampo de Mármore</t>
  </si>
  <si>
    <t>Base Mesa Jantar Belmonte para tampo de Mármore</t>
  </si>
  <si>
    <t>Base Mesa Jantar Biondo para tampo de Mármore</t>
  </si>
  <si>
    <t>Base Mesa Jantar Bloom para tampo de Mármore</t>
  </si>
  <si>
    <t>Base Mesa Jantar Century para tampo de Mármore</t>
  </si>
  <si>
    <t>Base Mesa Jantar Copenhague para tampo de Mármore</t>
  </si>
  <si>
    <t>Base Mesa Jantar Filadélfia para tampo de Mármore</t>
  </si>
  <si>
    <t xml:space="preserve">Base Mesa Jantar Houston base cilindríca para tampo de Mármore </t>
  </si>
  <si>
    <t>Base Mesa Jantar Houston base cilindríca para tampo de Mármore  (med. Mínima)</t>
  </si>
  <si>
    <t>Base Mesa Jantar Lancy para tampo de Mármore</t>
  </si>
  <si>
    <t>Base Mesa Jantar Lyon para tampo de Mármore</t>
  </si>
  <si>
    <t>Base Mesa Jantar Mendonza para tampo de Mármore</t>
  </si>
  <si>
    <t>Base Mesa Jantar Nápoles para tampo de Mármore</t>
  </si>
  <si>
    <t>Base Mesa Jantar Orlando para tampo de Mármore</t>
  </si>
  <si>
    <t>Base Mesa Jantar Picture para tampo de Mármore</t>
  </si>
  <si>
    <t>Base Mesa Jantar Picture para tampo de Mármore (Medida Máxima)</t>
  </si>
  <si>
    <t>Base Mesa Jantar Rívia para tampo de Mármore</t>
  </si>
  <si>
    <t xml:space="preserve">Base Mesa Jantar Trento para tampo de Mármore </t>
  </si>
  <si>
    <t xml:space="preserve">Base Mesa Jantar Vigo base cilindríca  - s/aplique para tampo de Mármore </t>
  </si>
  <si>
    <t>Base Mesa Jantar Vitro para tampo de Mármore</t>
  </si>
  <si>
    <t>Base Mesa Centro Ribera para tampo de Mármore</t>
  </si>
  <si>
    <t>10742-5</t>
  </si>
  <si>
    <t>0,45 Ø 0,61</t>
  </si>
  <si>
    <t>Base Mesa Jantar Bologna para tampo de Mármore</t>
  </si>
  <si>
    <t>Base Mesa Jantar Eliptica Belmonte para tampo de Mármore</t>
  </si>
  <si>
    <t>MEDELIO</t>
  </si>
  <si>
    <t>BASE DE MESA CENTRO E LATERAL PARA TAMPO DE MÁRMORE</t>
  </si>
  <si>
    <t xml:space="preserve">INFORMAÇÕES ADICIONAIS SOBRE AS MESAS DE JANTAR </t>
  </si>
  <si>
    <t xml:space="preserve">OBS: Mesas acima de 3,50 com tampo de vidro somente será possível com vidro bipartido e tampos laminados sentido do veio na profundidade. </t>
  </si>
  <si>
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</t>
  </si>
  <si>
    <t>* Para vidros comum 6mm medida maxima de 3,59x1,50 ou redondos e quadrados de 2,00x2,00(sob consulta) esta espessura é mais esverdeado que o vidro comum 4mm</t>
  </si>
  <si>
    <t>*Para transformar mesa com canto reto em canto garrafa + 5%;</t>
  </si>
  <si>
    <t>*Para transformar mesa com canto reto ou canto garrafa em arredondado, elíptico (oval) e oblongo + 15%;</t>
  </si>
  <si>
    <t>*Para transformar tampo redondo para quadrado, ou quadrado para redondo  - Sob consulta</t>
  </si>
  <si>
    <t xml:space="preserve">* Vidros comum 4mm e extra clear 4mm medida maxima de 3,20x1,30 ou redondos e quadrados de 2,00x2,00 </t>
  </si>
  <si>
    <t>* Para vidros comum 4mm e extra clear 4mm medida maxima de 3,20x1,30 ou redondos e quadrados de 2,00x2,00</t>
  </si>
  <si>
    <t>Mesa Jantar Lyon TP. (Canto Garrafa)</t>
  </si>
  <si>
    <t>Em caso de cores diferentes Base ou Tampo, utilizar preço de maior valor</t>
  </si>
  <si>
    <r>
      <t xml:space="preserve">Areia H109 Brilho / Fosco
Branco Brilho / Fosco
Cinza Claro H155 Brilho / Fosco
Crômo Fosco 
Fendi N109 Brilho / Fosco
Preto Fosco 
</t>
    </r>
    <r>
      <rPr>
        <b/>
        <u/>
        <sz val="11"/>
        <color theme="1"/>
        <rFont val="Calibri"/>
        <family val="2"/>
        <scheme val="minor"/>
      </rPr>
      <t xml:space="preserve">LACA CONCRETO BRAZIL 
</t>
    </r>
    <r>
      <rPr>
        <sz val="11"/>
        <color theme="1"/>
        <rFont val="Calibri"/>
        <family val="2"/>
        <scheme val="minor"/>
      </rPr>
      <t>Concreto (Somente s/ Vidro)</t>
    </r>
  </si>
  <si>
    <r>
      <t xml:space="preserve">Bronze
Chumbo 
N109
Ônix
</t>
    </r>
    <r>
      <rPr>
        <b/>
        <u/>
        <sz val="11"/>
        <color theme="1"/>
        <rFont val="Calibri"/>
        <family val="2"/>
        <scheme val="minor"/>
      </rPr>
      <t xml:space="preserve">METAIS
</t>
    </r>
    <r>
      <rPr>
        <sz val="11"/>
        <color theme="1"/>
        <rFont val="Calibri"/>
        <family val="2"/>
        <scheme val="minor"/>
      </rPr>
      <t>Aço Cortein
New Golden 
Preto Fosco 
Ônix Metalizado 
N109 Metalizado</t>
    </r>
  </si>
  <si>
    <t>LACA LISA BRAZIL
 ( COM OU SEM VIDRO PINTADO)</t>
  </si>
  <si>
    <t>1,40 x 0,39 x 0,76</t>
  </si>
  <si>
    <t>1,60 x 0,39 x 0,76</t>
  </si>
  <si>
    <t>1,80 x 0,39 x 0,76</t>
  </si>
  <si>
    <t>2,00 x 0,39 x 0,76</t>
  </si>
  <si>
    <t>- CARVALHO CLARO
- CARVALHO NATURAL
- CARVALHO LAVADO
- CARV. EBANIZADO  
- IMBUIA CLARA
* ACRESCENTAR 12% 
SE COM VIDRO PINTADO</t>
  </si>
  <si>
    <t xml:space="preserve">- PAU FERRO
</t>
  </si>
  <si>
    <t>- NOGUEIRA
- NOGUEIRA NATURAL 
- LOURO FREIJÓ
- LOURO FREIJÓ NATURAL
- LACA METALIZADA BRAZIL
- CARV. ÔNIX  METALIZADO
- CARV. N109 METALIZADO
- CARV. ALBANIZADO
- CARV. H155 FOSCO
- CONCRETO  
(SOMENTE SEM VIDRO)</t>
  </si>
  <si>
    <t>BASE EM:
-LACA LISA BRAZIL</t>
  </si>
  <si>
    <t>BASE EM:
- CARVALHO CLARO
- CARVALHO NATURAL
- CARVALHO EBANIZADO  
- IMBUIA CLARA</t>
  </si>
  <si>
    <t xml:space="preserve">BASE EM:
- NOGUEIRA
- NOGUEIRA NATURAL
- LOURO FREIJÓ
- LOURO FREIJÓ NATURAL
- CONCRETO
- LACA METALIZADA BRAZIL
- CARV. ÔNIX METALIZADO
- CARV. N109 METALIZADO
- CARV. ALBANIZADO 
- CARV. H155 FOSCO
</t>
  </si>
  <si>
    <t>BASE EM:                                                                        
-PAU FERRO</t>
  </si>
  <si>
    <t>- NOGUEIRA
- NOGUEIRA NATURAL 
- LOURO FREIJÓ
- LOURO FREIJÓ NATURAL
- LACA METALIZADA BRAZIL
- CARV. ÔNIX  METALIZADO
- CARV. N109 METALIZADO
- CARV. ALBANIZADO
- CARV. H155 FOSCO
- CONCRETO  (SOMENTE SEM VIDRO)</t>
  </si>
  <si>
    <t>- PAU FERRO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</si>
  <si>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</si>
  <si>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 xml:space="preserve">- PAU FERRO
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</si>
  <si>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</si>
  <si>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</si>
  <si>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>- CARVALHO CLARO
- CARVALHO NATURAL
- CARVALHO LAVADO
- CARV. EBANIZADO  
- IMBUIA CLARA
* ACRESCENTAR 12% SE COM VIDRO PINTADO</t>
  </si>
  <si>
    <t>Em caso de cores diferentes, utilizar preço de maior valor</t>
  </si>
  <si>
    <r>
      <t xml:space="preserve">Carvalho Claro
Carvalho Ebanizado 
Carvalho Lavado
Carvalho Natural
</t>
    </r>
    <r>
      <rPr>
        <b/>
        <u/>
        <sz val="11"/>
        <color theme="1"/>
        <rFont val="Calibri"/>
        <family val="2"/>
        <scheme val="minor"/>
      </rPr>
      <t>CARVALHOS LAQUEADO</t>
    </r>
    <r>
      <rPr>
        <sz val="11"/>
        <color theme="1"/>
        <rFont val="Calibri"/>
        <family val="2"/>
        <scheme val="minor"/>
      </rPr>
      <t xml:space="preserve">
Albanizado
Cinza Claro (</t>
    </r>
    <r>
      <rPr>
        <sz val="8"/>
        <color theme="1"/>
        <rFont val="Calibri"/>
        <family val="2"/>
        <scheme val="minor"/>
      </rPr>
      <t>H155 Fosco</t>
    </r>
    <r>
      <rPr>
        <sz val="11"/>
        <color theme="1"/>
        <rFont val="Calibri"/>
        <family val="2"/>
        <scheme val="minor"/>
      </rPr>
      <t xml:space="preserve">) 
</t>
    </r>
    <r>
      <rPr>
        <b/>
        <u/>
        <sz val="11"/>
        <color theme="1"/>
        <rFont val="Calibri"/>
        <family val="2"/>
        <scheme val="minor"/>
      </rPr>
      <t xml:space="preserve">CARVALHOS METALIZADOS
</t>
    </r>
    <r>
      <rPr>
        <sz val="11"/>
        <color theme="1"/>
        <rFont val="Calibri"/>
        <family val="2"/>
        <scheme val="minor"/>
      </rPr>
      <t>N109 Metalizado
Ônix Metalizado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</si>
  <si>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Aparador Baden ,tp e bandeja canto garrafa, pés metal </t>
    </r>
    <r>
      <rPr>
        <b/>
        <sz val="9"/>
        <color theme="1"/>
        <rFont val="Arial"/>
        <family val="2"/>
      </rPr>
      <t>(se laca brilho somente c/ VD)</t>
    </r>
  </si>
  <si>
    <r>
      <t>Aparador Copenhague (tmp oblongo)</t>
    </r>
    <r>
      <rPr>
        <b/>
        <sz val="9"/>
        <color theme="1"/>
        <rFont val="Arial"/>
        <family val="2"/>
      </rPr>
      <t xml:space="preserve"> (se laca brilho somente c/ VD)</t>
    </r>
  </si>
  <si>
    <r>
      <t xml:space="preserve">Aparador Granada (tp oblongo), pés mad. </t>
    </r>
    <r>
      <rPr>
        <b/>
        <sz val="9"/>
        <color theme="1"/>
        <rFont val="Arial"/>
        <family val="2"/>
      </rPr>
      <t>(se laca brilho somente c/ VD)</t>
    </r>
  </si>
  <si>
    <r>
      <t xml:space="preserve">Aparador  Maracatu, c/ 2 gavetas </t>
    </r>
    <r>
      <rPr>
        <b/>
        <sz val="9"/>
        <color theme="1"/>
        <rFont val="Arial"/>
        <family val="2"/>
      </rPr>
      <t>(se laca brilho somente c/ VD)</t>
    </r>
  </si>
  <si>
    <r>
      <t>Aparador Palermo (tp oblongo, c/ 3 gav.) pés metal</t>
    </r>
    <r>
      <rPr>
        <b/>
        <sz val="9"/>
        <color theme="1"/>
        <rFont val="Arial"/>
        <family val="2"/>
      </rPr>
      <t xml:space="preserve"> (se laca brilho somente c/ VD)</t>
    </r>
  </si>
  <si>
    <t>AMBIENTADAS</t>
  </si>
  <si>
    <t xml:space="preserve">- NOGUEIRA
- NOGUEIRA NATURAL 
- LOURO FREIJÓ
- LACA METALIZADA BRAZIL
- CARVALHO ÔNIX METALIZADO
- CARVALHO N109 METALIZADO
- CARVALHO ALBANIZADO
- CARVALHO H155 FOSCO  
TAMPO COM OU SEM VIDRO
- CONCRETO  (SOMENTE SEM VIDRO)
</t>
  </si>
  <si>
    <t xml:space="preserve">MESA COM TAMPO LACA LISA (COM OU SEM VIDRO PINTADO)
E BASE EM:
- CARVALHO CLARO
- CARVALHO NATURAL
- CARVALHO LAVADO
- CARV. EBANIZADO  
- IMBUIA CLARA
</t>
  </si>
  <si>
    <t xml:space="preserve">- NOGUEIRA
- NOGUEIRA NATURAL 
- LOURO FREIJÓ
- LACA METALIZADA BRAZIL
- CARVALHO ÔNIX METALIZADO
- CARVALHO N109 METALIZADO
- CARVALHO ALBANIZADO
- CARVALHO H155 FOSCO  
(TAMPO COM OU SEM VIDRO)
- CONCRETO  (SOMENTE SEM VIDRO)
</t>
  </si>
  <si>
    <r>
      <t xml:space="preserve">DESCRIÇÃO
Base de aparador para tampo de mármore, com sobre tampo recuado 5cm da borda da pedra. </t>
    </r>
    <r>
      <rPr>
        <b/>
        <sz val="11"/>
        <color rgb="FFFF0000"/>
        <rFont val="Arial"/>
        <family val="2"/>
      </rPr>
      <t xml:space="preserve">“NÃO FORNECEMOS A PEDRA"    </t>
    </r>
  </si>
  <si>
    <r>
      <t xml:space="preserve">DESCRIÇÃO
Base de mesas centro e laterais para tampo de mármore, com sobre tampo recuado 5cm da borda da pedra.  </t>
    </r>
    <r>
      <rPr>
        <b/>
        <sz val="10"/>
        <color rgb="FFFF0000"/>
        <rFont val="Arial"/>
        <family val="2"/>
      </rPr>
      <t>“NÃO FORNECEMOS A PEDRA"</t>
    </r>
  </si>
  <si>
    <t>BASE EM:
- NOGUEIRA
- NOGUEIRA NATURAL
- LOURO FREIJÓ
- LOURO FREIJÓ NATURAL
- CONCRETO
- LACA METALIZADA BRAZIL
- CARV. ÔNIX METALIZADO
- CARV. N109 METALIZADO
- CARV. ALBANIZADO 
- CARV. H155 FOSCO</t>
  </si>
  <si>
    <r>
      <t xml:space="preserve">DESCRIÇÃO
Base de mesas de jantar para tampo de mármore, com sobre tampo recuado 15cm da borda da pedra.  </t>
    </r>
    <r>
      <rPr>
        <b/>
        <sz val="11"/>
        <color rgb="FFFF0000"/>
        <rFont val="Arial"/>
        <family val="2"/>
      </rPr>
      <t>“NÃO FORNECEMOS A PEDRA"</t>
    </r>
    <r>
      <rPr>
        <b/>
        <sz val="11"/>
        <color theme="1"/>
        <rFont val="Arial"/>
        <family val="2"/>
      </rPr>
      <t xml:space="preserve">  ''Altura total da base e sobre tampo 74 cm de altura''
   </t>
    </r>
    <r>
      <rPr>
        <b/>
        <sz val="11"/>
        <color rgb="FFFF0000"/>
        <rFont val="Arial"/>
        <family val="2"/>
      </rPr>
      <t xml:space="preserve"> </t>
    </r>
  </si>
  <si>
    <t>Aparador Baden ,tp e bandeja canto garrafa, pés metal (se laca brilho somente c/ VD)</t>
  </si>
  <si>
    <t>1,40 x 0,39 x 0,75</t>
  </si>
  <si>
    <t>1,60 x 0,39 x 0,75</t>
  </si>
  <si>
    <t>1,80 x 0,39 x 0,75</t>
  </si>
  <si>
    <t>2,00 x 0,39 x 0,75</t>
  </si>
  <si>
    <t>Aparador Bari TP.(Garrafal)</t>
  </si>
  <si>
    <t>Aparador Granada (tp oblongo), pés mad. (se laca brilho somente c/ VD)</t>
  </si>
  <si>
    <t>Buffet Baden (4 P, 1 Prat Pq, 1 Gav.),pés de metal (se laca brilho somente c/ VD)</t>
  </si>
  <si>
    <t>Buffet Baden (5 P, 2 Prat Pq, 1 Gav.),pés de metal (se laca brilho somente c/ VD)</t>
  </si>
  <si>
    <t>Mesa Lateral Austin (se laca brilho somente c/  VD), haste metal</t>
  </si>
  <si>
    <t>Mesa Lateral Bologna Tp Red Bandeja Pés de Metal (se laca brilho somente c/ VD)</t>
  </si>
  <si>
    <t>Mesa Lateral Bristol Red Pés de Madeira com Det Metal (se laca brilho somente c/ VD)</t>
  </si>
  <si>
    <t xml:space="preserve">0,60 Ø 0,64 </t>
  </si>
  <si>
    <t>Mesa Centro Padova Tp Garrafa 1Pé Cilindro Deitado (se laca brilho somente c/ VD)</t>
  </si>
  <si>
    <t>Mesa Centro Palermo (tp oblongo), pés metal (se laca brilho somente c/ VD)</t>
  </si>
  <si>
    <t>Mesa Lateral Turim Tp Red Bandeja, Pé de Madeira e Metal (se laca brilho somente c/ VD)</t>
  </si>
  <si>
    <t>Mesa Centro Ziggy (somente reduzir medidas) (laca somente c/ VD)</t>
  </si>
  <si>
    <t>Mesa lateral Ziggy (somente reduzir medidas) (laca somente c/ VD)</t>
  </si>
  <si>
    <t>8494-0</t>
  </si>
  <si>
    <t>MESA CENTRO GOA TAMPO COM PALHA E VIDRO</t>
  </si>
  <si>
    <t>0,75 Ø 0,30 alt</t>
  </si>
  <si>
    <t>8494-4</t>
  </si>
  <si>
    <t>0,95 Ø 0,30 alt</t>
  </si>
  <si>
    <t>8494-5</t>
  </si>
  <si>
    <t>0,95 Ø 0,35 alt</t>
  </si>
  <si>
    <t>8494-6</t>
  </si>
  <si>
    <t>1,15 Ø 0,35 alt</t>
  </si>
  <si>
    <t>8493-1</t>
  </si>
  <si>
    <t>MESA LATERAL GOA TAMPO COM PALHA E VIDRO</t>
  </si>
  <si>
    <t>0,55 Ø 0,50</t>
  </si>
  <si>
    <t>8493-2</t>
  </si>
  <si>
    <t>0,65 Ø 0,60</t>
  </si>
  <si>
    <t>Mesa Jantar Barcelona c/ Tp Giratório 0,70mt (VD só no Tp Giratório)</t>
  </si>
  <si>
    <t>Mesa Jantar Barcelona c/ Tp Giratório 0,80mt  (VD só no Tp Giratório)</t>
  </si>
  <si>
    <t>Mesa Jantar Barcelona c/ Tp Giratório 0,90mt (VD só no Tp Giratório)</t>
  </si>
  <si>
    <t>Mesa Jantar Belize c/ Tp Giratório 0,70mt (VD só no Tp Giratório)</t>
  </si>
  <si>
    <t>Mesa Jantar Belize c/ Tp Giratório 0,80mt (VD só no Tp Giratório)</t>
  </si>
  <si>
    <t>Mesa Jantar Belize c/ Tp Giratório 0,90mt (VD só no Tp Giratório)</t>
  </si>
  <si>
    <t>Mesa Jantar Belmonte c/ Tp Giratório 0,70mt (VD só no Tp Giratório)</t>
  </si>
  <si>
    <t>Mesa Jantar Belmonte c/ Tp Giratório 0,80mt (VD só no Tp Giratório)</t>
  </si>
  <si>
    <t>Mesa Jantar Belmonte c/ Tp Giratório 0,90mt (VD só no Tp Giratório)</t>
  </si>
  <si>
    <t>Mesa Jantar Orlando c/ Tp Giratório 0,70mt (VD só no Tp Giratório)</t>
  </si>
  <si>
    <t>Mesa Jantar Orlando c/ Tp Giratório 0,80mt (VD só no Tp Giratório)</t>
  </si>
  <si>
    <t>Mesa Jantar Orlando c/ Tp Giratório 0,90mt (VD só no Tp Giratório)</t>
  </si>
  <si>
    <t>OBS. O ACABAMENTO DO METAL NÃO INFLUENCIARÁ NO VALOR DO APARADOR</t>
  </si>
  <si>
    <t>OBS. O ACABAMENTO DO METAL NÃO INFLUENCIARÁ NO VALOR DO BUFFET</t>
  </si>
  <si>
    <t>OBS. O ACABAMENTO DO METAL NÃO INFLUENCIARÁ NO VALOR DO CARRINHO DE CHÁ</t>
  </si>
  <si>
    <t>OBS. O ACABAMENTO DO METAL NÃO INFLUENCIARÁ NO VALOR DOS GAVETEIROS</t>
  </si>
  <si>
    <t>OBS. O ACABAMENTO DO METAL NÃO INFLUENCIARÁ NO VALOR DO MÓVEL</t>
  </si>
  <si>
    <t>2024/5</t>
  </si>
  <si>
    <t>Aparador Bari pés Mad.</t>
  </si>
  <si>
    <t>Mesa Jantar Sintra TP. (OBLONGO)</t>
  </si>
  <si>
    <t>*Tampo bipartido p/mesas retangulares acrescentar 13%, EXCETO:(Alabama, Bruxelas, Celta, Jakarta, Lyon, Sintra, Trento e tampos arredondados, Elíptico, Oblongo e Orgânico), que não é possível a produção.</t>
  </si>
  <si>
    <t>GOA</t>
  </si>
  <si>
    <t>0,55 Ø 0,50 alt</t>
  </si>
  <si>
    <t>0,65 Ø 0,60 alt</t>
  </si>
  <si>
    <t>LAMINA TS PEDRA</t>
  </si>
  <si>
    <t>Lamina TS Pedra</t>
  </si>
  <si>
    <t xml:space="preserve">0,60 Ø 0,51 </t>
  </si>
  <si>
    <t>Mesa Lateral Goa TP. C/ Palha e Vidro Incolor</t>
  </si>
  <si>
    <t>14 de Agosto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</si>
</sst>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7"/>
      <name val="Arial"/>
      <family val="2"/>
    </font>
    <font>
      <b/>
      <sz val="9"/>
      <color theme="1"/>
      <name val="Arial"/>
      <family val="2"/>
    </font>
    <font>
      <b/>
      <i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rgb="FFFF0000"/>
      <name val="Arial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4"/>
      <color theme="1"/>
      <name val="Californian FB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8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164" fontId="10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right" vertical="center" wrapText="1"/>
    </xf>
    <xf numFmtId="44" fontId="7" fillId="0" borderId="1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wrapText="1"/>
    </xf>
    <xf numFmtId="0" fontId="14" fillId="0" borderId="0" xfId="0" applyFont="1"/>
    <xf numFmtId="0" fontId="4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4" fillId="2" borderId="0" xfId="0" applyFont="1" applyFill="1"/>
    <xf numFmtId="0" fontId="17" fillId="2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 wrapText="1"/>
    </xf>
    <xf numFmtId="2" fontId="6" fillId="3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6" fillId="0" borderId="0" xfId="0" applyFont="1" applyAlignment="1">
      <alignment horizontal="right" vertical="center"/>
    </xf>
    <xf numFmtId="44" fontId="0" fillId="0" borderId="0" xfId="0" applyNumberFormat="1"/>
    <xf numFmtId="0" fontId="33" fillId="0" borderId="1" xfId="0" applyFont="1" applyBorder="1" applyAlignment="1">
      <alignment horizontal="center" vertical="center"/>
    </xf>
    <xf numFmtId="0" fontId="3" fillId="0" borderId="0" xfId="0" applyFont="1" applyProtection="1">
      <protection hidden="1"/>
    </xf>
    <xf numFmtId="44" fontId="7" fillId="0" borderId="1" xfId="1" applyFont="1" applyFill="1" applyBorder="1" applyAlignment="1" applyProtection="1">
      <alignment horizontal="right" vertical="center" wrapText="1"/>
      <protection hidden="1"/>
    </xf>
    <xf numFmtId="0" fontId="12" fillId="0" borderId="0" xfId="0" applyFont="1" applyAlignment="1">
      <alignment wrapText="1"/>
    </xf>
    <xf numFmtId="0" fontId="12" fillId="0" borderId="0" xfId="0" applyFont="1"/>
    <xf numFmtId="0" fontId="29" fillId="0" borderId="1" xfId="0" applyFont="1" applyBorder="1" applyAlignment="1">
      <alignment horizontal="center" vertical="top"/>
    </xf>
    <xf numFmtId="0" fontId="3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44" fontId="36" fillId="0" borderId="1" xfId="1" applyFont="1" applyFill="1" applyBorder="1" applyAlignment="1" applyProtection="1">
      <alignment horizontal="center" vertical="center" wrapText="1"/>
      <protection hidden="1"/>
    </xf>
    <xf numFmtId="44" fontId="36" fillId="0" borderId="1" xfId="1" applyFont="1" applyBorder="1" applyAlignment="1" applyProtection="1">
      <alignment horizontal="center" vertical="center"/>
      <protection hidden="1"/>
    </xf>
    <xf numFmtId="44" fontId="36" fillId="0" borderId="1" xfId="1" applyFont="1" applyBorder="1" applyAlignment="1" applyProtection="1">
      <alignment vertical="center"/>
      <protection hidden="1"/>
    </xf>
    <xf numFmtId="0" fontId="36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2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8" fillId="0" borderId="1" xfId="2" applyFont="1" applyBorder="1" applyAlignment="1">
      <alignment horizontal="center" vertical="center" wrapText="1"/>
    </xf>
    <xf numFmtId="2" fontId="38" fillId="0" borderId="1" xfId="2" applyNumberFormat="1" applyFont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left" vertical="center" wrapText="1"/>
    </xf>
    <xf numFmtId="2" fontId="38" fillId="2" borderId="1" xfId="2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center" vertical="top"/>
    </xf>
    <xf numFmtId="0" fontId="38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center"/>
    </xf>
    <xf numFmtId="0" fontId="10" fillId="0" borderId="0" xfId="0" applyFont="1"/>
    <xf numFmtId="49" fontId="36" fillId="0" borderId="1" xfId="0" applyNumberFormat="1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6" fillId="0" borderId="0" xfId="0" applyFont="1"/>
    <xf numFmtId="0" fontId="10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44" fontId="7" fillId="0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0" borderId="1" xfId="2" applyFont="1" applyBorder="1" applyAlignment="1">
      <alignment horizontal="left" vertical="center" wrapText="1"/>
    </xf>
    <xf numFmtId="44" fontId="6" fillId="0" borderId="1" xfId="1" applyFont="1" applyFill="1" applyBorder="1" applyAlignment="1">
      <alignment horizontal="center" vertical="center" wrapText="1"/>
    </xf>
    <xf numFmtId="44" fontId="19" fillId="0" borderId="0" xfId="1" applyFont="1" applyFill="1" applyAlignment="1">
      <alignment horizontal="center"/>
    </xf>
    <xf numFmtId="44" fontId="7" fillId="0" borderId="0" xfId="1" applyFont="1" applyFill="1" applyAlignment="1">
      <alignment horizontal="center"/>
    </xf>
    <xf numFmtId="44" fontId="36" fillId="0" borderId="1" xfId="1" applyFont="1" applyFill="1" applyBorder="1" applyAlignment="1" applyProtection="1">
      <alignment vertical="center" wrapText="1"/>
      <protection hidden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center" wrapText="1"/>
    </xf>
    <xf numFmtId="44" fontId="36" fillId="0" borderId="1" xfId="1" applyFont="1" applyFill="1" applyBorder="1" applyAlignment="1" applyProtection="1">
      <alignment horizontal="center" vertical="center"/>
      <protection hidden="1"/>
    </xf>
    <xf numFmtId="0" fontId="32" fillId="0" borderId="0" xfId="0" applyFont="1"/>
    <xf numFmtId="0" fontId="7" fillId="0" borderId="1" xfId="0" applyFont="1" applyBorder="1"/>
    <xf numFmtId="44" fontId="7" fillId="0" borderId="1" xfId="1" applyFont="1" applyBorder="1" applyAlignment="1">
      <alignment horizontal="center"/>
    </xf>
    <xf numFmtId="0" fontId="48" fillId="0" borderId="1" xfId="0" applyFont="1" applyBorder="1"/>
    <xf numFmtId="0" fontId="2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2" borderId="1" xfId="0" applyFont="1" applyFill="1" applyBorder="1"/>
    <xf numFmtId="0" fontId="36" fillId="0" borderId="1" xfId="0" applyFont="1" applyBorder="1" applyAlignment="1">
      <alignment vertical="center"/>
    </xf>
    <xf numFmtId="0" fontId="51" fillId="0" borderId="0" xfId="0" applyFont="1"/>
    <xf numFmtId="0" fontId="38" fillId="2" borderId="6" xfId="2" applyFont="1" applyFill="1" applyBorder="1" applyAlignment="1">
      <alignment horizontal="center" vertical="center" wrapText="1"/>
    </xf>
    <xf numFmtId="0" fontId="38" fillId="2" borderId="6" xfId="2" applyFont="1" applyFill="1" applyBorder="1" applyAlignment="1">
      <alignment horizontal="left" vertical="center" wrapText="1"/>
    </xf>
    <xf numFmtId="2" fontId="38" fillId="2" borderId="6" xfId="2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6" fillId="0" borderId="9" xfId="0" applyFont="1" applyBorder="1" applyAlignment="1">
      <alignment horizontal="left" vertical="center" wrapText="1"/>
    </xf>
    <xf numFmtId="0" fontId="36" fillId="2" borderId="9" xfId="0" applyFont="1" applyFill="1" applyBorder="1" applyAlignment="1">
      <alignment horizontal="left" vertical="center" wrapText="1"/>
    </xf>
    <xf numFmtId="0" fontId="36" fillId="0" borderId="9" xfId="2" applyFont="1" applyBorder="1" applyAlignment="1">
      <alignment horizontal="left" vertical="center" wrapText="1"/>
    </xf>
    <xf numFmtId="49" fontId="36" fillId="0" borderId="9" xfId="0" applyNumberFormat="1" applyFont="1" applyBorder="1" applyAlignment="1">
      <alignment horizontal="left" vertical="center" wrapText="1"/>
    </xf>
    <xf numFmtId="0" fontId="36" fillId="0" borderId="9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0" fillId="0" borderId="1" xfId="0" applyFont="1" applyBorder="1"/>
    <xf numFmtId="0" fontId="0" fillId="0" borderId="1" xfId="0" applyBorder="1"/>
    <xf numFmtId="0" fontId="40" fillId="2" borderId="1" xfId="1" applyNumberFormat="1" applyFont="1" applyFill="1" applyBorder="1" applyAlignment="1" applyProtection="1">
      <alignment horizontal="left" vertical="top" wrapText="1"/>
    </xf>
    <xf numFmtId="0" fontId="40" fillId="2" borderId="1" xfId="1" applyNumberFormat="1" applyFont="1" applyFill="1" applyBorder="1" applyAlignment="1">
      <alignment horizontal="left" vertical="top" wrapText="1"/>
    </xf>
    <xf numFmtId="0" fontId="40" fillId="2" borderId="1" xfId="0" quotePrefix="1" applyFont="1" applyFill="1" applyBorder="1" applyAlignment="1">
      <alignment horizontal="left" vertical="top" wrapText="1"/>
    </xf>
    <xf numFmtId="0" fontId="40" fillId="2" borderId="1" xfId="1" quotePrefix="1" applyNumberFormat="1" applyFont="1" applyFill="1" applyBorder="1" applyAlignment="1" applyProtection="1">
      <alignment horizontal="left" vertical="top" wrapText="1"/>
    </xf>
    <xf numFmtId="164" fontId="40" fillId="2" borderId="1" xfId="0" quotePrefix="1" applyNumberFormat="1" applyFont="1" applyFill="1" applyBorder="1" applyAlignment="1">
      <alignment horizontal="left" vertical="top" wrapText="1"/>
    </xf>
    <xf numFmtId="0" fontId="40" fillId="2" borderId="1" xfId="84" applyNumberFormat="1" applyFont="1" applyFill="1" applyBorder="1" applyAlignment="1">
      <alignment horizontal="left" vertical="top" wrapText="1"/>
    </xf>
    <xf numFmtId="0" fontId="43" fillId="2" borderId="1" xfId="0" quotePrefix="1" applyFont="1" applyFill="1" applyBorder="1" applyAlignment="1">
      <alignment horizontal="left" vertical="top" wrapText="1"/>
    </xf>
    <xf numFmtId="0" fontId="40" fillId="2" borderId="1" xfId="102" applyNumberFormat="1" applyFont="1" applyFill="1" applyBorder="1" applyAlignment="1">
      <alignment horizontal="left" vertical="top" wrapText="1"/>
    </xf>
    <xf numFmtId="0" fontId="43" fillId="2" borderId="1" xfId="0" quotePrefix="1" applyFont="1" applyFill="1" applyBorder="1" applyAlignment="1">
      <alignment vertical="top" wrapText="1"/>
    </xf>
    <xf numFmtId="0" fontId="30" fillId="2" borderId="1" xfId="1" applyNumberFormat="1" applyFont="1" applyFill="1" applyBorder="1" applyAlignment="1">
      <alignment horizontal="left" vertical="top" wrapText="1"/>
    </xf>
    <xf numFmtId="0" fontId="29" fillId="2" borderId="1" xfId="0" quotePrefix="1" applyFont="1" applyFill="1" applyBorder="1" applyAlignment="1">
      <alignment horizontal="left" vertical="top" wrapText="1"/>
    </xf>
    <xf numFmtId="164" fontId="30" fillId="2" borderId="1" xfId="0" quotePrefix="1" applyNumberFormat="1" applyFont="1" applyFill="1" applyBorder="1" applyAlignment="1">
      <alignment horizontal="left" vertical="top" wrapText="1"/>
    </xf>
    <xf numFmtId="0" fontId="36" fillId="0" borderId="3" xfId="0" applyFont="1" applyBorder="1" applyAlignment="1">
      <alignment horizontal="center" vertical="center" wrapText="1"/>
    </xf>
    <xf numFmtId="44" fontId="7" fillId="0" borderId="1" xfId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55" fillId="0" borderId="1" xfId="0" applyFont="1" applyBorder="1" applyAlignment="1">
      <alignment horizontal="left" vertical="center"/>
    </xf>
    <xf numFmtId="0" fontId="29" fillId="2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top"/>
    </xf>
    <xf numFmtId="0" fontId="29" fillId="0" borderId="6" xfId="0" applyFont="1" applyBorder="1" applyAlignment="1">
      <alignment horizontal="center" vertical="top"/>
    </xf>
    <xf numFmtId="0" fontId="29" fillId="0" borderId="3" xfId="0" applyFont="1" applyBorder="1" applyAlignment="1">
      <alignment horizontal="center" vertical="top"/>
    </xf>
    <xf numFmtId="0" fontId="3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4" fillId="0" borderId="1" xfId="1" applyNumberFormat="1" applyFont="1" applyFill="1" applyBorder="1" applyAlignment="1" applyProtection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wrapText="1"/>
    </xf>
    <xf numFmtId="0" fontId="34" fillId="2" borderId="1" xfId="1" applyNumberFormat="1" applyFont="1" applyFill="1" applyBorder="1" applyAlignment="1">
      <alignment horizontal="left" vertical="center" wrapText="1"/>
    </xf>
    <xf numFmtId="0" fontId="34" fillId="2" borderId="2" xfId="1" applyNumberFormat="1" applyFont="1" applyFill="1" applyBorder="1" applyAlignment="1">
      <alignment horizontal="left" vertical="center" wrapText="1"/>
    </xf>
    <xf numFmtId="0" fontId="34" fillId="2" borderId="8" xfId="1" applyNumberFormat="1" applyFont="1" applyFill="1" applyBorder="1" applyAlignment="1">
      <alignment horizontal="left" vertical="center" wrapText="1"/>
    </xf>
    <xf numFmtId="0" fontId="34" fillId="2" borderId="9" xfId="1" applyNumberFormat="1" applyFont="1" applyFill="1" applyBorder="1" applyAlignment="1">
      <alignment horizontal="left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top"/>
    </xf>
    <xf numFmtId="0" fontId="35" fillId="0" borderId="6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/>
    </xf>
    <xf numFmtId="44" fontId="29" fillId="0" borderId="6" xfId="1" applyFont="1" applyBorder="1" applyAlignment="1">
      <alignment horizontal="center" vertical="center"/>
    </xf>
    <xf numFmtId="44" fontId="29" fillId="0" borderId="7" xfId="1" applyFont="1" applyBorder="1" applyAlignment="1">
      <alignment horizontal="center" vertical="center"/>
    </xf>
    <xf numFmtId="44" fontId="29" fillId="0" borderId="3" xfId="1" applyFont="1" applyBorder="1" applyAlignment="1">
      <alignment horizontal="center" vertical="center"/>
    </xf>
    <xf numFmtId="0" fontId="29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4" fillId="2" borderId="1" xfId="84" applyNumberFormat="1" applyFont="1" applyFill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top"/>
    </xf>
    <xf numFmtId="0" fontId="41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255"/>
    </xf>
    <xf numFmtId="0" fontId="36" fillId="0" borderId="6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44" fontId="30" fillId="0" borderId="1" xfId="1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34" fillId="2" borderId="1" xfId="102" applyNumberFormat="1" applyFont="1" applyFill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53" fillId="0" borderId="2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2" fillId="0" borderId="1" xfId="0" applyFont="1" applyBorder="1" applyAlignment="1">
      <alignment horizontal="center" textRotation="255"/>
    </xf>
    <xf numFmtId="0" fontId="44" fillId="2" borderId="6" xfId="0" applyFont="1" applyFill="1" applyBorder="1" applyAlignment="1">
      <alignment horizontal="center" vertical="top"/>
    </xf>
    <xf numFmtId="0" fontId="44" fillId="2" borderId="7" xfId="0" applyFont="1" applyFill="1" applyBorder="1" applyAlignment="1">
      <alignment horizontal="center" vertical="top"/>
    </xf>
    <xf numFmtId="0" fontId="44" fillId="2" borderId="3" xfId="0" applyFont="1" applyFill="1" applyBorder="1" applyAlignment="1">
      <alignment horizontal="center" vertical="top"/>
    </xf>
    <xf numFmtId="0" fontId="30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top"/>
    </xf>
    <xf numFmtId="0" fontId="27" fillId="0" borderId="1" xfId="0" applyFont="1" applyBorder="1" applyAlignment="1">
      <alignment horizontal="center" vertical="top"/>
    </xf>
    <xf numFmtId="0" fontId="29" fillId="2" borderId="6" xfId="0" applyFont="1" applyFill="1" applyBorder="1" applyAlignment="1">
      <alignment horizontal="center" vertical="top"/>
    </xf>
    <xf numFmtId="0" fontId="29" fillId="2" borderId="7" xfId="0" applyFont="1" applyFill="1" applyBorder="1" applyAlignment="1">
      <alignment horizontal="center" vertical="top"/>
    </xf>
    <xf numFmtId="0" fontId="29" fillId="2" borderId="3" xfId="0" applyFont="1" applyFill="1" applyBorder="1" applyAlignment="1">
      <alignment horizontal="center" vertical="top"/>
    </xf>
    <xf numFmtId="0" fontId="29" fillId="3" borderId="1" xfId="0" applyFont="1" applyFill="1" applyBorder="1" applyAlignment="1">
      <alignment horizontal="center" vertical="top" wrapText="1"/>
    </xf>
    <xf numFmtId="0" fontId="52" fillId="0" borderId="2" xfId="0" applyFont="1" applyBorder="1" applyAlignment="1">
      <alignment horizontal="left" vertical="center"/>
    </xf>
    <xf numFmtId="0" fontId="52" fillId="0" borderId="8" xfId="0" applyFont="1" applyBorder="1" applyAlignment="1">
      <alignment horizontal="left" vertical="center"/>
    </xf>
    <xf numFmtId="0" fontId="52" fillId="0" borderId="9" xfId="0" applyFont="1" applyBorder="1" applyAlignment="1">
      <alignment horizontal="left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7" fillId="2" borderId="1" xfId="0" applyFont="1" applyFill="1" applyBorder="1" applyAlignment="1">
      <alignment horizontal="center" vertical="top"/>
    </xf>
    <xf numFmtId="0" fontId="34" fillId="2" borderId="1" xfId="1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0" fillId="2" borderId="1" xfId="1" applyNumberFormat="1" applyFont="1" applyFill="1" applyBorder="1" applyAlignment="1" applyProtection="1">
      <alignment horizontal="left" vertical="top" wrapText="1"/>
    </xf>
    <xf numFmtId="0" fontId="40" fillId="2" borderId="1" xfId="0" applyFont="1" applyFill="1" applyBorder="1" applyAlignment="1">
      <alignment horizontal="left" vertical="top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57" fillId="0" borderId="6" xfId="0" applyFont="1" applyBorder="1" applyAlignment="1">
      <alignment horizontal="left" vertical="center" wrapText="1"/>
    </xf>
    <xf numFmtId="0" fontId="57" fillId="0" borderId="7" xfId="0" applyFont="1" applyBorder="1" applyAlignment="1">
      <alignment horizontal="left" vertical="center" wrapText="1"/>
    </xf>
    <xf numFmtId="0" fontId="57" fillId="0" borderId="3" xfId="0" applyFont="1" applyBorder="1" applyAlignment="1">
      <alignment horizontal="left" vertical="center" wrapText="1"/>
    </xf>
    <xf numFmtId="0" fontId="56" fillId="0" borderId="6" xfId="0" applyFont="1" applyBorder="1" applyAlignment="1">
      <alignment horizontal="left" vertical="center" wrapText="1"/>
    </xf>
    <xf numFmtId="164" fontId="40" fillId="2" borderId="1" xfId="0" applyNumberFormat="1" applyFont="1" applyFill="1" applyBorder="1" applyAlignment="1">
      <alignment horizontal="left" vertical="top" wrapText="1"/>
    </xf>
    <xf numFmtId="44" fontId="29" fillId="0" borderId="1" xfId="1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 wrapText="1"/>
    </xf>
    <xf numFmtId="0" fontId="40" fillId="2" borderId="1" xfId="1" applyNumberFormat="1" applyFont="1" applyFill="1" applyBorder="1" applyAlignment="1">
      <alignment horizontal="left" vertical="top" wrapText="1"/>
    </xf>
  </cellXfs>
  <cellStyles count="129">
    <cellStyle name="Moeda" xfId="1" builtinId="4"/>
    <cellStyle name="Moeda 10" xfId="21" xr:uid="{00000000-0005-0000-0000-000001000000}"/>
    <cellStyle name="Moeda 10 2" xfId="102" xr:uid="{00000000-0005-0000-0000-000002000000}"/>
    <cellStyle name="Moeda 10 3" xfId="128" xr:uid="{00000000-0005-0000-0000-000003000000}"/>
    <cellStyle name="Moeda 11" xfId="83" xr:uid="{00000000-0005-0000-0000-000004000000}"/>
    <cellStyle name="Moeda 11 2" xfId="126" xr:uid="{00000000-0005-0000-0000-000005000000}"/>
    <cellStyle name="Moeda 12" xfId="84" xr:uid="{00000000-0005-0000-0000-000006000000}"/>
    <cellStyle name="Moeda 13" xfId="127" xr:uid="{00000000-0005-0000-0000-000007000000}"/>
    <cellStyle name="Moeda 2" xfId="3" xr:uid="{00000000-0005-0000-0000-000008000000}"/>
    <cellStyle name="Moeda 2 2" xfId="7" xr:uid="{00000000-0005-0000-0000-000009000000}"/>
    <cellStyle name="Moeda 2 2 2" xfId="33" xr:uid="{00000000-0005-0000-0000-00000A000000}"/>
    <cellStyle name="Moeda 2 2 2 2" xfId="112" xr:uid="{00000000-0005-0000-0000-00000B000000}"/>
    <cellStyle name="Moeda 2 2 3" xfId="89" xr:uid="{00000000-0005-0000-0000-00000C000000}"/>
    <cellStyle name="Moeda 2 3" xfId="12" xr:uid="{00000000-0005-0000-0000-00000D000000}"/>
    <cellStyle name="Moeda 2 3 2" xfId="38" xr:uid="{00000000-0005-0000-0000-00000E000000}"/>
    <cellStyle name="Moeda 2 3 2 2" xfId="116" xr:uid="{00000000-0005-0000-0000-00000F000000}"/>
    <cellStyle name="Moeda 2 3 3" xfId="93" xr:uid="{00000000-0005-0000-0000-000010000000}"/>
    <cellStyle name="Moeda 2 4" xfId="17" xr:uid="{00000000-0005-0000-0000-000011000000}"/>
    <cellStyle name="Moeda 2 4 2" xfId="98" xr:uid="{00000000-0005-0000-0000-000012000000}"/>
    <cellStyle name="Moeda 2 5" xfId="43" xr:uid="{00000000-0005-0000-0000-000013000000}"/>
    <cellStyle name="Moeda 2 6" xfId="29" xr:uid="{00000000-0005-0000-0000-000014000000}"/>
    <cellStyle name="Moeda 2 6 2" xfId="108" xr:uid="{00000000-0005-0000-0000-000015000000}"/>
    <cellStyle name="Moeda 2 7" xfId="85" xr:uid="{00000000-0005-0000-0000-000016000000}"/>
    <cellStyle name="Moeda 3" xfId="8" xr:uid="{00000000-0005-0000-0000-000017000000}"/>
    <cellStyle name="Moeda 3 2" xfId="14" xr:uid="{00000000-0005-0000-0000-000018000000}"/>
    <cellStyle name="Moeda 3 2 2" xfId="40" xr:uid="{00000000-0005-0000-0000-000019000000}"/>
    <cellStyle name="Moeda 3 2 2 2" xfId="118" xr:uid="{00000000-0005-0000-0000-00001A000000}"/>
    <cellStyle name="Moeda 3 2 3" xfId="95" xr:uid="{00000000-0005-0000-0000-00001B000000}"/>
    <cellStyle name="Moeda 3 3" xfId="18" xr:uid="{00000000-0005-0000-0000-00001C000000}"/>
    <cellStyle name="Moeda 3 3 2" xfId="99" xr:uid="{00000000-0005-0000-0000-00001D000000}"/>
    <cellStyle name="Moeda 3 4" xfId="44" xr:uid="{00000000-0005-0000-0000-00001E000000}"/>
    <cellStyle name="Moeda 3 5" xfId="34" xr:uid="{00000000-0005-0000-0000-00001F000000}"/>
    <cellStyle name="Moeda 3 5 2" xfId="113" xr:uid="{00000000-0005-0000-0000-000020000000}"/>
    <cellStyle name="Moeda 3 6" xfId="90" xr:uid="{00000000-0005-0000-0000-000021000000}"/>
    <cellStyle name="Moeda 4" xfId="5" xr:uid="{00000000-0005-0000-0000-000022000000}"/>
    <cellStyle name="Moeda 4 2" xfId="42" xr:uid="{00000000-0005-0000-0000-000023000000}"/>
    <cellStyle name="Moeda 4 3" xfId="31" xr:uid="{00000000-0005-0000-0000-000024000000}"/>
    <cellStyle name="Moeda 4 3 2" xfId="110" xr:uid="{00000000-0005-0000-0000-000025000000}"/>
    <cellStyle name="Moeda 4 4" xfId="87" xr:uid="{00000000-0005-0000-0000-000026000000}"/>
    <cellStyle name="Moeda 5" xfId="10" xr:uid="{00000000-0005-0000-0000-000027000000}"/>
    <cellStyle name="Moeda 5 2" xfId="50" xr:uid="{00000000-0005-0000-0000-000028000000}"/>
    <cellStyle name="Moeda 5 2 2" xfId="122" xr:uid="{00000000-0005-0000-0000-000029000000}"/>
    <cellStyle name="Moeda 5 3" xfId="53" xr:uid="{00000000-0005-0000-0000-00002A000000}"/>
    <cellStyle name="Moeda 5 3 2" xfId="125" xr:uid="{00000000-0005-0000-0000-00002B000000}"/>
    <cellStyle name="Moeda 5 4" xfId="36" xr:uid="{00000000-0005-0000-0000-00002C000000}"/>
    <cellStyle name="Moeda 5 4 2" xfId="114" xr:uid="{00000000-0005-0000-0000-00002D000000}"/>
    <cellStyle name="Moeda 5 5" xfId="91" xr:uid="{00000000-0005-0000-0000-00002E000000}"/>
    <cellStyle name="Moeda 6" xfId="15" xr:uid="{00000000-0005-0000-0000-00002F000000}"/>
    <cellStyle name="Moeda 6 2" xfId="96" xr:uid="{00000000-0005-0000-0000-000030000000}"/>
    <cellStyle name="Moeda 7" xfId="48" xr:uid="{00000000-0005-0000-0000-000031000000}"/>
    <cellStyle name="Moeda 7 2" xfId="120" xr:uid="{00000000-0005-0000-0000-000032000000}"/>
    <cellStyle name="Moeda 8" xfId="51" xr:uid="{00000000-0005-0000-0000-000033000000}"/>
    <cellStyle name="Moeda 8 2" xfId="123" xr:uid="{00000000-0005-0000-0000-000034000000}"/>
    <cellStyle name="Moeda 9" xfId="26" xr:uid="{00000000-0005-0000-0000-000035000000}"/>
    <cellStyle name="Moeda 9 2" xfId="106" xr:uid="{00000000-0005-0000-0000-000036000000}"/>
    <cellStyle name="Normal" xfId="0" builtinId="0"/>
    <cellStyle name="Normal 10" xfId="70" xr:uid="{00000000-0005-0000-0000-000038000000}"/>
    <cellStyle name="Normal 11" xfId="55" xr:uid="{00000000-0005-0000-0000-000039000000}"/>
    <cellStyle name="Normal 12" xfId="57" xr:uid="{00000000-0005-0000-0000-00003A000000}"/>
    <cellStyle name="Normal 13" xfId="54" xr:uid="{00000000-0005-0000-0000-00003B000000}"/>
    <cellStyle name="Normal 14" xfId="59" xr:uid="{00000000-0005-0000-0000-00003C000000}"/>
    <cellStyle name="Normal 15" xfId="58" xr:uid="{00000000-0005-0000-0000-00003D000000}"/>
    <cellStyle name="Normal 16" xfId="77" xr:uid="{00000000-0005-0000-0000-00003E000000}"/>
    <cellStyle name="Normal 17" xfId="56" xr:uid="{00000000-0005-0000-0000-00003F000000}"/>
    <cellStyle name="Normal 18" xfId="68" xr:uid="{00000000-0005-0000-0000-000040000000}"/>
    <cellStyle name="Normal 19" xfId="73" xr:uid="{00000000-0005-0000-0000-000041000000}"/>
    <cellStyle name="Normal 2" xfId="9" xr:uid="{00000000-0005-0000-0000-000042000000}"/>
    <cellStyle name="Normal 2 2" xfId="45" xr:uid="{00000000-0005-0000-0000-000043000000}"/>
    <cellStyle name="Normal 20" xfId="66" xr:uid="{00000000-0005-0000-0000-000044000000}"/>
    <cellStyle name="Normal 21" xfId="62" xr:uid="{00000000-0005-0000-0000-000045000000}"/>
    <cellStyle name="Normal 22" xfId="82" xr:uid="{00000000-0005-0000-0000-000046000000}"/>
    <cellStyle name="Normal 23" xfId="76" xr:uid="{00000000-0005-0000-0000-000047000000}"/>
    <cellStyle name="Normal 24" xfId="80" xr:uid="{00000000-0005-0000-0000-000048000000}"/>
    <cellStyle name="Normal 25" xfId="72" xr:uid="{00000000-0005-0000-0000-000049000000}"/>
    <cellStyle name="Normal 26" xfId="81" xr:uid="{00000000-0005-0000-0000-00004A000000}"/>
    <cellStyle name="Normal 27" xfId="67" xr:uid="{00000000-0005-0000-0000-00004B000000}"/>
    <cellStyle name="Normal 28" xfId="78" xr:uid="{00000000-0005-0000-0000-00004C000000}"/>
    <cellStyle name="Normal 29" xfId="64" xr:uid="{00000000-0005-0000-0000-00004D000000}"/>
    <cellStyle name="Normal 3" xfId="46" xr:uid="{00000000-0005-0000-0000-00004E000000}"/>
    <cellStyle name="Normal 30" xfId="79" xr:uid="{00000000-0005-0000-0000-00004F000000}"/>
    <cellStyle name="Normal 31" xfId="61" xr:uid="{00000000-0005-0000-0000-000050000000}"/>
    <cellStyle name="Normal 32" xfId="65" xr:uid="{00000000-0005-0000-0000-000051000000}"/>
    <cellStyle name="Normal 33" xfId="74" xr:uid="{00000000-0005-0000-0000-000052000000}"/>
    <cellStyle name="Normal 34" xfId="63" xr:uid="{00000000-0005-0000-0000-000053000000}"/>
    <cellStyle name="Normal 35" xfId="75" xr:uid="{00000000-0005-0000-0000-000054000000}"/>
    <cellStyle name="Normal 4" xfId="25" xr:uid="{00000000-0005-0000-0000-000055000000}"/>
    <cellStyle name="Normal 5" xfId="27" xr:uid="{00000000-0005-0000-0000-000056000000}"/>
    <cellStyle name="Normal 6" xfId="71" xr:uid="{00000000-0005-0000-0000-000057000000}"/>
    <cellStyle name="Normal 7" xfId="35" xr:uid="{00000000-0005-0000-0000-000058000000}"/>
    <cellStyle name="Normal 8" xfId="69" xr:uid="{00000000-0005-0000-0000-000059000000}"/>
    <cellStyle name="Normal 9" xfId="60" xr:uid="{00000000-0005-0000-0000-00005A000000}"/>
    <cellStyle name="Normal_Plan3" xfId="2" xr:uid="{00000000-0005-0000-0000-00005B000000}"/>
    <cellStyle name="Porcentagem 2" xfId="47" xr:uid="{00000000-0005-0000-0000-00005C000000}"/>
    <cellStyle name="Vírgula 2" xfId="4" xr:uid="{00000000-0005-0000-0000-00005D000000}"/>
    <cellStyle name="Vírgula 2 2" xfId="13" xr:uid="{00000000-0005-0000-0000-00005E000000}"/>
    <cellStyle name="Vírgula 2 2 2" xfId="39" xr:uid="{00000000-0005-0000-0000-00005F000000}"/>
    <cellStyle name="Vírgula 2 2 2 2" xfId="117" xr:uid="{00000000-0005-0000-0000-000060000000}"/>
    <cellStyle name="Vírgula 2 2 3" xfId="94" xr:uid="{00000000-0005-0000-0000-000061000000}"/>
    <cellStyle name="Vírgula 2 3" xfId="30" xr:uid="{00000000-0005-0000-0000-000062000000}"/>
    <cellStyle name="Vírgula 2 3 2" xfId="109" xr:uid="{00000000-0005-0000-0000-000063000000}"/>
    <cellStyle name="Vírgula 2 4" xfId="23" xr:uid="{00000000-0005-0000-0000-000064000000}"/>
    <cellStyle name="Vírgula 2 4 2" xfId="104" xr:uid="{00000000-0005-0000-0000-000065000000}"/>
    <cellStyle name="Vírgula 2 5" xfId="86" xr:uid="{00000000-0005-0000-0000-000066000000}"/>
    <cellStyle name="Vírgula 3" xfId="6" xr:uid="{00000000-0005-0000-0000-000067000000}"/>
    <cellStyle name="Vírgula 3 2" xfId="32" xr:uid="{00000000-0005-0000-0000-000068000000}"/>
    <cellStyle name="Vírgula 3 2 2" xfId="111" xr:uid="{00000000-0005-0000-0000-000069000000}"/>
    <cellStyle name="Vírgula 3 3" xfId="24" xr:uid="{00000000-0005-0000-0000-00006A000000}"/>
    <cellStyle name="Vírgula 3 3 2" xfId="105" xr:uid="{00000000-0005-0000-0000-00006B000000}"/>
    <cellStyle name="Vírgula 3 4" xfId="88" xr:uid="{00000000-0005-0000-0000-00006C000000}"/>
    <cellStyle name="Vírgula 4" xfId="11" xr:uid="{00000000-0005-0000-0000-00006D000000}"/>
    <cellStyle name="Vírgula 4 2" xfId="37" xr:uid="{00000000-0005-0000-0000-00006E000000}"/>
    <cellStyle name="Vírgula 4 2 2" xfId="115" xr:uid="{00000000-0005-0000-0000-00006F000000}"/>
    <cellStyle name="Vírgula 4 3" xfId="22" xr:uid="{00000000-0005-0000-0000-000070000000}"/>
    <cellStyle name="Vírgula 4 3 2" xfId="103" xr:uid="{00000000-0005-0000-0000-000071000000}"/>
    <cellStyle name="Vírgula 4 4" xfId="92" xr:uid="{00000000-0005-0000-0000-000072000000}"/>
    <cellStyle name="Vírgula 5" xfId="16" xr:uid="{00000000-0005-0000-0000-000073000000}"/>
    <cellStyle name="Vírgula 5 2" xfId="41" xr:uid="{00000000-0005-0000-0000-000074000000}"/>
    <cellStyle name="Vírgula 5 2 2" xfId="119" xr:uid="{00000000-0005-0000-0000-000075000000}"/>
    <cellStyle name="Vírgula 5 3" xfId="97" xr:uid="{00000000-0005-0000-0000-000076000000}"/>
    <cellStyle name="Vírgula 6" xfId="19" xr:uid="{00000000-0005-0000-0000-000077000000}"/>
    <cellStyle name="Vírgula 6 2" xfId="49" xr:uid="{00000000-0005-0000-0000-000078000000}"/>
    <cellStyle name="Vírgula 6 2 2" xfId="121" xr:uid="{00000000-0005-0000-0000-000079000000}"/>
    <cellStyle name="Vírgula 6 3" xfId="100" xr:uid="{00000000-0005-0000-0000-00007A000000}"/>
    <cellStyle name="Vírgula 7" xfId="52" xr:uid="{00000000-0005-0000-0000-00007B000000}"/>
    <cellStyle name="Vírgula 7 2" xfId="124" xr:uid="{00000000-0005-0000-0000-00007C000000}"/>
    <cellStyle name="Vírgula 8" xfId="28" xr:uid="{00000000-0005-0000-0000-00007D000000}"/>
    <cellStyle name="Vírgula 8 2" xfId="107" xr:uid="{00000000-0005-0000-0000-00007E000000}"/>
    <cellStyle name="Vírgula 9" xfId="20" xr:uid="{00000000-0005-0000-0000-00007F000000}"/>
    <cellStyle name="Vírgula 9 2" xfId="101" xr:uid="{00000000-0005-0000-0000-000080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i/s!AuY8kYi7XfigilZpKagipRRBNWl_?e=s4PQjX" TargetMode="External"/><Relationship Id="rId18" Type="http://schemas.openxmlformats.org/officeDocument/2006/relationships/image" Target="../media/image13.jpeg"/><Relationship Id="rId26" Type="http://schemas.openxmlformats.org/officeDocument/2006/relationships/image" Target="../media/image17.jpeg"/><Relationship Id="rId39" Type="http://schemas.openxmlformats.org/officeDocument/2006/relationships/hyperlink" Target="https://1drv.ms/f/s!AuY8kYi7Xfigg2rD0p7LwlO3bl8E?e=uvhqLE" TargetMode="External"/><Relationship Id="rId21" Type="http://schemas.openxmlformats.org/officeDocument/2006/relationships/hyperlink" Target="https://1drv.ms/i/s!AuY8kYi7XfigimQAErtH1BEd2xL8?e=RCKYXx" TargetMode="External"/><Relationship Id="rId34" Type="http://schemas.openxmlformats.org/officeDocument/2006/relationships/image" Target="../media/image21.png"/><Relationship Id="rId42" Type="http://schemas.openxmlformats.org/officeDocument/2006/relationships/hyperlink" Target="https://1drv.ms/f/s!AuY8kYi7Xfigg2Qv6us7a-4sjNYc?e=BXCiyB" TargetMode="External"/><Relationship Id="rId47" Type="http://schemas.openxmlformats.org/officeDocument/2006/relationships/hyperlink" Target="https://1drv.ms/f/s!AuY8kYi7Xfigg13U0-aR-eH7886w?e=DSpHtC" TargetMode="External"/><Relationship Id="rId7" Type="http://schemas.openxmlformats.org/officeDocument/2006/relationships/hyperlink" Target="https://1drv.ms/i/s!AuY8kYi7Xfigiy-hXQmiHnl1hw0c?e=C08VGv" TargetMode="External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29" Type="http://schemas.openxmlformats.org/officeDocument/2006/relationships/hyperlink" Target="https://1drv.ms/i/s!AuY8kYi7XfigiltSputOFkgi1wNJ?e=Jt6oCM" TargetMode="External"/><Relationship Id="rId1" Type="http://schemas.openxmlformats.org/officeDocument/2006/relationships/image" Target="../media/image4.jpeg"/><Relationship Id="rId6" Type="http://schemas.openxmlformats.org/officeDocument/2006/relationships/image" Target="../media/image7.jpeg"/><Relationship Id="rId11" Type="http://schemas.openxmlformats.org/officeDocument/2006/relationships/hyperlink" Target="https://1drv.ms/i/s!AuY8kYi7Xfigin_T1ZylOlOufxB-?e=ujzwDE" TargetMode="External"/><Relationship Id="rId24" Type="http://schemas.openxmlformats.org/officeDocument/2006/relationships/image" Target="../media/image16.jpeg"/><Relationship Id="rId32" Type="http://schemas.openxmlformats.org/officeDocument/2006/relationships/image" Target="../media/image20.jpeg"/><Relationship Id="rId37" Type="http://schemas.openxmlformats.org/officeDocument/2006/relationships/hyperlink" Target="https://1drv.ms/f/s!AuY8kYi7Xfigg3BIasbPr8_70rvf?e=RSySHv" TargetMode="External"/><Relationship Id="rId40" Type="http://schemas.openxmlformats.org/officeDocument/2006/relationships/hyperlink" Target="https://1drv.ms/f/s!AuY8kYi7Xfigg2h9qfurWEZggq-f?e=Mgo9As" TargetMode="External"/><Relationship Id="rId45" Type="http://schemas.openxmlformats.org/officeDocument/2006/relationships/hyperlink" Target="https://1drv.ms/f/s!AuY8kYi7Xfigg2Cx_k0BxvXqoH3b?e=OPPGt8" TargetMode="External"/><Relationship Id="rId5" Type="http://schemas.openxmlformats.org/officeDocument/2006/relationships/hyperlink" Target="https://1drv.ms/i/s!AuY8kYi7XfigizAK7QrhsiMG-aVQ?e=e6D4wR" TargetMode="External"/><Relationship Id="rId15" Type="http://schemas.openxmlformats.org/officeDocument/2006/relationships/hyperlink" Target="https://1drv.ms/i/s!AuY8kYi7XfigiwJESh56RRqeTGxl?e=mw1PXl" TargetMode="External"/><Relationship Id="rId23" Type="http://schemas.openxmlformats.org/officeDocument/2006/relationships/hyperlink" Target="https://1drv.ms/i/s!AuY8kYi7XfigilGJtJX3tgyOvXEC?e=WmtUBA" TargetMode="External"/><Relationship Id="rId28" Type="http://schemas.openxmlformats.org/officeDocument/2006/relationships/image" Target="../media/image18.jpeg"/><Relationship Id="rId36" Type="http://schemas.openxmlformats.org/officeDocument/2006/relationships/hyperlink" Target="https://1drv.ms/f/s!AuY8kYi7Xfigg3NMRnLVyNBbcY7M?e=XRc2tS" TargetMode="External"/><Relationship Id="rId10" Type="http://schemas.openxmlformats.org/officeDocument/2006/relationships/image" Target="../media/image9.jpeg"/><Relationship Id="rId19" Type="http://schemas.openxmlformats.org/officeDocument/2006/relationships/hyperlink" Target="https://1drv.ms/i/s!AuY8kYi7Xfigim9azew002DUtWZU?e=1qaFfL" TargetMode="External"/><Relationship Id="rId31" Type="http://schemas.openxmlformats.org/officeDocument/2006/relationships/hyperlink" Target="https://1drv.ms/i/s!AuY8kYi7Xfigikm2EWJokiRre9V9?e=8D8JGl" TargetMode="External"/><Relationship Id="rId44" Type="http://schemas.openxmlformats.org/officeDocument/2006/relationships/hyperlink" Target="https://1drv.ms/f/s!AuY8kYi7Xfigg2FDjO2YxsfpXXx7?e=YHGwtH" TargetMode="External"/><Relationship Id="rId4" Type="http://schemas.openxmlformats.org/officeDocument/2006/relationships/image" Target="../media/image6.jpeg"/><Relationship Id="rId9" Type="http://schemas.openxmlformats.org/officeDocument/2006/relationships/hyperlink" Target="https://1drv.ms/i/s!AuY8kYi7Xfigixqw7CXLws-fycsz?e=1HOTht" TargetMode="External"/><Relationship Id="rId14" Type="http://schemas.openxmlformats.org/officeDocument/2006/relationships/image" Target="../media/image11.jpeg"/><Relationship Id="rId22" Type="http://schemas.openxmlformats.org/officeDocument/2006/relationships/image" Target="../media/image15.jpeg"/><Relationship Id="rId27" Type="http://schemas.openxmlformats.org/officeDocument/2006/relationships/hyperlink" Target="https://1drv.ms/i/s!AuY8kYi7Xfigiw8_IWbxUvXYO1UR?e=lryY41" TargetMode="External"/><Relationship Id="rId30" Type="http://schemas.openxmlformats.org/officeDocument/2006/relationships/image" Target="../media/image19.jpeg"/><Relationship Id="rId35" Type="http://schemas.openxmlformats.org/officeDocument/2006/relationships/hyperlink" Target="https://1drv.ms/f/s!AuY8kYi7Xfigg3T9AwR5qra0Jnxi?e=d0w1KN" TargetMode="External"/><Relationship Id="rId43" Type="http://schemas.openxmlformats.org/officeDocument/2006/relationships/hyperlink" Target="https://1drv.ms/f/s!AuY8kYi7Xfigg2NufPZ5lImRUDHF?e=u39LhP" TargetMode="External"/><Relationship Id="rId8" Type="http://schemas.openxmlformats.org/officeDocument/2006/relationships/image" Target="../media/image8.png"/><Relationship Id="rId3" Type="http://schemas.openxmlformats.org/officeDocument/2006/relationships/hyperlink" Target="https://1drv.ms/i/s!AuY8kYi7Xfigiy1fGaXs6YuEZT7z?e=WoHa3x" TargetMode="External"/><Relationship Id="rId12" Type="http://schemas.openxmlformats.org/officeDocument/2006/relationships/image" Target="../media/image10.jpeg"/><Relationship Id="rId17" Type="http://schemas.openxmlformats.org/officeDocument/2006/relationships/hyperlink" Target="https://1drv.ms/i/s!AuY8kYi7XfiginjeWLCDOMnVpEG9?e=7vlfcs" TargetMode="External"/><Relationship Id="rId25" Type="http://schemas.openxmlformats.org/officeDocument/2006/relationships/hyperlink" Target="https://1drv.ms/i/s!AuY8kYi7XfigixS1g4MDCOwUxgIK?e=aWvluM" TargetMode="External"/><Relationship Id="rId33" Type="http://schemas.openxmlformats.org/officeDocument/2006/relationships/hyperlink" Target="https://1drv.ms/f/s!AuY8kYi7Xfigg3WG4Z1qCnAhSlJn?e=nlZjmO" TargetMode="External"/><Relationship Id="rId38" Type="http://schemas.openxmlformats.org/officeDocument/2006/relationships/hyperlink" Target="https://1drv.ms/f/s!AuY8kYi7Xfigg24nZTVmtwuTwPV5?e=dhcQ81" TargetMode="External"/><Relationship Id="rId46" Type="http://schemas.openxmlformats.org/officeDocument/2006/relationships/hyperlink" Target="https://1drv.ms/f/s!AuY8kYi7Xfigg1rpdw1ZoCanUn-c?e=iNlJ32" TargetMode="External"/><Relationship Id="rId20" Type="http://schemas.openxmlformats.org/officeDocument/2006/relationships/image" Target="../media/image14.jpeg"/><Relationship Id="rId41" Type="http://schemas.openxmlformats.org/officeDocument/2006/relationships/hyperlink" Target="https://1drv.ms/f/s!AuY8kYi7Xfigg2a3nySWazBTZXyJ?e=4dlULa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jZ0Mq6dtYrDU8m3?e=9h79Hj" TargetMode="External"/><Relationship Id="rId13" Type="http://schemas.openxmlformats.org/officeDocument/2006/relationships/hyperlink" Target="https://1drv.ms/i/s!AuY8kYi7XfigihStPUD9DIuh1HxN?e=u1W4La" TargetMode="External"/><Relationship Id="rId18" Type="http://schemas.openxmlformats.org/officeDocument/2006/relationships/hyperlink" Target="https://1drv.ms/i/s!AuY8kYi7XfigiXtlByITkccs4ndV?e=9h0f4k" TargetMode="External"/><Relationship Id="rId26" Type="http://schemas.openxmlformats.org/officeDocument/2006/relationships/hyperlink" Target="https://1drv.ms/f/s!AuY8kYi7Xfigg0-6Z_J3o-d3WFNj?e=z2Ke8r" TargetMode="External"/><Relationship Id="rId3" Type="http://schemas.openxmlformats.org/officeDocument/2006/relationships/image" Target="../media/image23.jpeg"/><Relationship Id="rId21" Type="http://schemas.openxmlformats.org/officeDocument/2006/relationships/image" Target="../media/image31.jpeg"/><Relationship Id="rId7" Type="http://schemas.openxmlformats.org/officeDocument/2006/relationships/image" Target="../media/image25.jpeg"/><Relationship Id="rId12" Type="http://schemas.openxmlformats.org/officeDocument/2006/relationships/image" Target="../media/image4.jpeg"/><Relationship Id="rId17" Type="http://schemas.openxmlformats.org/officeDocument/2006/relationships/hyperlink" Target="https://1drv.ms/i/s!AuY8kYi7XfigiiKj8ImWS7xey91O?e=nLyueS" TargetMode="External"/><Relationship Id="rId25" Type="http://schemas.openxmlformats.org/officeDocument/2006/relationships/hyperlink" Target="https://1drv.ms/f/s!AuY8kYi7Xfigg1N9ZNubW-8ILNU_?e=PF3iD5" TargetMode="External"/><Relationship Id="rId2" Type="http://schemas.openxmlformats.org/officeDocument/2006/relationships/hyperlink" Target="https://1drv.ms/i/s!AuY8kYi7Xfigiid0TQonlTkm01eR?e=KQLHm1" TargetMode="External"/><Relationship Id="rId16" Type="http://schemas.openxmlformats.org/officeDocument/2006/relationships/image" Target="../media/image29.jpeg"/><Relationship Id="rId20" Type="http://schemas.openxmlformats.org/officeDocument/2006/relationships/hyperlink" Target="https://1drv.ms/i/s!AuY8kYi7XfigihONfLPQcB47RTl9?e=GDRdck" TargetMode="External"/><Relationship Id="rId29" Type="http://schemas.openxmlformats.org/officeDocument/2006/relationships/hyperlink" Target="https://1drv.ms/f/s!AuY8kYi7Xfigg0ouo4rHCUxOPEAz?e=0dxcdK" TargetMode="External"/><Relationship Id="rId1" Type="http://schemas.openxmlformats.org/officeDocument/2006/relationships/image" Target="../media/image22.png"/><Relationship Id="rId6" Type="http://schemas.openxmlformats.org/officeDocument/2006/relationships/hyperlink" Target="https://1drv.ms/i/s!AuY8kYi7Xfigihy7w9Zi72hmNoeM?e=TP9u2j" TargetMode="External"/><Relationship Id="rId11" Type="http://schemas.openxmlformats.org/officeDocument/2006/relationships/image" Target="../media/image27.jpeg"/><Relationship Id="rId24" Type="http://schemas.openxmlformats.org/officeDocument/2006/relationships/hyperlink" Target="https://1drv.ms/f/s!AuY8kYi7Xfigg1Zc3wzLyIQ2qe5T?e=zdgso2" TargetMode="External"/><Relationship Id="rId5" Type="http://schemas.openxmlformats.org/officeDocument/2006/relationships/image" Target="../media/image24.jpeg"/><Relationship Id="rId15" Type="http://schemas.openxmlformats.org/officeDocument/2006/relationships/hyperlink" Target="https://1drv.ms/i/s!AuY8kYi7XfigikWdEKVZJLqc0hCN?e=oPJLe0" TargetMode="External"/><Relationship Id="rId23" Type="http://schemas.openxmlformats.org/officeDocument/2006/relationships/image" Target="../media/image21.png"/><Relationship Id="rId28" Type="http://schemas.openxmlformats.org/officeDocument/2006/relationships/hyperlink" Target="https://1drv.ms/f/s!AuY8kYi7Xfigg0yERoQWrsbtQcme?e=uKrOdI" TargetMode="External"/><Relationship Id="rId10" Type="http://schemas.openxmlformats.org/officeDocument/2006/relationships/hyperlink" Target="https://1drv.ms/i/s!AuY8kYi7XfigigKBHZRmfNZCuz4r?e=NgsNS6" TargetMode="External"/><Relationship Id="rId19" Type="http://schemas.openxmlformats.org/officeDocument/2006/relationships/image" Target="../media/image30.jpeg"/><Relationship Id="rId31" Type="http://schemas.openxmlformats.org/officeDocument/2006/relationships/hyperlink" Target="https://1drv.ms/f/s!AuY8kYi7Xfigg0OtusoNekJkJYLC?e=Q9jB8Y" TargetMode="External"/><Relationship Id="rId4" Type="http://schemas.openxmlformats.org/officeDocument/2006/relationships/hyperlink" Target="https://1drv.ms/i/s!AuY8kYi7XfigikYnwvSd2uyp02Xm?e=pRaEcV" TargetMode="External"/><Relationship Id="rId9" Type="http://schemas.openxmlformats.org/officeDocument/2006/relationships/image" Target="../media/image26.jpeg"/><Relationship Id="rId14" Type="http://schemas.openxmlformats.org/officeDocument/2006/relationships/image" Target="../media/image28.jpeg"/><Relationship Id="rId22" Type="http://schemas.openxmlformats.org/officeDocument/2006/relationships/hyperlink" Target="https://1drv.ms/f/s!AuY8kYi7Xfigg1gcAJTxbXmuoL37?e=v1K5kt" TargetMode="External"/><Relationship Id="rId27" Type="http://schemas.openxmlformats.org/officeDocument/2006/relationships/hyperlink" Target="https://1drv.ms/f/s!AuY8kYi7Xfigg0751qUGNnFxv27D?e=gUNirO" TargetMode="External"/><Relationship Id="rId30" Type="http://schemas.openxmlformats.org/officeDocument/2006/relationships/hyperlink" Target="https://1drv.ms/f/s!AuY8kYi7Xfigg0UOmf_pwgsDtzrj?e=3ptPef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U9VZAm_gSbBnhb8?e=WirA6i" TargetMode="External"/><Relationship Id="rId13" Type="http://schemas.openxmlformats.org/officeDocument/2006/relationships/hyperlink" Target="https://1drv.ms/f/s!AuY8kYi7Xfiggz3LZmsu4iQHZZlu?e=BOgpw7" TargetMode="External"/><Relationship Id="rId3" Type="http://schemas.openxmlformats.org/officeDocument/2006/relationships/image" Target="../media/image33.jpeg"/><Relationship Id="rId7" Type="http://schemas.openxmlformats.org/officeDocument/2006/relationships/image" Target="../media/image35.jpeg"/><Relationship Id="rId12" Type="http://schemas.openxmlformats.org/officeDocument/2006/relationships/hyperlink" Target="https://1drv.ms/f/s!AuY8kYi7Xfiggz5_3FizaSvJ_KkB?e=ygzmzo" TargetMode="External"/><Relationship Id="rId2" Type="http://schemas.openxmlformats.org/officeDocument/2006/relationships/hyperlink" Target="https://1drv.ms/i/s!AuY8kYi7XfigiXbC9fet612x7KqD?e=F3e4y2" TargetMode="External"/><Relationship Id="rId1" Type="http://schemas.openxmlformats.org/officeDocument/2006/relationships/image" Target="../media/image32.png"/><Relationship Id="rId6" Type="http://schemas.openxmlformats.org/officeDocument/2006/relationships/hyperlink" Target="https://1drv.ms/i/s!AuY8kYi7XfigiUrg_mEJNZ3Uw7RD?e=swvevG" TargetMode="External"/><Relationship Id="rId11" Type="http://schemas.openxmlformats.org/officeDocument/2006/relationships/image" Target="../media/image21.png"/><Relationship Id="rId5" Type="http://schemas.openxmlformats.org/officeDocument/2006/relationships/image" Target="../media/image34.jpeg"/><Relationship Id="rId10" Type="http://schemas.openxmlformats.org/officeDocument/2006/relationships/hyperlink" Target="https://1drv.ms/f/s!AuY8kYi7Xfigg0HAeomwGkYIkYUy?e=jVag1x" TargetMode="External"/><Relationship Id="rId4" Type="http://schemas.openxmlformats.org/officeDocument/2006/relationships/hyperlink" Target="https://1drv.ms/i/s!AuY8kYi7XfigiVd0lsqCWfuPWPud?e=Hmwgg8" TargetMode="External"/><Relationship Id="rId9" Type="http://schemas.openxmlformats.org/officeDocument/2006/relationships/image" Target="../media/image36.jpeg"/><Relationship Id="rId14" Type="http://schemas.openxmlformats.org/officeDocument/2006/relationships/hyperlink" Target="https://1drv.ms/f/s!AuY8kYi7XfiggzxruTUPO86hd8bs?e=oG3VdZ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GBBxMGaYe2CSImh?e=mBKbTI" TargetMode="External"/><Relationship Id="rId13" Type="http://schemas.openxmlformats.org/officeDocument/2006/relationships/hyperlink" Target="https://1drv.ms/i/s!AuY8kYi7XfigiHrHEbgsDDbRQG0d?e=dKIzvk" TargetMode="External"/><Relationship Id="rId18" Type="http://schemas.openxmlformats.org/officeDocument/2006/relationships/image" Target="../media/image45.jpeg"/><Relationship Id="rId26" Type="http://schemas.openxmlformats.org/officeDocument/2006/relationships/hyperlink" Target="https://1drv.ms/f/s!AuY8kYi7Xfiggxu9ifTswzaqT0Ws?e=i3tUSS" TargetMode="External"/><Relationship Id="rId3" Type="http://schemas.openxmlformats.org/officeDocument/2006/relationships/image" Target="../media/image38.jpeg"/><Relationship Id="rId21" Type="http://schemas.openxmlformats.org/officeDocument/2006/relationships/hyperlink" Target="https://1drv.ms/f/s!AuY8kYi7XfiggyS1Lu0nbwM5bvOa?e=cBaswm" TargetMode="External"/><Relationship Id="rId7" Type="http://schemas.openxmlformats.org/officeDocument/2006/relationships/image" Target="../media/image40.jpeg"/><Relationship Id="rId12" Type="http://schemas.openxmlformats.org/officeDocument/2006/relationships/image" Target="../media/image42.jpeg"/><Relationship Id="rId17" Type="http://schemas.openxmlformats.org/officeDocument/2006/relationships/hyperlink" Target="https://1drv.ms/i/s!AuY8kYi7XfigiHep5ieiTj2280yB?e=OSJ3PA" TargetMode="External"/><Relationship Id="rId25" Type="http://schemas.openxmlformats.org/officeDocument/2006/relationships/hyperlink" Target="https://1drv.ms/f/s!AuY8kYi7Xfiggxo-eoxCb4vS_N9i?e=c8GX9T" TargetMode="External"/><Relationship Id="rId2" Type="http://schemas.openxmlformats.org/officeDocument/2006/relationships/hyperlink" Target="https://1drv.ms/i/s!AuY8kYi7XfigiGppfrMcprcBVpbb?e=h02HKX" TargetMode="External"/><Relationship Id="rId16" Type="http://schemas.openxmlformats.org/officeDocument/2006/relationships/image" Target="../media/image44.jpeg"/><Relationship Id="rId20" Type="http://schemas.openxmlformats.org/officeDocument/2006/relationships/image" Target="../media/image21.png"/><Relationship Id="rId1" Type="http://schemas.openxmlformats.org/officeDocument/2006/relationships/image" Target="../media/image37.png"/><Relationship Id="rId6" Type="http://schemas.openxmlformats.org/officeDocument/2006/relationships/hyperlink" Target="https://1drv.ms/i/s!AuY8kYi7XfigiGgcOZNxUpfoMPKd?e=9MX8nK" TargetMode="External"/><Relationship Id="rId11" Type="http://schemas.openxmlformats.org/officeDocument/2006/relationships/hyperlink" Target="https://1drv.ms/i/s!AuY8kYi7XfigiFhd1YggjraRS3vI?e=Vo8KMe" TargetMode="External"/><Relationship Id="rId24" Type="http://schemas.openxmlformats.org/officeDocument/2006/relationships/hyperlink" Target="https://1drv.ms/f/s!AuY8kYi7XfiggxwAJAQuwTLQC3k4?e=OqPc2I" TargetMode="External"/><Relationship Id="rId5" Type="http://schemas.openxmlformats.org/officeDocument/2006/relationships/image" Target="../media/image39.jpeg"/><Relationship Id="rId15" Type="http://schemas.openxmlformats.org/officeDocument/2006/relationships/hyperlink" Target="https://1drv.ms/i/s!AuY8kYi7XfigiQQMJBZ3PG0RZRkN?e=45sFQZ" TargetMode="External"/><Relationship Id="rId23" Type="http://schemas.openxmlformats.org/officeDocument/2006/relationships/hyperlink" Target="https://1drv.ms/f/s!AuY8kYi7Xfiggx47eFoRHKmB9YIx?e=ZR6fAw" TargetMode="External"/><Relationship Id="rId10" Type="http://schemas.openxmlformats.org/officeDocument/2006/relationships/image" Target="../media/image4.jpeg"/><Relationship Id="rId19" Type="http://schemas.openxmlformats.org/officeDocument/2006/relationships/hyperlink" Target="https://1drv.ms/f/s!AuY8kYi7XfiggyVRT9NdQ-ZlC269?e=EN809P" TargetMode="External"/><Relationship Id="rId4" Type="http://schemas.openxmlformats.org/officeDocument/2006/relationships/hyperlink" Target="https://1drv.ms/i/s!AuY8kYi7XfigiHIcaqCt8lRBBpa8?e=5aIwmK" TargetMode="External"/><Relationship Id="rId9" Type="http://schemas.openxmlformats.org/officeDocument/2006/relationships/image" Target="../media/image41.jpeg"/><Relationship Id="rId14" Type="http://schemas.openxmlformats.org/officeDocument/2006/relationships/image" Target="../media/image43.jpeg"/><Relationship Id="rId22" Type="http://schemas.openxmlformats.org/officeDocument/2006/relationships/hyperlink" Target="https://1drv.ms/f/s!AuY8kYi7XfiggyF-f6TPCr5e1QgE?e=jSy0lO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Ty-EPPc6L-yoF1v?e=wiRwcW" TargetMode="External"/><Relationship Id="rId13" Type="http://schemas.openxmlformats.org/officeDocument/2006/relationships/image" Target="../media/image52.png"/><Relationship Id="rId18" Type="http://schemas.openxmlformats.org/officeDocument/2006/relationships/hyperlink" Target="https://1drv.ms/f/s!AuY8kYi7XfiggyvV3XET8HCWqnok?e=z1iCCu" TargetMode="External"/><Relationship Id="rId3" Type="http://schemas.openxmlformats.org/officeDocument/2006/relationships/hyperlink" Target="https://1drv.ms/i/s!AuY8kYi7XfigiQpK5U2ELjsjeIcA?e=Xghf9C" TargetMode="External"/><Relationship Id="rId7" Type="http://schemas.openxmlformats.org/officeDocument/2006/relationships/image" Target="../media/image49.jpeg"/><Relationship Id="rId12" Type="http://schemas.openxmlformats.org/officeDocument/2006/relationships/hyperlink" Target="https://1drv.ms/i/s!AuY8kYi7XfigiRV4Vu13but-hU0P?e=F0p716" TargetMode="External"/><Relationship Id="rId17" Type="http://schemas.openxmlformats.org/officeDocument/2006/relationships/hyperlink" Target="https://1drv.ms/f/s!AuY8kYi7Xfiggyga3mk9D1iIatnS?e=I4Xdo7" TargetMode="External"/><Relationship Id="rId2" Type="http://schemas.openxmlformats.org/officeDocument/2006/relationships/image" Target="../media/image46.png"/><Relationship Id="rId16" Type="http://schemas.openxmlformats.org/officeDocument/2006/relationships/hyperlink" Target="https://1drv.ms/f/s!AuY8kYi7XfiggzZDofmVLPd1XGHy?e=XefcQJ" TargetMode="External"/><Relationship Id="rId1" Type="http://schemas.openxmlformats.org/officeDocument/2006/relationships/hyperlink" Target="https://1drv.ms/i/s!AuY8kYi7XfigiR14_R034-ssf0qC?e=xPE5U2" TargetMode="External"/><Relationship Id="rId6" Type="http://schemas.openxmlformats.org/officeDocument/2006/relationships/image" Target="../media/image48.jpeg"/><Relationship Id="rId11" Type="http://schemas.openxmlformats.org/officeDocument/2006/relationships/image" Target="../media/image51.png"/><Relationship Id="rId5" Type="http://schemas.openxmlformats.org/officeDocument/2006/relationships/hyperlink" Target="https://1drv.ms/i/s!AuY8kYi7XfigiT4OdG52nJEndVYi?e=OzHBAX" TargetMode="External"/><Relationship Id="rId15" Type="http://schemas.openxmlformats.org/officeDocument/2006/relationships/image" Target="../media/image21.png"/><Relationship Id="rId10" Type="http://schemas.microsoft.com/office/2007/relationships/hdphoto" Target="../media/hdphoto1.wdp"/><Relationship Id="rId19" Type="http://schemas.openxmlformats.org/officeDocument/2006/relationships/hyperlink" Target="https://1drv.ms/f/s!AuY8kYi7XfiggzIa0WLtU5iNEscn?e=FkV4U3" TargetMode="External"/><Relationship Id="rId4" Type="http://schemas.openxmlformats.org/officeDocument/2006/relationships/image" Target="../media/image47.jpeg"/><Relationship Id="rId9" Type="http://schemas.openxmlformats.org/officeDocument/2006/relationships/image" Target="../media/image50.png"/><Relationship Id="rId14" Type="http://schemas.openxmlformats.org/officeDocument/2006/relationships/hyperlink" Target="https://1drv.ms/f/s!AuY8kYi7Xfiggzcz-z6tgulB3rad?e=YdiCZD" TargetMode="External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9.jpeg"/><Relationship Id="rId21" Type="http://schemas.openxmlformats.org/officeDocument/2006/relationships/image" Target="../media/image63.jpeg"/><Relationship Id="rId42" Type="http://schemas.openxmlformats.org/officeDocument/2006/relationships/hyperlink" Target="https://1drv.ms/i/s!AuY8kYi7Xfighx2DZQgk602M-jOD?e=d8R9XO" TargetMode="External"/><Relationship Id="rId63" Type="http://schemas.openxmlformats.org/officeDocument/2006/relationships/image" Target="../media/image84.jpeg"/><Relationship Id="rId84" Type="http://schemas.openxmlformats.org/officeDocument/2006/relationships/hyperlink" Target="https://1drv.ms/i/s!AuY8kYi7Xfigh273l25oofxWTCxl?e=lmKVeG" TargetMode="External"/><Relationship Id="rId138" Type="http://schemas.openxmlformats.org/officeDocument/2006/relationships/hyperlink" Target="https://1drv.ms/i/s!AuY8kYi7XfighXxIlHxFFo48n-kZ?e=ix9eUa" TargetMode="External"/><Relationship Id="rId159" Type="http://schemas.openxmlformats.org/officeDocument/2006/relationships/hyperlink" Target="https://1drv.ms/f/s!AuY8kYi7Xfiggnd-XYwBABJF67R9?e=q5WaAm" TargetMode="External"/><Relationship Id="rId170" Type="http://schemas.openxmlformats.org/officeDocument/2006/relationships/hyperlink" Target="https://1drv.ms/f/s!AuY8kYi7XfiggmPxfzT93yX1FCvn?e=rEVcyA" TargetMode="External"/><Relationship Id="rId191" Type="http://schemas.openxmlformats.org/officeDocument/2006/relationships/hyperlink" Target="https://1drv.ms/f/s!AuY8kYi7Xfiggj5-pB6ANszzkGyS?e=bkJyoV" TargetMode="External"/><Relationship Id="rId107" Type="http://schemas.openxmlformats.org/officeDocument/2006/relationships/image" Target="../media/image104.jpeg"/><Relationship Id="rId11" Type="http://schemas.openxmlformats.org/officeDocument/2006/relationships/image" Target="../media/image58.jpeg"/><Relationship Id="rId32" Type="http://schemas.openxmlformats.org/officeDocument/2006/relationships/hyperlink" Target="https://1drv.ms/i/s!AuY8kYi7Xfighl5Hmd4bFGOWWg2N?e=fqSEp6" TargetMode="External"/><Relationship Id="rId53" Type="http://schemas.openxmlformats.org/officeDocument/2006/relationships/image" Target="../media/image79.jpeg"/><Relationship Id="rId74" Type="http://schemas.openxmlformats.org/officeDocument/2006/relationships/image" Target="../media/image88.jpeg"/><Relationship Id="rId128" Type="http://schemas.openxmlformats.org/officeDocument/2006/relationships/hyperlink" Target="https://1drv.ms/i/s!AuY8kYi7XfighVvLIBPxA4C3ztdg?e=jeNZFB" TargetMode="External"/><Relationship Id="rId149" Type="http://schemas.openxmlformats.org/officeDocument/2006/relationships/hyperlink" Target="https://1drv.ms/f/s!AuY8kYi7XfiggwdqI0T1lVEoSCYY?e=S0afhf" TargetMode="External"/><Relationship Id="rId5" Type="http://schemas.openxmlformats.org/officeDocument/2006/relationships/image" Target="../media/image55.jpeg"/><Relationship Id="rId95" Type="http://schemas.openxmlformats.org/officeDocument/2006/relationships/image" Target="../media/image98.jpeg"/><Relationship Id="rId160" Type="http://schemas.openxmlformats.org/officeDocument/2006/relationships/hyperlink" Target="https://1drv.ms/f/s!AuY8kYi7XfiggnQjTqxaZhvIrsi0?e=tFD7LC" TargetMode="External"/><Relationship Id="rId181" Type="http://schemas.openxmlformats.org/officeDocument/2006/relationships/hyperlink" Target="https://1drv.ms/f/s!AuY8kYi7Xfiggk5leM-BeF3L7Wn9?e=hB6kvo" TargetMode="External"/><Relationship Id="rId22" Type="http://schemas.openxmlformats.org/officeDocument/2006/relationships/hyperlink" Target="https://drive.google.com/file/d/1tvLJ9kTj__nEtBTzPYdOcZH0QtBn9YzO/view?usp=sharing" TargetMode="External"/><Relationship Id="rId43" Type="http://schemas.openxmlformats.org/officeDocument/2006/relationships/image" Target="../media/image74.jpeg"/><Relationship Id="rId64" Type="http://schemas.openxmlformats.org/officeDocument/2006/relationships/hyperlink" Target="https://1drv.ms/i/s!AuY8kYi7XfighW0cwgcWGvVM5UNt?e=pPkoQb" TargetMode="External"/><Relationship Id="rId118" Type="http://schemas.openxmlformats.org/officeDocument/2006/relationships/hyperlink" Target="https://1drv.ms/i/s!AuY8kYi7XfighnJ2P8mh5EJWh6MB?e=tXlS8b" TargetMode="External"/><Relationship Id="rId139" Type="http://schemas.openxmlformats.org/officeDocument/2006/relationships/hyperlink" Target="https://1drv.ms/f/s!AuY8kYi7XfiggxfBgzi9hSFauDs8?e=0OjP3v" TargetMode="External"/><Relationship Id="rId85" Type="http://schemas.openxmlformats.org/officeDocument/2006/relationships/image" Target="../media/image93.jpeg"/><Relationship Id="rId150" Type="http://schemas.openxmlformats.org/officeDocument/2006/relationships/hyperlink" Target="https://1drv.ms/f/s!AuY8kYi7XfiggwVHujsy8Gicgh44?e=9CaQuk" TargetMode="External"/><Relationship Id="rId171" Type="http://schemas.openxmlformats.org/officeDocument/2006/relationships/hyperlink" Target="https://1drv.ms/f/s!AuY8kYi7XfiggmEaaGtueAnskAnD?e=xktSCw" TargetMode="External"/><Relationship Id="rId192" Type="http://schemas.openxmlformats.org/officeDocument/2006/relationships/hyperlink" Target="https://1drv.ms/f/s!AuY8kYi7Xfiggjz8fS78dsPwgeNl?e=zYCax7" TargetMode="External"/><Relationship Id="rId12" Type="http://schemas.openxmlformats.org/officeDocument/2006/relationships/hyperlink" Target="https://1drv.ms/i/s!AuY8kYi7Xfigh3_N9GXhhr5ogrTJ?e=67BW31" TargetMode="External"/><Relationship Id="rId33" Type="http://schemas.openxmlformats.org/officeDocument/2006/relationships/image" Target="../media/image69.jpeg"/><Relationship Id="rId108" Type="http://schemas.openxmlformats.org/officeDocument/2006/relationships/hyperlink" Target="https://1drv.ms/i/s!AuY8kYi7XfighyQdl-t7PtRBFfMH?e=GLkegT" TargetMode="External"/><Relationship Id="rId129" Type="http://schemas.openxmlformats.org/officeDocument/2006/relationships/image" Target="../media/image115.jpeg"/><Relationship Id="rId54" Type="http://schemas.openxmlformats.org/officeDocument/2006/relationships/hyperlink" Target="https://1drv.ms/i/s!AuY8kYi7XfighkaU41ZmTpQ4QHi0?e=phBVhp" TargetMode="External"/><Relationship Id="rId75" Type="http://schemas.openxmlformats.org/officeDocument/2006/relationships/hyperlink" Target="https://1drv.ms/i/s!AuY8kYi7XfighUAVcC5PgHnbLiLy?e=joDYTO" TargetMode="External"/><Relationship Id="rId96" Type="http://schemas.openxmlformats.org/officeDocument/2006/relationships/hyperlink" Target="https://1drv.ms/i/s!AuY8kYi7XfigiFLdoS6eK0PLXAw8?e=dkAVxf" TargetMode="External"/><Relationship Id="rId140" Type="http://schemas.openxmlformats.org/officeDocument/2006/relationships/image" Target="../media/image21.png"/><Relationship Id="rId161" Type="http://schemas.openxmlformats.org/officeDocument/2006/relationships/hyperlink" Target="https://1drv.ms/f/s!AuY8kYi7XfiggnEukBP1fHeytC7M?e=dkiTab" TargetMode="External"/><Relationship Id="rId182" Type="http://schemas.openxmlformats.org/officeDocument/2006/relationships/hyperlink" Target="https://1drv.ms/f/s!AuY8kYi7Xfiggk0CzDjqzmxLjeRI?e=bLTpN8" TargetMode="External"/><Relationship Id="rId6" Type="http://schemas.openxmlformats.org/officeDocument/2006/relationships/hyperlink" Target="https://1drv.ms/i/s!AuY8kYi7XfigiCgHOT5pMT6zwF_l?e=5rVhHz" TargetMode="External"/><Relationship Id="rId23" Type="http://schemas.openxmlformats.org/officeDocument/2006/relationships/image" Target="../media/image64.png"/><Relationship Id="rId119" Type="http://schemas.openxmlformats.org/officeDocument/2006/relationships/image" Target="../media/image110.jpeg"/><Relationship Id="rId44" Type="http://schemas.openxmlformats.org/officeDocument/2006/relationships/hyperlink" Target="https://1drv.ms/i/s!AuY8kYi7XfighkLJoLn3D0NYHhuh?e=cB5GAb" TargetMode="External"/><Relationship Id="rId65" Type="http://schemas.openxmlformats.org/officeDocument/2006/relationships/image" Target="../media/image85.png"/><Relationship Id="rId86" Type="http://schemas.openxmlformats.org/officeDocument/2006/relationships/hyperlink" Target="https://1drv.ms/i/s!AuY8kYi7XfighmxSbJ9aOYWyjn_B?e=SebgdQ" TargetMode="External"/><Relationship Id="rId130" Type="http://schemas.openxmlformats.org/officeDocument/2006/relationships/hyperlink" Target="https://1drv.ms/i/s!AuY8kYi7XfighVorFa2ok82OYl1R?e=u4Dphf" TargetMode="External"/><Relationship Id="rId151" Type="http://schemas.openxmlformats.org/officeDocument/2006/relationships/hyperlink" Target="https://1drv.ms/f/s!AuY8kYi7XfiggwM8IOVxI464YV0a?e=QW6hyA" TargetMode="External"/><Relationship Id="rId172" Type="http://schemas.openxmlformats.org/officeDocument/2006/relationships/hyperlink" Target="https://1drv.ms/f/s!AuY8kYi7Xfiggl6rJAtxgqpzTA27?e=3ZJaYO" TargetMode="External"/><Relationship Id="rId193" Type="http://schemas.openxmlformats.org/officeDocument/2006/relationships/hyperlink" Target="https://1drv.ms/f/s!AuY8kYi7XfiggjvWzoODROvQpmuR?e=9Cw08y" TargetMode="External"/><Relationship Id="rId13" Type="http://schemas.openxmlformats.org/officeDocument/2006/relationships/image" Target="../media/image59.jpeg"/><Relationship Id="rId109" Type="http://schemas.openxmlformats.org/officeDocument/2006/relationships/image" Target="../media/image105.jpeg"/><Relationship Id="rId34" Type="http://schemas.openxmlformats.org/officeDocument/2006/relationships/hyperlink" Target="https://1drv.ms/i/s!AuY8kYi7Xfighkng-aRRxOKWcq8G?e=CkYONz" TargetMode="External"/><Relationship Id="rId55" Type="http://schemas.openxmlformats.org/officeDocument/2006/relationships/image" Target="../media/image80.jpeg"/><Relationship Id="rId76" Type="http://schemas.openxmlformats.org/officeDocument/2006/relationships/image" Target="../media/image89.png"/><Relationship Id="rId97" Type="http://schemas.openxmlformats.org/officeDocument/2006/relationships/image" Target="../media/image99.jpeg"/><Relationship Id="rId120" Type="http://schemas.openxmlformats.org/officeDocument/2006/relationships/hyperlink" Target="https://1drv.ms/i/s!AuY8kYi7XfighnPw0bm1ZP2yoc5p?e=SFTNte" TargetMode="External"/><Relationship Id="rId141" Type="http://schemas.openxmlformats.org/officeDocument/2006/relationships/hyperlink" Target="https://1drv.ms/f/s!AuY8kYi7XfiggxXQq91WfrosnEak?e=u2n5rB" TargetMode="External"/><Relationship Id="rId7" Type="http://schemas.openxmlformats.org/officeDocument/2006/relationships/image" Target="../media/image56.jpeg"/><Relationship Id="rId71" Type="http://schemas.openxmlformats.org/officeDocument/2006/relationships/image" Target="../media/image87.png"/><Relationship Id="rId92" Type="http://schemas.openxmlformats.org/officeDocument/2006/relationships/hyperlink" Target="https://1drv.ms/i/s!AuY8kYi7Xfighx8AwbuX3oVHbcSO?e=hQ8iKi" TargetMode="External"/><Relationship Id="rId162" Type="http://schemas.openxmlformats.org/officeDocument/2006/relationships/hyperlink" Target="https://1drv.ms/f/s!AuY8kYi7Xfiggi7I--MnwmfBb0qY?e=A6ljhK" TargetMode="External"/><Relationship Id="rId183" Type="http://schemas.openxmlformats.org/officeDocument/2006/relationships/hyperlink" Target="https://1drv.ms/f/s!AuY8kYi7XfiggkzQyntPPJlseRHi?e=DYTz4O" TargetMode="External"/><Relationship Id="rId2" Type="http://schemas.openxmlformats.org/officeDocument/2006/relationships/hyperlink" Target="https://1drv.ms/i/s!AuY8kYi7XfigiBxkib6Oriu64xe2?e=9RUeOS" TargetMode="External"/><Relationship Id="rId29" Type="http://schemas.openxmlformats.org/officeDocument/2006/relationships/image" Target="../media/image67.jpeg"/><Relationship Id="rId24" Type="http://schemas.openxmlformats.org/officeDocument/2006/relationships/hyperlink" Target="https://1drv.ms/i/s!AuY8kYi7Xfigh11QwILWEQiKtX47?e=aOXyRj" TargetMode="External"/><Relationship Id="rId40" Type="http://schemas.openxmlformats.org/officeDocument/2006/relationships/hyperlink" Target="https://1drv.ms/i/s!AuY8kYi7XfighxFHm9ZIqID0SPYk?e=tYUw2O" TargetMode="External"/><Relationship Id="rId45" Type="http://schemas.openxmlformats.org/officeDocument/2006/relationships/image" Target="../media/image75.jpeg"/><Relationship Id="rId66" Type="http://schemas.microsoft.com/office/2007/relationships/hdphoto" Target="../media/hdphoto2.wdp"/><Relationship Id="rId87" Type="http://schemas.openxmlformats.org/officeDocument/2006/relationships/image" Target="../media/image94.jpeg"/><Relationship Id="rId110" Type="http://schemas.openxmlformats.org/officeDocument/2006/relationships/hyperlink" Target="https://1drv.ms/i/s!AuY8kYi7Xfighylz_ig9RCqXGmrL?e=uJHJZA" TargetMode="External"/><Relationship Id="rId115" Type="http://schemas.openxmlformats.org/officeDocument/2006/relationships/image" Target="../media/image108.jpeg"/><Relationship Id="rId131" Type="http://schemas.openxmlformats.org/officeDocument/2006/relationships/image" Target="../media/image116.jpeg"/><Relationship Id="rId136" Type="http://schemas.openxmlformats.org/officeDocument/2006/relationships/hyperlink" Target="https://1drv.ms/i/s!AuY8kYi7Xfigh0jSuY6WTxECJawN?e=c3Lf8w" TargetMode="External"/><Relationship Id="rId157" Type="http://schemas.openxmlformats.org/officeDocument/2006/relationships/hyperlink" Target="https://1drv.ms/f/s!AuY8kYi7XfiggnmJh3LAzqmjqsEq?e=fqrVwj" TargetMode="External"/><Relationship Id="rId178" Type="http://schemas.openxmlformats.org/officeDocument/2006/relationships/hyperlink" Target="https://1drv.ms/f/s!AuY8kYi7XfigglSE07z6sxlG4btM?e=GSg2QV" TargetMode="External"/><Relationship Id="rId61" Type="http://schemas.openxmlformats.org/officeDocument/2006/relationships/image" Target="../media/image83.jpeg"/><Relationship Id="rId82" Type="http://schemas.openxmlformats.org/officeDocument/2006/relationships/hyperlink" Target="https://1drv.ms/i/s!AuY8kYi7XfighygjOjGA4vT4FJUV?e=8W1JNn" TargetMode="External"/><Relationship Id="rId152" Type="http://schemas.openxmlformats.org/officeDocument/2006/relationships/hyperlink" Target="https://1drv.ms/f/s!AuY8kYi7XfiggwEOSneY_H6gBXAz?e=c2dqiD" TargetMode="External"/><Relationship Id="rId173" Type="http://schemas.openxmlformats.org/officeDocument/2006/relationships/hyperlink" Target="https://1drv.ms/f/s!AuY8kYi7XfiggmBlMbul2oERb5F8?e=P2XTzN" TargetMode="External"/><Relationship Id="rId194" Type="http://schemas.openxmlformats.org/officeDocument/2006/relationships/hyperlink" Target="https://1drv.ms/f/s!AuY8kYi7Xfiggje5FpGJkfGbNphw?e=5mKI7l" TargetMode="External"/><Relationship Id="rId199" Type="http://schemas.openxmlformats.org/officeDocument/2006/relationships/hyperlink" Target="https://1drv.ms/i/s!AuY8kYi7Xfigy12gxdP8EscmeZU_?e=wpJJRb" TargetMode="External"/><Relationship Id="rId19" Type="http://schemas.openxmlformats.org/officeDocument/2006/relationships/image" Target="../media/image62.jpeg"/><Relationship Id="rId14" Type="http://schemas.openxmlformats.org/officeDocument/2006/relationships/hyperlink" Target="https://1drv.ms/i/s!AuY8kYi7XfigiACPWzZnc8s624LJ?e=0RWYUY" TargetMode="External"/><Relationship Id="rId30" Type="http://schemas.openxmlformats.org/officeDocument/2006/relationships/hyperlink" Target="https://1drv.ms/i/s!AuY8kYi7Xfigh11QwILWEQiKtX47?e=VK9IfW" TargetMode="External"/><Relationship Id="rId35" Type="http://schemas.openxmlformats.org/officeDocument/2006/relationships/image" Target="../media/image70.jpeg"/><Relationship Id="rId56" Type="http://schemas.openxmlformats.org/officeDocument/2006/relationships/hyperlink" Target="https://1drv.ms/i/s!AuY8kYi7Xfighjbg6GIwMYCHix9O?e=RUmFFk" TargetMode="External"/><Relationship Id="rId77" Type="http://schemas.openxmlformats.org/officeDocument/2006/relationships/hyperlink" Target="https://1drv.ms/i/s!AuY8kYi7XfighUtBNjQQrv-ZU8sn?e=eQuHSb" TargetMode="External"/><Relationship Id="rId100" Type="http://schemas.openxmlformats.org/officeDocument/2006/relationships/hyperlink" Target="https://1drv.ms/i/s!AuY8kYi7Xfigh0-BAik9F9NOk3cW?e=YEDFkm" TargetMode="External"/><Relationship Id="rId105" Type="http://schemas.openxmlformats.org/officeDocument/2006/relationships/image" Target="../media/image103.jpeg"/><Relationship Id="rId126" Type="http://schemas.openxmlformats.org/officeDocument/2006/relationships/hyperlink" Target="https://1drv.ms/i/s!AuY8kYi7XfighgfojNvZmACYtY7j?e=reweEb" TargetMode="External"/><Relationship Id="rId147" Type="http://schemas.openxmlformats.org/officeDocument/2006/relationships/hyperlink" Target="https://1drv.ms/f/s!AuY8kYi7XfiggwsWhyFiUuBOSZMS?e=mROy2O" TargetMode="External"/><Relationship Id="rId168" Type="http://schemas.openxmlformats.org/officeDocument/2006/relationships/hyperlink" Target="https://1drv.ms/f/s!AuY8kYi7XfiggmejUsOxR8fcTrKe?e=nIxLxM" TargetMode="External"/><Relationship Id="rId8" Type="http://schemas.openxmlformats.org/officeDocument/2006/relationships/hyperlink" Target="https://1drv.ms/i/s!AuY8kYi7XfigiE2pJ10ur-LQ23YZ?e=58RAhI" TargetMode="External"/><Relationship Id="rId51" Type="http://schemas.openxmlformats.org/officeDocument/2006/relationships/image" Target="../media/image78.jpeg"/><Relationship Id="rId72" Type="http://schemas.microsoft.com/office/2007/relationships/hdphoto" Target="../media/hdphoto4.wdp"/><Relationship Id="rId93" Type="http://schemas.openxmlformats.org/officeDocument/2006/relationships/image" Target="../media/image97.jpeg"/><Relationship Id="rId98" Type="http://schemas.openxmlformats.org/officeDocument/2006/relationships/hyperlink" Target="https://1drv.ms/i/s!AuY8kYi7XfigiB8s8qaHx2k0Rgew?e=1eFjx1" TargetMode="External"/><Relationship Id="rId121" Type="http://schemas.openxmlformats.org/officeDocument/2006/relationships/image" Target="../media/image111.jpeg"/><Relationship Id="rId142" Type="http://schemas.openxmlformats.org/officeDocument/2006/relationships/hyperlink" Target="https://1drv.ms/f/s!AuY8kYi7XfiggxSPLOfX5dtLvXdt?e=gMqENd" TargetMode="External"/><Relationship Id="rId163" Type="http://schemas.openxmlformats.org/officeDocument/2006/relationships/hyperlink" Target="https://1drv.ms/f/s!AuY8kYi7Xfiggm-jhPNX5SBjmspm?e=897d6x" TargetMode="External"/><Relationship Id="rId184" Type="http://schemas.openxmlformats.org/officeDocument/2006/relationships/hyperlink" Target="https://1drv.ms/f/s!AuY8kYi7XfiggkrbXUZyYUFxU26P?e=ZXMGhj" TargetMode="External"/><Relationship Id="rId189" Type="http://schemas.openxmlformats.org/officeDocument/2006/relationships/hyperlink" Target="https://1drv.ms/f/s!AuY8kYi7XfiggkG9CXh1ZPkX_Y2D?e=MoGekb" TargetMode="External"/><Relationship Id="rId3" Type="http://schemas.openxmlformats.org/officeDocument/2006/relationships/image" Target="../media/image54.jpeg"/><Relationship Id="rId25" Type="http://schemas.openxmlformats.org/officeDocument/2006/relationships/image" Target="../media/image65.jpeg"/><Relationship Id="rId46" Type="http://schemas.openxmlformats.org/officeDocument/2006/relationships/hyperlink" Target="https://1drv.ms/i/s!AuY8kYi7XfighiLX2ZU9dJMClFd3?e=oIOaqB" TargetMode="External"/><Relationship Id="rId67" Type="http://schemas.openxmlformats.org/officeDocument/2006/relationships/hyperlink" Target="https://1drv.ms/i/s!AuY8kYi7XfighWE_5L3DmrffSoLw?e=zSaKFp" TargetMode="External"/><Relationship Id="rId116" Type="http://schemas.openxmlformats.org/officeDocument/2006/relationships/hyperlink" Target="https://1drv.ms/i/s!AuY8kYi7XfighndrITVUhxvQFlDg?e=0wOdfb" TargetMode="External"/><Relationship Id="rId137" Type="http://schemas.openxmlformats.org/officeDocument/2006/relationships/image" Target="../media/image119.jpeg"/><Relationship Id="rId158" Type="http://schemas.openxmlformats.org/officeDocument/2006/relationships/hyperlink" Target="https://1drv.ms/f/s!AuY8kYi7XfiggnXMMrvB6VG0fUjb?e=u2jhUC" TargetMode="External"/><Relationship Id="rId20" Type="http://schemas.openxmlformats.org/officeDocument/2006/relationships/hyperlink" Target="https://1drv.ms/i/s!AuY8kYi7Xfigh3O5vE_KZ4eAlYXy?e=5o4DMC" TargetMode="External"/><Relationship Id="rId41" Type="http://schemas.openxmlformats.org/officeDocument/2006/relationships/image" Target="../media/image73.jpeg"/><Relationship Id="rId62" Type="http://schemas.openxmlformats.org/officeDocument/2006/relationships/hyperlink" Target="https://1drv.ms/i/s!AuY8kYi7XfighU3ze3eQt_yxoPkM?e=jRIEO4" TargetMode="External"/><Relationship Id="rId83" Type="http://schemas.openxmlformats.org/officeDocument/2006/relationships/image" Target="../media/image92.jpeg"/><Relationship Id="rId88" Type="http://schemas.openxmlformats.org/officeDocument/2006/relationships/hyperlink" Target="https://1drv.ms/i/s!AuY8kYi7XfighlV5T-KeY1ZRghkb?e=EutA1e" TargetMode="External"/><Relationship Id="rId111" Type="http://schemas.openxmlformats.org/officeDocument/2006/relationships/image" Target="../media/image106.jpeg"/><Relationship Id="rId132" Type="http://schemas.openxmlformats.org/officeDocument/2006/relationships/hyperlink" Target="https://1drv.ms/i/s!AuY8kYi7XfighVOChQMzKbEDoaVk?e=SUNMZw" TargetMode="External"/><Relationship Id="rId153" Type="http://schemas.openxmlformats.org/officeDocument/2006/relationships/hyperlink" Target="https://1drv.ms/f/s!AuY8kYi7XfiggwB-PnUmmlxFs9ej?e=dtg04w" TargetMode="External"/><Relationship Id="rId174" Type="http://schemas.openxmlformats.org/officeDocument/2006/relationships/hyperlink" Target="https://1drv.ms/f/s!AuY8kYi7Xfigglqg-yQ2hk_IbfCO?e=LiRAYM" TargetMode="External"/><Relationship Id="rId179" Type="http://schemas.openxmlformats.org/officeDocument/2006/relationships/hyperlink" Target="https://1drv.ms/f/s!AuY8kYi7XfigglGIu6WRtxpnFbwK?e=10vB7I" TargetMode="External"/><Relationship Id="rId195" Type="http://schemas.openxmlformats.org/officeDocument/2006/relationships/hyperlink" Target="https://1drv.ms/f/s!AuY8kYi7XfiggjNoEsSqqAT1kzUo?e=QulXFb" TargetMode="External"/><Relationship Id="rId190" Type="http://schemas.openxmlformats.org/officeDocument/2006/relationships/hyperlink" Target="https://1drv.ms/f/s!AuY8kYi7Xfiggj-xkB5MA2A57Eym?e=f3kXQu" TargetMode="External"/><Relationship Id="rId15" Type="http://schemas.openxmlformats.org/officeDocument/2006/relationships/image" Target="../media/image60.jpeg"/><Relationship Id="rId36" Type="http://schemas.openxmlformats.org/officeDocument/2006/relationships/hyperlink" Target="https://1drv.ms/i/s!AuY8kYi7XfighxeP-WvFypaudsPS?e=vXhsuv" TargetMode="External"/><Relationship Id="rId57" Type="http://schemas.openxmlformats.org/officeDocument/2006/relationships/image" Target="../media/image81.jpeg"/><Relationship Id="rId106" Type="http://schemas.openxmlformats.org/officeDocument/2006/relationships/hyperlink" Target="https://1drv.ms/i/s!AuY8kYi7Xfighza6_AofPfZFAjUz?e=E8q2bq" TargetMode="External"/><Relationship Id="rId127" Type="http://schemas.openxmlformats.org/officeDocument/2006/relationships/image" Target="../media/image114.jpeg"/><Relationship Id="rId10" Type="http://schemas.openxmlformats.org/officeDocument/2006/relationships/hyperlink" Target="https://1drv.ms/i/s!AuY8kYi7XfigiEWPCmhmi5GyeCkv?e=2MaeX0" TargetMode="External"/><Relationship Id="rId31" Type="http://schemas.openxmlformats.org/officeDocument/2006/relationships/image" Target="../media/image68.jpeg"/><Relationship Id="rId52" Type="http://schemas.openxmlformats.org/officeDocument/2006/relationships/hyperlink" Target="https://1drv.ms/i/s!AuY8kYi7Xfighkpr3NPNgrneECtb?e=7jaDB8" TargetMode="External"/><Relationship Id="rId73" Type="http://schemas.openxmlformats.org/officeDocument/2006/relationships/hyperlink" Target="https://1drv.ms/i/s!AuY8kYi7XfighUNfVDcjyAxGKLNd?e=cLYjZK" TargetMode="External"/><Relationship Id="rId78" Type="http://schemas.openxmlformats.org/officeDocument/2006/relationships/image" Target="../media/image90.png"/><Relationship Id="rId94" Type="http://schemas.openxmlformats.org/officeDocument/2006/relationships/hyperlink" Target="https://1drv.ms/i/s!AuY8kYi7XfigiFN1HgEscx_1j70Q?e=TpsOan" TargetMode="External"/><Relationship Id="rId99" Type="http://schemas.openxmlformats.org/officeDocument/2006/relationships/image" Target="../media/image100.jpeg"/><Relationship Id="rId101" Type="http://schemas.openxmlformats.org/officeDocument/2006/relationships/image" Target="../media/image101.jpeg"/><Relationship Id="rId122" Type="http://schemas.openxmlformats.org/officeDocument/2006/relationships/hyperlink" Target="https://1drv.ms/i/s!AuY8kYi7Xfighh3VCHkICHtEsAv1?e=BJjUYu" TargetMode="External"/><Relationship Id="rId143" Type="http://schemas.openxmlformats.org/officeDocument/2006/relationships/hyperlink" Target="https://1drv.ms/f/s!AuY8kYi7XfiggxNkLIPhvWX_Pssy?e=W2YSd8" TargetMode="External"/><Relationship Id="rId148" Type="http://schemas.openxmlformats.org/officeDocument/2006/relationships/hyperlink" Target="https://1drv.ms/f/s!AuY8kYi7XfiggwjMDKLLiaWsGBLF?e=6DtN7Z" TargetMode="External"/><Relationship Id="rId164" Type="http://schemas.openxmlformats.org/officeDocument/2006/relationships/hyperlink" Target="https://1drv.ms/f/s!AuY8kYi7Xfiggm0qNJFeyVLlBT0w?e=b4AKi3" TargetMode="External"/><Relationship Id="rId169" Type="http://schemas.openxmlformats.org/officeDocument/2006/relationships/hyperlink" Target="https://1drv.ms/f/s!AuY8kYi7XfiggmVmU1Dh6d8zrLyJ?e=l496Q5" TargetMode="External"/><Relationship Id="rId185" Type="http://schemas.openxmlformats.org/officeDocument/2006/relationships/hyperlink" Target="https://1drv.ms/f/s!AuY8kYi7XfiggknaNYoiIJXcqSBF?e=VdDCV8" TargetMode="External"/><Relationship Id="rId4" Type="http://schemas.openxmlformats.org/officeDocument/2006/relationships/hyperlink" Target="https://1drv.ms/i/s!AuY8kYi7XfigiD_BWtuekRP7c7U8?e=86j9F0" TargetMode="External"/><Relationship Id="rId9" Type="http://schemas.openxmlformats.org/officeDocument/2006/relationships/image" Target="../media/image57.jpeg"/><Relationship Id="rId180" Type="http://schemas.openxmlformats.org/officeDocument/2006/relationships/hyperlink" Target="https://1drv.ms/f/s!AuY8kYi7XfigglKgnCN5Onp_u0dX?e=QC0ZQ0" TargetMode="External"/><Relationship Id="rId26" Type="http://schemas.openxmlformats.org/officeDocument/2006/relationships/hyperlink" Target="https://1drv.ms/i/s!AuY8kYi7Xfighz7H7km4tIwmCl1X?e=YGlNcc" TargetMode="External"/><Relationship Id="rId47" Type="http://schemas.openxmlformats.org/officeDocument/2006/relationships/image" Target="../media/image76.jpeg"/><Relationship Id="rId68" Type="http://schemas.openxmlformats.org/officeDocument/2006/relationships/image" Target="../media/image86.png"/><Relationship Id="rId89" Type="http://schemas.openxmlformats.org/officeDocument/2006/relationships/image" Target="../media/image95.jpeg"/><Relationship Id="rId112" Type="http://schemas.openxmlformats.org/officeDocument/2006/relationships/hyperlink" Target="https://1drv.ms/i/s!AuY8kYi7XfighwAmweKPz1ZTzPYK?e=zrKVFZ" TargetMode="External"/><Relationship Id="rId133" Type="http://schemas.openxmlformats.org/officeDocument/2006/relationships/image" Target="../media/image117.jpeg"/><Relationship Id="rId154" Type="http://schemas.openxmlformats.org/officeDocument/2006/relationships/hyperlink" Target="https://1drv.ms/f/s!AuY8kYi7Xfiggn37_VAwTjAkpTmz?e=Gxwu9Q" TargetMode="External"/><Relationship Id="rId175" Type="http://schemas.openxmlformats.org/officeDocument/2006/relationships/hyperlink" Target="https://1drv.ms/f/s!AuY8kYi7XfigglnRxMY_26bQBp_S?e=jBvKho" TargetMode="External"/><Relationship Id="rId196" Type="http://schemas.openxmlformats.org/officeDocument/2006/relationships/hyperlink" Target="https://1drv.ms/f/s!AuY8kYi7Xfiggi9eXOQwc3ZUxgMa?e=O0T6wz" TargetMode="External"/><Relationship Id="rId200" Type="http://schemas.openxmlformats.org/officeDocument/2006/relationships/image" Target="../media/image120.png"/><Relationship Id="rId16" Type="http://schemas.openxmlformats.org/officeDocument/2006/relationships/hyperlink" Target="https://1drv.ms/i/s!AuY8kYi7XfigiA9--_c29eV6WWlW?e=NTijEF" TargetMode="External"/><Relationship Id="rId37" Type="http://schemas.openxmlformats.org/officeDocument/2006/relationships/image" Target="../media/image71.png"/><Relationship Id="rId58" Type="http://schemas.openxmlformats.org/officeDocument/2006/relationships/hyperlink" Target="https://1drv.ms/i/s!AuY8kYi7XfighhZrYoCn4tkOnRDP?e=Ninywz" TargetMode="External"/><Relationship Id="rId79" Type="http://schemas.microsoft.com/office/2007/relationships/hdphoto" Target="../media/hdphoto5.wdp"/><Relationship Id="rId102" Type="http://schemas.openxmlformats.org/officeDocument/2006/relationships/hyperlink" Target="https://1drv.ms/i/s!AuY8kYi7Xfigh0ZW6WhQqiaeDAz9?e=jMPhFC" TargetMode="External"/><Relationship Id="rId123" Type="http://schemas.openxmlformats.org/officeDocument/2006/relationships/image" Target="../media/image112.jpeg"/><Relationship Id="rId144" Type="http://schemas.openxmlformats.org/officeDocument/2006/relationships/hyperlink" Target="https://1drv.ms/f/s!AuY8kYi7Xfiggw4CT6Q1HbqTHkGg?e=HkZmda" TargetMode="External"/><Relationship Id="rId90" Type="http://schemas.openxmlformats.org/officeDocument/2006/relationships/hyperlink" Target="https://1drv.ms/i/s!AuY8kYi7XfigiAV_FI80FM_-W2yB?e=eKbaJM" TargetMode="External"/><Relationship Id="rId165" Type="http://schemas.openxmlformats.org/officeDocument/2006/relationships/hyperlink" Target="https://1drv.ms/f/s!AuY8kYi7XfiggmwMuEr620QXOuPP?e=Pa7peK" TargetMode="External"/><Relationship Id="rId186" Type="http://schemas.openxmlformats.org/officeDocument/2006/relationships/hyperlink" Target="https://1drv.ms/f/s!AuY8kYi7XfiggkdK5AC0Kwq-7Nhw?e=mFeRhW" TargetMode="External"/><Relationship Id="rId27" Type="http://schemas.openxmlformats.org/officeDocument/2006/relationships/image" Target="../media/image66.jpeg"/><Relationship Id="rId48" Type="http://schemas.openxmlformats.org/officeDocument/2006/relationships/hyperlink" Target="https://1drv.ms/i/s!AuY8kYi7XfighXtZoEPtg9vP0CMk?e=XDSZve" TargetMode="External"/><Relationship Id="rId69" Type="http://schemas.microsoft.com/office/2007/relationships/hdphoto" Target="../media/hdphoto3.wdp"/><Relationship Id="rId113" Type="http://schemas.openxmlformats.org/officeDocument/2006/relationships/image" Target="../media/image107.jpeg"/><Relationship Id="rId134" Type="http://schemas.openxmlformats.org/officeDocument/2006/relationships/hyperlink" Target="https://1drv.ms/i/s!AuY8kYi7XfigiDNhiFPVRa88hCM1?e=GdKClL" TargetMode="External"/><Relationship Id="rId80" Type="http://schemas.openxmlformats.org/officeDocument/2006/relationships/hyperlink" Target="https://1drv.ms/i/s!AuY8kYi7XfighUSQLamh1Uku8yMo?e=9x0DbV" TargetMode="External"/><Relationship Id="rId155" Type="http://schemas.openxmlformats.org/officeDocument/2006/relationships/hyperlink" Target="https://1drv.ms/f/s!AuY8kYi7Xfiggnz323dTsOokY4Se?e=MMaAQI" TargetMode="External"/><Relationship Id="rId176" Type="http://schemas.openxmlformats.org/officeDocument/2006/relationships/hyperlink" Target="https://1drv.ms/f/s!AuY8kYi7Xfiggle82oX7rwI82UHq?e=8qjK3N" TargetMode="External"/><Relationship Id="rId197" Type="http://schemas.openxmlformats.org/officeDocument/2006/relationships/hyperlink" Target="https://1drv.ms/f/s!AuY8kYi7XfiggjJ3gZBhu227S80R?e=W0bdzd" TargetMode="External"/><Relationship Id="rId17" Type="http://schemas.openxmlformats.org/officeDocument/2006/relationships/image" Target="../media/image61.jpeg"/><Relationship Id="rId38" Type="http://schemas.openxmlformats.org/officeDocument/2006/relationships/hyperlink" Target="https://1drv.ms/i/s!AuY8kYi7Xfighw5KTpJ0HLQjgqDF?e=U6Jt9l" TargetMode="External"/><Relationship Id="rId59" Type="http://schemas.openxmlformats.org/officeDocument/2006/relationships/image" Target="../media/image82.jpeg"/><Relationship Id="rId103" Type="http://schemas.openxmlformats.org/officeDocument/2006/relationships/image" Target="../media/image102.jpeg"/><Relationship Id="rId124" Type="http://schemas.openxmlformats.org/officeDocument/2006/relationships/hyperlink" Target="https://1drv.ms/i/s!AuY8kYi7XfighXxIlHxFFo48n-kZ?e=ivV7Ca" TargetMode="External"/><Relationship Id="rId70" Type="http://schemas.openxmlformats.org/officeDocument/2006/relationships/hyperlink" Target="https://1drv.ms/i/s!AuY8kYi7XfighU_uvf-qd0vIi7v8?e=PwUvOA" TargetMode="External"/><Relationship Id="rId91" Type="http://schemas.openxmlformats.org/officeDocument/2006/relationships/image" Target="../media/image96.jpeg"/><Relationship Id="rId145" Type="http://schemas.openxmlformats.org/officeDocument/2006/relationships/hyperlink" Target="https://1drv.ms/f/s!AuY8kYi7Xfiggw3gF1q0_r0CJNJr?e=b93Adi" TargetMode="External"/><Relationship Id="rId166" Type="http://schemas.openxmlformats.org/officeDocument/2006/relationships/hyperlink" Target="https://1drv.ms/f/s!AuY8kYi7XfiggmtW4cPZoXtZ0kWU?e=oFSxtm" TargetMode="External"/><Relationship Id="rId187" Type="http://schemas.openxmlformats.org/officeDocument/2006/relationships/hyperlink" Target="https://1drv.ms/f/s!AuY8kYi7XfiggkZRr_kyBLheqY3s?e=vMzpsB" TargetMode="External"/><Relationship Id="rId1" Type="http://schemas.openxmlformats.org/officeDocument/2006/relationships/image" Target="../media/image53.png"/><Relationship Id="rId28" Type="http://schemas.openxmlformats.org/officeDocument/2006/relationships/hyperlink" Target="https://1drv.ms/i/s!AuY8kYi7Xfigh2Wlt9XjWVIhw0Dk?e=kLw1kh" TargetMode="External"/><Relationship Id="rId49" Type="http://schemas.openxmlformats.org/officeDocument/2006/relationships/image" Target="../media/image77.jpeg"/><Relationship Id="rId114" Type="http://schemas.openxmlformats.org/officeDocument/2006/relationships/hyperlink" Target="https://1drv.ms/i/s!AuY8kYi7XfighwLWLlM690eXQ63l?e=ouDMeN" TargetMode="External"/><Relationship Id="rId60" Type="http://schemas.openxmlformats.org/officeDocument/2006/relationships/hyperlink" Target="https://1drv.ms/i/s!AuY8kYi7XfighW4YFJz7OSD6LnEY?e=1Vrt4Q" TargetMode="External"/><Relationship Id="rId81" Type="http://schemas.openxmlformats.org/officeDocument/2006/relationships/image" Target="../media/image91.jpeg"/><Relationship Id="rId135" Type="http://schemas.openxmlformats.org/officeDocument/2006/relationships/image" Target="../media/image118.jpg"/><Relationship Id="rId156" Type="http://schemas.openxmlformats.org/officeDocument/2006/relationships/hyperlink" Target="https://1drv.ms/f/s!AuY8kYi7XfiggntW5freLm5nW0au?e=QFBtK1" TargetMode="External"/><Relationship Id="rId177" Type="http://schemas.openxmlformats.org/officeDocument/2006/relationships/hyperlink" Target="https://1drv.ms/f/s!AuY8kYi7Xfigglbw9NIRdT0Bk2Hq?e=36OGuD" TargetMode="External"/><Relationship Id="rId198" Type="http://schemas.openxmlformats.org/officeDocument/2006/relationships/hyperlink" Target="https://1drv.ms/f/s!AuY8kYi7Xfigy1yzG7BLNEFyGE-6?e=BhMUhQ" TargetMode="External"/><Relationship Id="rId18" Type="http://schemas.openxmlformats.org/officeDocument/2006/relationships/hyperlink" Target="https://1drv.ms/i/s!AuY8kYi7XfigiAMuo6KYzQZdaSpt?e=wYBzCG" TargetMode="External"/><Relationship Id="rId39" Type="http://schemas.openxmlformats.org/officeDocument/2006/relationships/image" Target="../media/image72.jpeg"/><Relationship Id="rId50" Type="http://schemas.openxmlformats.org/officeDocument/2006/relationships/hyperlink" Target="https://1drv.ms/i/s!AuY8kYi7XfighijjGoq7X40KYcx1?e=oCLSVj" TargetMode="External"/><Relationship Id="rId104" Type="http://schemas.openxmlformats.org/officeDocument/2006/relationships/hyperlink" Target="https://1drv.ms/i/s!AuY8kYi7XfighS5v2Hn3MtYO-Hll?e=2JW8Eh" TargetMode="External"/><Relationship Id="rId125" Type="http://schemas.openxmlformats.org/officeDocument/2006/relationships/image" Target="../media/image113.jpeg"/><Relationship Id="rId146" Type="http://schemas.openxmlformats.org/officeDocument/2006/relationships/hyperlink" Target="https://1drv.ms/f/s!AuY8kYi7Xfiggwk9oV8Ny_dfXNPp?e=WDHSxh" TargetMode="External"/><Relationship Id="rId167" Type="http://schemas.openxmlformats.org/officeDocument/2006/relationships/hyperlink" Target="https://1drv.ms/f/s!AuY8kYi7Xfiggmj1WXrgDzZBK9lb?e=zl6EHE" TargetMode="External"/><Relationship Id="rId188" Type="http://schemas.openxmlformats.org/officeDocument/2006/relationships/hyperlink" Target="https://1drv.ms/f/s!AuY8kYi7XfiggkKtLt_Pf9eNWs2R?e=7EZVpE" TargetMode="External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hyperlink" Target="https://1drv.ms/i/s!AuY8kYi7XfighCwD6p_a3iTV3zNd?e=hYuLcf" TargetMode="External"/><Relationship Id="rId21" Type="http://schemas.openxmlformats.org/officeDocument/2006/relationships/image" Target="../media/image131.jpeg"/><Relationship Id="rId42" Type="http://schemas.openxmlformats.org/officeDocument/2006/relationships/image" Target="../media/image143.jpeg"/><Relationship Id="rId47" Type="http://schemas.microsoft.com/office/2007/relationships/hdphoto" Target="../media/hdphoto6.wdp"/><Relationship Id="rId63" Type="http://schemas.openxmlformats.org/officeDocument/2006/relationships/hyperlink" Target="https://1drv.ms/i/s!AuY8kYi7XfighQdnlHNzmNH9FwxZ?e=RVEBGd" TargetMode="External"/><Relationship Id="rId68" Type="http://schemas.openxmlformats.org/officeDocument/2006/relationships/image" Target="../media/image156.png"/><Relationship Id="rId84" Type="http://schemas.openxmlformats.org/officeDocument/2006/relationships/image" Target="../media/image164.jpeg"/><Relationship Id="rId89" Type="http://schemas.openxmlformats.org/officeDocument/2006/relationships/hyperlink" Target="https://1drv.ms/f/s!AuY8kYi7XfiggigSSHQm6J3K5w3Q?e=maiZ1z" TargetMode="External"/><Relationship Id="rId112" Type="http://schemas.openxmlformats.org/officeDocument/2006/relationships/hyperlink" Target="https://1drv.ms/f/s!AuY8kYi7XfiggXLWW4AU1P9MWWQk?e=6J9dam" TargetMode="External"/><Relationship Id="rId16" Type="http://schemas.openxmlformats.org/officeDocument/2006/relationships/hyperlink" Target="https://1drv.ms/i/s!AuY8kYi7XfighEHKXOwxMIq1nnjX?e=ilXP1F" TargetMode="External"/><Relationship Id="rId107" Type="http://schemas.openxmlformats.org/officeDocument/2006/relationships/hyperlink" Target="https://1drv.ms/f/s!AuY8kYi7XfigggDmZoXDvFkMMFSE?e=5HrIp1" TargetMode="External"/><Relationship Id="rId11" Type="http://schemas.openxmlformats.org/officeDocument/2006/relationships/image" Target="../media/image126.jpeg"/><Relationship Id="rId32" Type="http://schemas.openxmlformats.org/officeDocument/2006/relationships/image" Target="../media/image138.jpeg"/><Relationship Id="rId37" Type="http://schemas.openxmlformats.org/officeDocument/2006/relationships/hyperlink" Target="https://1drv.ms/i/s!AuY8kYi7XfiggzW02K4SbRAvyRc-?e=gwwfxm" TargetMode="External"/><Relationship Id="rId53" Type="http://schemas.openxmlformats.org/officeDocument/2006/relationships/hyperlink" Target="https://1drv.ms/i/s!AuY8kYi7XfiggmQ5rpLJ05BWZcTf?e=njz4wA" TargetMode="External"/><Relationship Id="rId58" Type="http://schemas.openxmlformats.org/officeDocument/2006/relationships/image" Target="../media/image151.jpeg"/><Relationship Id="rId74" Type="http://schemas.openxmlformats.org/officeDocument/2006/relationships/image" Target="../media/image159.jpeg"/><Relationship Id="rId79" Type="http://schemas.openxmlformats.org/officeDocument/2006/relationships/hyperlink" Target="https://1drv.ms/i/s!AuY8kYi7Xfiggxmzrfm6Vt38RfE2?e=qNAPS1" TargetMode="External"/><Relationship Id="rId102" Type="http://schemas.openxmlformats.org/officeDocument/2006/relationships/hyperlink" Target="https://1drv.ms/f/s!AuY8kYi7Xfigggl5NBTsC600mKgW?e=oFr9DJ" TargetMode="External"/><Relationship Id="rId5" Type="http://schemas.openxmlformats.org/officeDocument/2006/relationships/hyperlink" Target="https://1drv.ms/i/s!AuY8kYi7XfighSwmqscn_Ej812vl?e=t9C9JW" TargetMode="External"/><Relationship Id="rId90" Type="http://schemas.openxmlformats.org/officeDocument/2006/relationships/hyperlink" Target="https://1drv.ms/f/s!AuY8kYi7Xfiggiay4IW449pd3YrA?e=Dz4978" TargetMode="External"/><Relationship Id="rId95" Type="http://schemas.openxmlformats.org/officeDocument/2006/relationships/hyperlink" Target="https://1drv.ms/f/s!AuY8kYi7Xfigghvw8U9YaLSHmA8h?e=dKi7Gg" TargetMode="External"/><Relationship Id="rId22" Type="http://schemas.openxmlformats.org/officeDocument/2006/relationships/image" Target="../media/image132.jpeg"/><Relationship Id="rId27" Type="http://schemas.openxmlformats.org/officeDocument/2006/relationships/image" Target="../media/image135.jpeg"/><Relationship Id="rId43" Type="http://schemas.openxmlformats.org/officeDocument/2006/relationships/hyperlink" Target="https://1drv.ms/i/s!AuY8kYi7XfigglXN5zIuoCKJ0IxN?e=ioUGiA" TargetMode="External"/><Relationship Id="rId48" Type="http://schemas.openxmlformats.org/officeDocument/2006/relationships/hyperlink" Target="https://1drv.ms/i/s!AuY8kYi7XfighQI-ggqZL9TAADl1?e=SpxTkb" TargetMode="External"/><Relationship Id="rId64" Type="http://schemas.openxmlformats.org/officeDocument/2006/relationships/image" Target="../media/image154.jpeg"/><Relationship Id="rId69" Type="http://schemas.openxmlformats.org/officeDocument/2006/relationships/hyperlink" Target="https://1drv.ms/i/s!AuY8kYi7XfighQ4vvUapSWqG4TOS?e=sjvPkQ" TargetMode="External"/><Relationship Id="rId113" Type="http://schemas.openxmlformats.org/officeDocument/2006/relationships/hyperlink" Target="https://1drv.ms/f/s!AuY8kYi7XfiggXOFLLZHqByQ8Lvt?e=i4JDiM" TargetMode="External"/><Relationship Id="rId80" Type="http://schemas.openxmlformats.org/officeDocument/2006/relationships/image" Target="../media/image162.jpeg"/><Relationship Id="rId85" Type="http://schemas.openxmlformats.org/officeDocument/2006/relationships/hyperlink" Target="https://1drv.ms/f/s!AuY8kYi7XfiggiwO3jiBD1OnwA51?e=zUMoee" TargetMode="External"/><Relationship Id="rId12" Type="http://schemas.openxmlformats.org/officeDocument/2006/relationships/hyperlink" Target="https://1drv.ms/i/s!AuY8kYi7XfighQCyUfbg5rA5-WLC?e=KGhaHp" TargetMode="External"/><Relationship Id="rId17" Type="http://schemas.openxmlformats.org/officeDocument/2006/relationships/image" Target="../media/image129.jpeg"/><Relationship Id="rId33" Type="http://schemas.openxmlformats.org/officeDocument/2006/relationships/hyperlink" Target="https://1drv.ms/i/s!AuY8kYi7Xfigg3YA2nxbENxRLoEI?e=Dnv6jF" TargetMode="External"/><Relationship Id="rId38" Type="http://schemas.openxmlformats.org/officeDocument/2006/relationships/image" Target="../media/image141.jpeg"/><Relationship Id="rId59" Type="http://schemas.openxmlformats.org/officeDocument/2006/relationships/hyperlink" Target="https://1drv.ms/i/s!AuY8kYi7Xfigg0jjc-np7kzMgu37?e=O4MYAg" TargetMode="External"/><Relationship Id="rId103" Type="http://schemas.openxmlformats.org/officeDocument/2006/relationships/hyperlink" Target="https://1drv.ms/f/s!AuY8kYi7XfigggeRVwYFujQkIVop?e=bSTlCC" TargetMode="External"/><Relationship Id="rId108" Type="http://schemas.openxmlformats.org/officeDocument/2006/relationships/hyperlink" Target="https://1drv.ms/f/s!AuY8kYi7XfiggX5n9YWj3538vaCJ?e=8xq2NP" TargetMode="External"/><Relationship Id="rId54" Type="http://schemas.openxmlformats.org/officeDocument/2006/relationships/image" Target="../media/image149.jpeg"/><Relationship Id="rId70" Type="http://schemas.openxmlformats.org/officeDocument/2006/relationships/image" Target="../media/image157.jpeg"/><Relationship Id="rId75" Type="http://schemas.openxmlformats.org/officeDocument/2006/relationships/hyperlink" Target="https://1drv.ms/i/s!AuY8kYi7Xfigg3_ZiMb13S4CaM9t?e=5Sh0Dj" TargetMode="External"/><Relationship Id="rId91" Type="http://schemas.openxmlformats.org/officeDocument/2006/relationships/hyperlink" Target="https://1drv.ms/f/s!AuY8kYi7XfiggiRI26Dtbhc06Kta?e=J7Gn4w" TargetMode="External"/><Relationship Id="rId96" Type="http://schemas.openxmlformats.org/officeDocument/2006/relationships/hyperlink" Target="https://1drv.ms/f/s!AuY8kYi7Xfigghg98f1o2hXyF8_u?e=6scykJ" TargetMode="External"/><Relationship Id="rId1" Type="http://schemas.openxmlformats.org/officeDocument/2006/relationships/hyperlink" Target="https://1drv.ms/i/s!AuY8kYi7XfighSATx52OqbHGLtuH?e=nCb8Kk" TargetMode="External"/><Relationship Id="rId6" Type="http://schemas.openxmlformats.org/officeDocument/2006/relationships/image" Target="../media/image123.jpeg"/><Relationship Id="rId15" Type="http://schemas.openxmlformats.org/officeDocument/2006/relationships/image" Target="../media/image128.jpeg"/><Relationship Id="rId23" Type="http://schemas.openxmlformats.org/officeDocument/2006/relationships/image" Target="../media/image133.jpeg"/><Relationship Id="rId28" Type="http://schemas.openxmlformats.org/officeDocument/2006/relationships/hyperlink" Target="https://1drv.ms/i/s!AuY8kYi7XfighBRKm_MNYHncSQan?e=nTbkQ8" TargetMode="External"/><Relationship Id="rId36" Type="http://schemas.openxmlformats.org/officeDocument/2006/relationships/image" Target="../media/image140.jpeg"/><Relationship Id="rId49" Type="http://schemas.openxmlformats.org/officeDocument/2006/relationships/image" Target="../media/image146.png"/><Relationship Id="rId57" Type="http://schemas.openxmlformats.org/officeDocument/2006/relationships/hyperlink" Target="https://1drv.ms/i/s!AuY8kYi7Xfigg2cvpTm6R6mSEjbE?e=M8YVVN" TargetMode="External"/><Relationship Id="rId106" Type="http://schemas.openxmlformats.org/officeDocument/2006/relationships/hyperlink" Target="https://1drv.ms/f/s!AuY8kYi7XfigggLIGxsW9Z-Aj2Al?e=mcqeAm" TargetMode="External"/><Relationship Id="rId10" Type="http://schemas.openxmlformats.org/officeDocument/2006/relationships/hyperlink" Target="https://1drv.ms/i/s!AuY8kYi7XfighQoircXNanIHwgwr?e=MOnkAm" TargetMode="External"/><Relationship Id="rId31" Type="http://schemas.openxmlformats.org/officeDocument/2006/relationships/image" Target="../media/image137.jpeg"/><Relationship Id="rId44" Type="http://schemas.openxmlformats.org/officeDocument/2006/relationships/image" Target="../media/image144.png"/><Relationship Id="rId52" Type="http://schemas.openxmlformats.org/officeDocument/2006/relationships/image" Target="../media/image148.png"/><Relationship Id="rId60" Type="http://schemas.openxmlformats.org/officeDocument/2006/relationships/image" Target="../media/image152.png"/><Relationship Id="rId65" Type="http://schemas.openxmlformats.org/officeDocument/2006/relationships/hyperlink" Target="https://1drv.ms/i/s!AuY8kYi7XfighQHueBFQz7g6XOdK?e=lhhCEt" TargetMode="External"/><Relationship Id="rId73" Type="http://schemas.openxmlformats.org/officeDocument/2006/relationships/hyperlink" Target="https://1drv.ms/i/s!AuY8kYi7XfighDRE_HgQ2Rf8iZid?e=kRSJ5q" TargetMode="External"/><Relationship Id="rId78" Type="http://schemas.openxmlformats.org/officeDocument/2006/relationships/image" Target="../media/image161.jpeg"/><Relationship Id="rId81" Type="http://schemas.openxmlformats.org/officeDocument/2006/relationships/hyperlink" Target="https://1drv.ms/i/s!AuY8kYi7XfiggnpJv5iO1WQSx4dM?e=5eT05p" TargetMode="External"/><Relationship Id="rId86" Type="http://schemas.openxmlformats.org/officeDocument/2006/relationships/image" Target="../media/image21.png"/><Relationship Id="rId94" Type="http://schemas.openxmlformats.org/officeDocument/2006/relationships/hyperlink" Target="https://1drv.ms/f/s!AuY8kYi7Xfiggh3-QcVqu2QV-TcO?e=j8NO7a" TargetMode="External"/><Relationship Id="rId99" Type="http://schemas.openxmlformats.org/officeDocument/2006/relationships/hyperlink" Target="https://1drv.ms/f/s!AuY8kYi7XfigghAc_kjPQkxDQAXz?e=RicWOr" TargetMode="External"/><Relationship Id="rId101" Type="http://schemas.openxmlformats.org/officeDocument/2006/relationships/hyperlink" Target="https://1drv.ms/f/s!AuY8kYi7XfigggukCyWjYcq4GAdL?e=7cNplN" TargetMode="External"/><Relationship Id="rId4" Type="http://schemas.openxmlformats.org/officeDocument/2006/relationships/image" Target="../media/image122.jpeg"/><Relationship Id="rId9" Type="http://schemas.openxmlformats.org/officeDocument/2006/relationships/image" Target="../media/image125.jpeg"/><Relationship Id="rId13" Type="http://schemas.openxmlformats.org/officeDocument/2006/relationships/image" Target="../media/image127.jpeg"/><Relationship Id="rId18" Type="http://schemas.openxmlformats.org/officeDocument/2006/relationships/hyperlink" Target="https://1drv.ms/i/s!AuY8kYi7XfighDwshL9dLntySvfK?e=BahRrf" TargetMode="External"/><Relationship Id="rId39" Type="http://schemas.openxmlformats.org/officeDocument/2006/relationships/hyperlink" Target="https://1drv.ms/i/s!AuY8kYi7XfiggwZyBiqHiIwQBdwc?e=erJFPE" TargetMode="External"/><Relationship Id="rId109" Type="http://schemas.openxmlformats.org/officeDocument/2006/relationships/hyperlink" Target="https://1drv.ms/f/s!AuY8kYi7XfiggXx4lIxR7QiXV7jm?e=GUydEW" TargetMode="External"/><Relationship Id="rId34" Type="http://schemas.openxmlformats.org/officeDocument/2006/relationships/image" Target="../media/image139.jpeg"/><Relationship Id="rId50" Type="http://schemas.openxmlformats.org/officeDocument/2006/relationships/hyperlink" Target="https://1drv.ms/i/s!AuY8kYi7XfighAw7f2aZ4A_MqIji?e=HnkBWC" TargetMode="External"/><Relationship Id="rId55" Type="http://schemas.openxmlformats.org/officeDocument/2006/relationships/hyperlink" Target="https://1drv.ms/i/s!AuY8kYi7XfighF8_vs1s3zI-kZ4y?e=CyeAnK" TargetMode="External"/><Relationship Id="rId76" Type="http://schemas.openxmlformats.org/officeDocument/2006/relationships/image" Target="../media/image160.jpeg"/><Relationship Id="rId97" Type="http://schemas.openxmlformats.org/officeDocument/2006/relationships/hyperlink" Target="https://1drv.ms/f/s!AuY8kYi7XfigghrfZR2Fe7GVa0p4?e=viAMIa" TargetMode="External"/><Relationship Id="rId104" Type="http://schemas.openxmlformats.org/officeDocument/2006/relationships/hyperlink" Target="https://1drv.ms/f/s!AuY8kYi7XfigggUlEFnzMfdZ5e2E?e=xPFhjn" TargetMode="External"/><Relationship Id="rId7" Type="http://schemas.openxmlformats.org/officeDocument/2006/relationships/hyperlink" Target="https://1drv.ms/i/s!AuY8kYi7XfighS3kAiPMW7cFnVtU?e=vCmhJJ" TargetMode="External"/><Relationship Id="rId71" Type="http://schemas.openxmlformats.org/officeDocument/2006/relationships/hyperlink" Target="https://1drv.ms/i/s!AuY8kYi7XfighFNBOEesE86Ev_r4?e=zJu4I6" TargetMode="External"/><Relationship Id="rId92" Type="http://schemas.openxmlformats.org/officeDocument/2006/relationships/hyperlink" Target="https://1drv.ms/f/s!AuY8kYi7XfiggiCuBgbFLoekpe6Y?e=hcybVo" TargetMode="External"/><Relationship Id="rId2" Type="http://schemas.openxmlformats.org/officeDocument/2006/relationships/image" Target="../media/image121.jpeg"/><Relationship Id="rId29" Type="http://schemas.openxmlformats.org/officeDocument/2006/relationships/image" Target="../media/image136.jpeg"/><Relationship Id="rId24" Type="http://schemas.openxmlformats.org/officeDocument/2006/relationships/hyperlink" Target="https://1drv.ms/i/s!AuY8kYi7XfighCq7D2HtWyEk0JbM?e=NqIy7f" TargetMode="External"/><Relationship Id="rId40" Type="http://schemas.openxmlformats.org/officeDocument/2006/relationships/image" Target="../media/image142.jpeg"/><Relationship Id="rId45" Type="http://schemas.openxmlformats.org/officeDocument/2006/relationships/hyperlink" Target="https://1drv.ms/i/s!AuY8kYi7XfighE2sj7hKiyb29bej?e=jSYD6r" TargetMode="External"/><Relationship Id="rId66" Type="http://schemas.openxmlformats.org/officeDocument/2006/relationships/image" Target="../media/image155.jpeg"/><Relationship Id="rId87" Type="http://schemas.openxmlformats.org/officeDocument/2006/relationships/hyperlink" Target="https://1drv.ms/f/s!AuY8kYi7XfiggiprKkdcAGg3e2Oe?e=scalgo" TargetMode="External"/><Relationship Id="rId110" Type="http://schemas.openxmlformats.org/officeDocument/2006/relationships/hyperlink" Target="https://1drv.ms/f/s!AuY8kYi7XfiggXqAmgL1l3Lk1Gb0?e=u5fq2r" TargetMode="External"/><Relationship Id="rId61" Type="http://schemas.openxmlformats.org/officeDocument/2006/relationships/hyperlink" Target="https://1drv.ms/i/s!AuY8kYi7XfighR9nh7YQmNQBj6V_?e=DmGmce" TargetMode="External"/><Relationship Id="rId82" Type="http://schemas.openxmlformats.org/officeDocument/2006/relationships/image" Target="../media/image163.jpeg"/><Relationship Id="rId19" Type="http://schemas.openxmlformats.org/officeDocument/2006/relationships/image" Target="../media/image130.jpeg"/><Relationship Id="rId14" Type="http://schemas.openxmlformats.org/officeDocument/2006/relationships/hyperlink" Target="https://1drv.ms/i/s!AuY8kYi7Xfigi0H8nq72nqrRg4NJ?e=XZnh4x" TargetMode="External"/><Relationship Id="rId30" Type="http://schemas.openxmlformats.org/officeDocument/2006/relationships/hyperlink" Target="https://1drv.ms/i/s!AuY8kYi7XfighBb2bqWxsgBP3gMB?e=6O1QlA" TargetMode="External"/><Relationship Id="rId35" Type="http://schemas.openxmlformats.org/officeDocument/2006/relationships/hyperlink" Target="https://1drv.ms/i/s!AuY8kYi7Xfigg3H6fZUvd7kv-Os-?e=WWpa39" TargetMode="External"/><Relationship Id="rId56" Type="http://schemas.openxmlformats.org/officeDocument/2006/relationships/image" Target="../media/image150.jpeg"/><Relationship Id="rId77" Type="http://schemas.openxmlformats.org/officeDocument/2006/relationships/hyperlink" Target="https://1drv.ms/i/s!AuY8kYi7Xfigg31Vxw-gSetjrUFy?e=khO9IQ" TargetMode="External"/><Relationship Id="rId100" Type="http://schemas.openxmlformats.org/officeDocument/2006/relationships/hyperlink" Target="https://1drv.ms/f/s!AuY8kYi7Xfiggg3ACbMF39NnXIEH?e=MbB9nZ" TargetMode="External"/><Relationship Id="rId105" Type="http://schemas.openxmlformats.org/officeDocument/2006/relationships/hyperlink" Target="https://1drv.ms/f/s!AuY8kYi7XfigggRkjfGN9kNeGrKr?e=MakSnV" TargetMode="External"/><Relationship Id="rId8" Type="http://schemas.openxmlformats.org/officeDocument/2006/relationships/image" Target="../media/image124.png"/><Relationship Id="rId51" Type="http://schemas.openxmlformats.org/officeDocument/2006/relationships/image" Target="../media/image147.jpeg"/><Relationship Id="rId72" Type="http://schemas.openxmlformats.org/officeDocument/2006/relationships/image" Target="../media/image158.jpeg"/><Relationship Id="rId93" Type="http://schemas.openxmlformats.org/officeDocument/2006/relationships/hyperlink" Target="https://1drv.ms/f/s!AuY8kYi7XfiggiKBlaDAEjm_iiGA?e=58aX25" TargetMode="External"/><Relationship Id="rId98" Type="http://schemas.openxmlformats.org/officeDocument/2006/relationships/hyperlink" Target="https://1drv.ms/f/s!AuY8kYi7Xfigghe1-A2kbPdP5vII?e=tQQQnn" TargetMode="External"/><Relationship Id="rId3" Type="http://schemas.openxmlformats.org/officeDocument/2006/relationships/hyperlink" Target="https://1drv.ms/i/s!AuY8kYi7XfighR40UClY7iNHaZOE?e=6gdYnt" TargetMode="External"/><Relationship Id="rId25" Type="http://schemas.openxmlformats.org/officeDocument/2006/relationships/image" Target="../media/image134.jpeg"/><Relationship Id="rId46" Type="http://schemas.openxmlformats.org/officeDocument/2006/relationships/image" Target="../media/image145.png"/><Relationship Id="rId67" Type="http://schemas.openxmlformats.org/officeDocument/2006/relationships/hyperlink" Target="https://1drv.ms/i/s!AuY8kYi7Xfigg0s9azuyat7Rv8nm?e=JAVLvk" TargetMode="External"/><Relationship Id="rId20" Type="http://schemas.openxmlformats.org/officeDocument/2006/relationships/hyperlink" Target="https://1drv.ms/i/s!AuY8kYi7XfighD3tn-wrYm-A89dW?e=XvTldd" TargetMode="External"/><Relationship Id="rId41" Type="http://schemas.openxmlformats.org/officeDocument/2006/relationships/hyperlink" Target="https://1drv.ms/i/s!AuY8kYi7Xfigi0L8wFJm1pS_VihD?e=bbLsIL" TargetMode="External"/><Relationship Id="rId62" Type="http://schemas.openxmlformats.org/officeDocument/2006/relationships/image" Target="../media/image153.jpeg"/><Relationship Id="rId83" Type="http://schemas.openxmlformats.org/officeDocument/2006/relationships/hyperlink" Target="https://1drv.ms/i/s!AuY8kYi7Xfigg3cfYSYXt7O52oSM?e=wm02kQ" TargetMode="External"/><Relationship Id="rId88" Type="http://schemas.openxmlformats.org/officeDocument/2006/relationships/hyperlink" Target="https://1drv.ms/f/s!AuY8kYi7XfiggiuKvDCexu82QjFK?e=mSgAJr" TargetMode="External"/><Relationship Id="rId111" Type="http://schemas.openxmlformats.org/officeDocument/2006/relationships/hyperlink" Target="https://1drv.ms/f/s!AuY8kYi7XfiggXdvGOWkmU7vAbt9?e=6d1eZl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hyperlink" Target="https://1drv.ms/i/s!AuY8kYi7XfigiT9Mxz6kSLZC1z16?e=JeTNV5" TargetMode="External"/><Relationship Id="rId7" Type="http://schemas.openxmlformats.org/officeDocument/2006/relationships/hyperlink" Target="https://1drv.ms/f/s!AuY8kYi7XfiggzmRABBMPF1ve5mT?e=K8lAqt" TargetMode="External"/><Relationship Id="rId2" Type="http://schemas.openxmlformats.org/officeDocument/2006/relationships/image" Target="../media/image165.jpeg"/><Relationship Id="rId1" Type="http://schemas.openxmlformats.org/officeDocument/2006/relationships/hyperlink" Target="https://1drv.ms/i/s!AuY8kYi7XfigiRkVbT4IKHS9kkNm?e=fduPIw" TargetMode="External"/><Relationship Id="rId6" Type="http://schemas.openxmlformats.org/officeDocument/2006/relationships/image" Target="../media/image167.png"/><Relationship Id="rId5" Type="http://schemas.microsoft.com/office/2007/relationships/hdphoto" Target="../media/hdphoto7.wdp"/><Relationship Id="rId4" Type="http://schemas.openxmlformats.org/officeDocument/2006/relationships/image" Target="../media/image166.png"/><Relationship Id="rId9" Type="http://schemas.openxmlformats.org/officeDocument/2006/relationships/hyperlink" Target="https://1drv.ms/f/s!AuY8kYi7XfiggzBUYXGyFw31X-oH?e=bH7Y9f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RdbT3pLSliYnvz_?e=P7Yxt4" TargetMode="External"/><Relationship Id="rId13" Type="http://schemas.openxmlformats.org/officeDocument/2006/relationships/image" Target="../media/image21.png"/><Relationship Id="rId3" Type="http://schemas.openxmlformats.org/officeDocument/2006/relationships/hyperlink" Target="https://1drv.ms/i/s!AuY8kYi7XfigiTk25Xmu3Ds8CwBz?e=krRkIf" TargetMode="External"/><Relationship Id="rId7" Type="http://schemas.openxmlformats.org/officeDocument/2006/relationships/image" Target="../media/image171.png"/><Relationship Id="rId12" Type="http://schemas.openxmlformats.org/officeDocument/2006/relationships/hyperlink" Target="https://1drv.ms/f/s!AuY8kYi7XfiggzQ3ywjAyp0VC-G4?e=0BcO46" TargetMode="External"/><Relationship Id="rId2" Type="http://schemas.openxmlformats.org/officeDocument/2006/relationships/image" Target="../media/image168.jpeg"/><Relationship Id="rId16" Type="http://schemas.openxmlformats.org/officeDocument/2006/relationships/hyperlink" Target="https://1drv.ms/f/s!AuY8kYi7XfiggynX4sqcUYIhC2tr?e=mJIH6V" TargetMode="External"/><Relationship Id="rId1" Type="http://schemas.openxmlformats.org/officeDocument/2006/relationships/hyperlink" Target="https://1drv.ms/i/s!AuY8kYi7XfigiTqAzxoSjuUlTl-z?e=4IWt9E" TargetMode="External"/><Relationship Id="rId6" Type="http://schemas.openxmlformats.org/officeDocument/2006/relationships/image" Target="../media/image170.jpeg"/><Relationship Id="rId11" Type="http://schemas.openxmlformats.org/officeDocument/2006/relationships/image" Target="../media/image173.jpeg"/><Relationship Id="rId5" Type="http://schemas.openxmlformats.org/officeDocument/2006/relationships/hyperlink" Target="https://1drv.ms/i/s!AuY8kYi7XfigiRg9fOPTjc45E9fF?e=doIZI9" TargetMode="External"/><Relationship Id="rId15" Type="http://schemas.openxmlformats.org/officeDocument/2006/relationships/hyperlink" Target="https://1drv.ms/f/s!AuY8kYi7Xfiggy2_5OSLFQ3craj3?e=OWGVEz" TargetMode="External"/><Relationship Id="rId10" Type="http://schemas.openxmlformats.org/officeDocument/2006/relationships/hyperlink" Target="https://1drv.ms/i/s!AuY8kYi7XfigiQwiqEneM2OTydat?e=YV3URu" TargetMode="External"/><Relationship Id="rId4" Type="http://schemas.openxmlformats.org/officeDocument/2006/relationships/image" Target="../media/image169.jpeg"/><Relationship Id="rId9" Type="http://schemas.openxmlformats.org/officeDocument/2006/relationships/image" Target="../media/image172.jpeg"/><Relationship Id="rId14" Type="http://schemas.openxmlformats.org/officeDocument/2006/relationships/hyperlink" Target="https://1drv.ms/f/s!AuY8kYi7Xfiggy-53_G_F8UZ16Sn?e=fdzzbH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5" Type="http://schemas.openxmlformats.org/officeDocument/2006/relationships/image" Target="../media/image175.jpeg"/><Relationship Id="rId4" Type="http://schemas.openxmlformats.org/officeDocument/2006/relationships/image" Target="../media/image174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8.jpeg"/><Relationship Id="rId3" Type="http://schemas.openxmlformats.org/officeDocument/2006/relationships/image" Target="../media/image93.jpeg"/><Relationship Id="rId7" Type="http://schemas.openxmlformats.org/officeDocument/2006/relationships/image" Target="../media/image177.jpeg"/><Relationship Id="rId2" Type="http://schemas.openxmlformats.org/officeDocument/2006/relationships/image" Target="../media/image118.jpg"/><Relationship Id="rId1" Type="http://schemas.openxmlformats.org/officeDocument/2006/relationships/image" Target="../media/image5.png"/><Relationship Id="rId6" Type="http://schemas.openxmlformats.org/officeDocument/2006/relationships/image" Target="../media/image108.jpeg"/><Relationship Id="rId5" Type="http://schemas.openxmlformats.org/officeDocument/2006/relationships/image" Target="../media/image176.jpeg"/><Relationship Id="rId10" Type="http://schemas.openxmlformats.org/officeDocument/2006/relationships/image" Target="../media/image179.jpeg"/><Relationship Id="rId4" Type="http://schemas.openxmlformats.org/officeDocument/2006/relationships/image" Target="../media/image106.jpeg"/><Relationship Id="rId9" Type="http://schemas.openxmlformats.org/officeDocument/2006/relationships/image" Target="../media/image76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5.png"/><Relationship Id="rId13" Type="http://schemas.openxmlformats.org/officeDocument/2006/relationships/image" Target="../media/image184.jpeg"/><Relationship Id="rId18" Type="http://schemas.openxmlformats.org/officeDocument/2006/relationships/image" Target="../media/image151.jpeg"/><Relationship Id="rId3" Type="http://schemas.openxmlformats.org/officeDocument/2006/relationships/image" Target="../media/image157.jpeg"/><Relationship Id="rId21" Type="http://schemas.openxmlformats.org/officeDocument/2006/relationships/image" Target="../media/image162.jpeg"/><Relationship Id="rId7" Type="http://schemas.openxmlformats.org/officeDocument/2006/relationships/image" Target="../media/image158.jpeg"/><Relationship Id="rId12" Type="http://schemas.openxmlformats.org/officeDocument/2006/relationships/image" Target="../media/image122.jpeg"/><Relationship Id="rId17" Type="http://schemas.openxmlformats.org/officeDocument/2006/relationships/image" Target="../media/image139.jpeg"/><Relationship Id="rId25" Type="http://schemas.openxmlformats.org/officeDocument/2006/relationships/image" Target="../media/image150.jpeg"/><Relationship Id="rId2" Type="http://schemas.openxmlformats.org/officeDocument/2006/relationships/image" Target="../media/image125.jpeg"/><Relationship Id="rId16" Type="http://schemas.openxmlformats.org/officeDocument/2006/relationships/image" Target="../media/image164.jpeg"/><Relationship Id="rId20" Type="http://schemas.openxmlformats.org/officeDocument/2006/relationships/image" Target="../media/image141.jpeg"/><Relationship Id="rId1" Type="http://schemas.openxmlformats.org/officeDocument/2006/relationships/image" Target="../media/image32.png"/><Relationship Id="rId6" Type="http://schemas.openxmlformats.org/officeDocument/2006/relationships/image" Target="../media/image182.jpeg"/><Relationship Id="rId11" Type="http://schemas.openxmlformats.org/officeDocument/2006/relationships/image" Target="../media/image134.jpeg"/><Relationship Id="rId24" Type="http://schemas.openxmlformats.org/officeDocument/2006/relationships/image" Target="../media/image144.png"/><Relationship Id="rId5" Type="http://schemas.openxmlformats.org/officeDocument/2006/relationships/image" Target="../media/image181.png"/><Relationship Id="rId15" Type="http://schemas.openxmlformats.org/officeDocument/2006/relationships/image" Target="../media/image161.jpeg"/><Relationship Id="rId23" Type="http://schemas.openxmlformats.org/officeDocument/2006/relationships/image" Target="../media/image143.jpeg"/><Relationship Id="rId10" Type="http://schemas.openxmlformats.org/officeDocument/2006/relationships/image" Target="../media/image183.jpeg"/><Relationship Id="rId19" Type="http://schemas.openxmlformats.org/officeDocument/2006/relationships/image" Target="../media/image152.png"/><Relationship Id="rId4" Type="http://schemas.openxmlformats.org/officeDocument/2006/relationships/image" Target="../media/image180.jpeg"/><Relationship Id="rId9" Type="http://schemas.microsoft.com/office/2007/relationships/hdphoto" Target="../media/hdphoto6.wdp"/><Relationship Id="rId14" Type="http://schemas.openxmlformats.org/officeDocument/2006/relationships/image" Target="../media/image185.jpeg"/><Relationship Id="rId22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</xdr:colOff>
      <xdr:row>0</xdr:row>
      <xdr:rowOff>31752</xdr:rowOff>
    </xdr:from>
    <xdr:to>
      <xdr:col>8</xdr:col>
      <xdr:colOff>603251</xdr:colOff>
      <xdr:row>1</xdr:row>
      <xdr:rowOff>71438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6" y="31752"/>
          <a:ext cx="9144000" cy="2119311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238124</xdr:colOff>
      <xdr:row>3</xdr:row>
      <xdr:rowOff>55562</xdr:rowOff>
    </xdr:from>
    <xdr:to>
      <xdr:col>8</xdr:col>
      <xdr:colOff>547687</xdr:colOff>
      <xdr:row>3</xdr:row>
      <xdr:rowOff>3079750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F6F510-CD1B-DF05-AE2F-CEE7FA69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499" y="2849562"/>
          <a:ext cx="7643813" cy="3024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527539</xdr:colOff>
      <xdr:row>52</xdr:row>
      <xdr:rowOff>117231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000750" cy="9949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23814</xdr:colOff>
      <xdr:row>45</xdr:row>
      <xdr:rowOff>0</xdr:rowOff>
    </xdr:from>
    <xdr:ext cx="1226344" cy="26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1801475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45</xdr:row>
      <xdr:rowOff>0</xdr:rowOff>
    </xdr:from>
    <xdr:ext cx="1226344" cy="260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1801475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oneCellAnchor>
    <xdr:from>
      <xdr:col>0</xdr:col>
      <xdr:colOff>98426</xdr:colOff>
      <xdr:row>10</xdr:row>
      <xdr:rowOff>157957</xdr:rowOff>
    </xdr:from>
    <xdr:ext cx="596899" cy="337344"/>
    <xdr:pic>
      <xdr:nvPicPr>
        <xdr:cNvPr id="6" name="Imagem 5" descr="C:\Users\victoria\AppData\Local\Microsoft\Windows\Temporary Internet Files\Content.Word\AURORA (2)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4" t="17463" r="4534" b="17706"/>
        <a:stretch/>
      </xdr:blipFill>
      <xdr:spPr bwMode="auto">
        <a:xfrm>
          <a:off x="98426" y="3929857"/>
          <a:ext cx="596899" cy="3373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95705</xdr:colOff>
      <xdr:row>13</xdr:row>
      <xdr:rowOff>107383</xdr:rowOff>
    </xdr:from>
    <xdr:ext cx="590095" cy="359342"/>
    <xdr:pic>
      <xdr:nvPicPr>
        <xdr:cNvPr id="7" name="Imagem 6" descr="C:\Users\victoria\AppData\Local\Microsoft\Windows\Temporary Internet Files\Content.Word\AURORA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01" t="20639" r="6533" b="14800"/>
        <a:stretch/>
      </xdr:blipFill>
      <xdr:spPr bwMode="auto">
        <a:xfrm>
          <a:off x="95705" y="4879408"/>
          <a:ext cx="590095" cy="3593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62391</xdr:colOff>
      <xdr:row>6</xdr:row>
      <xdr:rowOff>66276</xdr:rowOff>
    </xdr:from>
    <xdr:ext cx="690277" cy="438549"/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91" y="3504801"/>
          <a:ext cx="690277" cy="43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98425</xdr:colOff>
      <xdr:row>17</xdr:row>
      <xdr:rowOff>90540</xdr:rowOff>
    </xdr:from>
    <xdr:ext cx="616771" cy="452386"/>
    <xdr:pic>
      <xdr:nvPicPr>
        <xdr:cNvPr id="10" name="Imagem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" y="5738865"/>
          <a:ext cx="616771" cy="452386"/>
        </a:xfrm>
        <a:prstGeom prst="rect">
          <a:avLst/>
        </a:prstGeom>
      </xdr:spPr>
    </xdr:pic>
    <xdr:clientData/>
  </xdr:oneCellAnchor>
  <xdr:oneCellAnchor>
    <xdr:from>
      <xdr:col>0</xdr:col>
      <xdr:colOff>117474</xdr:colOff>
      <xdr:row>32</xdr:row>
      <xdr:rowOff>149225</xdr:rowOff>
    </xdr:from>
    <xdr:ext cx="568326" cy="327025"/>
    <xdr:pic>
      <xdr:nvPicPr>
        <xdr:cNvPr id="13" name="Imagem 12" descr="C:\Users\victoria\AppData\Local\Microsoft\Windows\Temporary Internet Files\Content.Word\ELLOS.jpg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4" t="6360" r="3846" b="10956"/>
        <a:stretch/>
      </xdr:blipFill>
      <xdr:spPr bwMode="auto">
        <a:xfrm>
          <a:off x="117474" y="10683875"/>
          <a:ext cx="568326" cy="327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77224</xdr:colOff>
      <xdr:row>49</xdr:row>
      <xdr:rowOff>183696</xdr:rowOff>
    </xdr:from>
    <xdr:ext cx="646676" cy="435429"/>
    <xdr:pic>
      <xdr:nvPicPr>
        <xdr:cNvPr id="14" name="Imagem 13" descr="C:\Users\victoria\AppData\Local\Microsoft\Windows\Temporary Internet Files\Content.Word\OSLO.jpg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5" t="10657" r="5611" b="15372"/>
        <a:stretch/>
      </xdr:blipFill>
      <xdr:spPr bwMode="auto">
        <a:xfrm>
          <a:off x="77224" y="18233571"/>
          <a:ext cx="646676" cy="4354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87071</xdr:colOff>
      <xdr:row>29</xdr:row>
      <xdr:rowOff>288993</xdr:rowOff>
    </xdr:from>
    <xdr:ext cx="639901" cy="406332"/>
    <xdr:pic>
      <xdr:nvPicPr>
        <xdr:cNvPr id="15" name="Imagem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71" y="12547668"/>
          <a:ext cx="639901" cy="406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45358</xdr:colOff>
      <xdr:row>36</xdr:row>
      <xdr:rowOff>48950</xdr:rowOff>
    </xdr:from>
    <xdr:ext cx="707117" cy="523345"/>
    <xdr:pic>
      <xdr:nvPicPr>
        <xdr:cNvPr id="16" name="Imagem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58" y="14746025"/>
          <a:ext cx="707117" cy="523345"/>
        </a:xfrm>
        <a:prstGeom prst="rect">
          <a:avLst/>
        </a:prstGeom>
      </xdr:spPr>
    </xdr:pic>
    <xdr:clientData/>
  </xdr:oneCellAnchor>
  <xdr:oneCellAnchor>
    <xdr:from>
      <xdr:col>0</xdr:col>
      <xdr:colOff>57083</xdr:colOff>
      <xdr:row>40</xdr:row>
      <xdr:rowOff>9526</xdr:rowOff>
    </xdr:from>
    <xdr:ext cx="707424" cy="628650"/>
    <xdr:pic>
      <xdr:nvPicPr>
        <xdr:cNvPr id="17" name="Imagem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83" y="12268201"/>
          <a:ext cx="707424" cy="628650"/>
        </a:xfrm>
        <a:prstGeom prst="rect">
          <a:avLst/>
        </a:prstGeom>
      </xdr:spPr>
    </xdr:pic>
    <xdr:clientData/>
  </xdr:oneCellAnchor>
  <xdr:oneCellAnchor>
    <xdr:from>
      <xdr:col>0</xdr:col>
      <xdr:colOff>58397</xdr:colOff>
      <xdr:row>44</xdr:row>
      <xdr:rowOff>65203</xdr:rowOff>
    </xdr:from>
    <xdr:ext cx="684553" cy="530020"/>
    <xdr:pic>
      <xdr:nvPicPr>
        <xdr:cNvPr id="18" name="Imagem 1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97" y="17200678"/>
          <a:ext cx="684553" cy="530020"/>
        </a:xfrm>
        <a:prstGeom prst="rect">
          <a:avLst/>
        </a:prstGeom>
      </xdr:spPr>
    </xdr:pic>
    <xdr:clientData/>
  </xdr:oneCellAnchor>
  <xdr:oneCellAnchor>
    <xdr:from>
      <xdr:col>0</xdr:col>
      <xdr:colOff>41275</xdr:colOff>
      <xdr:row>53</xdr:row>
      <xdr:rowOff>50346</xdr:rowOff>
    </xdr:from>
    <xdr:ext cx="711200" cy="516079"/>
    <xdr:pic>
      <xdr:nvPicPr>
        <xdr:cNvPr id="20" name="Imagem 1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90821"/>
          <a:ext cx="711200" cy="516079"/>
        </a:xfrm>
        <a:prstGeom prst="rect">
          <a:avLst/>
        </a:prstGeom>
      </xdr:spPr>
    </xdr:pic>
    <xdr:clientData/>
  </xdr:oneCellAnchor>
  <xdr:twoCellAnchor editAs="oneCell">
    <xdr:from>
      <xdr:col>0</xdr:col>
      <xdr:colOff>128058</xdr:colOff>
      <xdr:row>20</xdr:row>
      <xdr:rowOff>142876</xdr:rowOff>
    </xdr:from>
    <xdr:to>
      <xdr:col>0</xdr:col>
      <xdr:colOff>638175</xdr:colOff>
      <xdr:row>22</xdr:row>
      <xdr:rowOff>107006</xdr:rowOff>
    </xdr:to>
    <xdr:pic>
      <xdr:nvPicPr>
        <xdr:cNvPr id="24" name="Imagem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58" y="6934201"/>
          <a:ext cx="510117" cy="345130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25</xdr:row>
      <xdr:rowOff>12700</xdr:rowOff>
    </xdr:from>
    <xdr:to>
      <xdr:col>0</xdr:col>
      <xdr:colOff>741892</xdr:colOff>
      <xdr:row>27</xdr:row>
      <xdr:rowOff>19050</xdr:rowOff>
    </xdr:to>
    <xdr:pic>
      <xdr:nvPicPr>
        <xdr:cNvPr id="25" name="Imagem 2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" y="9680575"/>
          <a:ext cx="687917" cy="406400"/>
        </a:xfrm>
        <a:prstGeom prst="rect">
          <a:avLst/>
        </a:prstGeom>
      </xdr:spPr>
    </xdr:pic>
    <xdr:clientData/>
  </xdr:twoCellAnchor>
  <xdr:oneCellAnchor>
    <xdr:from>
      <xdr:col>0</xdr:col>
      <xdr:colOff>52916</xdr:colOff>
      <xdr:row>47</xdr:row>
      <xdr:rowOff>151340</xdr:rowOff>
    </xdr:from>
    <xdr:ext cx="642409" cy="393305"/>
    <xdr:pic>
      <xdr:nvPicPr>
        <xdr:cNvPr id="26" name="Imagem 2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6" y="19496615"/>
          <a:ext cx="642409" cy="393305"/>
        </a:xfrm>
        <a:prstGeom prst="rect">
          <a:avLst/>
        </a:prstGeom>
      </xdr:spPr>
    </xdr:pic>
    <xdr:clientData/>
  </xdr:oneCellAnchor>
  <xdr:twoCellAnchor editAs="oneCell">
    <xdr:from>
      <xdr:col>0</xdr:col>
      <xdr:colOff>129116</xdr:colOff>
      <xdr:row>56</xdr:row>
      <xdr:rowOff>152400</xdr:rowOff>
    </xdr:from>
    <xdr:to>
      <xdr:col>0</xdr:col>
      <xdr:colOff>657225</xdr:colOff>
      <xdr:row>57</xdr:row>
      <xdr:rowOff>152400</xdr:rowOff>
    </xdr:to>
    <xdr:pic>
      <xdr:nvPicPr>
        <xdr:cNvPr id="27" name="Imagem 2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6" y="18192750"/>
          <a:ext cx="528109" cy="2000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</xdr:row>
      <xdr:rowOff>57150</xdr:rowOff>
    </xdr:from>
    <xdr:to>
      <xdr:col>8</xdr:col>
      <xdr:colOff>469106</xdr:colOff>
      <xdr:row>8</xdr:row>
      <xdr:rowOff>69056</xdr:rowOff>
    </xdr:to>
    <xdr:pic>
      <xdr:nvPicPr>
        <xdr:cNvPr id="23" name="Imagem 2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2762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12</xdr:row>
      <xdr:rowOff>0</xdr:rowOff>
    </xdr:from>
    <xdr:to>
      <xdr:col>8</xdr:col>
      <xdr:colOff>459581</xdr:colOff>
      <xdr:row>14</xdr:row>
      <xdr:rowOff>11906</xdr:rowOff>
    </xdr:to>
    <xdr:pic>
      <xdr:nvPicPr>
        <xdr:cNvPr id="28" name="Imagem 2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38481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17</xdr:row>
      <xdr:rowOff>104775</xdr:rowOff>
    </xdr:from>
    <xdr:to>
      <xdr:col>8</xdr:col>
      <xdr:colOff>459581</xdr:colOff>
      <xdr:row>18</xdr:row>
      <xdr:rowOff>192881</xdr:rowOff>
    </xdr:to>
    <xdr:pic>
      <xdr:nvPicPr>
        <xdr:cNvPr id="29" name="Imagem 2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5019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20</xdr:row>
      <xdr:rowOff>104775</xdr:rowOff>
    </xdr:from>
    <xdr:to>
      <xdr:col>8</xdr:col>
      <xdr:colOff>459581</xdr:colOff>
      <xdr:row>22</xdr:row>
      <xdr:rowOff>116681</xdr:rowOff>
    </xdr:to>
    <xdr:pic>
      <xdr:nvPicPr>
        <xdr:cNvPr id="30" name="Imagem 2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5934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24</xdr:row>
      <xdr:rowOff>190500</xdr:rowOff>
    </xdr:from>
    <xdr:to>
      <xdr:col>8</xdr:col>
      <xdr:colOff>469106</xdr:colOff>
      <xdr:row>26</xdr:row>
      <xdr:rowOff>183356</xdr:rowOff>
    </xdr:to>
    <xdr:pic>
      <xdr:nvPicPr>
        <xdr:cNvPr id="31" name="Imagem 3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3725" y="67913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29</xdr:row>
      <xdr:rowOff>285750</xdr:rowOff>
    </xdr:from>
    <xdr:to>
      <xdr:col>8</xdr:col>
      <xdr:colOff>459581</xdr:colOff>
      <xdr:row>31</xdr:row>
      <xdr:rowOff>69056</xdr:rowOff>
    </xdr:to>
    <xdr:pic>
      <xdr:nvPicPr>
        <xdr:cNvPr id="34" name="Imagem 33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0020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32</xdr:row>
      <xdr:rowOff>66675</xdr:rowOff>
    </xdr:from>
    <xdr:to>
      <xdr:col>8</xdr:col>
      <xdr:colOff>459581</xdr:colOff>
      <xdr:row>34</xdr:row>
      <xdr:rowOff>116681</xdr:rowOff>
    </xdr:to>
    <xdr:pic>
      <xdr:nvPicPr>
        <xdr:cNvPr id="35" name="Imagem 3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06013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36</xdr:row>
      <xdr:rowOff>104775</xdr:rowOff>
    </xdr:from>
    <xdr:to>
      <xdr:col>8</xdr:col>
      <xdr:colOff>459581</xdr:colOff>
      <xdr:row>37</xdr:row>
      <xdr:rowOff>221456</xdr:rowOff>
    </xdr:to>
    <xdr:pic>
      <xdr:nvPicPr>
        <xdr:cNvPr id="36" name="Imagem 3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1430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40</xdr:row>
      <xdr:rowOff>95250</xdr:rowOff>
    </xdr:from>
    <xdr:to>
      <xdr:col>8</xdr:col>
      <xdr:colOff>459581</xdr:colOff>
      <xdr:row>41</xdr:row>
      <xdr:rowOff>192881</xdr:rowOff>
    </xdr:to>
    <xdr:pic>
      <xdr:nvPicPr>
        <xdr:cNvPr id="37" name="Imagem 3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2954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44</xdr:row>
      <xdr:rowOff>142875</xdr:rowOff>
    </xdr:from>
    <xdr:to>
      <xdr:col>8</xdr:col>
      <xdr:colOff>459581</xdr:colOff>
      <xdr:row>45</xdr:row>
      <xdr:rowOff>230981</xdr:rowOff>
    </xdr:to>
    <xdr:pic>
      <xdr:nvPicPr>
        <xdr:cNvPr id="38" name="Imagem 3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42208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47</xdr:row>
      <xdr:rowOff>104775</xdr:rowOff>
    </xdr:from>
    <xdr:to>
      <xdr:col>8</xdr:col>
      <xdr:colOff>459581</xdr:colOff>
      <xdr:row>48</xdr:row>
      <xdr:rowOff>192881</xdr:rowOff>
    </xdr:to>
    <xdr:pic>
      <xdr:nvPicPr>
        <xdr:cNvPr id="39" name="Imagem 38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5097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49</xdr:row>
      <xdr:rowOff>161925</xdr:rowOff>
    </xdr:from>
    <xdr:to>
      <xdr:col>8</xdr:col>
      <xdr:colOff>469106</xdr:colOff>
      <xdr:row>51</xdr:row>
      <xdr:rowOff>97631</xdr:rowOff>
    </xdr:to>
    <xdr:pic>
      <xdr:nvPicPr>
        <xdr:cNvPr id="40" name="Imagem 39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15763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56</xdr:row>
      <xdr:rowOff>9525</xdr:rowOff>
    </xdr:from>
    <xdr:to>
      <xdr:col>8</xdr:col>
      <xdr:colOff>459581</xdr:colOff>
      <xdr:row>58</xdr:row>
      <xdr:rowOff>2381</xdr:rowOff>
    </xdr:to>
    <xdr:pic>
      <xdr:nvPicPr>
        <xdr:cNvPr id="41" name="Imagem 4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804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53</xdr:row>
      <xdr:rowOff>114300</xdr:rowOff>
    </xdr:from>
    <xdr:to>
      <xdr:col>8</xdr:col>
      <xdr:colOff>459581</xdr:colOff>
      <xdr:row>54</xdr:row>
      <xdr:rowOff>202406</xdr:rowOff>
    </xdr:to>
    <xdr:pic>
      <xdr:nvPicPr>
        <xdr:cNvPr id="42" name="Imagem 4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7240250"/>
          <a:ext cx="392906" cy="392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57151</xdr:colOff>
      <xdr:row>0</xdr:row>
      <xdr:rowOff>0</xdr:rowOff>
    </xdr:from>
    <xdr:ext cx="1263649" cy="419100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1263649" cy="419100"/>
        </a:xfrm>
        <a:prstGeom prst="rect">
          <a:avLst/>
        </a:prstGeom>
      </xdr:spPr>
    </xdr:pic>
    <xdr:clientData/>
  </xdr:oneCellAnchor>
  <xdr:oneCellAnchor>
    <xdr:from>
      <xdr:col>0</xdr:col>
      <xdr:colOff>114299</xdr:colOff>
      <xdr:row>18</xdr:row>
      <xdr:rowOff>153895</xdr:rowOff>
    </xdr:from>
    <xdr:ext cx="581025" cy="274730"/>
    <xdr:pic>
      <xdr:nvPicPr>
        <xdr:cNvPr id="5" name="Imagem 4" descr="C:\Users\Usuario\Documents\COLEÇÃO 2017\Casablanca (6)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2" t="2973" r="13245" b="45676"/>
        <a:stretch/>
      </xdr:blipFill>
      <xdr:spPr bwMode="auto">
        <a:xfrm>
          <a:off x="114299" y="7583395"/>
          <a:ext cx="581025" cy="2747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53862</xdr:colOff>
      <xdr:row>7</xdr:row>
      <xdr:rowOff>132896</xdr:rowOff>
    </xdr:from>
    <xdr:ext cx="736713" cy="410029"/>
    <xdr:pic>
      <xdr:nvPicPr>
        <xdr:cNvPr id="7" name="Imagem 6" descr="C:\Users\victoria\AppData\Local\Microsoft\Windows\Temporary Internet Files\Content.Word\CHAPLIN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39" t="10674" r="7198" b="16732"/>
        <a:stretch/>
      </xdr:blipFill>
      <xdr:spPr bwMode="auto">
        <a:xfrm>
          <a:off x="53862" y="4409621"/>
          <a:ext cx="736713" cy="4100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53859</xdr:colOff>
      <xdr:row>24</xdr:row>
      <xdr:rowOff>170429</xdr:rowOff>
    </xdr:from>
    <xdr:ext cx="727191" cy="343922"/>
    <xdr:pic>
      <xdr:nvPicPr>
        <xdr:cNvPr id="9" name="Imagem 8" descr="C:\Users\victoria\AppData\Local\Microsoft\Windows\Temporary Internet Files\Content.Word\DINAMO (2).jp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6" t="17643" r="5093" b="14532"/>
        <a:stretch/>
      </xdr:blipFill>
      <xdr:spPr bwMode="auto">
        <a:xfrm>
          <a:off x="53859" y="8923904"/>
          <a:ext cx="727191" cy="34392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41958</xdr:colOff>
      <xdr:row>15</xdr:row>
      <xdr:rowOff>111126</xdr:rowOff>
    </xdr:from>
    <xdr:ext cx="729567" cy="393699"/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58" y="7007226"/>
          <a:ext cx="729567" cy="393699"/>
        </a:xfrm>
        <a:prstGeom prst="rect">
          <a:avLst/>
        </a:prstGeom>
      </xdr:spPr>
    </xdr:pic>
    <xdr:clientData/>
  </xdr:oneCellAnchor>
  <xdr:oneCellAnchor>
    <xdr:from>
      <xdr:col>0</xdr:col>
      <xdr:colOff>155577</xdr:colOff>
      <xdr:row>43</xdr:row>
      <xdr:rowOff>139701</xdr:rowOff>
    </xdr:from>
    <xdr:ext cx="511174" cy="415900"/>
    <xdr:pic>
      <xdr:nvPicPr>
        <xdr:cNvPr id="14" name="Imagem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7" y="17684751"/>
          <a:ext cx="511174" cy="41590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52</xdr:row>
      <xdr:rowOff>0</xdr:rowOff>
    </xdr:from>
    <xdr:ext cx="1226344" cy="260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2160270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43</xdr:row>
      <xdr:rowOff>0</xdr:rowOff>
    </xdr:from>
    <xdr:ext cx="1226344" cy="260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2360295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</xdr:row>
      <xdr:rowOff>104008</xdr:rowOff>
    </xdr:from>
    <xdr:ext cx="765011" cy="448441"/>
    <xdr:pic>
      <xdr:nvPicPr>
        <xdr:cNvPr id="18" name="Imagem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53083"/>
          <a:ext cx="765011" cy="448441"/>
        </a:xfrm>
        <a:prstGeom prst="rect">
          <a:avLst/>
        </a:prstGeom>
      </xdr:spPr>
    </xdr:pic>
    <xdr:clientData/>
  </xdr:oneCellAnchor>
  <xdr:twoCellAnchor editAs="oneCell">
    <xdr:from>
      <xdr:col>0</xdr:col>
      <xdr:colOff>50801</xdr:colOff>
      <xdr:row>11</xdr:row>
      <xdr:rowOff>152399</xdr:rowOff>
    </xdr:from>
    <xdr:to>
      <xdr:col>0</xdr:col>
      <xdr:colOff>738717</xdr:colOff>
      <xdr:row>12</xdr:row>
      <xdr:rowOff>133350</xdr:rowOff>
    </xdr:to>
    <xdr:pic>
      <xdr:nvPicPr>
        <xdr:cNvPr id="23" name="Imagem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1" y="5753099"/>
          <a:ext cx="687916" cy="438151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21</xdr:row>
      <xdr:rowOff>52917</xdr:rowOff>
    </xdr:from>
    <xdr:to>
      <xdr:col>0</xdr:col>
      <xdr:colOff>757766</xdr:colOff>
      <xdr:row>22</xdr:row>
      <xdr:rowOff>209551</xdr:rowOff>
    </xdr:to>
    <xdr:pic>
      <xdr:nvPicPr>
        <xdr:cNvPr id="24" name="Imagem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7653867"/>
          <a:ext cx="687916" cy="461434"/>
        </a:xfrm>
        <a:prstGeom prst="rect">
          <a:avLst/>
        </a:prstGeom>
      </xdr:spPr>
    </xdr:pic>
    <xdr:clientData/>
  </xdr:twoCellAnchor>
  <xdr:twoCellAnchor editAs="oneCell">
    <xdr:from>
      <xdr:col>0</xdr:col>
      <xdr:colOff>55034</xdr:colOff>
      <xdr:row>48</xdr:row>
      <xdr:rowOff>4233</xdr:rowOff>
    </xdr:from>
    <xdr:to>
      <xdr:col>0</xdr:col>
      <xdr:colOff>762000</xdr:colOff>
      <xdr:row>49</xdr:row>
      <xdr:rowOff>85298</xdr:rowOff>
    </xdr:to>
    <xdr:pic>
      <xdr:nvPicPr>
        <xdr:cNvPr id="25" name="Imagem 2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4" y="19387608"/>
          <a:ext cx="706966" cy="385865"/>
        </a:xfrm>
        <a:prstGeom prst="rect">
          <a:avLst/>
        </a:prstGeom>
      </xdr:spPr>
    </xdr:pic>
    <xdr:clientData/>
  </xdr:twoCellAnchor>
  <xdr:oneCellAnchor>
    <xdr:from>
      <xdr:col>0</xdr:col>
      <xdr:colOff>23814</xdr:colOff>
      <xdr:row>52</xdr:row>
      <xdr:rowOff>0</xdr:rowOff>
    </xdr:from>
    <xdr:ext cx="1226344" cy="260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320165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37</xdr:row>
      <xdr:rowOff>295275</xdr:rowOff>
    </xdr:from>
    <xdr:ext cx="674008" cy="546271"/>
    <xdr:pic>
      <xdr:nvPicPr>
        <xdr:cNvPr id="29" name="Imagem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3420725"/>
          <a:ext cx="674008" cy="546271"/>
        </a:xfrm>
        <a:prstGeom prst="rect">
          <a:avLst/>
        </a:prstGeom>
      </xdr:spPr>
    </xdr:pic>
    <xdr:clientData/>
  </xdr:oneCellAnchor>
  <xdr:twoCellAnchor editAs="oneCell">
    <xdr:from>
      <xdr:col>8</xdr:col>
      <xdr:colOff>57150</xdr:colOff>
      <xdr:row>10</xdr:row>
      <xdr:rowOff>142875</xdr:rowOff>
    </xdr:from>
    <xdr:to>
      <xdr:col>8</xdr:col>
      <xdr:colOff>450056</xdr:colOff>
      <xdr:row>11</xdr:row>
      <xdr:rowOff>78581</xdr:rowOff>
    </xdr:to>
    <xdr:pic>
      <xdr:nvPicPr>
        <xdr:cNvPr id="22" name="Imagem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4019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15</xdr:row>
      <xdr:rowOff>133350</xdr:rowOff>
    </xdr:from>
    <xdr:to>
      <xdr:col>8</xdr:col>
      <xdr:colOff>450056</xdr:colOff>
      <xdr:row>16</xdr:row>
      <xdr:rowOff>221456</xdr:rowOff>
    </xdr:to>
    <xdr:pic>
      <xdr:nvPicPr>
        <xdr:cNvPr id="27" name="Imagem 26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6143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18</xdr:row>
      <xdr:rowOff>38100</xdr:rowOff>
    </xdr:from>
    <xdr:to>
      <xdr:col>8</xdr:col>
      <xdr:colOff>459581</xdr:colOff>
      <xdr:row>19</xdr:row>
      <xdr:rowOff>192881</xdr:rowOff>
    </xdr:to>
    <xdr:pic>
      <xdr:nvPicPr>
        <xdr:cNvPr id="28" name="Imagem 27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475" y="69627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21</xdr:row>
      <xdr:rowOff>152400</xdr:rowOff>
    </xdr:from>
    <xdr:to>
      <xdr:col>8</xdr:col>
      <xdr:colOff>459581</xdr:colOff>
      <xdr:row>22</xdr:row>
      <xdr:rowOff>240506</xdr:rowOff>
    </xdr:to>
    <xdr:pic>
      <xdr:nvPicPr>
        <xdr:cNvPr id="32" name="Imagem 3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850" y="90392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24</xdr:row>
      <xdr:rowOff>171450</xdr:rowOff>
    </xdr:from>
    <xdr:to>
      <xdr:col>8</xdr:col>
      <xdr:colOff>450056</xdr:colOff>
      <xdr:row>26</xdr:row>
      <xdr:rowOff>88106</xdr:rowOff>
    </xdr:to>
    <xdr:pic>
      <xdr:nvPicPr>
        <xdr:cNvPr id="33" name="Imagem 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10201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30</xdr:row>
      <xdr:rowOff>142875</xdr:rowOff>
    </xdr:from>
    <xdr:to>
      <xdr:col>8</xdr:col>
      <xdr:colOff>450056</xdr:colOff>
      <xdr:row>31</xdr:row>
      <xdr:rowOff>297656</xdr:rowOff>
    </xdr:to>
    <xdr:pic>
      <xdr:nvPicPr>
        <xdr:cNvPr id="34" name="Imagem 3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1258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38</xdr:row>
      <xdr:rowOff>171450</xdr:rowOff>
    </xdr:from>
    <xdr:to>
      <xdr:col>8</xdr:col>
      <xdr:colOff>459581</xdr:colOff>
      <xdr:row>39</xdr:row>
      <xdr:rowOff>259556</xdr:rowOff>
    </xdr:to>
    <xdr:pic>
      <xdr:nvPicPr>
        <xdr:cNvPr id="35" name="Imagem 3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850" y="13601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43</xdr:row>
      <xdr:rowOff>114300</xdr:rowOff>
    </xdr:from>
    <xdr:to>
      <xdr:col>8</xdr:col>
      <xdr:colOff>450056</xdr:colOff>
      <xdr:row>43</xdr:row>
      <xdr:rowOff>507206</xdr:rowOff>
    </xdr:to>
    <xdr:pic>
      <xdr:nvPicPr>
        <xdr:cNvPr id="38" name="Imagem 3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6878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48</xdr:row>
      <xdr:rowOff>9525</xdr:rowOff>
    </xdr:from>
    <xdr:to>
      <xdr:col>8</xdr:col>
      <xdr:colOff>450056</xdr:colOff>
      <xdr:row>49</xdr:row>
      <xdr:rowOff>97631</xdr:rowOff>
    </xdr:to>
    <xdr:pic>
      <xdr:nvPicPr>
        <xdr:cNvPr id="39" name="Imagem 3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8192750"/>
          <a:ext cx="392906" cy="392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52525" cy="400049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2525" cy="400049"/>
        </a:xfrm>
        <a:prstGeom prst="rect">
          <a:avLst/>
        </a:prstGeom>
      </xdr:spPr>
    </xdr:pic>
    <xdr:clientData/>
  </xdr:oneCellAnchor>
  <xdr:oneCellAnchor>
    <xdr:from>
      <xdr:col>0</xdr:col>
      <xdr:colOff>98426</xdr:colOff>
      <xdr:row>5</xdr:row>
      <xdr:rowOff>160563</xdr:rowOff>
    </xdr:from>
    <xdr:ext cx="463550" cy="315687"/>
    <xdr:pic>
      <xdr:nvPicPr>
        <xdr:cNvPr id="3" name="Imagem 2" descr="C:\Users\Usuario\Documents\LANÇAMENTOS\GOLD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95" t="14351" r="16213" b="20518"/>
        <a:stretch/>
      </xdr:blipFill>
      <xdr:spPr bwMode="auto">
        <a:xfrm>
          <a:off x="98426" y="4008663"/>
          <a:ext cx="463550" cy="3156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117476</xdr:colOff>
      <xdr:row>6</xdr:row>
      <xdr:rowOff>152401</xdr:rowOff>
    </xdr:from>
    <xdr:ext cx="415924" cy="352424"/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6" y="4533901"/>
          <a:ext cx="415924" cy="352424"/>
        </a:xfrm>
        <a:prstGeom prst="rect">
          <a:avLst/>
        </a:prstGeom>
      </xdr:spPr>
    </xdr:pic>
    <xdr:clientData/>
  </xdr:oneCellAnchor>
  <xdr:oneCellAnchor>
    <xdr:from>
      <xdr:col>0</xdr:col>
      <xdr:colOff>100976</xdr:colOff>
      <xdr:row>8</xdr:row>
      <xdr:rowOff>154782</xdr:rowOff>
    </xdr:from>
    <xdr:ext cx="451474" cy="349310"/>
    <xdr:pic>
      <xdr:nvPicPr>
        <xdr:cNvPr id="5" name="Imagem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76" y="5069682"/>
          <a:ext cx="451474" cy="349310"/>
        </a:xfrm>
        <a:prstGeom prst="rect">
          <a:avLst/>
        </a:prstGeom>
      </xdr:spPr>
    </xdr:pic>
    <xdr:clientData/>
  </xdr:oneCellAnchor>
  <xdr:twoCellAnchor editAs="oneCell">
    <xdr:from>
      <xdr:col>0</xdr:col>
      <xdr:colOff>120650</xdr:colOff>
      <xdr:row>7</xdr:row>
      <xdr:rowOff>123824</xdr:rowOff>
    </xdr:from>
    <xdr:to>
      <xdr:col>0</xdr:col>
      <xdr:colOff>613042</xdr:colOff>
      <xdr:row>7</xdr:row>
      <xdr:rowOff>542925</xdr:rowOff>
    </xdr:to>
    <xdr:pic>
      <xdr:nvPicPr>
        <xdr:cNvPr id="8" name="Imagem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" y="4524374"/>
          <a:ext cx="492392" cy="4191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5</xdr:row>
      <xdr:rowOff>66675</xdr:rowOff>
    </xdr:from>
    <xdr:to>
      <xdr:col>8</xdr:col>
      <xdr:colOff>450056</xdr:colOff>
      <xdr:row>5</xdr:row>
      <xdr:rowOff>459581</xdr:rowOff>
    </xdr:to>
    <xdr:pic>
      <xdr:nvPicPr>
        <xdr:cNvPr id="7" name="Imagem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2571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6</xdr:row>
      <xdr:rowOff>76200</xdr:rowOff>
    </xdr:from>
    <xdr:to>
      <xdr:col>8</xdr:col>
      <xdr:colOff>450056</xdr:colOff>
      <xdr:row>6</xdr:row>
      <xdr:rowOff>469106</xdr:rowOff>
    </xdr:to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3114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7</xdr:row>
      <xdr:rowOff>85725</xdr:rowOff>
    </xdr:from>
    <xdr:to>
      <xdr:col>8</xdr:col>
      <xdr:colOff>450056</xdr:colOff>
      <xdr:row>7</xdr:row>
      <xdr:rowOff>478631</xdr:rowOff>
    </xdr:to>
    <xdr:pic>
      <xdr:nvPicPr>
        <xdr:cNvPr id="10" name="Imagem 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3657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</xdr:row>
      <xdr:rowOff>76200</xdr:rowOff>
    </xdr:from>
    <xdr:to>
      <xdr:col>8</xdr:col>
      <xdr:colOff>450056</xdr:colOff>
      <xdr:row>8</xdr:row>
      <xdr:rowOff>469106</xdr:rowOff>
    </xdr:to>
    <xdr:pic>
      <xdr:nvPicPr>
        <xdr:cNvPr id="11" name="Imagem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4200525"/>
          <a:ext cx="392906" cy="392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31752</xdr:rowOff>
    </xdr:from>
    <xdr:ext cx="1038225" cy="282574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1752"/>
          <a:ext cx="1038225" cy="282574"/>
        </a:xfrm>
        <a:prstGeom prst="rect">
          <a:avLst/>
        </a:prstGeom>
      </xdr:spPr>
    </xdr:pic>
    <xdr:clientData/>
  </xdr:oneCellAnchor>
  <xdr:oneCellAnchor>
    <xdr:from>
      <xdr:col>0</xdr:col>
      <xdr:colOff>182512</xdr:colOff>
      <xdr:row>15</xdr:row>
      <xdr:rowOff>137576</xdr:rowOff>
    </xdr:from>
    <xdr:ext cx="293738" cy="271999"/>
    <xdr:pic>
      <xdr:nvPicPr>
        <xdr:cNvPr id="3" name="Imagem 2" descr="C:\Users\Usuario\Documents\LANÇAMENTOS\SICILIANO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46" t="14169" r="22902" b="21728"/>
        <a:stretch/>
      </xdr:blipFill>
      <xdr:spPr bwMode="auto">
        <a:xfrm>
          <a:off x="182512" y="5976401"/>
          <a:ext cx="293738" cy="271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163740</xdr:colOff>
      <xdr:row>11</xdr:row>
      <xdr:rowOff>168275</xdr:rowOff>
    </xdr:from>
    <xdr:ext cx="360135" cy="390299"/>
    <xdr:pic>
      <xdr:nvPicPr>
        <xdr:cNvPr id="7" name="Imagem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50216" b="-6011"/>
        <a:stretch/>
      </xdr:blipFill>
      <xdr:spPr>
        <a:xfrm>
          <a:off x="163740" y="5140325"/>
          <a:ext cx="360135" cy="390299"/>
        </a:xfrm>
        <a:prstGeom prst="rect">
          <a:avLst/>
        </a:prstGeom>
      </xdr:spPr>
    </xdr:pic>
    <xdr:clientData/>
  </xdr:oneCellAnchor>
  <xdr:oneCellAnchor>
    <xdr:from>
      <xdr:col>0</xdr:col>
      <xdr:colOff>143670</xdr:colOff>
      <xdr:row>13</xdr:row>
      <xdr:rowOff>128906</xdr:rowOff>
    </xdr:from>
    <xdr:ext cx="391897" cy="366394"/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70" y="5710556"/>
          <a:ext cx="391897" cy="366394"/>
        </a:xfrm>
        <a:prstGeom prst="rect">
          <a:avLst/>
        </a:prstGeom>
      </xdr:spPr>
    </xdr:pic>
    <xdr:clientData/>
  </xdr:oneCellAnchor>
  <xdr:oneCellAnchor>
    <xdr:from>
      <xdr:col>0</xdr:col>
      <xdr:colOff>178895</xdr:colOff>
      <xdr:row>19</xdr:row>
      <xdr:rowOff>145564</xdr:rowOff>
    </xdr:from>
    <xdr:ext cx="364029" cy="443463"/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475" b="-126"/>
        <a:stretch/>
      </xdr:blipFill>
      <xdr:spPr>
        <a:xfrm>
          <a:off x="178895" y="7146439"/>
          <a:ext cx="364029" cy="443463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13</xdr:row>
      <xdr:rowOff>0</xdr:rowOff>
    </xdr:from>
    <xdr:ext cx="1226344" cy="260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6600825"/>
          <a:ext cx="1226344" cy="260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17</xdr:row>
      <xdr:rowOff>171450</xdr:rowOff>
    </xdr:from>
    <xdr:to>
      <xdr:col>0</xdr:col>
      <xdr:colOff>628650</xdr:colOff>
      <xdr:row>18</xdr:row>
      <xdr:rowOff>219074</xdr:rowOff>
    </xdr:to>
    <xdr:pic>
      <xdr:nvPicPr>
        <xdr:cNvPr id="13" name="Imagem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467475"/>
          <a:ext cx="581025" cy="28574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171451</xdr:rowOff>
    </xdr:from>
    <xdr:to>
      <xdr:col>0</xdr:col>
      <xdr:colOff>647700</xdr:colOff>
      <xdr:row>8</xdr:row>
      <xdr:rowOff>172168</xdr:rowOff>
    </xdr:to>
    <xdr:pic>
      <xdr:nvPicPr>
        <xdr:cNvPr id="14" name="Imagem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076701"/>
          <a:ext cx="609600" cy="276942"/>
        </a:xfrm>
        <a:prstGeom prst="rect">
          <a:avLst/>
        </a:prstGeom>
      </xdr:spPr>
    </xdr:pic>
    <xdr:clientData/>
  </xdr:twoCellAnchor>
  <xdr:twoCellAnchor editAs="oneCell">
    <xdr:from>
      <xdr:col>0</xdr:col>
      <xdr:colOff>155576</xdr:colOff>
      <xdr:row>5</xdr:row>
      <xdr:rowOff>162984</xdr:rowOff>
    </xdr:from>
    <xdr:to>
      <xdr:col>0</xdr:col>
      <xdr:colOff>533400</xdr:colOff>
      <xdr:row>6</xdr:row>
      <xdr:rowOff>228600</xdr:rowOff>
    </xdr:to>
    <xdr:pic>
      <xdr:nvPicPr>
        <xdr:cNvPr id="15" name="Imagem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3572934"/>
          <a:ext cx="377824" cy="322791"/>
        </a:xfrm>
        <a:prstGeom prst="rect">
          <a:avLst/>
        </a:prstGeom>
      </xdr:spPr>
    </xdr:pic>
    <xdr:clientData/>
  </xdr:twoCellAnchor>
  <xdr:twoCellAnchor editAs="oneCell">
    <xdr:from>
      <xdr:col>0</xdr:col>
      <xdr:colOff>77259</xdr:colOff>
      <xdr:row>9</xdr:row>
      <xdr:rowOff>166159</xdr:rowOff>
    </xdr:from>
    <xdr:to>
      <xdr:col>0</xdr:col>
      <xdr:colOff>599943</xdr:colOff>
      <xdr:row>10</xdr:row>
      <xdr:rowOff>266700</xdr:rowOff>
    </xdr:to>
    <xdr:pic>
      <xdr:nvPicPr>
        <xdr:cNvPr id="16" name="Imagem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9" y="5652559"/>
          <a:ext cx="522684" cy="405341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</xdr:row>
      <xdr:rowOff>57150</xdr:rowOff>
    </xdr:from>
    <xdr:to>
      <xdr:col>8</xdr:col>
      <xdr:colOff>459581</xdr:colOff>
      <xdr:row>6</xdr:row>
      <xdr:rowOff>192881</xdr:rowOff>
    </xdr:to>
    <xdr:pic>
      <xdr:nvPicPr>
        <xdr:cNvPr id="17" name="Imagem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2581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7</xdr:row>
      <xdr:rowOff>95250</xdr:rowOff>
    </xdr:from>
    <xdr:to>
      <xdr:col>8</xdr:col>
      <xdr:colOff>459581</xdr:colOff>
      <xdr:row>8</xdr:row>
      <xdr:rowOff>211931</xdr:rowOff>
    </xdr:to>
    <xdr:pic>
      <xdr:nvPicPr>
        <xdr:cNvPr id="18" name="Imagem 1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31337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9</xdr:row>
      <xdr:rowOff>123825</xdr:rowOff>
    </xdr:from>
    <xdr:to>
      <xdr:col>8</xdr:col>
      <xdr:colOff>459581</xdr:colOff>
      <xdr:row>10</xdr:row>
      <xdr:rowOff>211931</xdr:rowOff>
    </xdr:to>
    <xdr:pic>
      <xdr:nvPicPr>
        <xdr:cNvPr id="20" name="Imagem 1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42291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11</xdr:row>
      <xdr:rowOff>114300</xdr:rowOff>
    </xdr:from>
    <xdr:to>
      <xdr:col>8</xdr:col>
      <xdr:colOff>450056</xdr:colOff>
      <xdr:row>12</xdr:row>
      <xdr:rowOff>202406</xdr:rowOff>
    </xdr:to>
    <xdr:pic>
      <xdr:nvPicPr>
        <xdr:cNvPr id="21" name="Imagem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4829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14</xdr:row>
      <xdr:rowOff>47625</xdr:rowOff>
    </xdr:from>
    <xdr:to>
      <xdr:col>8</xdr:col>
      <xdr:colOff>459581</xdr:colOff>
      <xdr:row>15</xdr:row>
      <xdr:rowOff>183356</xdr:rowOff>
    </xdr:to>
    <xdr:pic>
      <xdr:nvPicPr>
        <xdr:cNvPr id="22" name="Imagem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5629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17</xdr:row>
      <xdr:rowOff>47625</xdr:rowOff>
    </xdr:from>
    <xdr:to>
      <xdr:col>8</xdr:col>
      <xdr:colOff>450056</xdr:colOff>
      <xdr:row>18</xdr:row>
      <xdr:rowOff>202406</xdr:rowOff>
    </xdr:to>
    <xdr:pic>
      <xdr:nvPicPr>
        <xdr:cNvPr id="24" name="Imagem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6343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19</xdr:row>
      <xdr:rowOff>123825</xdr:rowOff>
    </xdr:from>
    <xdr:to>
      <xdr:col>8</xdr:col>
      <xdr:colOff>450056</xdr:colOff>
      <xdr:row>20</xdr:row>
      <xdr:rowOff>211931</xdr:rowOff>
    </xdr:to>
    <xdr:pic>
      <xdr:nvPicPr>
        <xdr:cNvPr id="25" name="Imagem 2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6896100"/>
          <a:ext cx="392906" cy="392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112709</xdr:colOff>
      <xdr:row>11</xdr:row>
      <xdr:rowOff>119088</xdr:rowOff>
    </xdr:from>
    <xdr:ext cx="506869" cy="423044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09" y="5576913"/>
          <a:ext cx="506869" cy="423044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13</xdr:row>
      <xdr:rowOff>12699</xdr:rowOff>
    </xdr:from>
    <xdr:ext cx="692304" cy="368301"/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5299074"/>
          <a:ext cx="692304" cy="368301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5</xdr:row>
      <xdr:rowOff>142423</xdr:rowOff>
    </xdr:from>
    <xdr:ext cx="301626" cy="429077"/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24" r="8168" b="19783"/>
        <a:stretch/>
      </xdr:blipFill>
      <xdr:spPr bwMode="auto">
        <a:xfrm>
          <a:off x="241300" y="2933248"/>
          <a:ext cx="301626" cy="4290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257174</xdr:colOff>
      <xdr:row>8</xdr:row>
      <xdr:rowOff>37533</xdr:rowOff>
    </xdr:from>
    <xdr:ext cx="266701" cy="429192"/>
    <xdr:pic>
      <xdr:nvPicPr>
        <xdr:cNvPr id="7" name="Imagem 6" descr="C:\Users\Usuario\Documents\FORA DE LINHA\IPANEMA E COPACABANA.jpe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2" r="68954" b="18603"/>
        <a:stretch/>
      </xdr:blipFill>
      <xdr:spPr bwMode="auto">
        <a:xfrm>
          <a:off x="257174" y="3457008"/>
          <a:ext cx="266701" cy="429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125740</xdr:colOff>
      <xdr:row>10</xdr:row>
      <xdr:rowOff>147587</xdr:rowOff>
    </xdr:from>
    <xdr:ext cx="550536" cy="224154"/>
    <xdr:pic>
      <xdr:nvPicPr>
        <xdr:cNvPr id="8" name="Imagem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0" b="88915" l="2172" r="97262">
                      <a14:foregroundMark x1="81964" y1="34180" x2="97262" y2="20785"/>
                      <a14:foregroundMark x1="93296" y1="19630" x2="61851" y2="5081"/>
                      <a14:foregroundMark x1="62795" y1="7390" x2="54391" y2="7390"/>
                      <a14:foregroundMark x1="17469" y1="41570" x2="7177" y2="45035"/>
                      <a14:foregroundMark x1="7649" y1="57275" x2="8121" y2="66975"/>
                      <a14:foregroundMark x1="57885" y1="9931" x2="59868" y2="36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40" y="4119512"/>
          <a:ext cx="550536" cy="224154"/>
        </a:xfrm>
        <a:prstGeom prst="rect">
          <a:avLst/>
        </a:prstGeom>
      </xdr:spPr>
    </xdr:pic>
    <xdr:clientData/>
  </xdr:oneCellAnchor>
  <xdr:oneCellAnchor>
    <xdr:from>
      <xdr:col>0</xdr:col>
      <xdr:colOff>87086</xdr:colOff>
      <xdr:row>0</xdr:row>
      <xdr:rowOff>1</xdr:rowOff>
    </xdr:from>
    <xdr:ext cx="998764" cy="304800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6" y="1"/>
          <a:ext cx="998764" cy="304800"/>
        </a:xfrm>
        <a:prstGeom prst="rect">
          <a:avLst/>
        </a:prstGeom>
      </xdr:spPr>
    </xdr:pic>
    <xdr:clientData/>
  </xdr:oneCellAnchor>
  <xdr:oneCellAnchor>
    <xdr:from>
      <xdr:col>0</xdr:col>
      <xdr:colOff>105875</xdr:colOff>
      <xdr:row>15</xdr:row>
      <xdr:rowOff>214538</xdr:rowOff>
    </xdr:from>
    <xdr:ext cx="627550" cy="420369"/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75" y="6110513"/>
          <a:ext cx="627550" cy="420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76200</xdr:colOff>
      <xdr:row>6</xdr:row>
      <xdr:rowOff>180975</xdr:rowOff>
    </xdr:from>
    <xdr:to>
      <xdr:col>8</xdr:col>
      <xdr:colOff>469106</xdr:colOff>
      <xdr:row>8</xdr:row>
      <xdr:rowOff>154781</xdr:rowOff>
    </xdr:to>
    <xdr:pic>
      <xdr:nvPicPr>
        <xdr:cNvPr id="11" name="Imagem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2886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10</xdr:row>
      <xdr:rowOff>19050</xdr:rowOff>
    </xdr:from>
    <xdr:to>
      <xdr:col>8</xdr:col>
      <xdr:colOff>469106</xdr:colOff>
      <xdr:row>10</xdr:row>
      <xdr:rowOff>411956</xdr:rowOff>
    </xdr:to>
    <xdr:pic>
      <xdr:nvPicPr>
        <xdr:cNvPr id="12" name="Imagem 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3695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12</xdr:row>
      <xdr:rowOff>276225</xdr:rowOff>
    </xdr:from>
    <xdr:to>
      <xdr:col>8</xdr:col>
      <xdr:colOff>469106</xdr:colOff>
      <xdr:row>14</xdr:row>
      <xdr:rowOff>59531</xdr:rowOff>
    </xdr:to>
    <xdr:pic>
      <xdr:nvPicPr>
        <xdr:cNvPr id="13" name="Imagem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49625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15</xdr:row>
      <xdr:rowOff>238125</xdr:rowOff>
    </xdr:from>
    <xdr:to>
      <xdr:col>8</xdr:col>
      <xdr:colOff>469106</xdr:colOff>
      <xdr:row>17</xdr:row>
      <xdr:rowOff>78581</xdr:rowOff>
    </xdr:to>
    <xdr:pic>
      <xdr:nvPicPr>
        <xdr:cNvPr id="14" name="Imagem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58388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11</xdr:row>
      <xdr:rowOff>104775</xdr:rowOff>
    </xdr:from>
    <xdr:to>
      <xdr:col>8</xdr:col>
      <xdr:colOff>469106</xdr:colOff>
      <xdr:row>11</xdr:row>
      <xdr:rowOff>497681</xdr:rowOff>
    </xdr:to>
    <xdr:pic>
      <xdr:nvPicPr>
        <xdr:cNvPr id="15" name="Imagem 1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4200525"/>
          <a:ext cx="392906" cy="3929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174627</xdr:colOff>
      <xdr:row>0</xdr:row>
      <xdr:rowOff>0</xdr:rowOff>
    </xdr:from>
    <xdr:ext cx="1044573" cy="28575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0"/>
          <a:ext cx="1044573" cy="285750"/>
        </a:xfrm>
        <a:prstGeom prst="rect">
          <a:avLst/>
        </a:prstGeom>
      </xdr:spPr>
    </xdr:pic>
    <xdr:clientData/>
  </xdr:oneCellAnchor>
  <xdr:oneCellAnchor>
    <xdr:from>
      <xdr:col>0</xdr:col>
      <xdr:colOff>136298</xdr:colOff>
      <xdr:row>27</xdr:row>
      <xdr:rowOff>142420</xdr:rowOff>
    </xdr:from>
    <xdr:ext cx="606652" cy="390980"/>
    <xdr:pic>
      <xdr:nvPicPr>
        <xdr:cNvPr id="4" name="Imagem 3" descr="C:\Users\Usuario\Documents\TODAS AS PEÇAS EM LINHA OK\BETA 5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1" t="18671" r="11440" b="30742"/>
        <a:stretch/>
      </xdr:blipFill>
      <xdr:spPr bwMode="auto">
        <a:xfrm>
          <a:off x="136298" y="12362995"/>
          <a:ext cx="606652" cy="3909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180633</xdr:colOff>
      <xdr:row>19</xdr:row>
      <xdr:rowOff>166120</xdr:rowOff>
    </xdr:from>
    <xdr:ext cx="524217" cy="395855"/>
    <xdr:pic>
      <xdr:nvPicPr>
        <xdr:cNvPr id="5" name="Imagem 4" descr="C:\Users\victoria\AppData\Local\Microsoft\Windows\Temporary Internet Files\Content.Word\AUSTIN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47" t="10886" r="14132" b="10920"/>
        <a:stretch/>
      </xdr:blipFill>
      <xdr:spPr bwMode="auto">
        <a:xfrm>
          <a:off x="180633" y="8090920"/>
          <a:ext cx="524217" cy="3958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123825</xdr:colOff>
      <xdr:row>25</xdr:row>
      <xdr:rowOff>186079</xdr:rowOff>
    </xdr:from>
    <xdr:ext cx="676275" cy="385421"/>
    <xdr:pic>
      <xdr:nvPicPr>
        <xdr:cNvPr id="7" name="Imagem 6" descr="C:\Users\victoria\Desktop\documentos do pc\EVENTO 2019\BEETHOVEN.jpe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9" t="10439" r="8621" b="12570"/>
        <a:stretch/>
      </xdr:blipFill>
      <xdr:spPr bwMode="auto">
        <a:xfrm>
          <a:off x="123825" y="11797054"/>
          <a:ext cx="676275" cy="38542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85725</xdr:colOff>
      <xdr:row>14</xdr:row>
      <xdr:rowOff>20297</xdr:rowOff>
    </xdr:from>
    <xdr:ext cx="723900" cy="484528"/>
    <xdr:pic>
      <xdr:nvPicPr>
        <xdr:cNvPr id="11" name="Imagem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5725" y="5154272"/>
          <a:ext cx="723900" cy="484528"/>
        </a:xfrm>
        <a:prstGeom prst="rect">
          <a:avLst/>
        </a:prstGeom>
      </xdr:spPr>
    </xdr:pic>
    <xdr:clientData/>
  </xdr:oneCellAnchor>
  <xdr:oneCellAnchor>
    <xdr:from>
      <xdr:col>0</xdr:col>
      <xdr:colOff>250953</xdr:colOff>
      <xdr:row>17</xdr:row>
      <xdr:rowOff>141925</xdr:rowOff>
    </xdr:from>
    <xdr:ext cx="339597" cy="296225"/>
    <xdr:pic>
      <xdr:nvPicPr>
        <xdr:cNvPr id="13" name="Imagem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953" y="5990275"/>
          <a:ext cx="339597" cy="296225"/>
        </a:xfrm>
        <a:prstGeom prst="rect">
          <a:avLst/>
        </a:prstGeom>
      </xdr:spPr>
    </xdr:pic>
    <xdr:clientData/>
  </xdr:oneCellAnchor>
  <xdr:oneCellAnchor>
    <xdr:from>
      <xdr:col>0</xdr:col>
      <xdr:colOff>200479</xdr:colOff>
      <xdr:row>53</xdr:row>
      <xdr:rowOff>0</xdr:rowOff>
    </xdr:from>
    <xdr:ext cx="485322" cy="409575"/>
    <xdr:pic>
      <xdr:nvPicPr>
        <xdr:cNvPr id="15" name="Imagem 14" descr="C:\Users\Usuario\Documents\LANÇAMENTOS\CANNES.jp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3" t="11260" r="17801" b="17869"/>
        <a:stretch/>
      </xdr:blipFill>
      <xdr:spPr bwMode="auto">
        <a:xfrm>
          <a:off x="200479" y="14544675"/>
          <a:ext cx="485322" cy="4095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314325</xdr:colOff>
      <xdr:row>50</xdr:row>
      <xdr:rowOff>137430</xdr:rowOff>
    </xdr:from>
    <xdr:ext cx="238125" cy="472170"/>
    <xdr:pic>
      <xdr:nvPicPr>
        <xdr:cNvPr id="16" name="Imagem 15" descr="C:\Users\Usuario\Documents\LANÇAMENTOS\CANNES 2.jp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30" t="12825" r="50482" b="17513"/>
        <a:stretch/>
      </xdr:blipFill>
      <xdr:spPr bwMode="auto">
        <a:xfrm>
          <a:off x="314325" y="14024880"/>
          <a:ext cx="238125" cy="47217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76200</xdr:colOff>
      <xdr:row>39</xdr:row>
      <xdr:rowOff>51021</xdr:rowOff>
    </xdr:from>
    <xdr:ext cx="723900" cy="510954"/>
    <xdr:pic>
      <xdr:nvPicPr>
        <xdr:cNvPr id="17" name="Imagem 16" descr="C:\Users\Usuario\Documents\TODAS AS PEÇAS EM LINHA OK\BOCCA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19322" r="8785" b="20099"/>
        <a:stretch/>
      </xdr:blipFill>
      <xdr:spPr bwMode="auto">
        <a:xfrm>
          <a:off x="76200" y="17110296"/>
          <a:ext cx="723900" cy="51095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104775</xdr:colOff>
      <xdr:row>48</xdr:row>
      <xdr:rowOff>167830</xdr:rowOff>
    </xdr:from>
    <xdr:ext cx="676741" cy="403670"/>
    <xdr:pic>
      <xdr:nvPicPr>
        <xdr:cNvPr id="19" name="Imagem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979205"/>
          <a:ext cx="676741" cy="403670"/>
        </a:xfrm>
        <a:prstGeom prst="rect">
          <a:avLst/>
        </a:prstGeom>
      </xdr:spPr>
    </xdr:pic>
    <xdr:clientData/>
  </xdr:oneCellAnchor>
  <xdr:oneCellAnchor>
    <xdr:from>
      <xdr:col>0</xdr:col>
      <xdr:colOff>56791</xdr:colOff>
      <xdr:row>58</xdr:row>
      <xdr:rowOff>235741</xdr:rowOff>
    </xdr:from>
    <xdr:ext cx="754241" cy="526259"/>
    <xdr:pic>
      <xdr:nvPicPr>
        <xdr:cNvPr id="20" name="Imagem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91" y="19923916"/>
          <a:ext cx="754241" cy="526259"/>
        </a:xfrm>
        <a:prstGeom prst="rect">
          <a:avLst/>
        </a:prstGeom>
      </xdr:spPr>
    </xdr:pic>
    <xdr:clientData/>
  </xdr:oneCellAnchor>
  <xdr:oneCellAnchor>
    <xdr:from>
      <xdr:col>0</xdr:col>
      <xdr:colOff>285749</xdr:colOff>
      <xdr:row>55</xdr:row>
      <xdr:rowOff>145145</xdr:rowOff>
    </xdr:from>
    <xdr:ext cx="276225" cy="369206"/>
    <xdr:pic>
      <xdr:nvPicPr>
        <xdr:cNvPr id="21" name="Imagem 2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49" y="15470870"/>
          <a:ext cx="276225" cy="369206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72</xdr:row>
      <xdr:rowOff>170656</xdr:rowOff>
    </xdr:from>
    <xdr:ext cx="266700" cy="391319"/>
    <xdr:pic>
      <xdr:nvPicPr>
        <xdr:cNvPr id="22" name="Imagem 21" descr="C:\Users\Usuario\Documents\LANÇAMENTOS\CLASS.jpg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33" t="11260" r="25386" b="15220"/>
        <a:stretch/>
      </xdr:blipFill>
      <xdr:spPr bwMode="auto">
        <a:xfrm>
          <a:off x="304800" y="24507031"/>
          <a:ext cx="266700" cy="3913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246857</xdr:colOff>
      <xdr:row>95</xdr:row>
      <xdr:rowOff>138113</xdr:rowOff>
    </xdr:from>
    <xdr:ext cx="384897" cy="366712"/>
    <xdr:pic>
      <xdr:nvPicPr>
        <xdr:cNvPr id="23" name="Imagem 22" descr="C:\Users\Usuario\Documents\LANÇAMENTOS\HAVANA.jpg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/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14" t="11701" r="21505" b="13453"/>
        <a:stretch/>
      </xdr:blipFill>
      <xdr:spPr bwMode="auto">
        <a:xfrm>
          <a:off x="246857" y="23226713"/>
          <a:ext cx="384897" cy="3667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175644</xdr:colOff>
      <xdr:row>70</xdr:row>
      <xdr:rowOff>133691</xdr:rowOff>
    </xdr:from>
    <xdr:ext cx="519681" cy="361609"/>
    <xdr:pic>
      <xdr:nvPicPr>
        <xdr:cNvPr id="25" name="Imagem 24" descr="C:\Users\victoria\AppData\Local\Microsoft\Windows\Temporary Internet Files\Content.Word\CHESS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/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6" t="14660" r="13936" b="15549"/>
        <a:stretch/>
      </xdr:blipFill>
      <xdr:spPr bwMode="auto">
        <a:xfrm>
          <a:off x="175644" y="23936666"/>
          <a:ext cx="519681" cy="3616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258143</xdr:colOff>
      <xdr:row>74</xdr:row>
      <xdr:rowOff>175821</xdr:rowOff>
    </xdr:from>
    <xdr:ext cx="351458" cy="357579"/>
    <xdr:pic>
      <xdr:nvPicPr>
        <xdr:cNvPr id="26" name="Imagem 25" descr="C:\Users\victoria\AppData\Local\Microsoft\Windows\Temporary Internet Files\Content.Word\COLOMBIA.jpg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/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40" t="22354" r="28318" b="21623"/>
        <a:stretch/>
      </xdr:blipFill>
      <xdr:spPr bwMode="auto">
        <a:xfrm>
          <a:off x="258143" y="20445021"/>
          <a:ext cx="351458" cy="35757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239619</xdr:colOff>
      <xdr:row>146</xdr:row>
      <xdr:rowOff>146518</xdr:rowOff>
    </xdr:from>
    <xdr:ext cx="389031" cy="434507"/>
    <xdr:pic>
      <xdr:nvPicPr>
        <xdr:cNvPr id="32" name="Imagem 31" descr="C:\Users\victoria\AppData\Local\Microsoft\Windows\Temporary Internet Files\Content.Word\OTTO.jpg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/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9" t="12419" r="10775" b="9276"/>
        <a:stretch/>
      </xdr:blipFill>
      <xdr:spPr bwMode="auto">
        <a:xfrm>
          <a:off x="239619" y="36074818"/>
          <a:ext cx="389031" cy="4345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175421</xdr:colOff>
      <xdr:row>151</xdr:row>
      <xdr:rowOff>142877</xdr:rowOff>
    </xdr:from>
    <xdr:ext cx="538954" cy="552448"/>
    <xdr:pic>
      <xdr:nvPicPr>
        <xdr:cNvPr id="33" name="Imagem 32" descr="C:\Users\victoria\AppData\Local\Microsoft\Windows\Temporary Internet Files\Content.Word\PARK.jpg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/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9" t="14812" r="14129" b="12229"/>
        <a:stretch/>
      </xdr:blipFill>
      <xdr:spPr bwMode="auto">
        <a:xfrm>
          <a:off x="175421" y="39423977"/>
          <a:ext cx="538954" cy="552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145767</xdr:colOff>
      <xdr:row>117</xdr:row>
      <xdr:rowOff>152400</xdr:rowOff>
    </xdr:from>
    <xdr:ext cx="559083" cy="408251"/>
    <xdr:pic>
      <xdr:nvPicPr>
        <xdr:cNvPr id="34" name="Imagem 3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5767" y="31556325"/>
          <a:ext cx="559083" cy="408251"/>
        </a:xfrm>
        <a:prstGeom prst="rect">
          <a:avLst/>
        </a:prstGeom>
      </xdr:spPr>
    </xdr:pic>
    <xdr:clientData/>
  </xdr:oneCellAnchor>
  <xdr:oneCellAnchor>
    <xdr:from>
      <xdr:col>0</xdr:col>
      <xdr:colOff>73025</xdr:colOff>
      <xdr:row>122</xdr:row>
      <xdr:rowOff>23693</xdr:rowOff>
    </xdr:from>
    <xdr:ext cx="727075" cy="395407"/>
    <xdr:pic>
      <xdr:nvPicPr>
        <xdr:cNvPr id="35" name="Imagem 34" descr="C:\Users\Usuario\Documents\LANÇAMENTOS\MEDELIN 3.jpg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/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6" t="15676" r="2102" b="28687"/>
        <a:stretch/>
      </xdr:blipFill>
      <xdr:spPr bwMode="auto">
        <a:xfrm>
          <a:off x="73025" y="33189743"/>
          <a:ext cx="727075" cy="3954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137726</xdr:colOff>
      <xdr:row>119</xdr:row>
      <xdr:rowOff>133350</xdr:rowOff>
    </xdr:from>
    <xdr:ext cx="576649" cy="443376"/>
    <xdr:pic>
      <xdr:nvPicPr>
        <xdr:cNvPr id="36" name="Imagem 35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26" y="31432500"/>
          <a:ext cx="576649" cy="443376"/>
        </a:xfrm>
        <a:prstGeom prst="rect">
          <a:avLst/>
        </a:prstGeom>
      </xdr:spPr>
    </xdr:pic>
    <xdr:clientData/>
  </xdr:oneCellAnchor>
  <xdr:oneCellAnchor>
    <xdr:from>
      <xdr:col>0</xdr:col>
      <xdr:colOff>130176</xdr:colOff>
      <xdr:row>114</xdr:row>
      <xdr:rowOff>185344</xdr:rowOff>
    </xdr:from>
    <xdr:ext cx="622300" cy="360532"/>
    <xdr:pic>
      <xdr:nvPicPr>
        <xdr:cNvPr id="37" name="Imagem 3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6" y="27664969"/>
          <a:ext cx="622300" cy="360532"/>
        </a:xfrm>
        <a:prstGeom prst="rect">
          <a:avLst/>
        </a:prstGeom>
      </xdr:spPr>
    </xdr:pic>
    <xdr:clientData/>
  </xdr:oneCellAnchor>
  <xdr:oneCellAnchor>
    <xdr:from>
      <xdr:col>0</xdr:col>
      <xdr:colOff>253207</xdr:colOff>
      <xdr:row>161</xdr:row>
      <xdr:rowOff>139702</xdr:rowOff>
    </xdr:from>
    <xdr:ext cx="337344" cy="307974"/>
    <xdr:pic>
      <xdr:nvPicPr>
        <xdr:cNvPr id="39" name="Imagem 38" descr="C:\Users\Usuario\Documents\LANÇAMENTOS\PENCIL.jpg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/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3" t="13689" r="15332" b="16764"/>
        <a:stretch/>
      </xdr:blipFill>
      <xdr:spPr bwMode="auto">
        <a:xfrm>
          <a:off x="253207" y="42764077"/>
          <a:ext cx="337344" cy="3079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92408</xdr:colOff>
      <xdr:row>169</xdr:row>
      <xdr:rowOff>44130</xdr:rowOff>
    </xdr:from>
    <xdr:ext cx="709568" cy="327345"/>
    <xdr:pic>
      <xdr:nvPicPr>
        <xdr:cNvPr id="41" name="Imagem 4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08" y="45478380"/>
          <a:ext cx="709568" cy="32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241295</xdr:colOff>
      <xdr:row>191</xdr:row>
      <xdr:rowOff>155197</xdr:rowOff>
    </xdr:from>
    <xdr:ext cx="396879" cy="309888"/>
    <xdr:pic>
      <xdr:nvPicPr>
        <xdr:cNvPr id="43" name="Imagem 4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1295" y="47180122"/>
          <a:ext cx="396879" cy="309888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166</xdr:row>
      <xdr:rowOff>139699</xdr:rowOff>
    </xdr:from>
    <xdr:ext cx="465950" cy="450851"/>
    <xdr:pic>
      <xdr:nvPicPr>
        <xdr:cNvPr id="44" name="Imagem 43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44126149"/>
          <a:ext cx="465950" cy="450851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154</xdr:row>
      <xdr:rowOff>19616</xdr:rowOff>
    </xdr:from>
    <xdr:ext cx="741399" cy="494734"/>
    <xdr:pic>
      <xdr:nvPicPr>
        <xdr:cNvPr id="45" name="Imagem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348466"/>
          <a:ext cx="741399" cy="494734"/>
        </a:xfrm>
        <a:prstGeom prst="rect">
          <a:avLst/>
        </a:prstGeom>
      </xdr:spPr>
    </xdr:pic>
    <xdr:clientData/>
  </xdr:oneCellAnchor>
  <xdr:oneCellAnchor>
    <xdr:from>
      <xdr:col>0</xdr:col>
      <xdr:colOff>79375</xdr:colOff>
      <xdr:row>158</xdr:row>
      <xdr:rowOff>85810</xdr:rowOff>
    </xdr:from>
    <xdr:ext cx="749300" cy="372571"/>
    <xdr:pic>
      <xdr:nvPicPr>
        <xdr:cNvPr id="46" name="Imagem 4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39690760"/>
          <a:ext cx="749300" cy="372571"/>
        </a:xfrm>
        <a:prstGeom prst="rect">
          <a:avLst/>
        </a:prstGeom>
      </xdr:spPr>
    </xdr:pic>
    <xdr:clientData/>
  </xdr:oneCellAnchor>
  <xdr:oneCellAnchor>
    <xdr:from>
      <xdr:col>0</xdr:col>
      <xdr:colOff>124278</xdr:colOff>
      <xdr:row>163</xdr:row>
      <xdr:rowOff>142875</xdr:rowOff>
    </xdr:from>
    <xdr:ext cx="651148" cy="419100"/>
    <xdr:pic>
      <xdr:nvPicPr>
        <xdr:cNvPr id="47" name="Imagem 4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78" y="42833925"/>
          <a:ext cx="651148" cy="419100"/>
        </a:xfrm>
        <a:prstGeom prst="rect">
          <a:avLst/>
        </a:prstGeom>
      </xdr:spPr>
    </xdr:pic>
    <xdr:clientData/>
  </xdr:oneCellAnchor>
  <xdr:oneCellAnchor>
    <xdr:from>
      <xdr:col>0</xdr:col>
      <xdr:colOff>198449</xdr:colOff>
      <xdr:row>174</xdr:row>
      <xdr:rowOff>127908</xdr:rowOff>
    </xdr:from>
    <xdr:ext cx="461756" cy="415017"/>
    <xdr:pic>
      <xdr:nvPicPr>
        <xdr:cNvPr id="48" name="Imagem 4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49" y="45428808"/>
          <a:ext cx="461756" cy="415017"/>
        </a:xfrm>
        <a:prstGeom prst="rect">
          <a:avLst/>
        </a:prstGeom>
      </xdr:spPr>
    </xdr:pic>
    <xdr:clientData/>
  </xdr:oneCellAnchor>
  <xdr:oneCellAnchor>
    <xdr:from>
      <xdr:col>0</xdr:col>
      <xdr:colOff>120651</xdr:colOff>
      <xdr:row>194</xdr:row>
      <xdr:rowOff>234950</xdr:rowOff>
    </xdr:from>
    <xdr:ext cx="672306" cy="384175"/>
    <xdr:pic>
      <xdr:nvPicPr>
        <xdr:cNvPr id="49" name="Imagem 4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1" y="48231425"/>
          <a:ext cx="672306" cy="384175"/>
        </a:xfrm>
        <a:prstGeom prst="rect">
          <a:avLst/>
        </a:prstGeom>
      </xdr:spPr>
    </xdr:pic>
    <xdr:clientData/>
  </xdr:oneCellAnchor>
  <xdr:oneCellAnchor>
    <xdr:from>
      <xdr:col>0</xdr:col>
      <xdr:colOff>133218</xdr:colOff>
      <xdr:row>226</xdr:row>
      <xdr:rowOff>37535</xdr:rowOff>
    </xdr:from>
    <xdr:ext cx="581157" cy="357664"/>
    <xdr:pic>
      <xdr:nvPicPr>
        <xdr:cNvPr id="50" name="Imagem 4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18" y="59292560"/>
          <a:ext cx="581157" cy="357664"/>
        </a:xfrm>
        <a:prstGeom prst="rect">
          <a:avLst/>
        </a:prstGeom>
      </xdr:spPr>
    </xdr:pic>
    <xdr:clientData/>
  </xdr:oneCellAnchor>
  <xdr:oneCellAnchor>
    <xdr:from>
      <xdr:col>0</xdr:col>
      <xdr:colOff>208754</xdr:colOff>
      <xdr:row>199</xdr:row>
      <xdr:rowOff>158751</xdr:rowOff>
    </xdr:from>
    <xdr:ext cx="470717" cy="431800"/>
    <xdr:pic>
      <xdr:nvPicPr>
        <xdr:cNvPr id="51" name="Imagem 5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BEBA8EAE-BF5A-486C-A8C5-ECC9F3942E4B}">
              <a14:imgProps xmlns:a14="http://schemas.microsoft.com/office/drawing/2010/main">
                <a14:imgLayer r:embed="rId66">
                  <a14:imgEffect>
                    <a14:backgroundRemoval t="2568" b="100000" l="3222" r="97699">
                      <a14:foregroundMark x1="75604" y1="34894" x2="75604" y2="34894"/>
                      <a14:foregroundMark x1="75604" y1="34894" x2="75604" y2="348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54" y="49345851"/>
          <a:ext cx="470717" cy="431800"/>
        </a:xfrm>
        <a:prstGeom prst="rect">
          <a:avLst/>
        </a:prstGeom>
      </xdr:spPr>
    </xdr:pic>
    <xdr:clientData/>
  </xdr:oneCellAnchor>
  <xdr:oneCellAnchor>
    <xdr:from>
      <xdr:col>0</xdr:col>
      <xdr:colOff>76654</xdr:colOff>
      <xdr:row>205</xdr:row>
      <xdr:rowOff>12701</xdr:rowOff>
    </xdr:from>
    <xdr:ext cx="763250" cy="577850"/>
    <xdr:pic>
      <xdr:nvPicPr>
        <xdr:cNvPr id="52" name="Imagem 51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BEBA8EAE-BF5A-486C-A8C5-ECC9F3942E4B}">
              <a14:imgProps xmlns:a14="http://schemas.microsoft.com/office/drawing/2010/main">
                <a14:imgLayer r:embed="rId69">
                  <a14:imgEffect>
                    <a14:backgroundRemoval t="9877" b="93210" l="2414" r="96982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4" y="51638201"/>
          <a:ext cx="763250" cy="577850"/>
        </a:xfrm>
        <a:prstGeom prst="rect">
          <a:avLst/>
        </a:prstGeom>
      </xdr:spPr>
    </xdr:pic>
    <xdr:clientData/>
  </xdr:oneCellAnchor>
  <xdr:oneCellAnchor>
    <xdr:from>
      <xdr:col>0</xdr:col>
      <xdr:colOff>200347</xdr:colOff>
      <xdr:row>223</xdr:row>
      <xdr:rowOff>158752</xdr:rowOff>
    </xdr:from>
    <xdr:ext cx="466403" cy="312565"/>
    <xdr:pic>
      <xdr:nvPicPr>
        <xdr:cNvPr id="53" name="Imagem 52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backgroundRemoval t="2410" b="95181" l="8027" r="9342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347" y="58727977"/>
          <a:ext cx="466403" cy="312565"/>
        </a:xfrm>
        <a:prstGeom prst="rect">
          <a:avLst/>
        </a:prstGeom>
      </xdr:spPr>
    </xdr:pic>
    <xdr:clientData/>
  </xdr:oneCellAnchor>
  <xdr:oneCellAnchor>
    <xdr:from>
      <xdr:col>0</xdr:col>
      <xdr:colOff>149226</xdr:colOff>
      <xdr:row>234</xdr:row>
      <xdr:rowOff>209097</xdr:rowOff>
    </xdr:from>
    <xdr:ext cx="603250" cy="314778"/>
    <xdr:pic>
      <xdr:nvPicPr>
        <xdr:cNvPr id="54" name="Imagem 53" descr="C:\Users\Usuario\Documents\LANÇAMENTOS\ZIGGY.jpg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/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25" b="28241"/>
        <a:stretch/>
      </xdr:blipFill>
      <xdr:spPr bwMode="auto">
        <a:xfrm>
          <a:off x="149226" y="58082997"/>
          <a:ext cx="603250" cy="314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139386</xdr:colOff>
      <xdr:row>229</xdr:row>
      <xdr:rowOff>111469</xdr:rowOff>
    </xdr:from>
    <xdr:ext cx="622614" cy="365847"/>
    <xdr:pic>
      <xdr:nvPicPr>
        <xdr:cNvPr id="55" name="Imagem 5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39386" y="56804269"/>
          <a:ext cx="622614" cy="365847"/>
        </a:xfrm>
        <a:prstGeom prst="rect">
          <a:avLst/>
        </a:prstGeom>
      </xdr:spPr>
    </xdr:pic>
    <xdr:clientData/>
  </xdr:oneCellAnchor>
  <xdr:oneCellAnchor>
    <xdr:from>
      <xdr:col>0</xdr:col>
      <xdr:colOff>27216</xdr:colOff>
      <xdr:row>240</xdr:row>
      <xdr:rowOff>236429</xdr:rowOff>
    </xdr:from>
    <xdr:ext cx="801459" cy="560924"/>
    <xdr:pic>
      <xdr:nvPicPr>
        <xdr:cNvPr id="56" name="Imagem 5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backgroundRemoval t="9658" b="94366" l="2906" r="9909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6" y="60548729"/>
          <a:ext cx="801459" cy="560924"/>
        </a:xfrm>
        <a:prstGeom prst="rect">
          <a:avLst/>
        </a:prstGeom>
      </xdr:spPr>
    </xdr:pic>
    <xdr:clientData/>
  </xdr:oneCellAnchor>
  <xdr:oneCellAnchor>
    <xdr:from>
      <xdr:col>0</xdr:col>
      <xdr:colOff>117045</xdr:colOff>
      <xdr:row>232</xdr:row>
      <xdr:rowOff>171450</xdr:rowOff>
    </xdr:from>
    <xdr:ext cx="606856" cy="385775"/>
    <xdr:pic>
      <xdr:nvPicPr>
        <xdr:cNvPr id="57" name="Imagem 5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5" y="57435750"/>
          <a:ext cx="606856" cy="385775"/>
        </a:xfrm>
        <a:prstGeom prst="rect">
          <a:avLst/>
        </a:prstGeom>
      </xdr:spPr>
    </xdr:pic>
    <xdr:clientData/>
  </xdr:oneCellAnchor>
  <xdr:oneCellAnchor>
    <xdr:from>
      <xdr:col>0</xdr:col>
      <xdr:colOff>196850</xdr:colOff>
      <xdr:row>108</xdr:row>
      <xdr:rowOff>152399</xdr:rowOff>
    </xdr:from>
    <xdr:ext cx="478038" cy="447676"/>
    <xdr:pic>
      <xdr:nvPicPr>
        <xdr:cNvPr id="62" name="Imagem 61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25898474"/>
          <a:ext cx="478038" cy="447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63</xdr:row>
      <xdr:rowOff>127000</xdr:rowOff>
    </xdr:from>
    <xdr:ext cx="733425" cy="625475"/>
    <xdr:pic>
      <xdr:nvPicPr>
        <xdr:cNvPr id="63" name="Imagem 62" descr="C:\Users\Usuario\Documents\TODAS AS PEÇAS EM LINHA OK\CENTURY 5.jpg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/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6" t="13244" r="8433" b="27914"/>
        <a:stretch/>
      </xdr:blipFill>
      <xdr:spPr bwMode="auto">
        <a:xfrm>
          <a:off x="76200" y="16910050"/>
          <a:ext cx="733425" cy="6254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164307</xdr:colOff>
      <xdr:row>143</xdr:row>
      <xdr:rowOff>167482</xdr:rowOff>
    </xdr:from>
    <xdr:ext cx="521493" cy="337343"/>
    <xdr:pic>
      <xdr:nvPicPr>
        <xdr:cNvPr id="64" name="Imagem 6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7" y="37667407"/>
          <a:ext cx="521493" cy="337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88900</xdr:colOff>
      <xdr:row>148</xdr:row>
      <xdr:rowOff>250826</xdr:rowOff>
    </xdr:from>
    <xdr:ext cx="692599" cy="463550"/>
    <xdr:pic>
      <xdr:nvPicPr>
        <xdr:cNvPr id="66" name="Imagem 65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6750626"/>
          <a:ext cx="692599" cy="463550"/>
        </a:xfrm>
        <a:prstGeom prst="rect">
          <a:avLst/>
        </a:prstGeom>
      </xdr:spPr>
    </xdr:pic>
    <xdr:clientData/>
  </xdr:oneCellAnchor>
  <xdr:oneCellAnchor>
    <xdr:from>
      <xdr:col>0</xdr:col>
      <xdr:colOff>82551</xdr:colOff>
      <xdr:row>46</xdr:row>
      <xdr:rowOff>155575</xdr:rowOff>
    </xdr:from>
    <xdr:ext cx="755649" cy="432390"/>
    <xdr:pic>
      <xdr:nvPicPr>
        <xdr:cNvPr id="68" name="Imagem 6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15081250"/>
          <a:ext cx="755649" cy="432390"/>
        </a:xfrm>
        <a:prstGeom prst="rect">
          <a:avLst/>
        </a:prstGeom>
      </xdr:spPr>
    </xdr:pic>
    <xdr:clientData/>
  </xdr:oneCellAnchor>
  <xdr:oneCellAnchor>
    <xdr:from>
      <xdr:col>0</xdr:col>
      <xdr:colOff>238123</xdr:colOff>
      <xdr:row>112</xdr:row>
      <xdr:rowOff>139700</xdr:rowOff>
    </xdr:from>
    <xdr:ext cx="390527" cy="279400"/>
    <xdr:pic>
      <xdr:nvPicPr>
        <xdr:cNvPr id="71" name="Imagem 70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8123" y="27162125"/>
          <a:ext cx="390527" cy="279400"/>
        </a:xfrm>
        <a:prstGeom prst="rect">
          <a:avLst/>
        </a:prstGeom>
      </xdr:spPr>
    </xdr:pic>
    <xdr:clientData/>
  </xdr:oneCellAnchor>
  <xdr:twoCellAnchor editAs="oneCell">
    <xdr:from>
      <xdr:col>0</xdr:col>
      <xdr:colOff>100542</xdr:colOff>
      <xdr:row>9</xdr:row>
      <xdr:rowOff>292741</xdr:rowOff>
    </xdr:from>
    <xdr:to>
      <xdr:col>0</xdr:col>
      <xdr:colOff>799042</xdr:colOff>
      <xdr:row>11</xdr:row>
      <xdr:rowOff>171450</xdr:rowOff>
    </xdr:to>
    <xdr:pic>
      <xdr:nvPicPr>
        <xdr:cNvPr id="74" name="Imagem 73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" y="4302766"/>
          <a:ext cx="698500" cy="488309"/>
        </a:xfrm>
        <a:prstGeom prst="rect">
          <a:avLst/>
        </a:prstGeom>
      </xdr:spPr>
    </xdr:pic>
    <xdr:clientData/>
  </xdr:twoCellAnchor>
  <xdr:oneCellAnchor>
    <xdr:from>
      <xdr:col>0</xdr:col>
      <xdr:colOff>129116</xdr:colOff>
      <xdr:row>6</xdr:row>
      <xdr:rowOff>162984</xdr:rowOff>
    </xdr:from>
    <xdr:ext cx="656166" cy="443072"/>
    <xdr:pic>
      <xdr:nvPicPr>
        <xdr:cNvPr id="75" name="Imagem 74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9116" y="3982509"/>
          <a:ext cx="656166" cy="443072"/>
        </a:xfrm>
        <a:prstGeom prst="rect">
          <a:avLst/>
        </a:prstGeom>
      </xdr:spPr>
    </xdr:pic>
    <xdr:clientData/>
  </xdr:oneCellAnchor>
  <xdr:twoCellAnchor editAs="oneCell">
    <xdr:from>
      <xdr:col>0</xdr:col>
      <xdr:colOff>79374</xdr:colOff>
      <xdr:row>31</xdr:row>
      <xdr:rowOff>210609</xdr:rowOff>
    </xdr:from>
    <xdr:to>
      <xdr:col>0</xdr:col>
      <xdr:colOff>788457</xdr:colOff>
      <xdr:row>34</xdr:row>
      <xdr:rowOff>133350</xdr:rowOff>
    </xdr:to>
    <xdr:pic>
      <xdr:nvPicPr>
        <xdr:cNvPr id="76" name="Imagem 7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4" y="15555384"/>
          <a:ext cx="709083" cy="494241"/>
        </a:xfrm>
        <a:prstGeom prst="rect">
          <a:avLst/>
        </a:prstGeom>
      </xdr:spPr>
    </xdr:pic>
    <xdr:clientData/>
  </xdr:twoCellAnchor>
  <xdr:twoCellAnchor editAs="oneCell">
    <xdr:from>
      <xdr:col>0</xdr:col>
      <xdr:colOff>68791</xdr:colOff>
      <xdr:row>77</xdr:row>
      <xdr:rowOff>91018</xdr:rowOff>
    </xdr:from>
    <xdr:to>
      <xdr:col>0</xdr:col>
      <xdr:colOff>809624</xdr:colOff>
      <xdr:row>79</xdr:row>
      <xdr:rowOff>1</xdr:rowOff>
    </xdr:to>
    <xdr:pic>
      <xdr:nvPicPr>
        <xdr:cNvPr id="77" name="Imagem 76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91" y="20607868"/>
          <a:ext cx="740833" cy="270933"/>
        </a:xfrm>
        <a:prstGeom prst="rect">
          <a:avLst/>
        </a:prstGeom>
      </xdr:spPr>
    </xdr:pic>
    <xdr:clientData/>
  </xdr:twoCellAnchor>
  <xdr:twoCellAnchor editAs="oneCell">
    <xdr:from>
      <xdr:col>0</xdr:col>
      <xdr:colOff>80432</xdr:colOff>
      <xdr:row>91</xdr:row>
      <xdr:rowOff>10271</xdr:rowOff>
    </xdr:from>
    <xdr:to>
      <xdr:col>0</xdr:col>
      <xdr:colOff>800099</xdr:colOff>
      <xdr:row>93</xdr:row>
      <xdr:rowOff>85725</xdr:rowOff>
    </xdr:to>
    <xdr:pic>
      <xdr:nvPicPr>
        <xdr:cNvPr id="78" name="Imagem 77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2" y="33033446"/>
          <a:ext cx="719667" cy="437404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136526</xdr:colOff>
      <xdr:row>96</xdr:row>
      <xdr:rowOff>150284</xdr:rowOff>
    </xdr:from>
    <xdr:to>
      <xdr:col>0</xdr:col>
      <xdr:colOff>714376</xdr:colOff>
      <xdr:row>98</xdr:row>
      <xdr:rowOff>190499</xdr:rowOff>
    </xdr:to>
    <xdr:pic>
      <xdr:nvPicPr>
        <xdr:cNvPr id="79" name="Imagem 78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26" y="22772159"/>
          <a:ext cx="577850" cy="497415"/>
        </a:xfrm>
        <a:prstGeom prst="rect">
          <a:avLst/>
        </a:prstGeom>
      </xdr:spPr>
    </xdr:pic>
    <xdr:clientData/>
  </xdr:twoCellAnchor>
  <xdr:twoCellAnchor editAs="oneCell">
    <xdr:from>
      <xdr:col>0</xdr:col>
      <xdr:colOff>89959</xdr:colOff>
      <xdr:row>100</xdr:row>
      <xdr:rowOff>97364</xdr:rowOff>
    </xdr:from>
    <xdr:to>
      <xdr:col>0</xdr:col>
      <xdr:colOff>797533</xdr:colOff>
      <xdr:row>103</xdr:row>
      <xdr:rowOff>14052</xdr:rowOff>
    </xdr:to>
    <xdr:pic>
      <xdr:nvPicPr>
        <xdr:cNvPr id="80" name="Imagem 79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9" y="36730514"/>
          <a:ext cx="707574" cy="545338"/>
        </a:xfrm>
        <a:prstGeom prst="rect">
          <a:avLst/>
        </a:prstGeom>
      </xdr:spPr>
    </xdr:pic>
    <xdr:clientData/>
  </xdr:twoCellAnchor>
  <xdr:oneCellAnchor>
    <xdr:from>
      <xdr:col>0</xdr:col>
      <xdr:colOff>156632</xdr:colOff>
      <xdr:row>110</xdr:row>
      <xdr:rowOff>130176</xdr:rowOff>
    </xdr:from>
    <xdr:ext cx="546071" cy="336549"/>
    <xdr:pic>
      <xdr:nvPicPr>
        <xdr:cNvPr id="81" name="Imagem 80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2" y="28028901"/>
          <a:ext cx="546071" cy="336549"/>
        </a:xfrm>
        <a:prstGeom prst="rect">
          <a:avLst/>
        </a:prstGeom>
      </xdr:spPr>
    </xdr:pic>
    <xdr:clientData/>
  </xdr:oneCellAnchor>
  <xdr:twoCellAnchor editAs="oneCell">
    <xdr:from>
      <xdr:col>0</xdr:col>
      <xdr:colOff>91015</xdr:colOff>
      <xdr:row>105</xdr:row>
      <xdr:rowOff>29973</xdr:rowOff>
    </xdr:from>
    <xdr:to>
      <xdr:col>0</xdr:col>
      <xdr:colOff>768348</xdr:colOff>
      <xdr:row>107</xdr:row>
      <xdr:rowOff>6730</xdr:rowOff>
    </xdr:to>
    <xdr:pic>
      <xdr:nvPicPr>
        <xdr:cNvPr id="82" name="Imagem 81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15" y="37834698"/>
          <a:ext cx="677333" cy="395857"/>
        </a:xfrm>
        <a:prstGeom prst="rect">
          <a:avLst/>
        </a:prstGeom>
      </xdr:spPr>
    </xdr:pic>
    <xdr:clientData/>
  </xdr:twoCellAnchor>
  <xdr:twoCellAnchor editAs="oneCell">
    <xdr:from>
      <xdr:col>0</xdr:col>
      <xdr:colOff>92074</xdr:colOff>
      <xdr:row>125</xdr:row>
      <xdr:rowOff>179918</xdr:rowOff>
    </xdr:from>
    <xdr:to>
      <xdr:col>0</xdr:col>
      <xdr:colOff>769407</xdr:colOff>
      <xdr:row>127</xdr:row>
      <xdr:rowOff>161925</xdr:rowOff>
    </xdr:to>
    <xdr:pic>
      <xdr:nvPicPr>
        <xdr:cNvPr id="83" name="Imagem 82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4" y="33184043"/>
          <a:ext cx="677333" cy="382057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129</xdr:row>
      <xdr:rowOff>17991</xdr:rowOff>
    </xdr:from>
    <xdr:to>
      <xdr:col>0</xdr:col>
      <xdr:colOff>788197</xdr:colOff>
      <xdr:row>131</xdr:row>
      <xdr:rowOff>42333</xdr:rowOff>
    </xdr:to>
    <xdr:pic>
      <xdr:nvPicPr>
        <xdr:cNvPr id="84" name="Imagem 83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44604516"/>
          <a:ext cx="708822" cy="424392"/>
        </a:xfrm>
        <a:prstGeom prst="rect">
          <a:avLst/>
        </a:prstGeom>
      </xdr:spPr>
    </xdr:pic>
    <xdr:clientData/>
  </xdr:twoCellAnchor>
  <xdr:twoCellAnchor editAs="oneCell">
    <xdr:from>
      <xdr:col>0</xdr:col>
      <xdr:colOff>92075</xdr:colOff>
      <xdr:row>132</xdr:row>
      <xdr:rowOff>171453</xdr:rowOff>
    </xdr:from>
    <xdr:to>
      <xdr:col>0</xdr:col>
      <xdr:colOff>774290</xdr:colOff>
      <xdr:row>134</xdr:row>
      <xdr:rowOff>190500</xdr:rowOff>
    </xdr:to>
    <xdr:pic>
      <xdr:nvPicPr>
        <xdr:cNvPr id="85" name="Imagem 84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" y="31603953"/>
          <a:ext cx="682215" cy="628647"/>
        </a:xfrm>
        <a:prstGeom prst="rect">
          <a:avLst/>
        </a:prstGeom>
      </xdr:spPr>
    </xdr:pic>
    <xdr:clientData/>
  </xdr:twoCellAnchor>
  <xdr:twoCellAnchor editAs="oneCell">
    <xdr:from>
      <xdr:col>0</xdr:col>
      <xdr:colOff>97367</xdr:colOff>
      <xdr:row>135</xdr:row>
      <xdr:rowOff>215900</xdr:rowOff>
    </xdr:from>
    <xdr:to>
      <xdr:col>0</xdr:col>
      <xdr:colOff>813662</xdr:colOff>
      <xdr:row>138</xdr:row>
      <xdr:rowOff>85725</xdr:rowOff>
    </xdr:to>
    <xdr:pic>
      <xdr:nvPicPr>
        <xdr:cNvPr id="87" name="Imagem 86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7" y="33782000"/>
          <a:ext cx="716295" cy="527050"/>
        </a:xfrm>
        <a:prstGeom prst="rect">
          <a:avLst/>
        </a:prstGeom>
      </xdr:spPr>
    </xdr:pic>
    <xdr:clientData/>
  </xdr:twoCellAnchor>
  <xdr:twoCellAnchor editAs="oneCell">
    <xdr:from>
      <xdr:col>0</xdr:col>
      <xdr:colOff>79376</xdr:colOff>
      <xdr:row>139</xdr:row>
      <xdr:rowOff>187327</xdr:rowOff>
    </xdr:from>
    <xdr:to>
      <xdr:col>0</xdr:col>
      <xdr:colOff>799043</xdr:colOff>
      <xdr:row>142</xdr:row>
      <xdr:rowOff>180976</xdr:rowOff>
    </xdr:to>
    <xdr:pic>
      <xdr:nvPicPr>
        <xdr:cNvPr id="88" name="Imagem 87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6" y="51146077"/>
          <a:ext cx="719667" cy="6508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172</xdr:row>
      <xdr:rowOff>128592</xdr:rowOff>
    </xdr:from>
    <xdr:to>
      <xdr:col>0</xdr:col>
      <xdr:colOff>643464</xdr:colOff>
      <xdr:row>173</xdr:row>
      <xdr:rowOff>197833</xdr:rowOff>
    </xdr:to>
    <xdr:pic>
      <xdr:nvPicPr>
        <xdr:cNvPr id="89" name="Imagem 88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4953242"/>
          <a:ext cx="452964" cy="307366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178</xdr:row>
      <xdr:rowOff>1058</xdr:rowOff>
    </xdr:from>
    <xdr:to>
      <xdr:col>0</xdr:col>
      <xdr:colOff>800100</xdr:colOff>
      <xdr:row>180</xdr:row>
      <xdr:rowOff>93216</xdr:rowOff>
    </xdr:to>
    <xdr:pic>
      <xdr:nvPicPr>
        <xdr:cNvPr id="90" name="Imagem 89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44768558"/>
          <a:ext cx="730250" cy="454108"/>
        </a:xfrm>
        <a:prstGeom prst="rect">
          <a:avLst/>
        </a:prstGeom>
      </xdr:spPr>
    </xdr:pic>
    <xdr:clientData/>
  </xdr:twoCellAnchor>
  <xdr:twoCellAnchor editAs="oneCell">
    <xdr:from>
      <xdr:col>0</xdr:col>
      <xdr:colOff>89958</xdr:colOff>
      <xdr:row>183</xdr:row>
      <xdr:rowOff>105833</xdr:rowOff>
    </xdr:from>
    <xdr:to>
      <xdr:col>0</xdr:col>
      <xdr:colOff>799041</xdr:colOff>
      <xdr:row>185</xdr:row>
      <xdr:rowOff>162306</xdr:rowOff>
    </xdr:to>
    <xdr:pic>
      <xdr:nvPicPr>
        <xdr:cNvPr id="91" name="Imagem 90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8" y="46016333"/>
          <a:ext cx="709083" cy="418423"/>
        </a:xfrm>
        <a:prstGeom prst="rect">
          <a:avLst/>
        </a:prstGeom>
      </xdr:spPr>
    </xdr:pic>
    <xdr:clientData/>
  </xdr:twoCellAnchor>
  <xdr:twoCellAnchor editAs="oneCell">
    <xdr:from>
      <xdr:col>0</xdr:col>
      <xdr:colOff>89957</xdr:colOff>
      <xdr:row>211</xdr:row>
      <xdr:rowOff>175684</xdr:rowOff>
    </xdr:from>
    <xdr:to>
      <xdr:col>0</xdr:col>
      <xdr:colOff>799040</xdr:colOff>
      <xdr:row>214</xdr:row>
      <xdr:rowOff>76200</xdr:rowOff>
    </xdr:to>
    <xdr:pic>
      <xdr:nvPicPr>
        <xdr:cNvPr id="92" name="Imagem 91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7" y="57173284"/>
          <a:ext cx="709083" cy="443441"/>
        </a:xfrm>
        <a:prstGeom prst="rect">
          <a:avLst/>
        </a:prstGeom>
      </xdr:spPr>
    </xdr:pic>
    <xdr:clientData/>
  </xdr:twoCellAnchor>
  <xdr:twoCellAnchor editAs="oneCell">
    <xdr:from>
      <xdr:col>0</xdr:col>
      <xdr:colOff>91017</xdr:colOff>
      <xdr:row>216</xdr:row>
      <xdr:rowOff>89959</xdr:rowOff>
    </xdr:from>
    <xdr:to>
      <xdr:col>0</xdr:col>
      <xdr:colOff>789335</xdr:colOff>
      <xdr:row>219</xdr:row>
      <xdr:rowOff>0</xdr:rowOff>
    </xdr:to>
    <xdr:pic>
      <xdr:nvPicPr>
        <xdr:cNvPr id="93" name="Imagem 92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17" y="56258884"/>
          <a:ext cx="698318" cy="452966"/>
        </a:xfrm>
        <a:prstGeom prst="rect">
          <a:avLst/>
        </a:prstGeom>
      </xdr:spPr>
    </xdr:pic>
    <xdr:clientData/>
  </xdr:twoCellAnchor>
  <xdr:twoCellAnchor editAs="oneCell">
    <xdr:from>
      <xdr:col>0</xdr:col>
      <xdr:colOff>261253</xdr:colOff>
      <xdr:row>220</xdr:row>
      <xdr:rowOff>131943</xdr:rowOff>
    </xdr:from>
    <xdr:to>
      <xdr:col>0</xdr:col>
      <xdr:colOff>578908</xdr:colOff>
      <xdr:row>222</xdr:row>
      <xdr:rowOff>152401</xdr:rowOff>
    </xdr:to>
    <xdr:pic>
      <xdr:nvPicPr>
        <xdr:cNvPr id="94" name="Imagem 93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53" y="53738643"/>
          <a:ext cx="317655" cy="38240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21</xdr:row>
      <xdr:rowOff>180975</xdr:rowOff>
    </xdr:from>
    <xdr:to>
      <xdr:col>0</xdr:col>
      <xdr:colOff>647700</xdr:colOff>
      <xdr:row>24</xdr:row>
      <xdr:rowOff>133350</xdr:rowOff>
    </xdr:to>
    <xdr:pic>
      <xdr:nvPicPr>
        <xdr:cNvPr id="7168" name="Imagem 7167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724775"/>
          <a:ext cx="400050" cy="523875"/>
        </a:xfrm>
        <a:prstGeom prst="rect">
          <a:avLst/>
        </a:prstGeom>
      </xdr:spPr>
    </xdr:pic>
    <xdr:clientData/>
  </xdr:twoCellAnchor>
  <xdr:oneCellAnchor>
    <xdr:from>
      <xdr:col>0</xdr:col>
      <xdr:colOff>295275</xdr:colOff>
      <xdr:row>80</xdr:row>
      <xdr:rowOff>161924</xdr:rowOff>
    </xdr:from>
    <xdr:ext cx="266700" cy="361951"/>
    <xdr:pic>
      <xdr:nvPicPr>
        <xdr:cNvPr id="95" name="Imagem 94" descr="C:\Users\Usuario\Documents\LANÇAMENTOS\ELLOS 6.jpg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/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7" t="12584" r="20447" b="24051"/>
        <a:stretch/>
      </xdr:blipFill>
      <xdr:spPr bwMode="auto">
        <a:xfrm>
          <a:off x="295275" y="20745449"/>
          <a:ext cx="266700" cy="3619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142875</xdr:colOff>
      <xdr:row>188</xdr:row>
      <xdr:rowOff>28575</xdr:rowOff>
    </xdr:from>
    <xdr:ext cx="581026" cy="501933"/>
    <xdr:pic>
      <xdr:nvPicPr>
        <xdr:cNvPr id="96" name="Imagem 9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625250"/>
          <a:ext cx="581026" cy="501933"/>
        </a:xfrm>
        <a:prstGeom prst="rect">
          <a:avLst/>
        </a:prstGeom>
      </xdr:spPr>
    </xdr:pic>
    <xdr:clientData/>
  </xdr:oneCellAnchor>
  <xdr:twoCellAnchor editAs="oneCell">
    <xdr:from>
      <xdr:col>9</xdr:col>
      <xdr:colOff>66675</xdr:colOff>
      <xdr:row>8</xdr:row>
      <xdr:rowOff>19050</xdr:rowOff>
    </xdr:from>
    <xdr:to>
      <xdr:col>9</xdr:col>
      <xdr:colOff>459581</xdr:colOff>
      <xdr:row>9</xdr:row>
      <xdr:rowOff>107156</xdr:rowOff>
    </xdr:to>
    <xdr:pic>
      <xdr:nvPicPr>
        <xdr:cNvPr id="97" name="Imagem 96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390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</xdr:row>
      <xdr:rowOff>66675</xdr:rowOff>
    </xdr:from>
    <xdr:to>
      <xdr:col>9</xdr:col>
      <xdr:colOff>450056</xdr:colOff>
      <xdr:row>15</xdr:row>
      <xdr:rowOff>221456</xdr:rowOff>
    </xdr:to>
    <xdr:pic>
      <xdr:nvPicPr>
        <xdr:cNvPr id="98" name="Imagem 97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200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</xdr:row>
      <xdr:rowOff>47625</xdr:rowOff>
    </xdr:from>
    <xdr:to>
      <xdr:col>9</xdr:col>
      <xdr:colOff>459581</xdr:colOff>
      <xdr:row>18</xdr:row>
      <xdr:rowOff>202406</xdr:rowOff>
    </xdr:to>
    <xdr:pic>
      <xdr:nvPicPr>
        <xdr:cNvPr id="99" name="Imagem 98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895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</xdr:row>
      <xdr:rowOff>95250</xdr:rowOff>
    </xdr:from>
    <xdr:to>
      <xdr:col>9</xdr:col>
      <xdr:colOff>459581</xdr:colOff>
      <xdr:row>20</xdr:row>
      <xdr:rowOff>183356</xdr:rowOff>
    </xdr:to>
    <xdr:pic>
      <xdr:nvPicPr>
        <xdr:cNvPr id="100" name="Imagem 99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64198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</xdr:row>
      <xdr:rowOff>0</xdr:rowOff>
    </xdr:from>
    <xdr:to>
      <xdr:col>9</xdr:col>
      <xdr:colOff>459581</xdr:colOff>
      <xdr:row>24</xdr:row>
      <xdr:rowOff>11906</xdr:rowOff>
    </xdr:to>
    <xdr:pic>
      <xdr:nvPicPr>
        <xdr:cNvPr id="102" name="Imagem 101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7734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25</xdr:row>
      <xdr:rowOff>123825</xdr:rowOff>
    </xdr:from>
    <xdr:to>
      <xdr:col>9</xdr:col>
      <xdr:colOff>450056</xdr:colOff>
      <xdr:row>26</xdr:row>
      <xdr:rowOff>211931</xdr:rowOff>
    </xdr:to>
    <xdr:pic>
      <xdr:nvPicPr>
        <xdr:cNvPr id="103" name="Imagem 102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8429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27</xdr:row>
      <xdr:rowOff>104775</xdr:rowOff>
    </xdr:from>
    <xdr:to>
      <xdr:col>9</xdr:col>
      <xdr:colOff>459581</xdr:colOff>
      <xdr:row>29</xdr:row>
      <xdr:rowOff>116681</xdr:rowOff>
    </xdr:to>
    <xdr:pic>
      <xdr:nvPicPr>
        <xdr:cNvPr id="104" name="Imagem 103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9020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31</xdr:row>
      <xdr:rowOff>161925</xdr:rowOff>
    </xdr:from>
    <xdr:to>
      <xdr:col>9</xdr:col>
      <xdr:colOff>469106</xdr:colOff>
      <xdr:row>34</xdr:row>
      <xdr:rowOff>11906</xdr:rowOff>
    </xdr:to>
    <xdr:pic>
      <xdr:nvPicPr>
        <xdr:cNvPr id="105" name="Imagem 10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7725" y="98298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39</xdr:row>
      <xdr:rowOff>180975</xdr:rowOff>
    </xdr:from>
    <xdr:to>
      <xdr:col>9</xdr:col>
      <xdr:colOff>459581</xdr:colOff>
      <xdr:row>41</xdr:row>
      <xdr:rowOff>154781</xdr:rowOff>
    </xdr:to>
    <xdr:pic>
      <xdr:nvPicPr>
        <xdr:cNvPr id="106" name="Imagem 105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1382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46</xdr:row>
      <xdr:rowOff>133350</xdr:rowOff>
    </xdr:from>
    <xdr:to>
      <xdr:col>9</xdr:col>
      <xdr:colOff>459581</xdr:colOff>
      <xdr:row>47</xdr:row>
      <xdr:rowOff>221456</xdr:rowOff>
    </xdr:to>
    <xdr:pic>
      <xdr:nvPicPr>
        <xdr:cNvPr id="107" name="Imagem 10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2801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48</xdr:row>
      <xdr:rowOff>114300</xdr:rowOff>
    </xdr:from>
    <xdr:to>
      <xdr:col>9</xdr:col>
      <xdr:colOff>459581</xdr:colOff>
      <xdr:row>49</xdr:row>
      <xdr:rowOff>202406</xdr:rowOff>
    </xdr:to>
    <xdr:pic>
      <xdr:nvPicPr>
        <xdr:cNvPr id="108" name="Imagem 10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3392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51</xdr:row>
      <xdr:rowOff>142875</xdr:rowOff>
    </xdr:from>
    <xdr:to>
      <xdr:col>9</xdr:col>
      <xdr:colOff>459581</xdr:colOff>
      <xdr:row>53</xdr:row>
      <xdr:rowOff>97631</xdr:rowOff>
    </xdr:to>
    <xdr:pic>
      <xdr:nvPicPr>
        <xdr:cNvPr id="109" name="Imagem 108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42494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55</xdr:row>
      <xdr:rowOff>85725</xdr:rowOff>
    </xdr:from>
    <xdr:to>
      <xdr:col>9</xdr:col>
      <xdr:colOff>459581</xdr:colOff>
      <xdr:row>57</xdr:row>
      <xdr:rowOff>116681</xdr:rowOff>
    </xdr:to>
    <xdr:pic>
      <xdr:nvPicPr>
        <xdr:cNvPr id="110" name="Imagem 10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5068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58</xdr:row>
      <xdr:rowOff>295275</xdr:rowOff>
    </xdr:from>
    <xdr:to>
      <xdr:col>9</xdr:col>
      <xdr:colOff>459581</xdr:colOff>
      <xdr:row>60</xdr:row>
      <xdr:rowOff>78581</xdr:rowOff>
    </xdr:to>
    <xdr:pic>
      <xdr:nvPicPr>
        <xdr:cNvPr id="111" name="Imagem 11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5821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64</xdr:row>
      <xdr:rowOff>47625</xdr:rowOff>
    </xdr:from>
    <xdr:to>
      <xdr:col>9</xdr:col>
      <xdr:colOff>450056</xdr:colOff>
      <xdr:row>66</xdr:row>
      <xdr:rowOff>97631</xdr:rowOff>
    </xdr:to>
    <xdr:pic>
      <xdr:nvPicPr>
        <xdr:cNvPr id="112" name="Imagem 111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7002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70</xdr:row>
      <xdr:rowOff>66675</xdr:rowOff>
    </xdr:from>
    <xdr:to>
      <xdr:col>9</xdr:col>
      <xdr:colOff>450056</xdr:colOff>
      <xdr:row>71</xdr:row>
      <xdr:rowOff>192881</xdr:rowOff>
    </xdr:to>
    <xdr:pic>
      <xdr:nvPicPr>
        <xdr:cNvPr id="113" name="Imagem 112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804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72</xdr:row>
      <xdr:rowOff>114300</xdr:rowOff>
    </xdr:from>
    <xdr:to>
      <xdr:col>9</xdr:col>
      <xdr:colOff>450056</xdr:colOff>
      <xdr:row>73</xdr:row>
      <xdr:rowOff>202406</xdr:rowOff>
    </xdr:to>
    <xdr:pic>
      <xdr:nvPicPr>
        <xdr:cNvPr id="114" name="Imagem 11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8630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74</xdr:row>
      <xdr:rowOff>114300</xdr:rowOff>
    </xdr:from>
    <xdr:to>
      <xdr:col>9</xdr:col>
      <xdr:colOff>450056</xdr:colOff>
      <xdr:row>75</xdr:row>
      <xdr:rowOff>202406</xdr:rowOff>
    </xdr:to>
    <xdr:pic>
      <xdr:nvPicPr>
        <xdr:cNvPr id="115" name="Imagem 114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92405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80</xdr:row>
      <xdr:rowOff>123825</xdr:rowOff>
    </xdr:from>
    <xdr:to>
      <xdr:col>9</xdr:col>
      <xdr:colOff>450056</xdr:colOff>
      <xdr:row>82</xdr:row>
      <xdr:rowOff>116681</xdr:rowOff>
    </xdr:to>
    <xdr:pic>
      <xdr:nvPicPr>
        <xdr:cNvPr id="116" name="Imagem 115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9859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77</xdr:row>
      <xdr:rowOff>19050</xdr:rowOff>
    </xdr:from>
    <xdr:to>
      <xdr:col>9</xdr:col>
      <xdr:colOff>459581</xdr:colOff>
      <xdr:row>79</xdr:row>
      <xdr:rowOff>50006</xdr:rowOff>
    </xdr:to>
    <xdr:pic>
      <xdr:nvPicPr>
        <xdr:cNvPr id="117" name="Imagem 116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0535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91</xdr:row>
      <xdr:rowOff>9525</xdr:rowOff>
    </xdr:from>
    <xdr:to>
      <xdr:col>9</xdr:col>
      <xdr:colOff>459581</xdr:colOff>
      <xdr:row>93</xdr:row>
      <xdr:rowOff>40481</xdr:rowOff>
    </xdr:to>
    <xdr:pic>
      <xdr:nvPicPr>
        <xdr:cNvPr id="118" name="Imagem 117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1431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95</xdr:row>
      <xdr:rowOff>85725</xdr:rowOff>
    </xdr:from>
    <xdr:to>
      <xdr:col>9</xdr:col>
      <xdr:colOff>459581</xdr:colOff>
      <xdr:row>95</xdr:row>
      <xdr:rowOff>478631</xdr:rowOff>
    </xdr:to>
    <xdr:pic>
      <xdr:nvPicPr>
        <xdr:cNvPr id="119" name="Imagem 118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2231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96</xdr:row>
      <xdr:rowOff>142875</xdr:rowOff>
    </xdr:from>
    <xdr:to>
      <xdr:col>9</xdr:col>
      <xdr:colOff>450056</xdr:colOff>
      <xdr:row>98</xdr:row>
      <xdr:rowOff>78581</xdr:rowOff>
    </xdr:to>
    <xdr:pic>
      <xdr:nvPicPr>
        <xdr:cNvPr id="120" name="Imagem 119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2764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100</xdr:row>
      <xdr:rowOff>123825</xdr:rowOff>
    </xdr:from>
    <xdr:to>
      <xdr:col>9</xdr:col>
      <xdr:colOff>450056</xdr:colOff>
      <xdr:row>102</xdr:row>
      <xdr:rowOff>97631</xdr:rowOff>
    </xdr:to>
    <xdr:pic>
      <xdr:nvPicPr>
        <xdr:cNvPr id="122" name="Imagem 121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41935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105</xdr:row>
      <xdr:rowOff>19050</xdr:rowOff>
    </xdr:from>
    <xdr:to>
      <xdr:col>9</xdr:col>
      <xdr:colOff>450056</xdr:colOff>
      <xdr:row>106</xdr:row>
      <xdr:rowOff>202406</xdr:rowOff>
    </xdr:to>
    <xdr:pic>
      <xdr:nvPicPr>
        <xdr:cNvPr id="123" name="Imagem 122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5136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108</xdr:row>
      <xdr:rowOff>152400</xdr:rowOff>
    </xdr:from>
    <xdr:to>
      <xdr:col>9</xdr:col>
      <xdr:colOff>450056</xdr:colOff>
      <xdr:row>109</xdr:row>
      <xdr:rowOff>183356</xdr:rowOff>
    </xdr:to>
    <xdr:pic>
      <xdr:nvPicPr>
        <xdr:cNvPr id="124" name="Imagem 123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5898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110</xdr:row>
      <xdr:rowOff>76200</xdr:rowOff>
    </xdr:from>
    <xdr:to>
      <xdr:col>9</xdr:col>
      <xdr:colOff>450056</xdr:colOff>
      <xdr:row>111</xdr:row>
      <xdr:rowOff>211931</xdr:rowOff>
    </xdr:to>
    <xdr:pic>
      <xdr:nvPicPr>
        <xdr:cNvPr id="125" name="Imagem 124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6546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112</xdr:row>
      <xdr:rowOff>38100</xdr:rowOff>
    </xdr:from>
    <xdr:to>
      <xdr:col>9</xdr:col>
      <xdr:colOff>450056</xdr:colOff>
      <xdr:row>113</xdr:row>
      <xdr:rowOff>202406</xdr:rowOff>
    </xdr:to>
    <xdr:pic>
      <xdr:nvPicPr>
        <xdr:cNvPr id="126" name="Imagem 125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702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114</xdr:row>
      <xdr:rowOff>123825</xdr:rowOff>
    </xdr:from>
    <xdr:to>
      <xdr:col>9</xdr:col>
      <xdr:colOff>450056</xdr:colOff>
      <xdr:row>116</xdr:row>
      <xdr:rowOff>97631</xdr:rowOff>
    </xdr:to>
    <xdr:pic>
      <xdr:nvPicPr>
        <xdr:cNvPr id="127" name="Imagem 126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7565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117</xdr:row>
      <xdr:rowOff>133350</xdr:rowOff>
    </xdr:from>
    <xdr:to>
      <xdr:col>9</xdr:col>
      <xdr:colOff>450056</xdr:colOff>
      <xdr:row>118</xdr:row>
      <xdr:rowOff>221456</xdr:rowOff>
    </xdr:to>
    <xdr:pic>
      <xdr:nvPicPr>
        <xdr:cNvPr id="128" name="Imagem 127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82035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119</xdr:row>
      <xdr:rowOff>123825</xdr:rowOff>
    </xdr:from>
    <xdr:to>
      <xdr:col>9</xdr:col>
      <xdr:colOff>459581</xdr:colOff>
      <xdr:row>120</xdr:row>
      <xdr:rowOff>211931</xdr:rowOff>
    </xdr:to>
    <xdr:pic>
      <xdr:nvPicPr>
        <xdr:cNvPr id="129" name="Imagem 128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8803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122</xdr:row>
      <xdr:rowOff>0</xdr:rowOff>
    </xdr:from>
    <xdr:to>
      <xdr:col>9</xdr:col>
      <xdr:colOff>450056</xdr:colOff>
      <xdr:row>124</xdr:row>
      <xdr:rowOff>21431</xdr:rowOff>
    </xdr:to>
    <xdr:pic>
      <xdr:nvPicPr>
        <xdr:cNvPr id="130" name="Imagem 129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9470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125</xdr:row>
      <xdr:rowOff>114300</xdr:rowOff>
    </xdr:from>
    <xdr:to>
      <xdr:col>9</xdr:col>
      <xdr:colOff>450056</xdr:colOff>
      <xdr:row>127</xdr:row>
      <xdr:rowOff>107156</xdr:rowOff>
    </xdr:to>
    <xdr:pic>
      <xdr:nvPicPr>
        <xdr:cNvPr id="131" name="Imagem 130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0146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129</xdr:row>
      <xdr:rowOff>0</xdr:rowOff>
    </xdr:from>
    <xdr:to>
      <xdr:col>9</xdr:col>
      <xdr:colOff>459581</xdr:colOff>
      <xdr:row>130</xdr:row>
      <xdr:rowOff>192881</xdr:rowOff>
    </xdr:to>
    <xdr:pic>
      <xdr:nvPicPr>
        <xdr:cNvPr id="132" name="Imagem 131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083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132</xdr:row>
      <xdr:rowOff>257175</xdr:rowOff>
    </xdr:from>
    <xdr:to>
      <xdr:col>9</xdr:col>
      <xdr:colOff>459581</xdr:colOff>
      <xdr:row>134</xdr:row>
      <xdr:rowOff>40481</xdr:rowOff>
    </xdr:to>
    <xdr:pic>
      <xdr:nvPicPr>
        <xdr:cNvPr id="133" name="Imagem 132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1689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138</xdr:row>
      <xdr:rowOff>19050</xdr:rowOff>
    </xdr:from>
    <xdr:to>
      <xdr:col>9</xdr:col>
      <xdr:colOff>450056</xdr:colOff>
      <xdr:row>139</xdr:row>
      <xdr:rowOff>192881</xdr:rowOff>
    </xdr:to>
    <xdr:pic>
      <xdr:nvPicPr>
        <xdr:cNvPr id="135" name="Imagem 134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4242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143</xdr:row>
      <xdr:rowOff>114300</xdr:rowOff>
    </xdr:from>
    <xdr:to>
      <xdr:col>9</xdr:col>
      <xdr:colOff>450056</xdr:colOff>
      <xdr:row>145</xdr:row>
      <xdr:rowOff>126206</xdr:rowOff>
    </xdr:to>
    <xdr:pic>
      <xdr:nvPicPr>
        <xdr:cNvPr id="136" name="Imagem 135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5433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146</xdr:row>
      <xdr:rowOff>123825</xdr:rowOff>
    </xdr:from>
    <xdr:to>
      <xdr:col>9</xdr:col>
      <xdr:colOff>450056</xdr:colOff>
      <xdr:row>147</xdr:row>
      <xdr:rowOff>211931</xdr:rowOff>
    </xdr:to>
    <xdr:pic>
      <xdr:nvPicPr>
        <xdr:cNvPr id="137" name="Imagem 136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6014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148</xdr:row>
      <xdr:rowOff>295275</xdr:rowOff>
    </xdr:from>
    <xdr:to>
      <xdr:col>9</xdr:col>
      <xdr:colOff>459581</xdr:colOff>
      <xdr:row>150</xdr:row>
      <xdr:rowOff>78581</xdr:rowOff>
    </xdr:to>
    <xdr:pic>
      <xdr:nvPicPr>
        <xdr:cNvPr id="138" name="Imagem 137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6795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151</xdr:row>
      <xdr:rowOff>200025</xdr:rowOff>
    </xdr:from>
    <xdr:to>
      <xdr:col>9</xdr:col>
      <xdr:colOff>459581</xdr:colOff>
      <xdr:row>152</xdr:row>
      <xdr:rowOff>221456</xdr:rowOff>
    </xdr:to>
    <xdr:pic>
      <xdr:nvPicPr>
        <xdr:cNvPr id="139" name="Imagem 138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76142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154</xdr:row>
      <xdr:rowOff>114300</xdr:rowOff>
    </xdr:from>
    <xdr:to>
      <xdr:col>9</xdr:col>
      <xdr:colOff>459581</xdr:colOff>
      <xdr:row>155</xdr:row>
      <xdr:rowOff>202406</xdr:rowOff>
    </xdr:to>
    <xdr:pic>
      <xdr:nvPicPr>
        <xdr:cNvPr id="140" name="Imagem 139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8576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158</xdr:row>
      <xdr:rowOff>0</xdr:rowOff>
    </xdr:from>
    <xdr:to>
      <xdr:col>9</xdr:col>
      <xdr:colOff>459581</xdr:colOff>
      <xdr:row>160</xdr:row>
      <xdr:rowOff>11906</xdr:rowOff>
    </xdr:to>
    <xdr:pic>
      <xdr:nvPicPr>
        <xdr:cNvPr id="141" name="Imagem 140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95668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161</xdr:row>
      <xdr:rowOff>47625</xdr:rowOff>
    </xdr:from>
    <xdr:to>
      <xdr:col>9</xdr:col>
      <xdr:colOff>459581</xdr:colOff>
      <xdr:row>162</xdr:row>
      <xdr:rowOff>250031</xdr:rowOff>
    </xdr:to>
    <xdr:pic>
      <xdr:nvPicPr>
        <xdr:cNvPr id="142" name="Imagem 141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0185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163</xdr:row>
      <xdr:rowOff>152400</xdr:rowOff>
    </xdr:from>
    <xdr:to>
      <xdr:col>9</xdr:col>
      <xdr:colOff>459581</xdr:colOff>
      <xdr:row>165</xdr:row>
      <xdr:rowOff>69056</xdr:rowOff>
    </xdr:to>
    <xdr:pic>
      <xdr:nvPicPr>
        <xdr:cNvPr id="143" name="Imagem 142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07860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166</xdr:row>
      <xdr:rowOff>114300</xdr:rowOff>
    </xdr:from>
    <xdr:to>
      <xdr:col>9</xdr:col>
      <xdr:colOff>450056</xdr:colOff>
      <xdr:row>167</xdr:row>
      <xdr:rowOff>202406</xdr:rowOff>
    </xdr:to>
    <xdr:pic>
      <xdr:nvPicPr>
        <xdr:cNvPr id="144" name="Imagem 143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1433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169</xdr:row>
      <xdr:rowOff>28575</xdr:rowOff>
    </xdr:from>
    <xdr:to>
      <xdr:col>9</xdr:col>
      <xdr:colOff>450056</xdr:colOff>
      <xdr:row>171</xdr:row>
      <xdr:rowOff>40481</xdr:rowOff>
    </xdr:to>
    <xdr:pic>
      <xdr:nvPicPr>
        <xdr:cNvPr id="145" name="Imagem 144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2148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172</xdr:row>
      <xdr:rowOff>38100</xdr:rowOff>
    </xdr:from>
    <xdr:to>
      <xdr:col>9</xdr:col>
      <xdr:colOff>459581</xdr:colOff>
      <xdr:row>173</xdr:row>
      <xdr:rowOff>192881</xdr:rowOff>
    </xdr:to>
    <xdr:pic>
      <xdr:nvPicPr>
        <xdr:cNvPr id="146" name="Imagem 145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2729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174</xdr:row>
      <xdr:rowOff>85725</xdr:rowOff>
    </xdr:from>
    <xdr:to>
      <xdr:col>9</xdr:col>
      <xdr:colOff>450056</xdr:colOff>
      <xdr:row>175</xdr:row>
      <xdr:rowOff>192881</xdr:rowOff>
    </xdr:to>
    <xdr:pic>
      <xdr:nvPicPr>
        <xdr:cNvPr id="147" name="Imagem 146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3253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182</xdr:row>
      <xdr:rowOff>76200</xdr:rowOff>
    </xdr:from>
    <xdr:to>
      <xdr:col>9</xdr:col>
      <xdr:colOff>459581</xdr:colOff>
      <xdr:row>184</xdr:row>
      <xdr:rowOff>107156</xdr:rowOff>
    </xdr:to>
    <xdr:pic>
      <xdr:nvPicPr>
        <xdr:cNvPr id="149" name="Imagem 148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5472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191</xdr:row>
      <xdr:rowOff>66675</xdr:rowOff>
    </xdr:from>
    <xdr:to>
      <xdr:col>9</xdr:col>
      <xdr:colOff>459581</xdr:colOff>
      <xdr:row>192</xdr:row>
      <xdr:rowOff>211931</xdr:rowOff>
    </xdr:to>
    <xdr:pic>
      <xdr:nvPicPr>
        <xdr:cNvPr id="151" name="Imagem 150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7091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195</xdr:row>
      <xdr:rowOff>0</xdr:rowOff>
    </xdr:from>
    <xdr:to>
      <xdr:col>9</xdr:col>
      <xdr:colOff>459581</xdr:colOff>
      <xdr:row>197</xdr:row>
      <xdr:rowOff>11906</xdr:rowOff>
    </xdr:to>
    <xdr:pic>
      <xdr:nvPicPr>
        <xdr:cNvPr id="152" name="Imagem 151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85584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204</xdr:row>
      <xdr:rowOff>400050</xdr:rowOff>
    </xdr:from>
    <xdr:to>
      <xdr:col>9</xdr:col>
      <xdr:colOff>459581</xdr:colOff>
      <xdr:row>205</xdr:row>
      <xdr:rowOff>335756</xdr:rowOff>
    </xdr:to>
    <xdr:pic>
      <xdr:nvPicPr>
        <xdr:cNvPr id="153" name="Imagem 152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1044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211</xdr:row>
      <xdr:rowOff>171450</xdr:rowOff>
    </xdr:from>
    <xdr:to>
      <xdr:col>9</xdr:col>
      <xdr:colOff>450056</xdr:colOff>
      <xdr:row>214</xdr:row>
      <xdr:rowOff>21431</xdr:rowOff>
    </xdr:to>
    <xdr:pic>
      <xdr:nvPicPr>
        <xdr:cNvPr id="155" name="Imagem 154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4864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216</xdr:row>
      <xdr:rowOff>85725</xdr:rowOff>
    </xdr:from>
    <xdr:to>
      <xdr:col>9</xdr:col>
      <xdr:colOff>450056</xdr:colOff>
      <xdr:row>218</xdr:row>
      <xdr:rowOff>116681</xdr:rowOff>
    </xdr:to>
    <xdr:pic>
      <xdr:nvPicPr>
        <xdr:cNvPr id="157" name="Imagem 156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6254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220</xdr:row>
      <xdr:rowOff>85725</xdr:rowOff>
    </xdr:from>
    <xdr:to>
      <xdr:col>9</xdr:col>
      <xdr:colOff>459581</xdr:colOff>
      <xdr:row>222</xdr:row>
      <xdr:rowOff>116681</xdr:rowOff>
    </xdr:to>
    <xdr:pic>
      <xdr:nvPicPr>
        <xdr:cNvPr id="158" name="Imagem 157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369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224</xdr:row>
      <xdr:rowOff>219075</xdr:rowOff>
    </xdr:from>
    <xdr:to>
      <xdr:col>9</xdr:col>
      <xdr:colOff>459581</xdr:colOff>
      <xdr:row>227</xdr:row>
      <xdr:rowOff>11906</xdr:rowOff>
    </xdr:to>
    <xdr:pic>
      <xdr:nvPicPr>
        <xdr:cNvPr id="161" name="Imagem 160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9016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232</xdr:row>
      <xdr:rowOff>152400</xdr:rowOff>
    </xdr:from>
    <xdr:to>
      <xdr:col>9</xdr:col>
      <xdr:colOff>459581</xdr:colOff>
      <xdr:row>233</xdr:row>
      <xdr:rowOff>240506</xdr:rowOff>
    </xdr:to>
    <xdr:pic>
      <xdr:nvPicPr>
        <xdr:cNvPr id="163" name="Imagem 162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9912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240</xdr:row>
      <xdr:rowOff>238125</xdr:rowOff>
    </xdr:from>
    <xdr:to>
      <xdr:col>9</xdr:col>
      <xdr:colOff>450056</xdr:colOff>
      <xdr:row>242</xdr:row>
      <xdr:rowOff>2381</xdr:rowOff>
    </xdr:to>
    <xdr:pic>
      <xdr:nvPicPr>
        <xdr:cNvPr id="166" name="Imagem 165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63217425"/>
          <a:ext cx="392906" cy="392906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85</xdr:row>
      <xdr:rowOff>9525</xdr:rowOff>
    </xdr:from>
    <xdr:ext cx="392906" cy="392906"/>
    <xdr:pic>
      <xdr:nvPicPr>
        <xdr:cNvPr id="3" name="Imagem 2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CDF517CF-9F23-476E-8F21-FE78004B6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6225" y="22012275"/>
          <a:ext cx="392906" cy="392906"/>
        </a:xfrm>
        <a:prstGeom prst="rect">
          <a:avLst/>
        </a:prstGeom>
      </xdr:spPr>
    </xdr:pic>
    <xdr:clientData/>
  </xdr:oneCellAnchor>
  <xdr:twoCellAnchor editAs="oneCell">
    <xdr:from>
      <xdr:col>0</xdr:col>
      <xdr:colOff>66675</xdr:colOff>
      <xdr:row>84</xdr:row>
      <xdr:rowOff>95250</xdr:rowOff>
    </xdr:from>
    <xdr:to>
      <xdr:col>0</xdr:col>
      <xdr:colOff>821506</xdr:colOff>
      <xdr:row>88</xdr:row>
      <xdr:rowOff>0</xdr:rowOff>
    </xdr:to>
    <xdr:pic>
      <xdr:nvPicPr>
        <xdr:cNvPr id="6" name="Imagem 5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C9C348E9-180F-4EED-AFBE-DAADBEFB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926300"/>
          <a:ext cx="754831" cy="628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166349</xdr:colOff>
      <xdr:row>28</xdr:row>
      <xdr:rowOff>58395</xdr:rowOff>
    </xdr:from>
    <xdr:ext cx="548026" cy="589305"/>
    <xdr:pic>
      <xdr:nvPicPr>
        <xdr:cNvPr id="2" name="Imagem 1" descr="C:\Users\Usuario\Documents\TODAS AS PEÇAS EM LINHA OK\BARCELON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82" t="65784" r="8597" b="2722"/>
        <a:stretch/>
      </xdr:blipFill>
      <xdr:spPr bwMode="auto">
        <a:xfrm>
          <a:off x="166349" y="6735420"/>
          <a:ext cx="548026" cy="58930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66675</xdr:colOff>
      <xdr:row>38</xdr:row>
      <xdr:rowOff>168047</xdr:rowOff>
    </xdr:from>
    <xdr:ext cx="695325" cy="536803"/>
    <xdr:pic>
      <xdr:nvPicPr>
        <xdr:cNvPr id="3" name="Imagem 2" descr="C:\Users\Usuario\Documents\TODAS AS PEÇAS EM LINHA OK\BARCELONA 2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6" t="20625" r="19548" b="34422"/>
        <a:stretch/>
      </xdr:blipFill>
      <xdr:spPr bwMode="auto">
        <a:xfrm>
          <a:off x="66675" y="9321572"/>
          <a:ext cx="695325" cy="5368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128132</xdr:colOff>
      <xdr:row>9</xdr:row>
      <xdr:rowOff>87995</xdr:rowOff>
    </xdr:from>
    <xdr:ext cx="595768" cy="388255"/>
    <xdr:pic>
      <xdr:nvPicPr>
        <xdr:cNvPr id="4" name="Imagem 3" descr="C:\Users\victoria\AppData\Local\Microsoft\Windows\Temporary Internet Files\Content.Word\ALABAMA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00" t="6970" r="5451"/>
        <a:stretch/>
      </xdr:blipFill>
      <xdr:spPr bwMode="auto">
        <a:xfrm>
          <a:off x="128132" y="5174345"/>
          <a:ext cx="595768" cy="3882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177063</xdr:colOff>
      <xdr:row>4</xdr:row>
      <xdr:rowOff>190446</xdr:rowOff>
    </xdr:from>
    <xdr:ext cx="432537" cy="314380"/>
    <xdr:pic>
      <xdr:nvPicPr>
        <xdr:cNvPr id="5" name="Imagem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3" y="4086171"/>
          <a:ext cx="432537" cy="31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142875</xdr:colOff>
      <xdr:row>23</xdr:row>
      <xdr:rowOff>32089</xdr:rowOff>
    </xdr:from>
    <xdr:ext cx="514351" cy="587035"/>
    <xdr:pic>
      <xdr:nvPicPr>
        <xdr:cNvPr id="6" name="Imagem 5" descr="C:\Users\Usuario\Documents\TODAS AS PEÇAS EM LINHA OK\BARCELONA 2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3" t="69278" r="52347" b="1413"/>
        <a:stretch/>
      </xdr:blipFill>
      <xdr:spPr bwMode="auto">
        <a:xfrm>
          <a:off x="142875" y="5756614"/>
          <a:ext cx="514351" cy="5870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53408</xdr:colOff>
      <xdr:row>44</xdr:row>
      <xdr:rowOff>82207</xdr:rowOff>
    </xdr:from>
    <xdr:ext cx="723355" cy="451193"/>
    <xdr:pic>
      <xdr:nvPicPr>
        <xdr:cNvPr id="7" name="Imagem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8" y="10407307"/>
          <a:ext cx="723355" cy="451193"/>
        </a:xfrm>
        <a:prstGeom prst="rect">
          <a:avLst/>
        </a:prstGeom>
      </xdr:spPr>
    </xdr:pic>
    <xdr:clientData/>
  </xdr:oneCellAnchor>
  <xdr:oneCellAnchor>
    <xdr:from>
      <xdr:col>0</xdr:col>
      <xdr:colOff>234610</xdr:colOff>
      <xdr:row>68</xdr:row>
      <xdr:rowOff>130781</xdr:rowOff>
    </xdr:from>
    <xdr:ext cx="346415" cy="383569"/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10" y="16570931"/>
          <a:ext cx="346415" cy="383569"/>
        </a:xfrm>
        <a:prstGeom prst="rect">
          <a:avLst/>
        </a:prstGeom>
      </xdr:spPr>
    </xdr:pic>
    <xdr:clientData/>
  </xdr:oneCellAnchor>
  <xdr:oneCellAnchor>
    <xdr:from>
      <xdr:col>0</xdr:col>
      <xdr:colOff>33565</xdr:colOff>
      <xdr:row>77</xdr:row>
      <xdr:rowOff>139246</xdr:rowOff>
    </xdr:from>
    <xdr:ext cx="757010" cy="470353"/>
    <xdr:pic>
      <xdr:nvPicPr>
        <xdr:cNvPr id="10" name="Imagem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5" y="21922921"/>
          <a:ext cx="757010" cy="47035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45940</xdr:colOff>
      <xdr:row>100</xdr:row>
      <xdr:rowOff>228487</xdr:rowOff>
    </xdr:from>
    <xdr:ext cx="754160" cy="512959"/>
    <xdr:pic>
      <xdr:nvPicPr>
        <xdr:cNvPr id="14" name="Imagem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40" y="29213062"/>
          <a:ext cx="754160" cy="512959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108</xdr:row>
      <xdr:rowOff>23754</xdr:rowOff>
    </xdr:from>
    <xdr:ext cx="714374" cy="452496"/>
    <xdr:pic>
      <xdr:nvPicPr>
        <xdr:cNvPr id="15" name="Imagem 14" descr="C:\Users\Usuario\Documents\TODAS AS PEÇAS EM LINHA OK\CASABLANCA 5.jpg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7" t="30612" r="5963" b="26831"/>
        <a:stretch/>
      </xdr:blipFill>
      <xdr:spPr bwMode="auto">
        <a:xfrm>
          <a:off x="66676" y="31408629"/>
          <a:ext cx="714374" cy="4524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200026</xdr:colOff>
      <xdr:row>113</xdr:row>
      <xdr:rowOff>66676</xdr:rowOff>
    </xdr:from>
    <xdr:ext cx="476250" cy="438149"/>
    <xdr:pic>
      <xdr:nvPicPr>
        <xdr:cNvPr id="16" name="Imagem 15" descr="C:\Users\Usuario\Documents\TODAS AS PEÇAS EM LINHA OK\CASABLANCA 10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2" t="29092" r="43719" b="23351"/>
        <a:stretch/>
      </xdr:blipFill>
      <xdr:spPr bwMode="auto">
        <a:xfrm>
          <a:off x="200026" y="32289751"/>
          <a:ext cx="476250" cy="4381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302420</xdr:colOff>
      <xdr:row>116</xdr:row>
      <xdr:rowOff>33338</xdr:rowOff>
    </xdr:from>
    <xdr:ext cx="269080" cy="309562"/>
    <xdr:pic>
      <xdr:nvPicPr>
        <xdr:cNvPr id="17" name="Imagem 16" descr="C:\Users\Usuario\Documents\TODAS AS PEÇAS EM LINHA OK\CASABLANCA 10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40" t="32133" r="5572" b="28984"/>
        <a:stretch/>
      </xdr:blipFill>
      <xdr:spPr bwMode="auto">
        <a:xfrm>
          <a:off x="302420" y="32827913"/>
          <a:ext cx="269080" cy="30956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227807</xdr:colOff>
      <xdr:row>118</xdr:row>
      <xdr:rowOff>15080</xdr:rowOff>
    </xdr:from>
    <xdr:ext cx="391318" cy="346869"/>
    <xdr:pic>
      <xdr:nvPicPr>
        <xdr:cNvPr id="18" name="Imagem 17" descr="C:\Users\Usuario\Documents\TODAS AS PEÇAS EM LINHA OK\CASABLANCA 9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89" t="23665" r="18843" b="19230"/>
        <a:stretch/>
      </xdr:blipFill>
      <xdr:spPr bwMode="auto">
        <a:xfrm>
          <a:off x="227807" y="33190655"/>
          <a:ext cx="391318" cy="3468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60179</xdr:colOff>
      <xdr:row>142</xdr:row>
      <xdr:rowOff>104774</xdr:rowOff>
    </xdr:from>
    <xdr:ext cx="692295" cy="428625"/>
    <xdr:pic>
      <xdr:nvPicPr>
        <xdr:cNvPr id="19" name="Imagem 18" descr="C:\Users\victoria\AppData\Local\Microsoft\Windows\Temporary Internet Files\Content.Word\COPENHAGEN.jpg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/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6" t="27122" r="5475" b="22640"/>
        <a:stretch/>
      </xdr:blipFill>
      <xdr:spPr bwMode="auto">
        <a:xfrm>
          <a:off x="60179" y="38976299"/>
          <a:ext cx="692295" cy="428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69738</xdr:colOff>
      <xdr:row>124</xdr:row>
      <xdr:rowOff>110104</xdr:rowOff>
    </xdr:from>
    <xdr:ext cx="682738" cy="460884"/>
    <xdr:pic>
      <xdr:nvPicPr>
        <xdr:cNvPr id="20" name="Imagem 1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38" y="29761429"/>
          <a:ext cx="682738" cy="460884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148</xdr:row>
      <xdr:rowOff>184377</xdr:rowOff>
    </xdr:from>
    <xdr:ext cx="552451" cy="377598"/>
    <xdr:pic>
      <xdr:nvPicPr>
        <xdr:cNvPr id="21" name="Imagem 20" descr="C:\Users\Usuario\Documents\TODAS AS PEÇAS EM LINHA OK\FILADÉLFIA 2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/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3" t="22147" r="11592" b="35287"/>
        <a:stretch/>
      </xdr:blipFill>
      <xdr:spPr bwMode="auto">
        <a:xfrm>
          <a:off x="142875" y="45351927"/>
          <a:ext cx="552451" cy="377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61573</xdr:colOff>
      <xdr:row>159</xdr:row>
      <xdr:rowOff>58170</xdr:rowOff>
    </xdr:from>
    <xdr:ext cx="719477" cy="494280"/>
    <xdr:pic>
      <xdr:nvPicPr>
        <xdr:cNvPr id="22" name="Imagem 21" descr="C:\Users\Usuario\Documents\TODAS AS PEÇAS EM LINHA OK\FILADÉLFIA.jpg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/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3" t="28224" r="10021" b="29653"/>
        <a:stretch/>
      </xdr:blipFill>
      <xdr:spPr bwMode="auto">
        <a:xfrm>
          <a:off x="61573" y="47902245"/>
          <a:ext cx="719477" cy="4942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152400</xdr:colOff>
      <xdr:row>152</xdr:row>
      <xdr:rowOff>42182</xdr:rowOff>
    </xdr:from>
    <xdr:ext cx="542925" cy="415017"/>
    <xdr:pic>
      <xdr:nvPicPr>
        <xdr:cNvPr id="23" name="Imagem 22" descr="C:\Users\Usuario\Documents\TODAS AS PEÇAS EM LINHA OK\FILADÉLFIA 2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/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38" t="62311" r="4872" b="3578"/>
        <a:stretch/>
      </xdr:blipFill>
      <xdr:spPr bwMode="auto">
        <a:xfrm>
          <a:off x="152400" y="46086032"/>
          <a:ext cx="542925" cy="4150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63954</xdr:colOff>
      <xdr:row>194</xdr:row>
      <xdr:rowOff>215807</xdr:rowOff>
    </xdr:from>
    <xdr:ext cx="695031" cy="403318"/>
    <xdr:pic>
      <xdr:nvPicPr>
        <xdr:cNvPr id="26" name="Imagem 2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4" y="45640532"/>
          <a:ext cx="695031" cy="403318"/>
        </a:xfrm>
        <a:prstGeom prst="rect">
          <a:avLst/>
        </a:prstGeom>
      </xdr:spPr>
    </xdr:pic>
    <xdr:clientData/>
  </xdr:oneCellAnchor>
  <xdr:oneCellAnchor>
    <xdr:from>
      <xdr:col>0</xdr:col>
      <xdr:colOff>72118</xdr:colOff>
      <xdr:row>200</xdr:row>
      <xdr:rowOff>228601</xdr:rowOff>
    </xdr:from>
    <xdr:ext cx="661307" cy="380999"/>
    <xdr:pic>
      <xdr:nvPicPr>
        <xdr:cNvPr id="27" name="Imagem 2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8" y="58321576"/>
          <a:ext cx="661307" cy="380999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231</xdr:row>
      <xdr:rowOff>139700</xdr:rowOff>
    </xdr:from>
    <xdr:ext cx="704850" cy="374650"/>
    <xdr:pic>
      <xdr:nvPicPr>
        <xdr:cNvPr id="28" name="Imagem 27" descr="C:\Users\victoria\AppData\Local\Microsoft\Windows\Temporary Internet Files\Content.Word\PICTURE.jpg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/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" t="20874" r="2301" b="14219"/>
        <a:stretch/>
      </xdr:blipFill>
      <xdr:spPr bwMode="auto">
        <a:xfrm>
          <a:off x="66676" y="67805300"/>
          <a:ext cx="704850" cy="374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48531</xdr:colOff>
      <xdr:row>245</xdr:row>
      <xdr:rowOff>115023</xdr:rowOff>
    </xdr:from>
    <xdr:ext cx="742043" cy="468582"/>
    <xdr:pic>
      <xdr:nvPicPr>
        <xdr:cNvPr id="32" name="Imagem 31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31" y="70771473"/>
          <a:ext cx="742043" cy="468582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274</xdr:row>
      <xdr:rowOff>22224</xdr:rowOff>
    </xdr:from>
    <xdr:ext cx="704849" cy="492125"/>
    <xdr:pic>
      <xdr:nvPicPr>
        <xdr:cNvPr id="34" name="Imagem 33" descr="C:\Users\victoria\AppData\Local\Microsoft\Windows\Temporary Internet Files\Content.Word\VITRO.jpg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/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9" t="9528" r="8422" b="12158"/>
        <a:stretch/>
      </xdr:blipFill>
      <xdr:spPr bwMode="auto">
        <a:xfrm>
          <a:off x="66675" y="80079849"/>
          <a:ext cx="704849" cy="492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72084</xdr:colOff>
      <xdr:row>285</xdr:row>
      <xdr:rowOff>6921</xdr:rowOff>
    </xdr:from>
    <xdr:ext cx="706032" cy="459803"/>
    <xdr:pic>
      <xdr:nvPicPr>
        <xdr:cNvPr id="35" name="Imagem 3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2084" y="82693446"/>
          <a:ext cx="706032" cy="459803"/>
        </a:xfrm>
        <a:prstGeom prst="rect">
          <a:avLst/>
        </a:prstGeom>
      </xdr:spPr>
    </xdr:pic>
    <xdr:clientData/>
  </xdr:oneCellAnchor>
  <xdr:oneCellAnchor>
    <xdr:from>
      <xdr:col>0</xdr:col>
      <xdr:colOff>73592</xdr:colOff>
      <xdr:row>84</xdr:row>
      <xdr:rowOff>159918</xdr:rowOff>
    </xdr:from>
    <xdr:ext cx="707458" cy="421107"/>
    <xdr:pic>
      <xdr:nvPicPr>
        <xdr:cNvPr id="37" name="Imagem 3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ackgroundRemoval t="9402" b="98718" l="2284" r="9771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92" y="23343768"/>
          <a:ext cx="707458" cy="421107"/>
        </a:xfrm>
        <a:prstGeom prst="rect">
          <a:avLst/>
        </a:prstGeom>
      </xdr:spPr>
    </xdr:pic>
    <xdr:clientData/>
  </xdr:oneCellAnchor>
  <xdr:oneCellAnchor>
    <xdr:from>
      <xdr:col>0</xdr:col>
      <xdr:colOff>70190</xdr:colOff>
      <xdr:row>56</xdr:row>
      <xdr:rowOff>177119</xdr:rowOff>
    </xdr:from>
    <xdr:ext cx="701335" cy="537255"/>
    <xdr:pic>
      <xdr:nvPicPr>
        <xdr:cNvPr id="40" name="Imagem 39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0" y="13559744"/>
          <a:ext cx="701335" cy="537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55679</xdr:colOff>
      <xdr:row>170</xdr:row>
      <xdr:rowOff>45129</xdr:rowOff>
    </xdr:from>
    <xdr:ext cx="706322" cy="433935"/>
    <xdr:pic>
      <xdr:nvPicPr>
        <xdr:cNvPr id="41" name="Imagem 4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79" y="51394404"/>
          <a:ext cx="706322" cy="433935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0</xdr:row>
      <xdr:rowOff>0</xdr:rowOff>
    </xdr:from>
    <xdr:ext cx="1095375" cy="340783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095375" cy="340783"/>
        </a:xfrm>
        <a:prstGeom prst="rect">
          <a:avLst/>
        </a:prstGeom>
      </xdr:spPr>
    </xdr:pic>
    <xdr:clientData/>
  </xdr:oneCellAnchor>
  <xdr:oneCellAnchor>
    <xdr:from>
      <xdr:col>0</xdr:col>
      <xdr:colOff>69056</xdr:colOff>
      <xdr:row>262</xdr:row>
      <xdr:rowOff>84592</xdr:rowOff>
    </xdr:from>
    <xdr:ext cx="721519" cy="448807"/>
    <xdr:pic>
      <xdr:nvPicPr>
        <xdr:cNvPr id="43" name="Imagem 4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" y="77760967"/>
          <a:ext cx="721519" cy="448807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71</xdr:row>
      <xdr:rowOff>133350</xdr:rowOff>
    </xdr:from>
    <xdr:ext cx="714375" cy="533400"/>
    <xdr:pic>
      <xdr:nvPicPr>
        <xdr:cNvPr id="44" name="Imagem 43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7335500"/>
          <a:ext cx="714375" cy="5334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211</xdr:row>
      <xdr:rowOff>4313</xdr:rowOff>
    </xdr:from>
    <xdr:ext cx="676275" cy="424312"/>
    <xdr:pic>
      <xdr:nvPicPr>
        <xdr:cNvPr id="47" name="Imagem 46" descr="C:\Users\Usuario\Documents\NAPOLES 2.jpg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/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" t="23994" r="1899" b="26049"/>
        <a:stretch/>
      </xdr:blipFill>
      <xdr:spPr bwMode="auto">
        <a:xfrm>
          <a:off x="85725" y="50715413"/>
          <a:ext cx="676275" cy="4243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73486</xdr:colOff>
      <xdr:row>220</xdr:row>
      <xdr:rowOff>126707</xdr:rowOff>
    </xdr:from>
    <xdr:ext cx="678989" cy="425743"/>
    <xdr:pic>
      <xdr:nvPicPr>
        <xdr:cNvPr id="49" name="Imagem 4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86" y="62610707"/>
          <a:ext cx="678989" cy="425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60325</xdr:colOff>
      <xdr:row>33</xdr:row>
      <xdr:rowOff>130175</xdr:rowOff>
    </xdr:from>
    <xdr:ext cx="704353" cy="622300"/>
    <xdr:pic>
      <xdr:nvPicPr>
        <xdr:cNvPr id="52" name="Imagem 5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" y="7874000"/>
          <a:ext cx="704353" cy="622300"/>
        </a:xfrm>
        <a:prstGeom prst="rect">
          <a:avLst/>
        </a:prstGeom>
      </xdr:spPr>
    </xdr:pic>
    <xdr:clientData/>
  </xdr:oneCellAnchor>
  <xdr:oneCellAnchor>
    <xdr:from>
      <xdr:col>0</xdr:col>
      <xdr:colOff>41276</xdr:colOff>
      <xdr:row>49</xdr:row>
      <xdr:rowOff>260350</xdr:rowOff>
    </xdr:from>
    <xdr:ext cx="747836" cy="492125"/>
    <xdr:pic>
      <xdr:nvPicPr>
        <xdr:cNvPr id="53" name="Imagem 5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6" y="11766550"/>
          <a:ext cx="747836" cy="492125"/>
        </a:xfrm>
        <a:prstGeom prst="rect">
          <a:avLst/>
        </a:prstGeom>
      </xdr:spPr>
    </xdr:pic>
    <xdr:clientData/>
  </xdr:oneCellAnchor>
  <xdr:oneCellAnchor>
    <xdr:from>
      <xdr:col>0</xdr:col>
      <xdr:colOff>41274</xdr:colOff>
      <xdr:row>64</xdr:row>
      <xdr:rowOff>227114</xdr:rowOff>
    </xdr:from>
    <xdr:ext cx="766189" cy="592036"/>
    <xdr:pic>
      <xdr:nvPicPr>
        <xdr:cNvPr id="54" name="Imagem 5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4" y="15448064"/>
          <a:ext cx="766189" cy="592036"/>
        </a:xfrm>
        <a:prstGeom prst="rect">
          <a:avLst/>
        </a:prstGeom>
      </xdr:spPr>
    </xdr:pic>
    <xdr:clientData/>
  </xdr:oneCellAnchor>
  <xdr:oneCellAnchor>
    <xdr:from>
      <xdr:col>0</xdr:col>
      <xdr:colOff>60325</xdr:colOff>
      <xdr:row>225</xdr:row>
      <xdr:rowOff>212725</xdr:rowOff>
    </xdr:from>
    <xdr:ext cx="724094" cy="454025"/>
    <xdr:pic>
      <xdr:nvPicPr>
        <xdr:cNvPr id="56" name="Imagem 5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" y="63763525"/>
          <a:ext cx="724094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83794</xdr:colOff>
      <xdr:row>17</xdr:row>
      <xdr:rowOff>54618</xdr:rowOff>
    </xdr:from>
    <xdr:to>
      <xdr:col>0</xdr:col>
      <xdr:colOff>761126</xdr:colOff>
      <xdr:row>19</xdr:row>
      <xdr:rowOff>82827</xdr:rowOff>
    </xdr:to>
    <xdr:pic>
      <xdr:nvPicPr>
        <xdr:cNvPr id="58" name="Imagem 5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94" y="4683768"/>
          <a:ext cx="677332" cy="390159"/>
        </a:xfrm>
        <a:prstGeom prst="rect">
          <a:avLst/>
        </a:prstGeom>
      </xdr:spPr>
    </xdr:pic>
    <xdr:clientData/>
  </xdr:twoCellAnchor>
  <xdr:twoCellAnchor editAs="oneCell">
    <xdr:from>
      <xdr:col>0</xdr:col>
      <xdr:colOff>62074</xdr:colOff>
      <xdr:row>93</xdr:row>
      <xdr:rowOff>58812</xdr:rowOff>
    </xdr:from>
    <xdr:to>
      <xdr:col>0</xdr:col>
      <xdr:colOff>781050</xdr:colOff>
      <xdr:row>95</xdr:row>
      <xdr:rowOff>105722</xdr:rowOff>
    </xdr:to>
    <xdr:pic>
      <xdr:nvPicPr>
        <xdr:cNvPr id="59" name="Imagem 5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4" y="25357212"/>
          <a:ext cx="718976" cy="446960"/>
        </a:xfrm>
        <a:prstGeom prst="rect">
          <a:avLst/>
        </a:prstGeom>
      </xdr:spPr>
    </xdr:pic>
    <xdr:clientData/>
  </xdr:twoCellAnchor>
  <xdr:twoCellAnchor editAs="oneCell">
    <xdr:from>
      <xdr:col>0</xdr:col>
      <xdr:colOff>80063</xdr:colOff>
      <xdr:row>133</xdr:row>
      <xdr:rowOff>23099</xdr:rowOff>
    </xdr:from>
    <xdr:to>
      <xdr:col>0</xdr:col>
      <xdr:colOff>757263</xdr:colOff>
      <xdr:row>135</xdr:row>
      <xdr:rowOff>135007</xdr:rowOff>
    </xdr:to>
    <xdr:pic>
      <xdr:nvPicPr>
        <xdr:cNvPr id="60" name="Imagem 59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63" y="37008674"/>
          <a:ext cx="677200" cy="531008"/>
        </a:xfrm>
        <a:prstGeom prst="rect">
          <a:avLst/>
        </a:prstGeom>
      </xdr:spPr>
    </xdr:pic>
    <xdr:clientData/>
  </xdr:twoCellAnchor>
  <xdr:twoCellAnchor editAs="oneCell">
    <xdr:from>
      <xdr:col>0</xdr:col>
      <xdr:colOff>85513</xdr:colOff>
      <xdr:row>176</xdr:row>
      <xdr:rowOff>197954</xdr:rowOff>
    </xdr:from>
    <xdr:to>
      <xdr:col>0</xdr:col>
      <xdr:colOff>770283</xdr:colOff>
      <xdr:row>179</xdr:row>
      <xdr:rowOff>95250</xdr:rowOff>
    </xdr:to>
    <xdr:pic>
      <xdr:nvPicPr>
        <xdr:cNvPr id="65" name="Imagem 6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3" y="53061704"/>
          <a:ext cx="684770" cy="525946"/>
        </a:xfrm>
        <a:prstGeom prst="rect">
          <a:avLst/>
        </a:prstGeom>
      </xdr:spPr>
    </xdr:pic>
    <xdr:clientData/>
  </xdr:twoCellAnchor>
  <xdr:twoCellAnchor editAs="oneCell">
    <xdr:from>
      <xdr:col>0</xdr:col>
      <xdr:colOff>118121</xdr:colOff>
      <xdr:row>183</xdr:row>
      <xdr:rowOff>20243</xdr:rowOff>
    </xdr:from>
    <xdr:to>
      <xdr:col>0</xdr:col>
      <xdr:colOff>705267</xdr:colOff>
      <xdr:row>185</xdr:row>
      <xdr:rowOff>53425</xdr:rowOff>
    </xdr:to>
    <xdr:pic>
      <xdr:nvPicPr>
        <xdr:cNvPr id="66" name="Imagem 6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21" y="54350843"/>
          <a:ext cx="587146" cy="452282"/>
        </a:xfrm>
        <a:prstGeom prst="rect">
          <a:avLst/>
        </a:prstGeom>
      </xdr:spPr>
    </xdr:pic>
    <xdr:clientData/>
  </xdr:twoCellAnchor>
  <xdr:twoCellAnchor editAs="oneCell">
    <xdr:from>
      <xdr:col>0</xdr:col>
      <xdr:colOff>62579</xdr:colOff>
      <xdr:row>238</xdr:row>
      <xdr:rowOff>27506</xdr:rowOff>
    </xdr:from>
    <xdr:to>
      <xdr:col>0</xdr:col>
      <xdr:colOff>782246</xdr:colOff>
      <xdr:row>240</xdr:row>
      <xdr:rowOff>19050</xdr:rowOff>
    </xdr:to>
    <xdr:pic>
      <xdr:nvPicPr>
        <xdr:cNvPr id="67" name="Imagem 66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" y="69159956"/>
          <a:ext cx="719667" cy="410644"/>
        </a:xfrm>
        <a:prstGeom prst="rect">
          <a:avLst/>
        </a:prstGeom>
      </xdr:spPr>
    </xdr:pic>
    <xdr:clientData/>
  </xdr:twoCellAnchor>
  <xdr:twoCellAnchor editAs="oneCell">
    <xdr:from>
      <xdr:col>0</xdr:col>
      <xdr:colOff>40033</xdr:colOff>
      <xdr:row>253</xdr:row>
      <xdr:rowOff>57520</xdr:rowOff>
    </xdr:from>
    <xdr:to>
      <xdr:col>0</xdr:col>
      <xdr:colOff>779808</xdr:colOff>
      <xdr:row>255</xdr:row>
      <xdr:rowOff>94009</xdr:rowOff>
    </xdr:to>
    <xdr:pic>
      <xdr:nvPicPr>
        <xdr:cNvPr id="68" name="Imagem 67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" y="86842694"/>
          <a:ext cx="739775" cy="4974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188</xdr:row>
      <xdr:rowOff>76201</xdr:rowOff>
    </xdr:from>
    <xdr:to>
      <xdr:col>0</xdr:col>
      <xdr:colOff>783885</xdr:colOff>
      <xdr:row>190</xdr:row>
      <xdr:rowOff>38100</xdr:rowOff>
    </xdr:to>
    <xdr:pic>
      <xdr:nvPicPr>
        <xdr:cNvPr id="72" name="Imagem 71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6883301"/>
          <a:ext cx="745785" cy="380999"/>
        </a:xfrm>
        <a:prstGeom prst="rect">
          <a:avLst/>
        </a:prstGeom>
      </xdr:spPr>
    </xdr:pic>
    <xdr:clientData/>
  </xdr:twoCellAnchor>
  <xdr:twoCellAnchor editAs="oneCell">
    <xdr:from>
      <xdr:col>9</xdr:col>
      <xdr:colOff>59533</xdr:colOff>
      <xdr:row>8</xdr:row>
      <xdr:rowOff>35719</xdr:rowOff>
    </xdr:from>
    <xdr:to>
      <xdr:col>9</xdr:col>
      <xdr:colOff>452439</xdr:colOff>
      <xdr:row>10</xdr:row>
      <xdr:rowOff>47625</xdr:rowOff>
    </xdr:to>
    <xdr:pic>
      <xdr:nvPicPr>
        <xdr:cNvPr id="11" name="Imagem 10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2483" y="3026569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85725</xdr:rowOff>
    </xdr:from>
    <xdr:to>
      <xdr:col>9</xdr:col>
      <xdr:colOff>450056</xdr:colOff>
      <xdr:row>19</xdr:row>
      <xdr:rowOff>116681</xdr:rowOff>
    </xdr:to>
    <xdr:pic>
      <xdr:nvPicPr>
        <xdr:cNvPr id="71" name="Imagem 70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4714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32</xdr:row>
      <xdr:rowOff>104775</xdr:rowOff>
    </xdr:from>
    <xdr:to>
      <xdr:col>9</xdr:col>
      <xdr:colOff>459581</xdr:colOff>
      <xdr:row>33</xdr:row>
      <xdr:rowOff>192881</xdr:rowOff>
    </xdr:to>
    <xdr:pic>
      <xdr:nvPicPr>
        <xdr:cNvPr id="73" name="Imagem 72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5438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47</xdr:row>
      <xdr:rowOff>200025</xdr:rowOff>
    </xdr:from>
    <xdr:to>
      <xdr:col>9</xdr:col>
      <xdr:colOff>459581</xdr:colOff>
      <xdr:row>49</xdr:row>
      <xdr:rowOff>69056</xdr:rowOff>
    </xdr:to>
    <xdr:pic>
      <xdr:nvPicPr>
        <xdr:cNvPr id="74" name="Imagem 73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11182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67</xdr:row>
      <xdr:rowOff>123825</xdr:rowOff>
    </xdr:from>
    <xdr:to>
      <xdr:col>9</xdr:col>
      <xdr:colOff>450056</xdr:colOff>
      <xdr:row>68</xdr:row>
      <xdr:rowOff>211931</xdr:rowOff>
    </xdr:to>
    <xdr:pic>
      <xdr:nvPicPr>
        <xdr:cNvPr id="75" name="Imagem 74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16259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77</xdr:row>
      <xdr:rowOff>76200</xdr:rowOff>
    </xdr:from>
    <xdr:to>
      <xdr:col>9</xdr:col>
      <xdr:colOff>450056</xdr:colOff>
      <xdr:row>79</xdr:row>
      <xdr:rowOff>69056</xdr:rowOff>
    </xdr:to>
    <xdr:pic>
      <xdr:nvPicPr>
        <xdr:cNvPr id="77" name="Imagem 76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2185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85</xdr:row>
      <xdr:rowOff>142875</xdr:rowOff>
    </xdr:from>
    <xdr:to>
      <xdr:col>9</xdr:col>
      <xdr:colOff>459581</xdr:colOff>
      <xdr:row>87</xdr:row>
      <xdr:rowOff>135731</xdr:rowOff>
    </xdr:to>
    <xdr:pic>
      <xdr:nvPicPr>
        <xdr:cNvPr id="78" name="Imagem 77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3526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93</xdr:row>
      <xdr:rowOff>76200</xdr:rowOff>
    </xdr:from>
    <xdr:to>
      <xdr:col>9</xdr:col>
      <xdr:colOff>459581</xdr:colOff>
      <xdr:row>95</xdr:row>
      <xdr:rowOff>69056</xdr:rowOff>
    </xdr:to>
    <xdr:pic>
      <xdr:nvPicPr>
        <xdr:cNvPr id="79" name="Imagem 78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5374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100</xdr:row>
      <xdr:rowOff>257175</xdr:rowOff>
    </xdr:from>
    <xdr:to>
      <xdr:col>9</xdr:col>
      <xdr:colOff>459581</xdr:colOff>
      <xdr:row>102</xdr:row>
      <xdr:rowOff>2381</xdr:rowOff>
    </xdr:to>
    <xdr:pic>
      <xdr:nvPicPr>
        <xdr:cNvPr id="82" name="Imagem 81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9241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111</xdr:row>
      <xdr:rowOff>66675</xdr:rowOff>
    </xdr:from>
    <xdr:to>
      <xdr:col>9</xdr:col>
      <xdr:colOff>469106</xdr:colOff>
      <xdr:row>113</xdr:row>
      <xdr:rowOff>21431</xdr:rowOff>
    </xdr:to>
    <xdr:pic>
      <xdr:nvPicPr>
        <xdr:cNvPr id="83" name="Imagem 8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150" y="32137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125</xdr:row>
      <xdr:rowOff>28575</xdr:rowOff>
    </xdr:from>
    <xdr:to>
      <xdr:col>9</xdr:col>
      <xdr:colOff>459581</xdr:colOff>
      <xdr:row>126</xdr:row>
      <xdr:rowOff>202406</xdr:rowOff>
    </xdr:to>
    <xdr:pic>
      <xdr:nvPicPr>
        <xdr:cNvPr id="84" name="Imagem 8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5109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133</xdr:row>
      <xdr:rowOff>114300</xdr:rowOff>
    </xdr:from>
    <xdr:to>
      <xdr:col>9</xdr:col>
      <xdr:colOff>459581</xdr:colOff>
      <xdr:row>135</xdr:row>
      <xdr:rowOff>88106</xdr:rowOff>
    </xdr:to>
    <xdr:pic>
      <xdr:nvPicPr>
        <xdr:cNvPr id="85" name="Imagem 84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709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142</xdr:row>
      <xdr:rowOff>85725</xdr:rowOff>
    </xdr:from>
    <xdr:to>
      <xdr:col>9</xdr:col>
      <xdr:colOff>459581</xdr:colOff>
      <xdr:row>144</xdr:row>
      <xdr:rowOff>59531</xdr:rowOff>
    </xdr:to>
    <xdr:pic>
      <xdr:nvPicPr>
        <xdr:cNvPr id="86" name="Imagem 8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8957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156</xdr:row>
      <xdr:rowOff>76200</xdr:rowOff>
    </xdr:from>
    <xdr:to>
      <xdr:col>9</xdr:col>
      <xdr:colOff>459581</xdr:colOff>
      <xdr:row>158</xdr:row>
      <xdr:rowOff>50006</xdr:rowOff>
    </xdr:to>
    <xdr:pic>
      <xdr:nvPicPr>
        <xdr:cNvPr id="90" name="Imagem 89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469677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170</xdr:row>
      <xdr:rowOff>38100</xdr:rowOff>
    </xdr:from>
    <xdr:to>
      <xdr:col>9</xdr:col>
      <xdr:colOff>459581</xdr:colOff>
      <xdr:row>171</xdr:row>
      <xdr:rowOff>202406</xdr:rowOff>
    </xdr:to>
    <xdr:pic>
      <xdr:nvPicPr>
        <xdr:cNvPr id="92" name="Imagem 91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1396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177</xdr:row>
      <xdr:rowOff>104775</xdr:rowOff>
    </xdr:from>
    <xdr:to>
      <xdr:col>9</xdr:col>
      <xdr:colOff>459581</xdr:colOff>
      <xdr:row>179</xdr:row>
      <xdr:rowOff>78581</xdr:rowOff>
    </xdr:to>
    <xdr:pic>
      <xdr:nvPicPr>
        <xdr:cNvPr id="93" name="Imagem 92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3178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183</xdr:row>
      <xdr:rowOff>38100</xdr:rowOff>
    </xdr:from>
    <xdr:to>
      <xdr:col>9</xdr:col>
      <xdr:colOff>459581</xdr:colOff>
      <xdr:row>185</xdr:row>
      <xdr:rowOff>11906</xdr:rowOff>
    </xdr:to>
    <xdr:pic>
      <xdr:nvPicPr>
        <xdr:cNvPr id="94" name="Imagem 93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4368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188</xdr:row>
      <xdr:rowOff>123825</xdr:rowOff>
    </xdr:from>
    <xdr:to>
      <xdr:col>9</xdr:col>
      <xdr:colOff>459581</xdr:colOff>
      <xdr:row>190</xdr:row>
      <xdr:rowOff>97631</xdr:rowOff>
    </xdr:to>
    <xdr:pic>
      <xdr:nvPicPr>
        <xdr:cNvPr id="95" name="Imagem 94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5502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197</xdr:row>
      <xdr:rowOff>228600</xdr:rowOff>
    </xdr:from>
    <xdr:to>
      <xdr:col>9</xdr:col>
      <xdr:colOff>459581</xdr:colOff>
      <xdr:row>199</xdr:row>
      <xdr:rowOff>145256</xdr:rowOff>
    </xdr:to>
    <xdr:pic>
      <xdr:nvPicPr>
        <xdr:cNvPr id="96" name="Imagem 95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7607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211</xdr:row>
      <xdr:rowOff>66675</xdr:rowOff>
    </xdr:from>
    <xdr:to>
      <xdr:col>9</xdr:col>
      <xdr:colOff>450056</xdr:colOff>
      <xdr:row>213</xdr:row>
      <xdr:rowOff>78581</xdr:rowOff>
    </xdr:to>
    <xdr:pic>
      <xdr:nvPicPr>
        <xdr:cNvPr id="97" name="Imagem 96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60493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224</xdr:row>
      <xdr:rowOff>114300</xdr:rowOff>
    </xdr:from>
    <xdr:to>
      <xdr:col>9</xdr:col>
      <xdr:colOff>459581</xdr:colOff>
      <xdr:row>225</xdr:row>
      <xdr:rowOff>202406</xdr:rowOff>
    </xdr:to>
    <xdr:pic>
      <xdr:nvPicPr>
        <xdr:cNvPr id="98" name="Imagem 97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19684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231</xdr:row>
      <xdr:rowOff>104775</xdr:rowOff>
    </xdr:from>
    <xdr:to>
      <xdr:col>9</xdr:col>
      <xdr:colOff>459581</xdr:colOff>
      <xdr:row>233</xdr:row>
      <xdr:rowOff>78581</xdr:rowOff>
    </xdr:to>
    <xdr:pic>
      <xdr:nvPicPr>
        <xdr:cNvPr id="99" name="Imagem 98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67770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238</xdr:row>
      <xdr:rowOff>85725</xdr:rowOff>
    </xdr:from>
    <xdr:to>
      <xdr:col>9</xdr:col>
      <xdr:colOff>459581</xdr:colOff>
      <xdr:row>240</xdr:row>
      <xdr:rowOff>59531</xdr:rowOff>
    </xdr:to>
    <xdr:pic>
      <xdr:nvPicPr>
        <xdr:cNvPr id="100" name="Imagem 99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69218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245</xdr:row>
      <xdr:rowOff>161925</xdr:rowOff>
    </xdr:from>
    <xdr:to>
      <xdr:col>9</xdr:col>
      <xdr:colOff>450056</xdr:colOff>
      <xdr:row>247</xdr:row>
      <xdr:rowOff>78581</xdr:rowOff>
    </xdr:to>
    <xdr:pic>
      <xdr:nvPicPr>
        <xdr:cNvPr id="101" name="Imagem 100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70818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253</xdr:row>
      <xdr:rowOff>209550</xdr:rowOff>
    </xdr:from>
    <xdr:to>
      <xdr:col>9</xdr:col>
      <xdr:colOff>459581</xdr:colOff>
      <xdr:row>255</xdr:row>
      <xdr:rowOff>145256</xdr:rowOff>
    </xdr:to>
    <xdr:pic>
      <xdr:nvPicPr>
        <xdr:cNvPr id="102" name="Imagem 101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3523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262</xdr:row>
      <xdr:rowOff>123825</xdr:rowOff>
    </xdr:from>
    <xdr:to>
      <xdr:col>9</xdr:col>
      <xdr:colOff>459581</xdr:colOff>
      <xdr:row>264</xdr:row>
      <xdr:rowOff>97631</xdr:rowOff>
    </xdr:to>
    <xdr:pic>
      <xdr:nvPicPr>
        <xdr:cNvPr id="105" name="Imagem 104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7800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273</xdr:row>
      <xdr:rowOff>171450</xdr:rowOff>
    </xdr:from>
    <xdr:to>
      <xdr:col>9</xdr:col>
      <xdr:colOff>459581</xdr:colOff>
      <xdr:row>275</xdr:row>
      <xdr:rowOff>183356</xdr:rowOff>
    </xdr:to>
    <xdr:pic>
      <xdr:nvPicPr>
        <xdr:cNvPr id="106" name="Imagem 105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800385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285</xdr:row>
      <xdr:rowOff>0</xdr:rowOff>
    </xdr:from>
    <xdr:to>
      <xdr:col>9</xdr:col>
      <xdr:colOff>450056</xdr:colOff>
      <xdr:row>286</xdr:row>
      <xdr:rowOff>154781</xdr:rowOff>
    </xdr:to>
    <xdr:pic>
      <xdr:nvPicPr>
        <xdr:cNvPr id="107" name="Imagem 106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82686525"/>
          <a:ext cx="392906" cy="3929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43936</xdr:colOff>
      <xdr:row>9</xdr:row>
      <xdr:rowOff>34925</xdr:rowOff>
    </xdr:from>
    <xdr:ext cx="556139" cy="307976"/>
    <xdr:pic>
      <xdr:nvPicPr>
        <xdr:cNvPr id="3" name="Imagem 2" descr="C:\Users\Usuario\Documents\TODAS AS PEÇAS EM LINHA OK\FIRENZE 5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4" t="38428" r="8962" b="35951"/>
        <a:stretch/>
      </xdr:blipFill>
      <xdr:spPr bwMode="auto">
        <a:xfrm>
          <a:off x="43936" y="3749675"/>
          <a:ext cx="556139" cy="3079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24609</xdr:colOff>
      <xdr:row>5</xdr:row>
      <xdr:rowOff>130176</xdr:rowOff>
    </xdr:from>
    <xdr:ext cx="565941" cy="397425"/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651" b="98563" l="5431" r="98034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9" y="3082926"/>
          <a:ext cx="565941" cy="3974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0</xdr:row>
      <xdr:rowOff>0</xdr:rowOff>
    </xdr:from>
    <xdr:ext cx="1066800" cy="352792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066800" cy="352792"/>
        </a:xfrm>
        <a:prstGeom prst="rect">
          <a:avLst/>
        </a:prstGeom>
      </xdr:spPr>
    </xdr:pic>
    <xdr:clientData/>
  </xdr:oneCellAnchor>
  <xdr:twoCellAnchor editAs="oneCell">
    <xdr:from>
      <xdr:col>8</xdr:col>
      <xdr:colOff>47625</xdr:colOff>
      <xdr:row>5</xdr:row>
      <xdr:rowOff>95250</xdr:rowOff>
    </xdr:from>
    <xdr:to>
      <xdr:col>8</xdr:col>
      <xdr:colOff>440531</xdr:colOff>
      <xdr:row>7</xdr:row>
      <xdr:rowOff>107156</xdr:rowOff>
    </xdr:to>
    <xdr:pic>
      <xdr:nvPicPr>
        <xdr:cNvPr id="5" name="Imagem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2466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</xdr:row>
      <xdr:rowOff>28575</xdr:rowOff>
    </xdr:from>
    <xdr:to>
      <xdr:col>8</xdr:col>
      <xdr:colOff>440531</xdr:colOff>
      <xdr:row>11</xdr:row>
      <xdr:rowOff>40481</xdr:rowOff>
    </xdr:to>
    <xdr:pic>
      <xdr:nvPicPr>
        <xdr:cNvPr id="7" name="Imagem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3162300"/>
          <a:ext cx="392906" cy="3929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139701</xdr:colOff>
      <xdr:row>8</xdr:row>
      <xdr:rowOff>26195</xdr:rowOff>
    </xdr:from>
    <xdr:ext cx="717550" cy="297656"/>
    <xdr:pic>
      <xdr:nvPicPr>
        <xdr:cNvPr id="2" name="Imagem 1" descr="C:\Users\Usuario\Documents\LANÇAMENTOS\ELLOS 5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81" b="35749"/>
        <a:stretch/>
      </xdr:blipFill>
      <xdr:spPr bwMode="auto">
        <a:xfrm>
          <a:off x="139701" y="3950495"/>
          <a:ext cx="717550" cy="29765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168277</xdr:colOff>
      <xdr:row>5</xdr:row>
      <xdr:rowOff>188117</xdr:rowOff>
    </xdr:from>
    <xdr:ext cx="612774" cy="316708"/>
    <xdr:pic>
      <xdr:nvPicPr>
        <xdr:cNvPr id="3" name="Imagem 2" descr="C:\Users\Usuario\Documents\LANÇAMENTOS\ELLOS 3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48" t="16558" r="12855" b="20513"/>
        <a:stretch/>
      </xdr:blipFill>
      <xdr:spPr bwMode="auto">
        <a:xfrm>
          <a:off x="168277" y="3540917"/>
          <a:ext cx="612774" cy="31670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71178</xdr:colOff>
      <xdr:row>10</xdr:row>
      <xdr:rowOff>219075</xdr:rowOff>
    </xdr:from>
    <xdr:ext cx="881322" cy="609600"/>
    <xdr:pic>
      <xdr:nvPicPr>
        <xdr:cNvPr id="4" name="Imagem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8" y="3943350"/>
          <a:ext cx="881322" cy="609600"/>
        </a:xfrm>
        <a:prstGeom prst="rect">
          <a:avLst/>
        </a:prstGeom>
      </xdr:spPr>
    </xdr:pic>
    <xdr:clientData/>
  </xdr:oneCellAnchor>
  <xdr:oneCellAnchor>
    <xdr:from>
      <xdr:col>0</xdr:col>
      <xdr:colOff>133351</xdr:colOff>
      <xdr:row>0</xdr:row>
      <xdr:rowOff>0</xdr:rowOff>
    </xdr:from>
    <xdr:ext cx="1304924" cy="362479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1304924" cy="362479"/>
        </a:xfrm>
        <a:prstGeom prst="rect">
          <a:avLst/>
        </a:prstGeom>
      </xdr:spPr>
    </xdr:pic>
    <xdr:clientData/>
  </xdr:oneCellAnchor>
  <xdr:twoCellAnchor editAs="oneCell">
    <xdr:from>
      <xdr:col>0</xdr:col>
      <xdr:colOff>69850</xdr:colOff>
      <xdr:row>15</xdr:row>
      <xdr:rowOff>127000</xdr:rowOff>
    </xdr:from>
    <xdr:to>
      <xdr:col>0</xdr:col>
      <xdr:colOff>947377</xdr:colOff>
      <xdr:row>17</xdr:row>
      <xdr:rowOff>142875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603875"/>
          <a:ext cx="877527" cy="454025"/>
        </a:xfrm>
        <a:prstGeom prst="rect">
          <a:avLst/>
        </a:prstGeom>
      </xdr:spPr>
    </xdr:pic>
    <xdr:clientData/>
  </xdr:twoCellAnchor>
  <xdr:oneCellAnchor>
    <xdr:from>
      <xdr:col>0</xdr:col>
      <xdr:colOff>147109</xdr:colOff>
      <xdr:row>19</xdr:row>
      <xdr:rowOff>154516</xdr:rowOff>
    </xdr:from>
    <xdr:ext cx="719667" cy="271271"/>
    <xdr:pic>
      <xdr:nvPicPr>
        <xdr:cNvPr id="8" name="Imagem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09" y="6307666"/>
          <a:ext cx="719667" cy="271271"/>
        </a:xfrm>
        <a:prstGeom prst="rect">
          <a:avLst/>
        </a:prstGeom>
      </xdr:spPr>
    </xdr:pic>
    <xdr:clientData/>
  </xdr:oneCellAnchor>
  <xdr:twoCellAnchor editAs="oneCell">
    <xdr:from>
      <xdr:col>8</xdr:col>
      <xdr:colOff>66675</xdr:colOff>
      <xdr:row>6</xdr:row>
      <xdr:rowOff>114300</xdr:rowOff>
    </xdr:from>
    <xdr:to>
      <xdr:col>8</xdr:col>
      <xdr:colOff>459581</xdr:colOff>
      <xdr:row>8</xdr:row>
      <xdr:rowOff>126206</xdr:rowOff>
    </xdr:to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30765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11</xdr:row>
      <xdr:rowOff>66675</xdr:rowOff>
    </xdr:from>
    <xdr:to>
      <xdr:col>8</xdr:col>
      <xdr:colOff>459581</xdr:colOff>
      <xdr:row>12</xdr:row>
      <xdr:rowOff>221456</xdr:rowOff>
    </xdr:to>
    <xdr:pic>
      <xdr:nvPicPr>
        <xdr:cNvPr id="10" name="Imagem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4029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15</xdr:row>
      <xdr:rowOff>133350</xdr:rowOff>
    </xdr:from>
    <xdr:to>
      <xdr:col>8</xdr:col>
      <xdr:colOff>469106</xdr:colOff>
      <xdr:row>17</xdr:row>
      <xdr:rowOff>88106</xdr:rowOff>
    </xdr:to>
    <xdr:pic>
      <xdr:nvPicPr>
        <xdr:cNvPr id="11" name="Imagem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5029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19</xdr:row>
      <xdr:rowOff>38100</xdr:rowOff>
    </xdr:from>
    <xdr:to>
      <xdr:col>8</xdr:col>
      <xdr:colOff>469106</xdr:colOff>
      <xdr:row>20</xdr:row>
      <xdr:rowOff>202406</xdr:rowOff>
    </xdr:to>
    <xdr:pic>
      <xdr:nvPicPr>
        <xdr:cNvPr id="12" name="Imagem 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5810250"/>
          <a:ext cx="392906" cy="3929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oneCellAnchor>
    <xdr:from>
      <xdr:col>0</xdr:col>
      <xdr:colOff>123826</xdr:colOff>
      <xdr:row>5</xdr:row>
      <xdr:rowOff>114300</xdr:rowOff>
    </xdr:from>
    <xdr:ext cx="571500" cy="438549"/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2657475"/>
          <a:ext cx="571500" cy="43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85725</xdr:colOff>
      <xdr:row>9</xdr:row>
      <xdr:rowOff>200024</xdr:rowOff>
    </xdr:from>
    <xdr:to>
      <xdr:col>0</xdr:col>
      <xdr:colOff>676275</xdr:colOff>
      <xdr:row>11</xdr:row>
      <xdr:rowOff>128575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648074"/>
          <a:ext cx="590550" cy="366701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13</xdr:row>
      <xdr:rowOff>19050</xdr:rowOff>
    </xdr:from>
    <xdr:to>
      <xdr:col>0</xdr:col>
      <xdr:colOff>676276</xdr:colOff>
      <xdr:row>14</xdr:row>
      <xdr:rowOff>126345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4086225"/>
          <a:ext cx="552450" cy="326370"/>
        </a:xfrm>
        <a:prstGeom prst="rect">
          <a:avLst/>
        </a:prstGeom>
      </xdr:spPr>
    </xdr:pic>
    <xdr:clientData/>
  </xdr:twoCellAnchor>
  <xdr:oneCellAnchor>
    <xdr:from>
      <xdr:col>0</xdr:col>
      <xdr:colOff>104776</xdr:colOff>
      <xdr:row>16</xdr:row>
      <xdr:rowOff>38101</xdr:rowOff>
    </xdr:from>
    <xdr:ext cx="581024" cy="430022"/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4676776"/>
          <a:ext cx="581024" cy="43002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twoCellAnchor editAs="oneCell">
    <xdr:from>
      <xdr:col>0</xdr:col>
      <xdr:colOff>228600</xdr:colOff>
      <xdr:row>4</xdr:row>
      <xdr:rowOff>171450</xdr:rowOff>
    </xdr:from>
    <xdr:to>
      <xdr:col>0</xdr:col>
      <xdr:colOff>594360</xdr:colOff>
      <xdr:row>7</xdr:row>
      <xdr:rowOff>171450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125"/>
          <a:ext cx="365760" cy="571500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11</xdr:row>
      <xdr:rowOff>0</xdr:rowOff>
    </xdr:from>
    <xdr:ext cx="733425" cy="625475"/>
    <xdr:pic>
      <xdr:nvPicPr>
        <xdr:cNvPr id="9" name="Imagem 8" descr="C:\Users\Usuario\Documents\TODAS AS PEÇAS EM LINHA OK\CENTURY 5.jp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6" t="13244" r="8433" b="27914"/>
        <a:stretch/>
      </xdr:blipFill>
      <xdr:spPr bwMode="auto">
        <a:xfrm>
          <a:off x="38100" y="3771900"/>
          <a:ext cx="733425" cy="6254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66675</xdr:colOff>
      <xdr:row>18</xdr:row>
      <xdr:rowOff>66675</xdr:rowOff>
    </xdr:from>
    <xdr:to>
      <xdr:col>0</xdr:col>
      <xdr:colOff>744008</xdr:colOff>
      <xdr:row>20</xdr:row>
      <xdr:rowOff>81532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086350"/>
          <a:ext cx="677333" cy="395857"/>
        </a:xfrm>
        <a:prstGeom prst="rect">
          <a:avLst/>
        </a:prstGeom>
      </xdr:spPr>
    </xdr:pic>
    <xdr:clientData/>
  </xdr:twoCellAnchor>
  <xdr:oneCellAnchor>
    <xdr:from>
      <xdr:col>0</xdr:col>
      <xdr:colOff>66676</xdr:colOff>
      <xdr:row>22</xdr:row>
      <xdr:rowOff>57151</xdr:rowOff>
    </xdr:from>
    <xdr:ext cx="685800" cy="361950"/>
    <xdr:pic>
      <xdr:nvPicPr>
        <xdr:cNvPr id="11" name="Imagem 10" descr="C:\Users\Usuario\Documents\LANÇAMENTOS\MEDELIN 3.jpg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6" t="15676" r="2102" b="28687"/>
        <a:stretch/>
      </xdr:blipFill>
      <xdr:spPr bwMode="auto">
        <a:xfrm>
          <a:off x="66676" y="5838826"/>
          <a:ext cx="685800" cy="361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38100</xdr:colOff>
      <xdr:row>26</xdr:row>
      <xdr:rowOff>19050</xdr:rowOff>
    </xdr:from>
    <xdr:to>
      <xdr:col>0</xdr:col>
      <xdr:colOff>746922</xdr:colOff>
      <xdr:row>28</xdr:row>
      <xdr:rowOff>62442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62725"/>
          <a:ext cx="708822" cy="42439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29</xdr:row>
      <xdr:rowOff>142876</xdr:rowOff>
    </xdr:from>
    <xdr:to>
      <xdr:col>0</xdr:col>
      <xdr:colOff>657226</xdr:colOff>
      <xdr:row>31</xdr:row>
      <xdr:rowOff>85726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7258051"/>
          <a:ext cx="571500" cy="323850"/>
        </a:xfrm>
        <a:prstGeom prst="rect">
          <a:avLst/>
        </a:prstGeom>
      </xdr:spPr>
    </xdr:pic>
    <xdr:clientData/>
  </xdr:twoCellAnchor>
  <xdr:oneCellAnchor>
    <xdr:from>
      <xdr:col>0</xdr:col>
      <xdr:colOff>114300</xdr:colOff>
      <xdr:row>32</xdr:row>
      <xdr:rowOff>142875</xdr:rowOff>
    </xdr:from>
    <xdr:ext cx="542925" cy="323850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534275"/>
          <a:ext cx="542925" cy="32385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36</xdr:row>
      <xdr:rowOff>47625</xdr:rowOff>
    </xdr:from>
    <xdr:ext cx="709568" cy="327345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048750"/>
          <a:ext cx="709568" cy="32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180975</xdr:colOff>
      <xdr:row>39</xdr:row>
      <xdr:rowOff>150698</xdr:rowOff>
    </xdr:from>
    <xdr:to>
      <xdr:col>0</xdr:col>
      <xdr:colOff>571500</xdr:colOff>
      <xdr:row>40</xdr:row>
      <xdr:rowOff>196620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647123"/>
          <a:ext cx="390525" cy="2649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52525" cy="400049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2525" cy="400049"/>
        </a:xfrm>
        <a:prstGeom prst="rect">
          <a:avLst/>
        </a:prstGeom>
      </xdr:spPr>
    </xdr:pic>
    <xdr:clientData/>
  </xdr:oneCellAnchor>
  <xdr:oneCellAnchor>
    <xdr:from>
      <xdr:col>0</xdr:col>
      <xdr:colOff>66674</xdr:colOff>
      <xdr:row>7</xdr:row>
      <xdr:rowOff>85724</xdr:rowOff>
    </xdr:from>
    <xdr:ext cx="600075" cy="476251"/>
    <xdr:pic>
      <xdr:nvPicPr>
        <xdr:cNvPr id="9" name="Imagem 8" descr="C:\Users\Usuario\Documents\TODAS AS PEÇAS EM LINHA OK\BARCELONA 2.jpg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3" t="69278" r="52347" b="1413"/>
        <a:stretch/>
      </xdr:blipFill>
      <xdr:spPr bwMode="auto">
        <a:xfrm>
          <a:off x="66674" y="2819399"/>
          <a:ext cx="600075" cy="4762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45694</xdr:colOff>
      <xdr:row>19</xdr:row>
      <xdr:rowOff>130818</xdr:rowOff>
    </xdr:from>
    <xdr:to>
      <xdr:col>0</xdr:col>
      <xdr:colOff>704850</xdr:colOff>
      <xdr:row>21</xdr:row>
      <xdr:rowOff>104775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94" y="6283968"/>
          <a:ext cx="659156" cy="354957"/>
        </a:xfrm>
        <a:prstGeom prst="rect">
          <a:avLst/>
        </a:prstGeom>
      </xdr:spPr>
    </xdr:pic>
    <xdr:clientData/>
  </xdr:twoCellAnchor>
  <xdr:oneCellAnchor>
    <xdr:from>
      <xdr:col>0</xdr:col>
      <xdr:colOff>57151</xdr:colOff>
      <xdr:row>25</xdr:row>
      <xdr:rowOff>95251</xdr:rowOff>
    </xdr:from>
    <xdr:ext cx="657224" cy="439650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7391401"/>
          <a:ext cx="657224" cy="4396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30</xdr:row>
      <xdr:rowOff>114300</xdr:rowOff>
    </xdr:from>
    <xdr:ext cx="653139" cy="400050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362950"/>
          <a:ext cx="653139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85725</xdr:colOff>
      <xdr:row>41</xdr:row>
      <xdr:rowOff>95250</xdr:rowOff>
    </xdr:from>
    <xdr:ext cx="600075" cy="419100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296400"/>
          <a:ext cx="600075" cy="4191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38100</xdr:colOff>
      <xdr:row>47</xdr:row>
      <xdr:rowOff>133350</xdr:rowOff>
    </xdr:from>
    <xdr:to>
      <xdr:col>0</xdr:col>
      <xdr:colOff>694266</xdr:colOff>
      <xdr:row>49</xdr:row>
      <xdr:rowOff>142875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477500"/>
          <a:ext cx="656166" cy="352425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53</xdr:row>
      <xdr:rowOff>180975</xdr:rowOff>
    </xdr:from>
    <xdr:ext cx="657225" cy="370319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402" b="98718" l="2284" r="9771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1668125"/>
          <a:ext cx="657225" cy="370319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60</xdr:row>
      <xdr:rowOff>152400</xdr:rowOff>
    </xdr:from>
    <xdr:ext cx="682738" cy="409575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925550"/>
          <a:ext cx="682738" cy="4095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68</xdr:row>
      <xdr:rowOff>85725</xdr:rowOff>
    </xdr:from>
    <xdr:ext cx="635146" cy="419100"/>
    <xdr:pic>
      <xdr:nvPicPr>
        <xdr:cNvPr id="17" name="Imagem 16" descr="C:\Users\victoria\AppData\Local\Microsoft\Windows\Temporary Internet Files\Content.Word\COPENHAGEN.jpg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6" t="27122" r="5475" b="22640"/>
        <a:stretch/>
      </xdr:blipFill>
      <xdr:spPr bwMode="auto">
        <a:xfrm>
          <a:off x="57150" y="13096875"/>
          <a:ext cx="635146" cy="419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76200</xdr:colOff>
      <xdr:row>13</xdr:row>
      <xdr:rowOff>19050</xdr:rowOff>
    </xdr:from>
    <xdr:ext cx="605063" cy="384403"/>
    <xdr:pic>
      <xdr:nvPicPr>
        <xdr:cNvPr id="20" name="Imagem 19" descr="C:\Users\Usuario\Documents\TODAS AS PEÇAS EM LINHA OK\BARCELONA 2.jpg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6" t="20625" r="19548" b="34422"/>
        <a:stretch/>
      </xdr:blipFill>
      <xdr:spPr bwMode="auto">
        <a:xfrm>
          <a:off x="76200" y="3886200"/>
          <a:ext cx="605063" cy="3844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19051</xdr:colOff>
      <xdr:row>76</xdr:row>
      <xdr:rowOff>38101</xdr:rowOff>
    </xdr:from>
    <xdr:ext cx="704850" cy="361950"/>
    <xdr:pic>
      <xdr:nvPicPr>
        <xdr:cNvPr id="21" name="Imagem 20" descr="C:\Users\Usuario\Documents\TODAS AS PEÇAS EM LINHA OK\FILADÉLFIA.jpg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3" t="28224" r="10021" b="29653"/>
        <a:stretch/>
      </xdr:blipFill>
      <xdr:spPr bwMode="auto">
        <a:xfrm>
          <a:off x="19051" y="19716751"/>
          <a:ext cx="704850" cy="361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83</xdr:row>
      <xdr:rowOff>9526</xdr:rowOff>
    </xdr:from>
    <xdr:ext cx="682175" cy="419100"/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1355051"/>
          <a:ext cx="682175" cy="419100"/>
        </a:xfrm>
        <a:prstGeom prst="rect">
          <a:avLst/>
        </a:prstGeom>
      </xdr:spPr>
    </xdr:pic>
    <xdr:clientData/>
  </xdr:oneCellAnchor>
  <xdr:twoCellAnchor editAs="oneCell">
    <xdr:from>
      <xdr:col>0</xdr:col>
      <xdr:colOff>85725</xdr:colOff>
      <xdr:row>88</xdr:row>
      <xdr:rowOff>9525</xdr:rowOff>
    </xdr:from>
    <xdr:to>
      <xdr:col>0</xdr:col>
      <xdr:colOff>672871</xdr:colOff>
      <xdr:row>90</xdr:row>
      <xdr:rowOff>80807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2926675"/>
          <a:ext cx="587146" cy="45228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93</xdr:row>
      <xdr:rowOff>28575</xdr:rowOff>
    </xdr:from>
    <xdr:to>
      <xdr:col>0</xdr:col>
      <xdr:colOff>714375</xdr:colOff>
      <xdr:row>95</xdr:row>
      <xdr:rowOff>66675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3898225"/>
          <a:ext cx="666750" cy="419100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100</xdr:row>
      <xdr:rowOff>0</xdr:rowOff>
    </xdr:from>
    <xdr:ext cx="695031" cy="403318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5203150"/>
          <a:ext cx="695031" cy="403318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180975</xdr:rowOff>
    </xdr:from>
    <xdr:ext cx="676275" cy="424312"/>
    <xdr:pic>
      <xdr:nvPicPr>
        <xdr:cNvPr id="27" name="Imagem 26" descr="C:\Users\Usuario\Documents\NAPOLES 2.jpg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" t="23994" r="1899" b="26049"/>
        <a:stretch/>
      </xdr:blipFill>
      <xdr:spPr bwMode="auto">
        <a:xfrm>
          <a:off x="47625" y="26336625"/>
          <a:ext cx="676275" cy="4243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111</xdr:row>
      <xdr:rowOff>104775</xdr:rowOff>
    </xdr:from>
    <xdr:ext cx="665771" cy="417455"/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7403425"/>
          <a:ext cx="665771" cy="41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117</xdr:row>
      <xdr:rowOff>95249</xdr:rowOff>
    </xdr:from>
    <xdr:ext cx="676275" cy="352425"/>
    <xdr:pic>
      <xdr:nvPicPr>
        <xdr:cNvPr id="29" name="Imagem 28" descr="C:\Users\victoria\AppData\Local\Microsoft\Windows\Temporary Internet Files\Content.Word\PICTURE.jp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" t="20874" r="2301" b="14219"/>
        <a:stretch/>
      </xdr:blipFill>
      <xdr:spPr bwMode="auto">
        <a:xfrm>
          <a:off x="38100" y="28536899"/>
          <a:ext cx="676275" cy="3524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38101</xdr:colOff>
      <xdr:row>124</xdr:row>
      <xdr:rowOff>85726</xdr:rowOff>
    </xdr:from>
    <xdr:to>
      <xdr:col>0</xdr:col>
      <xdr:colOff>723901</xdr:colOff>
      <xdr:row>126</xdr:row>
      <xdr:rowOff>85725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9860876"/>
          <a:ext cx="685800" cy="380999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131</xdr:row>
      <xdr:rowOff>76199</xdr:rowOff>
    </xdr:from>
    <xdr:ext cx="695325" cy="447675"/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1184849"/>
          <a:ext cx="695325" cy="4476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0</xdr:rowOff>
    </xdr:from>
    <xdr:ext cx="661987" cy="425450"/>
    <xdr:pic>
      <xdr:nvPicPr>
        <xdr:cNvPr id="32" name="Imagem 31" descr="C:\Users\victoria\AppData\Local\Microsoft\Windows\Temporary Internet Files\Content.Word\VITRO.jpg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9" t="9528" r="8422" b="12158"/>
        <a:stretch/>
      </xdr:blipFill>
      <xdr:spPr bwMode="auto">
        <a:xfrm>
          <a:off x="57150" y="33585150"/>
          <a:ext cx="661987" cy="425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137</xdr:row>
      <xdr:rowOff>95249</xdr:rowOff>
    </xdr:from>
    <xdr:ext cx="685800" cy="466725"/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625" y="32346899"/>
          <a:ext cx="685800" cy="4667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35</xdr:row>
      <xdr:rowOff>171450</xdr:rowOff>
    </xdr:from>
    <xdr:ext cx="657225" cy="391205"/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8229600"/>
          <a:ext cx="657225" cy="3912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16"/>
  <sheetViews>
    <sheetView showGridLines="0" tabSelected="1" zoomScale="120" zoomScaleNormal="120" zoomScaleSheetLayoutView="120" workbookViewId="0">
      <selection activeCell="K7" sqref="K7"/>
    </sheetView>
  </sheetViews>
  <sheetFormatPr defaultRowHeight="15" x14ac:dyDescent="0.25"/>
  <cols>
    <col min="8" max="8" width="64.140625" customWidth="1"/>
    <col min="9" max="9" width="9.42578125" customWidth="1"/>
  </cols>
  <sheetData>
    <row r="1" spans="1:11" ht="163.5" customHeight="1" x14ac:dyDescent="0.25">
      <c r="A1" s="162" t="s">
        <v>1850</v>
      </c>
      <c r="B1" s="162"/>
      <c r="C1" s="162"/>
      <c r="D1" s="162"/>
      <c r="E1" s="162"/>
      <c r="F1" s="162"/>
      <c r="G1" s="162"/>
      <c r="H1" s="162"/>
      <c r="I1" s="162"/>
    </row>
    <row r="2" spans="1:11" x14ac:dyDescent="0.25">
      <c r="A2" s="162"/>
      <c r="B2" s="162"/>
      <c r="C2" s="162"/>
      <c r="D2" s="162"/>
      <c r="E2" s="162"/>
      <c r="F2" s="162"/>
      <c r="G2" s="162"/>
      <c r="H2" s="162"/>
      <c r="I2" s="162"/>
    </row>
    <row r="3" spans="1:11" ht="14.25" customHeight="1" x14ac:dyDescent="0.25">
      <c r="A3" s="55"/>
      <c r="B3" s="163"/>
      <c r="C3" s="163"/>
      <c r="D3" s="56"/>
      <c r="E3" s="55"/>
      <c r="F3" s="55"/>
      <c r="G3" s="164" t="s">
        <v>1861</v>
      </c>
      <c r="H3" s="164"/>
      <c r="I3" s="164"/>
    </row>
    <row r="4" spans="1:11" ht="243" customHeight="1" x14ac:dyDescent="0.25">
      <c r="A4" s="165" t="s">
        <v>1009</v>
      </c>
      <c r="B4" s="165"/>
      <c r="C4" s="165"/>
      <c r="D4" s="165"/>
      <c r="E4" s="165"/>
      <c r="F4" s="165"/>
      <c r="G4" s="165"/>
      <c r="H4" s="165"/>
      <c r="I4" s="165"/>
    </row>
    <row r="5" spans="1:11" x14ac:dyDescent="0.25">
      <c r="A5" s="161" t="s">
        <v>1010</v>
      </c>
      <c r="B5" s="161"/>
      <c r="C5" s="161"/>
      <c r="D5" s="161"/>
      <c r="E5" s="161"/>
      <c r="F5" s="161"/>
      <c r="G5" s="161"/>
      <c r="H5" s="161"/>
      <c r="I5" s="161"/>
    </row>
    <row r="6" spans="1:11" ht="5.25" customHeight="1" x14ac:dyDescent="0.25">
      <c r="A6" s="57"/>
      <c r="B6" s="58"/>
      <c r="C6" s="57"/>
      <c r="D6" s="59"/>
      <c r="E6" s="57"/>
      <c r="F6" s="57"/>
      <c r="G6" s="57"/>
      <c r="H6" s="57"/>
      <c r="I6" s="57"/>
    </row>
    <row r="7" spans="1:11" ht="26.25" customHeight="1" x14ac:dyDescent="0.25">
      <c r="A7" s="166" t="s">
        <v>1486</v>
      </c>
      <c r="B7" s="166"/>
      <c r="C7" s="166"/>
      <c r="D7" s="166"/>
      <c r="E7" s="166"/>
      <c r="F7" s="166"/>
      <c r="G7" s="166"/>
      <c r="H7" s="166"/>
      <c r="I7" s="166"/>
      <c r="J7" s="121"/>
      <c r="K7" s="121"/>
    </row>
    <row r="8" spans="1:11" x14ac:dyDescent="0.25">
      <c r="A8" s="167" t="s">
        <v>1761</v>
      </c>
      <c r="B8" s="168"/>
      <c r="C8" s="168"/>
      <c r="D8" s="168"/>
      <c r="E8" s="168"/>
      <c r="F8" s="168"/>
      <c r="G8" s="168"/>
      <c r="H8" s="168"/>
      <c r="I8" s="168"/>
      <c r="J8" s="121"/>
      <c r="K8" s="121"/>
    </row>
    <row r="9" spans="1:11" x14ac:dyDescent="0.25">
      <c r="A9" s="167" t="s">
        <v>1487</v>
      </c>
      <c r="B9" s="167"/>
      <c r="C9" s="167"/>
      <c r="D9" s="167"/>
      <c r="E9" s="167"/>
      <c r="F9" s="167"/>
      <c r="G9" s="167"/>
      <c r="H9" s="167"/>
      <c r="I9" s="167"/>
      <c r="J9" s="121"/>
      <c r="K9" s="121"/>
    </row>
    <row r="10" spans="1:11" ht="13.5" customHeight="1" x14ac:dyDescent="0.25">
      <c r="A10" s="167" t="s">
        <v>1488</v>
      </c>
      <c r="B10" s="167"/>
      <c r="C10" s="167"/>
      <c r="D10" s="167"/>
      <c r="E10" s="167"/>
      <c r="F10" s="167"/>
      <c r="G10" s="167"/>
      <c r="H10" s="167"/>
      <c r="I10" s="167"/>
      <c r="J10" s="121"/>
      <c r="K10" s="121"/>
    </row>
    <row r="11" spans="1:11" ht="13.5" customHeight="1" x14ac:dyDescent="0.25">
      <c r="A11" s="167" t="s">
        <v>1489</v>
      </c>
      <c r="B11" s="167"/>
      <c r="C11" s="167"/>
      <c r="D11" s="167"/>
      <c r="E11" s="167"/>
      <c r="F11" s="167"/>
      <c r="G11" s="167"/>
      <c r="H11" s="167"/>
      <c r="I11" s="167"/>
      <c r="J11" s="121"/>
      <c r="K11" s="121"/>
    </row>
    <row r="14" spans="1:11" ht="13.5" customHeight="1" x14ac:dyDescent="0.25"/>
    <row r="15" spans="1:11" ht="13.5" customHeight="1" x14ac:dyDescent="0.25"/>
    <row r="16" spans="1:11" ht="12.75" customHeight="1" x14ac:dyDescent="0.25"/>
  </sheetData>
  <sheetProtection algorithmName="SHA-512" hashValue="jVFowqMllqVrL23ipeYgr4m20JoB7FPgwMcordM1Jkj0lO1NKrHeR+1kd3C/HDr9C7/xQ5vptVzxjhayRQs8VA==" saltValue="vYq+JpvDpIMkURf+dcPSrw==" spinCount="100000" sheet="1" objects="1" scenarios="1"/>
  <mergeCells count="10">
    <mergeCell ref="A7:I7"/>
    <mergeCell ref="A8:I8"/>
    <mergeCell ref="A9:I9"/>
    <mergeCell ref="A10:I10"/>
    <mergeCell ref="A11:I11"/>
    <mergeCell ref="A5:I5"/>
    <mergeCell ref="A1:I2"/>
    <mergeCell ref="B3:C3"/>
    <mergeCell ref="G3:I3"/>
    <mergeCell ref="A4:I4"/>
  </mergeCells>
  <pageMargins left="0.39370078740157483" right="0" top="0" bottom="0" header="0" footer="0"/>
  <pageSetup paperSize="9" scale="10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5"/>
  <dimension ref="A1:I4"/>
  <sheetViews>
    <sheetView zoomScaleNormal="100" workbookViewId="0">
      <selection activeCell="G15" sqref="G15"/>
    </sheetView>
  </sheetViews>
  <sheetFormatPr defaultRowHeight="15" x14ac:dyDescent="0.25"/>
  <cols>
    <col min="1" max="1" width="28.42578125" bestFit="1" customWidth="1"/>
    <col min="2" max="2" width="1.140625" customWidth="1"/>
    <col min="3" max="3" width="26.85546875" bestFit="1" customWidth="1"/>
    <col min="4" max="4" width="1.42578125" customWidth="1"/>
    <col min="5" max="5" width="20.140625" bestFit="1" customWidth="1"/>
    <col min="6" max="6" width="1.7109375" customWidth="1"/>
    <col min="7" max="7" width="25.140625" bestFit="1" customWidth="1"/>
    <col min="8" max="8" width="1.42578125" customWidth="1"/>
    <col min="9" max="9" width="29.7109375" hidden="1" customWidth="1"/>
  </cols>
  <sheetData>
    <row r="1" spans="1:9" x14ac:dyDescent="0.25">
      <c r="A1" s="133" t="s">
        <v>1454</v>
      </c>
      <c r="B1" s="133"/>
      <c r="C1" s="133" t="s">
        <v>1455</v>
      </c>
      <c r="D1" s="133"/>
      <c r="E1" s="134" t="s">
        <v>1456</v>
      </c>
      <c r="F1" s="5"/>
      <c r="G1" s="134" t="s">
        <v>1457</v>
      </c>
      <c r="H1" s="5"/>
      <c r="I1" s="134" t="s">
        <v>1458</v>
      </c>
    </row>
    <row r="2" spans="1:9" ht="195" x14ac:dyDescent="0.25">
      <c r="A2" s="136" t="s">
        <v>1765</v>
      </c>
      <c r="B2" s="136"/>
      <c r="C2" s="136" t="s">
        <v>1766</v>
      </c>
      <c r="D2" s="136"/>
      <c r="E2" s="136" t="s">
        <v>1485</v>
      </c>
      <c r="F2" s="5"/>
      <c r="G2" s="136" t="s">
        <v>1787</v>
      </c>
      <c r="I2" s="118" t="s">
        <v>1459</v>
      </c>
    </row>
    <row r="4" spans="1:9" ht="23.25" customHeight="1" x14ac:dyDescent="0.25">
      <c r="A4" s="169" t="s">
        <v>1460</v>
      </c>
      <c r="B4" s="170"/>
      <c r="C4" s="170"/>
      <c r="D4" s="170"/>
      <c r="E4" s="170"/>
      <c r="F4" s="170"/>
      <c r="G4" s="170"/>
      <c r="H4" s="170"/>
      <c r="I4" s="170"/>
    </row>
  </sheetData>
  <mergeCells count="1">
    <mergeCell ref="A4:I4"/>
  </mergeCells>
  <pageMargins left="0.25" right="0.25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8"/>
  <dimension ref="A23:A25"/>
  <sheetViews>
    <sheetView showGridLines="0" showRowColHeaders="0" view="pageBreakPreview" zoomScale="130" zoomScaleNormal="100" zoomScaleSheetLayoutView="130" workbookViewId="0">
      <selection activeCell="K4" sqref="K4"/>
    </sheetView>
  </sheetViews>
  <sheetFormatPr defaultRowHeight="15" x14ac:dyDescent="0.25"/>
  <sheetData>
    <row r="23" ht="13.5" customHeight="1" x14ac:dyDescent="0.25"/>
    <row r="24" ht="13.5" customHeight="1" x14ac:dyDescent="0.25"/>
    <row r="25" ht="12.75" customHeight="1" x14ac:dyDescent="0.25"/>
  </sheetData>
  <sheetProtection algorithmName="SHA-512" hashValue="zZ+mEYrRECKVK2SWKl9X1x3NJV1Ogq5oFySZwpsJiLblIcR4Y2gQ7MNmd+n0GJEb8cPTXPB8P8vbdtKjQ7igGg==" saltValue="UHdstYMThOJIvDZvXadaJQ==" spinCount="100000" sheet="1" objects="1" scenarios="1"/>
  <pageMargins left="0.511811024" right="0.511811024" top="0.78740157499999996" bottom="0.78740157499999996" header="0.31496062000000002" footer="0.31496062000000002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C2"/>
  <sheetViews>
    <sheetView showGridLines="0" showRowColHeaders="0" zoomScale="280" zoomScaleNormal="280" zoomScaleSheetLayoutView="210" workbookViewId="0">
      <selection activeCell="C3" sqref="C3"/>
    </sheetView>
  </sheetViews>
  <sheetFormatPr defaultRowHeight="15" x14ac:dyDescent="0.25"/>
  <cols>
    <col min="1" max="1" width="13.85546875" customWidth="1"/>
    <col min="2" max="2" width="15.42578125" customWidth="1"/>
  </cols>
  <sheetData>
    <row r="1" spans="1:3" ht="76.5" customHeight="1" x14ac:dyDescent="0.25">
      <c r="A1" s="172" t="s">
        <v>1011</v>
      </c>
      <c r="B1" s="172"/>
      <c r="C1" s="172"/>
    </row>
    <row r="2" spans="1:3" ht="18.75" x14ac:dyDescent="0.25">
      <c r="A2" s="171" t="s">
        <v>214</v>
      </c>
      <c r="B2" s="171"/>
      <c r="C2" s="61">
        <v>4.62</v>
      </c>
    </row>
  </sheetData>
  <mergeCells count="2">
    <mergeCell ref="A2:B2"/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A1:M1910"/>
  <sheetViews>
    <sheetView topLeftCell="A361" zoomScale="60" zoomScaleNormal="60" workbookViewId="0">
      <selection activeCell="C369" sqref="C369:C372"/>
    </sheetView>
  </sheetViews>
  <sheetFormatPr defaultRowHeight="21" x14ac:dyDescent="0.35"/>
  <cols>
    <col min="1" max="1" width="14.5703125" style="50" bestFit="1" customWidth="1"/>
    <col min="2" max="2" width="120.140625" style="51" bestFit="1" customWidth="1"/>
    <col min="3" max="3" width="28.140625" style="52" customWidth="1"/>
    <col min="4" max="6" width="22.28515625" style="115" bestFit="1" customWidth="1"/>
    <col min="7" max="8" width="22.28515625" style="116" bestFit="1" customWidth="1"/>
    <col min="10" max="10" width="21.28515625" customWidth="1"/>
    <col min="11" max="11" width="24.5703125" customWidth="1"/>
    <col min="12" max="12" width="26.28515625" customWidth="1"/>
    <col min="13" max="13" width="23.140625" customWidth="1"/>
  </cols>
  <sheetData>
    <row r="1" spans="1:8" ht="20.25" x14ac:dyDescent="0.25">
      <c r="A1" s="23" t="s">
        <v>238</v>
      </c>
      <c r="B1" s="40" t="s">
        <v>239</v>
      </c>
      <c r="C1" s="22" t="s">
        <v>98</v>
      </c>
      <c r="D1" s="17">
        <v>1795</v>
      </c>
      <c r="E1" s="17">
        <v>1847</v>
      </c>
      <c r="F1" s="17">
        <v>2025</v>
      </c>
      <c r="G1" s="17" t="s">
        <v>165</v>
      </c>
      <c r="H1" s="17">
        <v>0</v>
      </c>
    </row>
    <row r="2" spans="1:8" ht="20.25" x14ac:dyDescent="0.25">
      <c r="A2" s="23" t="s">
        <v>240</v>
      </c>
      <c r="B2" s="40" t="s">
        <v>239</v>
      </c>
      <c r="C2" s="22" t="s">
        <v>86</v>
      </c>
      <c r="D2" s="17">
        <v>1842</v>
      </c>
      <c r="E2" s="17">
        <v>1916</v>
      </c>
      <c r="F2" s="17">
        <v>2107</v>
      </c>
      <c r="G2" s="17" t="s">
        <v>165</v>
      </c>
      <c r="H2" s="17">
        <v>0</v>
      </c>
    </row>
    <row r="3" spans="1:8" ht="20.25" x14ac:dyDescent="0.25">
      <c r="A3" s="23" t="s">
        <v>241</v>
      </c>
      <c r="B3" s="40" t="s">
        <v>239</v>
      </c>
      <c r="C3" s="22" t="s">
        <v>87</v>
      </c>
      <c r="D3" s="17">
        <v>2017</v>
      </c>
      <c r="E3" s="17">
        <v>2117</v>
      </c>
      <c r="F3" s="17">
        <v>2366</v>
      </c>
      <c r="G3" s="17" t="s">
        <v>165</v>
      </c>
      <c r="H3" s="17">
        <v>0</v>
      </c>
    </row>
    <row r="4" spans="1:8" ht="20.25" x14ac:dyDescent="0.25">
      <c r="A4" s="23" t="s">
        <v>242</v>
      </c>
      <c r="B4" s="40" t="s">
        <v>239</v>
      </c>
      <c r="C4" s="22" t="s">
        <v>88</v>
      </c>
      <c r="D4" s="17">
        <v>2133</v>
      </c>
      <c r="E4" s="17">
        <v>2221</v>
      </c>
      <c r="F4" s="17">
        <v>2433</v>
      </c>
      <c r="G4" s="17" t="s">
        <v>165</v>
      </c>
      <c r="H4" s="17">
        <v>0</v>
      </c>
    </row>
    <row r="5" spans="1:8" ht="20.25" x14ac:dyDescent="0.25">
      <c r="A5" s="23" t="s">
        <v>243</v>
      </c>
      <c r="B5" s="40" t="s">
        <v>239</v>
      </c>
      <c r="C5" s="22" t="s">
        <v>244</v>
      </c>
      <c r="D5" s="17">
        <v>2243</v>
      </c>
      <c r="E5" s="17">
        <v>2342</v>
      </c>
      <c r="F5" s="17">
        <v>2557</v>
      </c>
      <c r="G5" s="17" t="s">
        <v>165</v>
      </c>
      <c r="H5" s="17">
        <v>0</v>
      </c>
    </row>
    <row r="6" spans="1:8" ht="20.25" x14ac:dyDescent="0.25">
      <c r="A6" s="22" t="s">
        <v>245</v>
      </c>
      <c r="B6" s="40" t="s">
        <v>246</v>
      </c>
      <c r="C6" s="22" t="s">
        <v>247</v>
      </c>
      <c r="D6" s="17">
        <v>3206</v>
      </c>
      <c r="E6" s="17">
        <v>3833</v>
      </c>
      <c r="F6" s="17">
        <v>4251</v>
      </c>
      <c r="G6" s="17">
        <v>4476</v>
      </c>
      <c r="H6" s="17">
        <v>0</v>
      </c>
    </row>
    <row r="7" spans="1:8" ht="20.25" x14ac:dyDescent="0.25">
      <c r="A7" s="22" t="s">
        <v>248</v>
      </c>
      <c r="B7" s="40" t="s">
        <v>249</v>
      </c>
      <c r="C7" s="22" t="s">
        <v>250</v>
      </c>
      <c r="D7" s="17">
        <v>3526</v>
      </c>
      <c r="E7" s="17">
        <v>3992</v>
      </c>
      <c r="F7" s="17">
        <v>4555</v>
      </c>
      <c r="G7" s="17">
        <v>4813</v>
      </c>
      <c r="H7" s="17">
        <v>0</v>
      </c>
    </row>
    <row r="8" spans="1:8" ht="20.25" x14ac:dyDescent="0.25">
      <c r="A8" s="22" t="s">
        <v>251</v>
      </c>
      <c r="B8" s="40" t="s">
        <v>252</v>
      </c>
      <c r="C8" s="22" t="s">
        <v>253</v>
      </c>
      <c r="D8" s="17">
        <v>3673</v>
      </c>
      <c r="E8" s="17">
        <v>4311</v>
      </c>
      <c r="F8" s="17">
        <v>5150</v>
      </c>
      <c r="G8" s="17">
        <v>5260</v>
      </c>
      <c r="H8" s="17">
        <v>0</v>
      </c>
    </row>
    <row r="9" spans="1:8" ht="20.25" x14ac:dyDescent="0.25">
      <c r="A9" s="23" t="s">
        <v>254</v>
      </c>
      <c r="B9" s="40" t="s">
        <v>825</v>
      </c>
      <c r="C9" s="23" t="s">
        <v>92</v>
      </c>
      <c r="D9" s="17">
        <v>2494</v>
      </c>
      <c r="E9" s="17">
        <v>2873</v>
      </c>
      <c r="F9" s="17">
        <v>3204</v>
      </c>
      <c r="G9" s="17">
        <v>3413</v>
      </c>
      <c r="H9" s="17">
        <v>0</v>
      </c>
    </row>
    <row r="10" spans="1:8" ht="20.25" x14ac:dyDescent="0.25">
      <c r="A10" s="23" t="s">
        <v>255</v>
      </c>
      <c r="B10" s="40" t="s">
        <v>825</v>
      </c>
      <c r="C10" s="23" t="s">
        <v>94</v>
      </c>
      <c r="D10" s="17">
        <v>2718</v>
      </c>
      <c r="E10" s="17">
        <v>3083</v>
      </c>
      <c r="F10" s="17">
        <v>3519</v>
      </c>
      <c r="G10" s="17">
        <v>3760</v>
      </c>
      <c r="H10" s="17">
        <v>0</v>
      </c>
    </row>
    <row r="11" spans="1:8" ht="20.25" x14ac:dyDescent="0.25">
      <c r="A11" s="23" t="s">
        <v>256</v>
      </c>
      <c r="B11" s="40" t="s">
        <v>825</v>
      </c>
      <c r="C11" s="23" t="s">
        <v>96</v>
      </c>
      <c r="D11" s="17">
        <v>2966</v>
      </c>
      <c r="E11" s="17">
        <v>3377</v>
      </c>
      <c r="F11" s="17">
        <v>3866</v>
      </c>
      <c r="G11" s="17">
        <v>4136</v>
      </c>
      <c r="H11" s="17">
        <v>0</v>
      </c>
    </row>
    <row r="12" spans="1:8" ht="20.25" x14ac:dyDescent="0.25">
      <c r="A12" s="23" t="s">
        <v>102</v>
      </c>
      <c r="B12" s="40" t="s">
        <v>1801</v>
      </c>
      <c r="C12" s="23" t="s">
        <v>1802</v>
      </c>
      <c r="D12" s="17">
        <v>2067</v>
      </c>
      <c r="E12" s="17">
        <v>2273</v>
      </c>
      <c r="F12" s="17">
        <v>2583</v>
      </c>
      <c r="G12" s="17">
        <v>2726</v>
      </c>
      <c r="H12" s="17">
        <v>0</v>
      </c>
    </row>
    <row r="13" spans="1:8" ht="20.25" x14ac:dyDescent="0.25">
      <c r="A13" s="23" t="s">
        <v>103</v>
      </c>
      <c r="B13" s="40" t="s">
        <v>1801</v>
      </c>
      <c r="C13" s="23" t="s">
        <v>1803</v>
      </c>
      <c r="D13" s="17">
        <v>2219</v>
      </c>
      <c r="E13" s="17">
        <v>2356</v>
      </c>
      <c r="F13" s="17">
        <v>2708</v>
      </c>
      <c r="G13" s="17">
        <v>2888</v>
      </c>
      <c r="H13" s="17">
        <v>0</v>
      </c>
    </row>
    <row r="14" spans="1:8" ht="20.25" x14ac:dyDescent="0.25">
      <c r="A14" s="23" t="s">
        <v>104</v>
      </c>
      <c r="B14" s="40" t="s">
        <v>1801</v>
      </c>
      <c r="C14" s="23" t="s">
        <v>1804</v>
      </c>
      <c r="D14" s="17">
        <v>2300</v>
      </c>
      <c r="E14" s="17">
        <v>2515</v>
      </c>
      <c r="F14" s="17">
        <v>2962</v>
      </c>
      <c r="G14" s="17">
        <v>3118</v>
      </c>
      <c r="H14" s="17">
        <v>0</v>
      </c>
    </row>
    <row r="15" spans="1:8" ht="20.25" x14ac:dyDescent="0.25">
      <c r="A15" s="23" t="s">
        <v>105</v>
      </c>
      <c r="B15" s="40" t="s">
        <v>1801</v>
      </c>
      <c r="C15" s="23" t="s">
        <v>1805</v>
      </c>
      <c r="D15" s="17">
        <v>2391</v>
      </c>
      <c r="E15" s="17">
        <v>2695</v>
      </c>
      <c r="F15" s="17">
        <v>3148</v>
      </c>
      <c r="G15" s="17">
        <v>3370</v>
      </c>
      <c r="H15" s="17">
        <v>0</v>
      </c>
    </row>
    <row r="16" spans="1:8" ht="20.25" x14ac:dyDescent="0.25">
      <c r="A16" s="23" t="s">
        <v>1088</v>
      </c>
      <c r="B16" s="40" t="s">
        <v>1806</v>
      </c>
      <c r="C16" s="23" t="s">
        <v>98</v>
      </c>
      <c r="D16" s="17">
        <v>1844</v>
      </c>
      <c r="E16" s="17">
        <v>1887</v>
      </c>
      <c r="F16" s="17">
        <v>1979</v>
      </c>
      <c r="G16" s="17" t="s">
        <v>165</v>
      </c>
      <c r="H16" s="17">
        <v>0</v>
      </c>
    </row>
    <row r="17" spans="1:8" ht="20.25" x14ac:dyDescent="0.25">
      <c r="A17" s="23" t="s">
        <v>1089</v>
      </c>
      <c r="B17" s="40" t="s">
        <v>1806</v>
      </c>
      <c r="C17" s="23" t="s">
        <v>86</v>
      </c>
      <c r="D17" s="17">
        <v>1953</v>
      </c>
      <c r="E17" s="17">
        <v>2015</v>
      </c>
      <c r="F17" s="17">
        <v>2221</v>
      </c>
      <c r="G17" s="17" t="s">
        <v>165</v>
      </c>
      <c r="H17" s="17">
        <v>0</v>
      </c>
    </row>
    <row r="18" spans="1:8" ht="20.25" x14ac:dyDescent="0.25">
      <c r="A18" s="23" t="s">
        <v>1090</v>
      </c>
      <c r="B18" s="40" t="s">
        <v>1806</v>
      </c>
      <c r="C18" s="23" t="s">
        <v>87</v>
      </c>
      <c r="D18" s="17">
        <v>2128</v>
      </c>
      <c r="E18" s="17">
        <v>2188</v>
      </c>
      <c r="F18" s="17">
        <v>2406</v>
      </c>
      <c r="G18" s="17" t="s">
        <v>165</v>
      </c>
      <c r="H18" s="17">
        <v>0</v>
      </c>
    </row>
    <row r="19" spans="1:8" ht="20.25" x14ac:dyDescent="0.25">
      <c r="A19" s="25" t="s">
        <v>1092</v>
      </c>
      <c r="B19" s="28" t="s">
        <v>1098</v>
      </c>
      <c r="C19" s="26" t="s">
        <v>86</v>
      </c>
      <c r="D19" s="17" t="s">
        <v>165</v>
      </c>
      <c r="E19" s="17">
        <v>2139</v>
      </c>
      <c r="F19" s="17">
        <v>2364</v>
      </c>
      <c r="G19" s="17">
        <v>2722</v>
      </c>
      <c r="H19" s="17">
        <v>0</v>
      </c>
    </row>
    <row r="20" spans="1:8" ht="20.25" x14ac:dyDescent="0.25">
      <c r="A20" s="25" t="s">
        <v>1093</v>
      </c>
      <c r="B20" s="28" t="s">
        <v>1098</v>
      </c>
      <c r="C20" s="26" t="s">
        <v>87</v>
      </c>
      <c r="D20" s="17" t="s">
        <v>165</v>
      </c>
      <c r="E20" s="17">
        <v>2244</v>
      </c>
      <c r="F20" s="17">
        <v>2479</v>
      </c>
      <c r="G20" s="17">
        <v>2937</v>
      </c>
      <c r="H20" s="17">
        <v>0</v>
      </c>
    </row>
    <row r="21" spans="1:8" ht="20.25" x14ac:dyDescent="0.25">
      <c r="A21" s="25" t="s">
        <v>1094</v>
      </c>
      <c r="B21" s="28" t="s">
        <v>1098</v>
      </c>
      <c r="C21" s="26" t="s">
        <v>88</v>
      </c>
      <c r="D21" s="17" t="s">
        <v>165</v>
      </c>
      <c r="E21" s="17">
        <v>2333</v>
      </c>
      <c r="F21" s="17">
        <v>2581</v>
      </c>
      <c r="G21" s="17">
        <v>3061</v>
      </c>
      <c r="H21" s="17">
        <v>0</v>
      </c>
    </row>
    <row r="22" spans="1:8" ht="20.25" x14ac:dyDescent="0.25">
      <c r="A22" s="25" t="s">
        <v>1095</v>
      </c>
      <c r="B22" s="28" t="s">
        <v>1099</v>
      </c>
      <c r="C22" s="25" t="s">
        <v>86</v>
      </c>
      <c r="D22" s="17">
        <v>1822</v>
      </c>
      <c r="E22" s="17">
        <v>2035</v>
      </c>
      <c r="F22" s="17">
        <v>2226</v>
      </c>
      <c r="G22" s="17">
        <v>2636</v>
      </c>
      <c r="H22" s="17">
        <v>0</v>
      </c>
    </row>
    <row r="23" spans="1:8" ht="20.25" x14ac:dyDescent="0.25">
      <c r="A23" s="23" t="s">
        <v>1096</v>
      </c>
      <c r="B23" s="113" t="s">
        <v>1099</v>
      </c>
      <c r="C23" s="26" t="s">
        <v>87</v>
      </c>
      <c r="D23" s="17">
        <v>1933</v>
      </c>
      <c r="E23" s="17">
        <v>2129</v>
      </c>
      <c r="F23" s="17">
        <v>2335</v>
      </c>
      <c r="G23" s="17">
        <v>2767</v>
      </c>
      <c r="H23" s="17">
        <v>0</v>
      </c>
    </row>
    <row r="24" spans="1:8" ht="20.25" x14ac:dyDescent="0.25">
      <c r="A24" s="23" t="s">
        <v>1097</v>
      </c>
      <c r="B24" s="28" t="s">
        <v>1099</v>
      </c>
      <c r="C24" s="26" t="s">
        <v>88</v>
      </c>
      <c r="D24" s="17">
        <v>2020</v>
      </c>
      <c r="E24" s="17">
        <v>2210</v>
      </c>
      <c r="F24" s="17">
        <v>2421</v>
      </c>
      <c r="G24" s="17">
        <v>2875</v>
      </c>
      <c r="H24" s="17">
        <v>0</v>
      </c>
    </row>
    <row r="25" spans="1:8" ht="20.25" x14ac:dyDescent="0.25">
      <c r="A25" s="23" t="s">
        <v>257</v>
      </c>
      <c r="B25" s="28" t="s">
        <v>1410</v>
      </c>
      <c r="C25" s="26" t="s">
        <v>258</v>
      </c>
      <c r="D25" s="17">
        <v>2540</v>
      </c>
      <c r="E25" s="17">
        <v>2913</v>
      </c>
      <c r="F25" s="17">
        <v>3285</v>
      </c>
      <c r="G25" s="17">
        <v>3595</v>
      </c>
      <c r="H25" s="17">
        <v>0</v>
      </c>
    </row>
    <row r="26" spans="1:8" ht="20.25" x14ac:dyDescent="0.25">
      <c r="A26" s="23" t="s">
        <v>259</v>
      </c>
      <c r="B26" s="28" t="s">
        <v>1410</v>
      </c>
      <c r="C26" s="25" t="s">
        <v>260</v>
      </c>
      <c r="D26" s="17">
        <v>2719</v>
      </c>
      <c r="E26" s="17">
        <v>3237</v>
      </c>
      <c r="F26" s="17">
        <v>3445</v>
      </c>
      <c r="G26" s="17">
        <v>3799</v>
      </c>
      <c r="H26" s="17">
        <v>0</v>
      </c>
    </row>
    <row r="27" spans="1:8" ht="20.25" x14ac:dyDescent="0.25">
      <c r="A27" s="23" t="s">
        <v>261</v>
      </c>
      <c r="B27" s="40" t="s">
        <v>1410</v>
      </c>
      <c r="C27" s="23" t="s">
        <v>262</v>
      </c>
      <c r="D27" s="17">
        <v>2873</v>
      </c>
      <c r="E27" s="17">
        <v>3407</v>
      </c>
      <c r="F27" s="17">
        <v>3621</v>
      </c>
      <c r="G27" s="17">
        <v>3987</v>
      </c>
      <c r="H27" s="17">
        <v>0</v>
      </c>
    </row>
    <row r="28" spans="1:8" ht="20.25" x14ac:dyDescent="0.25">
      <c r="A28" s="23" t="s">
        <v>263</v>
      </c>
      <c r="B28" s="40" t="s">
        <v>264</v>
      </c>
      <c r="C28" s="23" t="s">
        <v>265</v>
      </c>
      <c r="D28" s="17">
        <v>1642</v>
      </c>
      <c r="E28" s="17">
        <v>1780</v>
      </c>
      <c r="F28" s="17">
        <v>1980</v>
      </c>
      <c r="G28" s="17">
        <v>2028</v>
      </c>
      <c r="H28" s="17">
        <v>0</v>
      </c>
    </row>
    <row r="29" spans="1:8" ht="20.25" x14ac:dyDescent="0.25">
      <c r="A29" s="23" t="s">
        <v>266</v>
      </c>
      <c r="B29" s="40" t="s">
        <v>264</v>
      </c>
      <c r="C29" s="23" t="s">
        <v>267</v>
      </c>
      <c r="D29" s="17">
        <v>1805</v>
      </c>
      <c r="E29" s="17">
        <v>1915</v>
      </c>
      <c r="F29" s="17">
        <v>2146</v>
      </c>
      <c r="G29" s="17">
        <v>2228</v>
      </c>
      <c r="H29" s="17">
        <v>0</v>
      </c>
    </row>
    <row r="30" spans="1:8" ht="20.25" x14ac:dyDescent="0.25">
      <c r="A30" s="23" t="s">
        <v>268</v>
      </c>
      <c r="B30" s="40" t="s">
        <v>264</v>
      </c>
      <c r="C30" s="23" t="s">
        <v>269</v>
      </c>
      <c r="D30" s="17">
        <v>2067</v>
      </c>
      <c r="E30" s="17">
        <v>2177</v>
      </c>
      <c r="F30" s="17">
        <v>2384</v>
      </c>
      <c r="G30" s="17">
        <v>2488</v>
      </c>
      <c r="H30" s="17">
        <v>0</v>
      </c>
    </row>
    <row r="31" spans="1:8" ht="20.25" x14ac:dyDescent="0.25">
      <c r="A31" s="23" t="s">
        <v>89</v>
      </c>
      <c r="B31" s="40" t="s">
        <v>1807</v>
      </c>
      <c r="C31" s="23" t="s">
        <v>90</v>
      </c>
      <c r="D31" s="17">
        <v>1518</v>
      </c>
      <c r="E31" s="17">
        <v>1587</v>
      </c>
      <c r="F31" s="17">
        <v>1914</v>
      </c>
      <c r="G31" s="17">
        <v>2021</v>
      </c>
      <c r="H31" s="17">
        <v>0</v>
      </c>
    </row>
    <row r="32" spans="1:8" ht="20.25" x14ac:dyDescent="0.25">
      <c r="A32" s="23" t="s">
        <v>91</v>
      </c>
      <c r="B32" s="40" t="s">
        <v>1807</v>
      </c>
      <c r="C32" s="23" t="s">
        <v>92</v>
      </c>
      <c r="D32" s="17">
        <v>1667</v>
      </c>
      <c r="E32" s="17">
        <v>1716</v>
      </c>
      <c r="F32" s="17">
        <v>2037</v>
      </c>
      <c r="G32" s="17">
        <v>2171</v>
      </c>
      <c r="H32" s="17">
        <v>0</v>
      </c>
    </row>
    <row r="33" spans="1:8" ht="20.25" x14ac:dyDescent="0.25">
      <c r="A33" s="23" t="s">
        <v>93</v>
      </c>
      <c r="B33" s="40" t="s">
        <v>1807</v>
      </c>
      <c r="C33" s="23" t="s">
        <v>94</v>
      </c>
      <c r="D33" s="17">
        <v>1750</v>
      </c>
      <c r="E33" s="17">
        <v>1798</v>
      </c>
      <c r="F33" s="17">
        <v>2152</v>
      </c>
      <c r="G33" s="17">
        <v>2315</v>
      </c>
      <c r="H33" s="17">
        <v>0</v>
      </c>
    </row>
    <row r="34" spans="1:8" ht="20.25" x14ac:dyDescent="0.25">
      <c r="A34" s="23" t="s">
        <v>95</v>
      </c>
      <c r="B34" s="40" t="s">
        <v>1807</v>
      </c>
      <c r="C34" s="23" t="s">
        <v>96</v>
      </c>
      <c r="D34" s="17">
        <v>1903</v>
      </c>
      <c r="E34" s="17">
        <v>1968</v>
      </c>
      <c r="F34" s="17">
        <v>2308</v>
      </c>
      <c r="G34" s="17">
        <v>2481</v>
      </c>
      <c r="H34" s="17">
        <v>0</v>
      </c>
    </row>
    <row r="35" spans="1:8" ht="20.25" x14ac:dyDescent="0.25">
      <c r="A35" s="23" t="s">
        <v>97</v>
      </c>
      <c r="B35" s="40" t="s">
        <v>186</v>
      </c>
      <c r="C35" s="23" t="s">
        <v>873</v>
      </c>
      <c r="D35" s="17">
        <v>1818</v>
      </c>
      <c r="E35" s="17">
        <v>1922</v>
      </c>
      <c r="F35" s="17">
        <v>2181</v>
      </c>
      <c r="G35" s="17">
        <v>2308</v>
      </c>
      <c r="H35" s="17">
        <v>0</v>
      </c>
    </row>
    <row r="36" spans="1:8" ht="20.25" x14ac:dyDescent="0.25">
      <c r="A36" s="23" t="s">
        <v>99</v>
      </c>
      <c r="B36" s="40" t="s">
        <v>186</v>
      </c>
      <c r="C36" s="23" t="s">
        <v>874</v>
      </c>
      <c r="D36" s="17">
        <v>1925</v>
      </c>
      <c r="E36" s="17">
        <v>2110</v>
      </c>
      <c r="F36" s="17">
        <v>2309</v>
      </c>
      <c r="G36" s="17">
        <v>2444</v>
      </c>
      <c r="H36" s="17">
        <v>0</v>
      </c>
    </row>
    <row r="37" spans="1:8" ht="20.25" x14ac:dyDescent="0.25">
      <c r="A37" s="23" t="s">
        <v>100</v>
      </c>
      <c r="B37" s="40" t="s">
        <v>186</v>
      </c>
      <c r="C37" s="23" t="s">
        <v>875</v>
      </c>
      <c r="D37" s="17">
        <v>2030</v>
      </c>
      <c r="E37" s="17">
        <v>2189</v>
      </c>
      <c r="F37" s="17">
        <v>2440</v>
      </c>
      <c r="G37" s="17">
        <v>2563</v>
      </c>
      <c r="H37" s="17">
        <v>0</v>
      </c>
    </row>
    <row r="38" spans="1:8" ht="20.25" x14ac:dyDescent="0.25">
      <c r="A38" s="23" t="s">
        <v>101</v>
      </c>
      <c r="B38" s="40" t="s">
        <v>186</v>
      </c>
      <c r="C38" s="23" t="s">
        <v>876</v>
      </c>
      <c r="D38" s="17">
        <v>2107</v>
      </c>
      <c r="E38" s="17">
        <v>2307</v>
      </c>
      <c r="F38" s="17">
        <v>2583</v>
      </c>
      <c r="G38" s="17">
        <v>2727</v>
      </c>
      <c r="H38" s="17">
        <v>0</v>
      </c>
    </row>
    <row r="39" spans="1:8" ht="20.25" x14ac:dyDescent="0.25">
      <c r="A39" s="23" t="s">
        <v>161</v>
      </c>
      <c r="B39" s="40" t="s">
        <v>1411</v>
      </c>
      <c r="C39" s="23" t="s">
        <v>187</v>
      </c>
      <c r="D39" s="17">
        <v>2784</v>
      </c>
      <c r="E39" s="17">
        <v>3015</v>
      </c>
      <c r="F39" s="17">
        <v>3689</v>
      </c>
      <c r="G39" s="17" t="s">
        <v>165</v>
      </c>
      <c r="H39" s="17">
        <v>0</v>
      </c>
    </row>
    <row r="40" spans="1:8" ht="20.25" x14ac:dyDescent="0.25">
      <c r="A40" s="23" t="s">
        <v>162</v>
      </c>
      <c r="B40" s="40" t="s">
        <v>1411</v>
      </c>
      <c r="C40" s="23" t="s">
        <v>188</v>
      </c>
      <c r="D40" s="17">
        <v>3092</v>
      </c>
      <c r="E40" s="17">
        <v>3331</v>
      </c>
      <c r="F40" s="17">
        <v>4061</v>
      </c>
      <c r="G40" s="17" t="s">
        <v>165</v>
      </c>
      <c r="H40" s="17">
        <v>0</v>
      </c>
    </row>
    <row r="41" spans="1:8" ht="20.25" x14ac:dyDescent="0.25">
      <c r="A41" s="23" t="s">
        <v>163</v>
      </c>
      <c r="B41" s="40" t="s">
        <v>1411</v>
      </c>
      <c r="C41" s="23" t="s">
        <v>189</v>
      </c>
      <c r="D41" s="17">
        <v>3465</v>
      </c>
      <c r="E41" s="17">
        <v>3699</v>
      </c>
      <c r="F41" s="17">
        <v>4506</v>
      </c>
      <c r="G41" s="17" t="s">
        <v>165</v>
      </c>
      <c r="H41" s="17">
        <v>0</v>
      </c>
    </row>
    <row r="42" spans="1:8" ht="20.25" x14ac:dyDescent="0.25">
      <c r="A42" s="23" t="s">
        <v>164</v>
      </c>
      <c r="B42" s="40" t="s">
        <v>1411</v>
      </c>
      <c r="C42" s="23" t="s">
        <v>190</v>
      </c>
      <c r="D42" s="17">
        <v>3615</v>
      </c>
      <c r="E42" s="17">
        <v>3912</v>
      </c>
      <c r="F42" s="17">
        <v>4846</v>
      </c>
      <c r="G42" s="17" t="s">
        <v>165</v>
      </c>
      <c r="H42" s="17">
        <v>0</v>
      </c>
    </row>
    <row r="43" spans="1:8" ht="20.25" x14ac:dyDescent="0.25">
      <c r="A43" s="23" t="s">
        <v>1101</v>
      </c>
      <c r="B43" s="41" t="s">
        <v>1102</v>
      </c>
      <c r="C43" s="25" t="s">
        <v>1103</v>
      </c>
      <c r="D43" s="17">
        <v>3257</v>
      </c>
      <c r="E43" s="17">
        <v>3360</v>
      </c>
      <c r="F43" s="17">
        <v>3683</v>
      </c>
      <c r="G43" s="17">
        <v>4077</v>
      </c>
      <c r="H43" s="17">
        <v>0</v>
      </c>
    </row>
    <row r="44" spans="1:8" ht="20.25" x14ac:dyDescent="0.25">
      <c r="A44" s="23" t="s">
        <v>1104</v>
      </c>
      <c r="B44" s="41" t="s">
        <v>1102</v>
      </c>
      <c r="C44" s="25" t="s">
        <v>1105</v>
      </c>
      <c r="D44" s="17">
        <v>3675</v>
      </c>
      <c r="E44" s="17">
        <v>3821</v>
      </c>
      <c r="F44" s="17">
        <v>4206</v>
      </c>
      <c r="G44" s="17">
        <v>4683</v>
      </c>
      <c r="H44" s="17">
        <v>0</v>
      </c>
    </row>
    <row r="45" spans="1:8" ht="20.25" x14ac:dyDescent="0.25">
      <c r="A45" s="23" t="s">
        <v>270</v>
      </c>
      <c r="B45" s="41" t="s">
        <v>271</v>
      </c>
      <c r="C45" s="25" t="s">
        <v>272</v>
      </c>
      <c r="D45" s="17">
        <v>2238</v>
      </c>
      <c r="E45" s="17">
        <v>2436</v>
      </c>
      <c r="F45" s="17">
        <v>2835</v>
      </c>
      <c r="G45" s="17" t="s">
        <v>165</v>
      </c>
      <c r="H45" s="17">
        <v>0</v>
      </c>
    </row>
    <row r="46" spans="1:8" ht="20.25" x14ac:dyDescent="0.25">
      <c r="A46" s="23" t="s">
        <v>273</v>
      </c>
      <c r="B46" s="41" t="s">
        <v>274</v>
      </c>
      <c r="C46" s="25" t="s">
        <v>275</v>
      </c>
      <c r="D46" s="17">
        <v>2447</v>
      </c>
      <c r="E46" s="17">
        <v>2652</v>
      </c>
      <c r="F46" s="17">
        <v>3068</v>
      </c>
      <c r="G46" s="17" t="s">
        <v>165</v>
      </c>
      <c r="H46" s="17">
        <v>0</v>
      </c>
    </row>
    <row r="47" spans="1:8" ht="20.25" x14ac:dyDescent="0.25">
      <c r="A47" s="25" t="s">
        <v>276</v>
      </c>
      <c r="B47" s="28" t="s">
        <v>271</v>
      </c>
      <c r="C47" s="26" t="s">
        <v>277</v>
      </c>
      <c r="D47" s="17">
        <v>2632</v>
      </c>
      <c r="E47" s="17">
        <v>2816</v>
      </c>
      <c r="F47" s="17">
        <v>3164</v>
      </c>
      <c r="G47" s="17" t="s">
        <v>165</v>
      </c>
      <c r="H47" s="17">
        <v>0</v>
      </c>
    </row>
    <row r="48" spans="1:8" ht="20.25" x14ac:dyDescent="0.25">
      <c r="A48" s="25" t="s">
        <v>1107</v>
      </c>
      <c r="B48" s="28" t="s">
        <v>1108</v>
      </c>
      <c r="C48" s="26" t="s">
        <v>86</v>
      </c>
      <c r="D48" s="17">
        <v>1906</v>
      </c>
      <c r="E48" s="17">
        <v>1862</v>
      </c>
      <c r="F48" s="17">
        <v>2177</v>
      </c>
      <c r="G48" s="17">
        <v>2424</v>
      </c>
      <c r="H48" s="17">
        <v>0</v>
      </c>
    </row>
    <row r="49" spans="1:8" ht="20.25" x14ac:dyDescent="0.25">
      <c r="A49" s="25" t="s">
        <v>1109</v>
      </c>
      <c r="B49" s="28" t="s">
        <v>1108</v>
      </c>
      <c r="C49" s="26" t="s">
        <v>87</v>
      </c>
      <c r="D49" s="17">
        <v>2067</v>
      </c>
      <c r="E49" s="17">
        <v>2009</v>
      </c>
      <c r="F49" s="17">
        <v>2332</v>
      </c>
      <c r="G49" s="17">
        <v>2593</v>
      </c>
      <c r="H49" s="17">
        <v>0</v>
      </c>
    </row>
    <row r="50" spans="1:8" ht="20.25" x14ac:dyDescent="0.25">
      <c r="A50" s="25" t="s">
        <v>61</v>
      </c>
      <c r="B50" s="28" t="s">
        <v>1412</v>
      </c>
      <c r="C50" s="25" t="s">
        <v>191</v>
      </c>
      <c r="D50" s="17">
        <v>2626</v>
      </c>
      <c r="E50" s="17">
        <v>2923</v>
      </c>
      <c r="F50" s="17">
        <v>3295</v>
      </c>
      <c r="G50" s="17">
        <v>3381</v>
      </c>
      <c r="H50" s="17">
        <v>0</v>
      </c>
    </row>
    <row r="51" spans="1:8" ht="20.25" x14ac:dyDescent="0.25">
      <c r="A51" s="23" t="s">
        <v>62</v>
      </c>
      <c r="B51" s="42" t="s">
        <v>1412</v>
      </c>
      <c r="C51" s="26" t="s">
        <v>192</v>
      </c>
      <c r="D51" s="17">
        <v>2757</v>
      </c>
      <c r="E51" s="17">
        <v>3045</v>
      </c>
      <c r="F51" s="17">
        <v>3523</v>
      </c>
      <c r="G51" s="17">
        <v>3633</v>
      </c>
      <c r="H51" s="17">
        <v>0</v>
      </c>
    </row>
    <row r="52" spans="1:8" ht="20.25" x14ac:dyDescent="0.25">
      <c r="A52" s="23" t="s">
        <v>63</v>
      </c>
      <c r="B52" s="42" t="s">
        <v>1412</v>
      </c>
      <c r="C52" s="26" t="s">
        <v>193</v>
      </c>
      <c r="D52" s="17">
        <v>2911</v>
      </c>
      <c r="E52" s="17">
        <v>3247</v>
      </c>
      <c r="F52" s="17">
        <v>3670</v>
      </c>
      <c r="G52" s="17">
        <v>3835</v>
      </c>
      <c r="H52" s="17">
        <v>0</v>
      </c>
    </row>
    <row r="53" spans="1:8" ht="20.25" x14ac:dyDescent="0.25">
      <c r="A53" s="23" t="s">
        <v>64</v>
      </c>
      <c r="B53" s="42" t="s">
        <v>1412</v>
      </c>
      <c r="C53" s="26" t="s">
        <v>194</v>
      </c>
      <c r="D53" s="17">
        <v>3030</v>
      </c>
      <c r="E53" s="17">
        <v>3358</v>
      </c>
      <c r="F53" s="17">
        <v>3961</v>
      </c>
      <c r="G53" s="17">
        <v>4130</v>
      </c>
      <c r="H53" s="17">
        <v>0</v>
      </c>
    </row>
    <row r="54" spans="1:8" ht="40.5" x14ac:dyDescent="0.25">
      <c r="A54" s="23" t="s">
        <v>280</v>
      </c>
      <c r="B54" s="40" t="s">
        <v>1413</v>
      </c>
      <c r="C54" s="23" t="s">
        <v>281</v>
      </c>
      <c r="D54" s="17">
        <v>4590</v>
      </c>
      <c r="E54" s="17">
        <v>5556</v>
      </c>
      <c r="F54" s="17">
        <v>6405</v>
      </c>
      <c r="G54" s="17">
        <v>6857</v>
      </c>
      <c r="H54" s="17">
        <v>0</v>
      </c>
    </row>
    <row r="55" spans="1:8" ht="40.5" x14ac:dyDescent="0.25">
      <c r="A55" s="23" t="s">
        <v>282</v>
      </c>
      <c r="B55" s="40" t="s">
        <v>1413</v>
      </c>
      <c r="C55" s="23" t="s">
        <v>283</v>
      </c>
      <c r="D55" s="17">
        <v>4755</v>
      </c>
      <c r="E55" s="17">
        <v>5871</v>
      </c>
      <c r="F55" s="17">
        <v>6693</v>
      </c>
      <c r="G55" s="17">
        <v>7276</v>
      </c>
      <c r="H55" s="17">
        <v>0</v>
      </c>
    </row>
    <row r="56" spans="1:8" ht="40.5" x14ac:dyDescent="0.25">
      <c r="A56" s="25" t="s">
        <v>284</v>
      </c>
      <c r="B56" s="41" t="s">
        <v>1414</v>
      </c>
      <c r="C56" s="25" t="s">
        <v>285</v>
      </c>
      <c r="D56" s="17">
        <v>5100</v>
      </c>
      <c r="E56" s="17">
        <v>6334</v>
      </c>
      <c r="F56" s="17">
        <v>7198</v>
      </c>
      <c r="G56" s="17">
        <v>7845</v>
      </c>
      <c r="H56" s="17">
        <v>0</v>
      </c>
    </row>
    <row r="57" spans="1:8" ht="40.5" x14ac:dyDescent="0.25">
      <c r="A57" s="25" t="s">
        <v>286</v>
      </c>
      <c r="B57" s="28" t="s">
        <v>1414</v>
      </c>
      <c r="C57" s="26" t="s">
        <v>287</v>
      </c>
      <c r="D57" s="17">
        <v>5467</v>
      </c>
      <c r="E57" s="17">
        <v>6864</v>
      </c>
      <c r="F57" s="17">
        <v>7752</v>
      </c>
      <c r="G57" s="17">
        <v>8474</v>
      </c>
      <c r="H57" s="17">
        <v>0</v>
      </c>
    </row>
    <row r="58" spans="1:8" ht="40.5" x14ac:dyDescent="0.25">
      <c r="A58" s="25" t="s">
        <v>1110</v>
      </c>
      <c r="B58" s="28" t="s">
        <v>1111</v>
      </c>
      <c r="C58" s="26" t="s">
        <v>1112</v>
      </c>
      <c r="D58" s="17" t="e">
        <v>#VALUE!</v>
      </c>
      <c r="E58" s="17">
        <v>4851</v>
      </c>
      <c r="F58" s="17">
        <v>5447</v>
      </c>
      <c r="G58" s="17">
        <v>6369</v>
      </c>
      <c r="H58" s="17">
        <v>0</v>
      </c>
    </row>
    <row r="59" spans="1:8" ht="40.5" x14ac:dyDescent="0.25">
      <c r="A59" s="25" t="s">
        <v>1113</v>
      </c>
      <c r="B59" s="28" t="s">
        <v>1111</v>
      </c>
      <c r="C59" s="26" t="s">
        <v>1114</v>
      </c>
      <c r="D59" s="17" t="e">
        <v>#VALUE!</v>
      </c>
      <c r="E59" s="17">
        <v>5143</v>
      </c>
      <c r="F59" s="17">
        <v>5695</v>
      </c>
      <c r="G59" s="17">
        <v>6649</v>
      </c>
      <c r="H59" s="17">
        <v>0</v>
      </c>
    </row>
    <row r="60" spans="1:8" ht="40.5" x14ac:dyDescent="0.25">
      <c r="A60" s="25" t="s">
        <v>1115</v>
      </c>
      <c r="B60" s="28" t="s">
        <v>1116</v>
      </c>
      <c r="C60" s="25" t="s">
        <v>1117</v>
      </c>
      <c r="D60" s="17" t="e">
        <v>#VALUE!</v>
      </c>
      <c r="E60" s="17">
        <v>5555</v>
      </c>
      <c r="F60" s="17">
        <v>6231</v>
      </c>
      <c r="G60" s="17">
        <v>7299</v>
      </c>
      <c r="H60" s="17">
        <v>0</v>
      </c>
    </row>
    <row r="61" spans="1:8" ht="40.5" x14ac:dyDescent="0.25">
      <c r="A61" s="25" t="s">
        <v>1118</v>
      </c>
      <c r="B61" s="28" t="s">
        <v>1116</v>
      </c>
      <c r="C61" s="26" t="s">
        <v>1490</v>
      </c>
      <c r="D61" s="17" t="e">
        <v>#VALUE!</v>
      </c>
      <c r="E61" s="17">
        <v>5929</v>
      </c>
      <c r="F61" s="17">
        <v>6671</v>
      </c>
      <c r="G61" s="17">
        <v>7673</v>
      </c>
      <c r="H61" s="17">
        <v>0</v>
      </c>
    </row>
    <row r="62" spans="1:8" ht="20.25" x14ac:dyDescent="0.25">
      <c r="A62" s="25" t="s">
        <v>43</v>
      </c>
      <c r="B62" s="28" t="s">
        <v>1808</v>
      </c>
      <c r="C62" s="26" t="s">
        <v>195</v>
      </c>
      <c r="D62" s="17">
        <v>4039</v>
      </c>
      <c r="E62" s="17">
        <v>4955</v>
      </c>
      <c r="F62" s="17">
        <v>5717</v>
      </c>
      <c r="G62" s="17">
        <v>6349</v>
      </c>
      <c r="H62" s="17">
        <v>0</v>
      </c>
    </row>
    <row r="63" spans="1:8" ht="20.25" x14ac:dyDescent="0.25">
      <c r="A63" s="25" t="s">
        <v>44</v>
      </c>
      <c r="B63" s="28" t="s">
        <v>1808</v>
      </c>
      <c r="C63" s="25" t="s">
        <v>196</v>
      </c>
      <c r="D63" s="17">
        <v>4156</v>
      </c>
      <c r="E63" s="17">
        <v>5326</v>
      </c>
      <c r="F63" s="17">
        <v>6020</v>
      </c>
      <c r="G63" s="17">
        <v>6656</v>
      </c>
      <c r="H63" s="17">
        <v>0</v>
      </c>
    </row>
    <row r="64" spans="1:8" ht="20.25" x14ac:dyDescent="0.25">
      <c r="A64" s="23" t="s">
        <v>45</v>
      </c>
      <c r="B64" s="40" t="s">
        <v>1809</v>
      </c>
      <c r="C64" s="23" t="s">
        <v>197</v>
      </c>
      <c r="D64" s="17">
        <v>4427</v>
      </c>
      <c r="E64" s="17">
        <v>5636</v>
      </c>
      <c r="F64" s="17">
        <v>6412</v>
      </c>
      <c r="G64" s="17">
        <v>7115</v>
      </c>
      <c r="H64" s="17">
        <v>0</v>
      </c>
    </row>
    <row r="65" spans="1:8" ht="20.25" x14ac:dyDescent="0.25">
      <c r="A65" s="23" t="s">
        <v>46</v>
      </c>
      <c r="B65" s="40" t="s">
        <v>1809</v>
      </c>
      <c r="C65" s="23" t="s">
        <v>198</v>
      </c>
      <c r="D65" s="17">
        <v>4723</v>
      </c>
      <c r="E65" s="17">
        <v>5784</v>
      </c>
      <c r="F65" s="17">
        <v>6596</v>
      </c>
      <c r="G65" s="17">
        <v>7471</v>
      </c>
      <c r="H65" s="17">
        <v>0</v>
      </c>
    </row>
    <row r="66" spans="1:8" ht="21.75" customHeight="1" x14ac:dyDescent="0.25">
      <c r="A66" s="23" t="s">
        <v>288</v>
      </c>
      <c r="B66" s="42" t="s">
        <v>289</v>
      </c>
      <c r="C66" s="23" t="s">
        <v>278</v>
      </c>
      <c r="D66" s="17">
        <v>3933</v>
      </c>
      <c r="E66" s="17">
        <v>4730</v>
      </c>
      <c r="F66" s="17">
        <v>5328</v>
      </c>
      <c r="G66" s="17">
        <v>5474</v>
      </c>
      <c r="H66" s="17">
        <v>0</v>
      </c>
    </row>
    <row r="67" spans="1:8" ht="21.75" customHeight="1" x14ac:dyDescent="0.25">
      <c r="A67" s="23" t="s">
        <v>290</v>
      </c>
      <c r="B67" s="42" t="s">
        <v>289</v>
      </c>
      <c r="C67" s="23" t="s">
        <v>279</v>
      </c>
      <c r="D67" s="17">
        <v>4127</v>
      </c>
      <c r="E67" s="17">
        <v>5195</v>
      </c>
      <c r="F67" s="17">
        <v>5746</v>
      </c>
      <c r="G67" s="17">
        <v>5922</v>
      </c>
      <c r="H67" s="17">
        <v>0</v>
      </c>
    </row>
    <row r="68" spans="1:8" ht="40.5" x14ac:dyDescent="0.25">
      <c r="A68" s="23" t="s">
        <v>1119</v>
      </c>
      <c r="B68" s="42" t="s">
        <v>1120</v>
      </c>
      <c r="C68" s="23" t="s">
        <v>1112</v>
      </c>
      <c r="D68" s="17" t="e">
        <v>#VALUE!</v>
      </c>
      <c r="E68" s="17">
        <v>4772</v>
      </c>
      <c r="F68" s="17">
        <v>5359</v>
      </c>
      <c r="G68" s="17">
        <v>6267</v>
      </c>
      <c r="H68" s="17">
        <v>0</v>
      </c>
    </row>
    <row r="69" spans="1:8" ht="40.5" x14ac:dyDescent="0.25">
      <c r="A69" s="23" t="s">
        <v>1121</v>
      </c>
      <c r="B69" s="42" t="s">
        <v>1120</v>
      </c>
      <c r="C69" s="23" t="s">
        <v>1114</v>
      </c>
      <c r="D69" s="17" t="e">
        <v>#VALUE!</v>
      </c>
      <c r="E69" s="17">
        <v>5048</v>
      </c>
      <c r="F69" s="17">
        <v>5589</v>
      </c>
      <c r="G69" s="17">
        <v>6529</v>
      </c>
      <c r="H69" s="17">
        <v>0</v>
      </c>
    </row>
    <row r="70" spans="1:8" ht="40.5" x14ac:dyDescent="0.25">
      <c r="A70" s="44" t="s">
        <v>1122</v>
      </c>
      <c r="B70" s="43" t="s">
        <v>1123</v>
      </c>
      <c r="C70" s="45" t="s">
        <v>1117</v>
      </c>
      <c r="D70" s="17" t="e">
        <v>#VALUE!</v>
      </c>
      <c r="E70" s="17">
        <v>5458</v>
      </c>
      <c r="F70" s="17">
        <v>6119</v>
      </c>
      <c r="G70" s="17">
        <v>7170</v>
      </c>
      <c r="H70" s="17">
        <v>0</v>
      </c>
    </row>
    <row r="71" spans="1:8" ht="40.5" x14ac:dyDescent="0.25">
      <c r="A71" s="44" t="s">
        <v>1124</v>
      </c>
      <c r="B71" s="43" t="s">
        <v>1123</v>
      </c>
      <c r="C71" s="45" t="s">
        <v>1490</v>
      </c>
      <c r="D71" s="17" t="e">
        <v>#VALUE!</v>
      </c>
      <c r="E71" s="17">
        <v>6040</v>
      </c>
      <c r="F71" s="17">
        <v>6572</v>
      </c>
      <c r="G71" s="17">
        <v>7543</v>
      </c>
      <c r="H71" s="17">
        <v>0</v>
      </c>
    </row>
    <row r="72" spans="1:8" ht="20.25" x14ac:dyDescent="0.25">
      <c r="A72" s="44" t="s">
        <v>291</v>
      </c>
      <c r="B72" s="43" t="s">
        <v>292</v>
      </c>
      <c r="C72" s="45" t="s">
        <v>171</v>
      </c>
      <c r="D72" s="17">
        <v>5486</v>
      </c>
      <c r="E72" s="17">
        <v>5891</v>
      </c>
      <c r="F72" s="17">
        <v>6699</v>
      </c>
      <c r="G72" s="17">
        <v>6952</v>
      </c>
      <c r="H72" s="17">
        <v>0</v>
      </c>
    </row>
    <row r="73" spans="1:8" ht="20.25" x14ac:dyDescent="0.25">
      <c r="A73" s="44" t="s">
        <v>293</v>
      </c>
      <c r="B73" s="43" t="s">
        <v>292</v>
      </c>
      <c r="C73" s="45" t="s">
        <v>172</v>
      </c>
      <c r="D73" s="17">
        <v>5671</v>
      </c>
      <c r="E73" s="17">
        <v>6171</v>
      </c>
      <c r="F73" s="17">
        <v>6992</v>
      </c>
      <c r="G73" s="17">
        <v>7277</v>
      </c>
      <c r="H73" s="17">
        <v>0</v>
      </c>
    </row>
    <row r="74" spans="1:8" ht="20.25" x14ac:dyDescent="0.25">
      <c r="A74" s="23" t="s">
        <v>294</v>
      </c>
      <c r="B74" s="40" t="s">
        <v>295</v>
      </c>
      <c r="C74" s="23" t="s">
        <v>173</v>
      </c>
      <c r="D74" s="17">
        <v>6373</v>
      </c>
      <c r="E74" s="17">
        <v>7115</v>
      </c>
      <c r="F74" s="17">
        <v>8141</v>
      </c>
      <c r="G74" s="17">
        <v>8278</v>
      </c>
      <c r="H74" s="17">
        <v>0</v>
      </c>
    </row>
    <row r="75" spans="1:8" ht="20.25" x14ac:dyDescent="0.25">
      <c r="A75" s="23" t="s">
        <v>296</v>
      </c>
      <c r="B75" s="40" t="s">
        <v>884</v>
      </c>
      <c r="C75" s="23" t="s">
        <v>278</v>
      </c>
      <c r="D75" s="17">
        <v>5070</v>
      </c>
      <c r="E75" s="17">
        <v>5952</v>
      </c>
      <c r="F75" s="17">
        <v>6606</v>
      </c>
      <c r="G75" s="17">
        <v>6873</v>
      </c>
      <c r="H75" s="17">
        <v>0</v>
      </c>
    </row>
    <row r="76" spans="1:8" ht="20.25" x14ac:dyDescent="0.25">
      <c r="A76" s="23" t="s">
        <v>297</v>
      </c>
      <c r="B76" s="40" t="s">
        <v>884</v>
      </c>
      <c r="C76" s="23" t="s">
        <v>279</v>
      </c>
      <c r="D76" s="17">
        <v>5237</v>
      </c>
      <c r="E76" s="17">
        <v>6196</v>
      </c>
      <c r="F76" s="17">
        <v>6858</v>
      </c>
      <c r="G76" s="17">
        <v>7063</v>
      </c>
      <c r="H76" s="17">
        <v>0</v>
      </c>
    </row>
    <row r="77" spans="1:8" ht="20.25" x14ac:dyDescent="0.25">
      <c r="A77" s="23" t="s">
        <v>298</v>
      </c>
      <c r="B77" s="40" t="s">
        <v>885</v>
      </c>
      <c r="C77" s="23" t="s">
        <v>299</v>
      </c>
      <c r="D77" s="17">
        <v>6052</v>
      </c>
      <c r="E77" s="17">
        <v>6691</v>
      </c>
      <c r="F77" s="17">
        <v>7750</v>
      </c>
      <c r="G77" s="17">
        <v>7891</v>
      </c>
      <c r="H77" s="17">
        <v>0</v>
      </c>
    </row>
    <row r="78" spans="1:8" ht="20.25" x14ac:dyDescent="0.25">
      <c r="A78" s="23" t="s">
        <v>300</v>
      </c>
      <c r="B78" s="42" t="s">
        <v>885</v>
      </c>
      <c r="C78" s="23" t="s">
        <v>301</v>
      </c>
      <c r="D78" s="17">
        <v>6379</v>
      </c>
      <c r="E78" s="17">
        <v>7324</v>
      </c>
      <c r="F78" s="17">
        <v>8231</v>
      </c>
      <c r="G78" s="17">
        <v>8265</v>
      </c>
      <c r="H78" s="17">
        <v>0</v>
      </c>
    </row>
    <row r="79" spans="1:8" ht="40.5" x14ac:dyDescent="0.25">
      <c r="A79" s="23" t="s">
        <v>1472</v>
      </c>
      <c r="B79" s="42" t="s">
        <v>1473</v>
      </c>
      <c r="C79" s="23" t="s">
        <v>1474</v>
      </c>
      <c r="D79" s="17" t="e">
        <v>#VALUE!</v>
      </c>
      <c r="E79" s="17">
        <v>5595</v>
      </c>
      <c r="F79" s="17">
        <v>5919</v>
      </c>
      <c r="G79" s="17">
        <v>6119</v>
      </c>
      <c r="H79" s="17">
        <v>0</v>
      </c>
    </row>
    <row r="80" spans="1:8" ht="40.5" x14ac:dyDescent="0.25">
      <c r="A80" s="23" t="s">
        <v>1475</v>
      </c>
      <c r="B80" s="42" t="s">
        <v>1476</v>
      </c>
      <c r="C80" s="23" t="s">
        <v>1477</v>
      </c>
      <c r="D80" s="17" t="e">
        <v>#VALUE!</v>
      </c>
      <c r="E80" s="17">
        <v>5912</v>
      </c>
      <c r="F80" s="17">
        <v>6267</v>
      </c>
      <c r="G80" s="17">
        <v>6493</v>
      </c>
      <c r="H80" s="17">
        <v>0</v>
      </c>
    </row>
    <row r="81" spans="1:8" ht="40.5" x14ac:dyDescent="0.25">
      <c r="A81" s="23" t="s">
        <v>1478</v>
      </c>
      <c r="B81" s="42" t="s">
        <v>1479</v>
      </c>
      <c r="C81" s="23" t="s">
        <v>1480</v>
      </c>
      <c r="D81" s="17" t="e">
        <v>#VALUE!</v>
      </c>
      <c r="E81" s="17">
        <v>6406</v>
      </c>
      <c r="F81" s="17">
        <v>6780</v>
      </c>
      <c r="G81" s="17">
        <v>7017</v>
      </c>
      <c r="H81" s="17">
        <v>0</v>
      </c>
    </row>
    <row r="82" spans="1:8" ht="40.5" x14ac:dyDescent="0.25">
      <c r="A82" s="23" t="s">
        <v>1481</v>
      </c>
      <c r="B82" s="42" t="s">
        <v>1479</v>
      </c>
      <c r="C82" s="23" t="s">
        <v>1482</v>
      </c>
      <c r="D82" s="17" t="e">
        <v>#VALUE!</v>
      </c>
      <c r="E82" s="17">
        <v>6664</v>
      </c>
      <c r="F82" s="17">
        <v>6956</v>
      </c>
      <c r="G82" s="17">
        <v>7304</v>
      </c>
      <c r="H82" s="17">
        <v>0</v>
      </c>
    </row>
    <row r="83" spans="1:8" ht="40.5" x14ac:dyDescent="0.25">
      <c r="A83" s="23" t="s">
        <v>302</v>
      </c>
      <c r="B83" s="42" t="s">
        <v>1415</v>
      </c>
      <c r="C83" s="23" t="s">
        <v>303</v>
      </c>
      <c r="D83" s="17">
        <v>5006</v>
      </c>
      <c r="E83" s="17">
        <v>5986</v>
      </c>
      <c r="F83" s="17">
        <v>6696</v>
      </c>
      <c r="G83" s="17">
        <v>7041</v>
      </c>
      <c r="H83" s="17">
        <v>0</v>
      </c>
    </row>
    <row r="84" spans="1:8" ht="40.5" x14ac:dyDescent="0.25">
      <c r="A84" s="23" t="s">
        <v>304</v>
      </c>
      <c r="B84" s="42" t="s">
        <v>1415</v>
      </c>
      <c r="C84" s="23" t="s">
        <v>305</v>
      </c>
      <c r="D84" s="17">
        <v>5258</v>
      </c>
      <c r="E84" s="17">
        <v>6440</v>
      </c>
      <c r="F84" s="17">
        <v>7067</v>
      </c>
      <c r="G84" s="17">
        <v>7789</v>
      </c>
      <c r="H84" s="17">
        <v>0</v>
      </c>
    </row>
    <row r="85" spans="1:8" ht="40.5" x14ac:dyDescent="0.25">
      <c r="A85" s="27" t="s">
        <v>306</v>
      </c>
      <c r="B85" s="28" t="s">
        <v>1416</v>
      </c>
      <c r="C85" s="29" t="s">
        <v>307</v>
      </c>
      <c r="D85" s="17">
        <v>5551</v>
      </c>
      <c r="E85" s="17">
        <v>6765</v>
      </c>
      <c r="F85" s="17">
        <v>7523</v>
      </c>
      <c r="G85" s="17">
        <v>7951</v>
      </c>
      <c r="H85" s="17">
        <v>0</v>
      </c>
    </row>
    <row r="86" spans="1:8" ht="40.5" x14ac:dyDescent="0.25">
      <c r="A86" s="27" t="s">
        <v>308</v>
      </c>
      <c r="B86" s="28" t="s">
        <v>1416</v>
      </c>
      <c r="C86" s="29" t="s">
        <v>309</v>
      </c>
      <c r="D86" s="17">
        <v>6018</v>
      </c>
      <c r="E86" s="17">
        <v>7151</v>
      </c>
      <c r="F86" s="17">
        <v>7896</v>
      </c>
      <c r="G86" s="17">
        <v>8492</v>
      </c>
      <c r="H86" s="17">
        <v>0</v>
      </c>
    </row>
    <row r="87" spans="1:8" ht="40.5" x14ac:dyDescent="0.25">
      <c r="A87" s="27" t="s">
        <v>1468</v>
      </c>
      <c r="B87" s="28" t="s">
        <v>1483</v>
      </c>
      <c r="C87" s="29" t="s">
        <v>303</v>
      </c>
      <c r="D87" s="17" t="s">
        <v>165</v>
      </c>
      <c r="E87" s="17">
        <v>5672</v>
      </c>
      <c r="F87" s="17">
        <v>5863</v>
      </c>
      <c r="G87" s="17">
        <v>6497</v>
      </c>
      <c r="H87" s="17">
        <v>0</v>
      </c>
    </row>
    <row r="88" spans="1:8" ht="40.5" x14ac:dyDescent="0.25">
      <c r="A88" s="27" t="s">
        <v>1469</v>
      </c>
      <c r="B88" s="28" t="s">
        <v>1483</v>
      </c>
      <c r="C88" s="29" t="s">
        <v>305</v>
      </c>
      <c r="D88" s="17" t="s">
        <v>165</v>
      </c>
      <c r="E88" s="17">
        <v>5971</v>
      </c>
      <c r="F88" s="17">
        <v>6187</v>
      </c>
      <c r="G88" s="17">
        <v>6873</v>
      </c>
      <c r="H88" s="17">
        <v>0</v>
      </c>
    </row>
    <row r="89" spans="1:8" ht="40.5" x14ac:dyDescent="0.25">
      <c r="A89" s="27" t="s">
        <v>1470</v>
      </c>
      <c r="B89" s="28" t="s">
        <v>1484</v>
      </c>
      <c r="C89" s="29" t="s">
        <v>307</v>
      </c>
      <c r="D89" s="17" t="s">
        <v>165</v>
      </c>
      <c r="E89" s="17">
        <v>6374</v>
      </c>
      <c r="F89" s="17">
        <v>6677</v>
      </c>
      <c r="G89" s="17">
        <v>7345</v>
      </c>
      <c r="H89" s="17">
        <v>0</v>
      </c>
    </row>
    <row r="90" spans="1:8" ht="40.5" x14ac:dyDescent="0.25">
      <c r="A90" s="27" t="s">
        <v>1471</v>
      </c>
      <c r="B90" s="28" t="s">
        <v>1484</v>
      </c>
      <c r="C90" s="29" t="s">
        <v>309</v>
      </c>
      <c r="D90" s="17" t="s">
        <v>165</v>
      </c>
      <c r="E90" s="17">
        <v>6704</v>
      </c>
      <c r="F90" s="17">
        <v>7084</v>
      </c>
      <c r="G90" s="17">
        <v>7626</v>
      </c>
      <c r="H90" s="17">
        <v>0</v>
      </c>
    </row>
    <row r="91" spans="1:8" ht="20.25" x14ac:dyDescent="0.25">
      <c r="A91" s="27" t="s">
        <v>82</v>
      </c>
      <c r="B91" s="28" t="s">
        <v>1417</v>
      </c>
      <c r="C91" s="29" t="s">
        <v>988</v>
      </c>
      <c r="D91" s="17">
        <v>2708</v>
      </c>
      <c r="E91" s="17">
        <v>3327</v>
      </c>
      <c r="F91" s="17">
        <v>3943</v>
      </c>
      <c r="G91" s="17">
        <v>4171</v>
      </c>
      <c r="H91" s="17">
        <v>0</v>
      </c>
    </row>
    <row r="92" spans="1:8" ht="20.25" x14ac:dyDescent="0.25">
      <c r="A92" s="27" t="s">
        <v>1126</v>
      </c>
      <c r="B92" s="28" t="s">
        <v>1463</v>
      </c>
      <c r="C92" s="29" t="s">
        <v>1405</v>
      </c>
      <c r="D92" s="17">
        <v>4246</v>
      </c>
      <c r="E92" s="17">
        <v>5518</v>
      </c>
      <c r="F92" s="17">
        <v>6407</v>
      </c>
      <c r="G92" s="17">
        <v>7512</v>
      </c>
      <c r="H92" s="17">
        <v>0</v>
      </c>
    </row>
    <row r="93" spans="1:8" ht="20.25" x14ac:dyDescent="0.25">
      <c r="A93" s="27" t="s">
        <v>1127</v>
      </c>
      <c r="B93" s="28" t="s">
        <v>1463</v>
      </c>
      <c r="C93" s="29" t="s">
        <v>1406</v>
      </c>
      <c r="D93" s="17">
        <v>4432</v>
      </c>
      <c r="E93" s="17">
        <v>5782</v>
      </c>
      <c r="F93" s="17">
        <v>6731</v>
      </c>
      <c r="G93" s="17">
        <v>7683</v>
      </c>
      <c r="H93" s="17">
        <v>0</v>
      </c>
    </row>
    <row r="94" spans="1:8" ht="20.25" x14ac:dyDescent="0.25">
      <c r="A94" s="27" t="s">
        <v>1128</v>
      </c>
      <c r="B94" s="28" t="s">
        <v>1464</v>
      </c>
      <c r="C94" s="29" t="s">
        <v>1407</v>
      </c>
      <c r="D94" s="17">
        <v>5048</v>
      </c>
      <c r="E94" s="17">
        <v>6395</v>
      </c>
      <c r="F94" s="17">
        <v>7404</v>
      </c>
      <c r="G94" s="17">
        <v>8637</v>
      </c>
      <c r="H94" s="17">
        <v>0</v>
      </c>
    </row>
    <row r="95" spans="1:8" ht="20.25" x14ac:dyDescent="0.25">
      <c r="A95" s="27" t="s">
        <v>1129</v>
      </c>
      <c r="B95" s="28" t="s">
        <v>1464</v>
      </c>
      <c r="C95" s="29" t="s">
        <v>1408</v>
      </c>
      <c r="D95" s="17">
        <v>5459</v>
      </c>
      <c r="E95" s="17">
        <v>7259</v>
      </c>
      <c r="F95" s="17">
        <v>8491</v>
      </c>
      <c r="G95" s="17">
        <v>10236</v>
      </c>
      <c r="H95" s="17">
        <v>0</v>
      </c>
    </row>
    <row r="96" spans="1:8" ht="40.5" x14ac:dyDescent="0.25">
      <c r="A96" s="27" t="s">
        <v>1130</v>
      </c>
      <c r="B96" s="28" t="s">
        <v>1512</v>
      </c>
      <c r="C96" s="29" t="s">
        <v>1450</v>
      </c>
      <c r="D96" s="17" t="s">
        <v>165</v>
      </c>
      <c r="E96" s="17">
        <v>4799</v>
      </c>
      <c r="F96" s="17">
        <v>5783</v>
      </c>
      <c r="G96" s="17">
        <v>6406</v>
      </c>
      <c r="H96" s="17">
        <v>0</v>
      </c>
    </row>
    <row r="97" spans="1:8" ht="40.5" x14ac:dyDescent="0.25">
      <c r="A97" s="25" t="s">
        <v>1131</v>
      </c>
      <c r="B97" s="40" t="s">
        <v>1512</v>
      </c>
      <c r="C97" s="23" t="s">
        <v>1451</v>
      </c>
      <c r="D97" s="17" t="s">
        <v>165</v>
      </c>
      <c r="E97" s="17">
        <v>5327</v>
      </c>
      <c r="F97" s="17">
        <v>6029</v>
      </c>
      <c r="G97" s="17">
        <v>6676</v>
      </c>
      <c r="H97" s="17">
        <v>0</v>
      </c>
    </row>
    <row r="98" spans="1:8" ht="40.5" x14ac:dyDescent="0.25">
      <c r="A98" s="23" t="s">
        <v>1132</v>
      </c>
      <c r="B98" s="40" t="s">
        <v>1513</v>
      </c>
      <c r="C98" s="23" t="s">
        <v>1452</v>
      </c>
      <c r="D98" s="17" t="s">
        <v>165</v>
      </c>
      <c r="E98" s="17">
        <v>5923</v>
      </c>
      <c r="F98" s="17">
        <v>6685</v>
      </c>
      <c r="G98" s="17">
        <v>7366</v>
      </c>
      <c r="H98" s="17">
        <v>0</v>
      </c>
    </row>
    <row r="99" spans="1:8" ht="40.5" x14ac:dyDescent="0.25">
      <c r="A99" s="27" t="s">
        <v>1133</v>
      </c>
      <c r="B99" s="28" t="s">
        <v>1514</v>
      </c>
      <c r="C99" s="29" t="s">
        <v>1453</v>
      </c>
      <c r="D99" s="17" t="s">
        <v>165</v>
      </c>
      <c r="E99" s="17">
        <v>6626</v>
      </c>
      <c r="F99" s="17">
        <v>7644</v>
      </c>
      <c r="G99" s="17">
        <v>8650</v>
      </c>
      <c r="H99" s="17">
        <v>0</v>
      </c>
    </row>
    <row r="100" spans="1:8" ht="20.25" x14ac:dyDescent="0.25">
      <c r="A100" s="27" t="s">
        <v>325</v>
      </c>
      <c r="B100" s="28" t="s">
        <v>1418</v>
      </c>
      <c r="C100" s="29" t="s">
        <v>326</v>
      </c>
      <c r="D100" s="17">
        <v>2305</v>
      </c>
      <c r="E100" s="17">
        <v>2632</v>
      </c>
      <c r="F100" s="17">
        <v>2926</v>
      </c>
      <c r="G100" s="17">
        <v>3146</v>
      </c>
      <c r="H100" s="17">
        <v>0</v>
      </c>
    </row>
    <row r="101" spans="1:8" ht="20.25" x14ac:dyDescent="0.25">
      <c r="A101" s="27" t="s">
        <v>327</v>
      </c>
      <c r="B101" s="28" t="s">
        <v>1419</v>
      </c>
      <c r="C101" s="29" t="s">
        <v>328</v>
      </c>
      <c r="D101" s="17">
        <v>1687</v>
      </c>
      <c r="E101" s="17">
        <v>1899</v>
      </c>
      <c r="F101" s="17">
        <v>2139</v>
      </c>
      <c r="G101" s="17">
        <v>2299</v>
      </c>
      <c r="H101" s="17">
        <v>0</v>
      </c>
    </row>
    <row r="102" spans="1:8" ht="20.25" x14ac:dyDescent="0.25">
      <c r="A102" s="27" t="s">
        <v>1135</v>
      </c>
      <c r="B102" s="28" t="s">
        <v>1136</v>
      </c>
      <c r="C102" s="29" t="s">
        <v>328</v>
      </c>
      <c r="D102" s="17">
        <v>1545</v>
      </c>
      <c r="E102" s="17">
        <v>1712</v>
      </c>
      <c r="F102" s="17">
        <v>1805</v>
      </c>
      <c r="G102" s="17">
        <v>1908</v>
      </c>
      <c r="H102" s="17">
        <v>0</v>
      </c>
    </row>
    <row r="103" spans="1:8" ht="40.5" x14ac:dyDescent="0.25">
      <c r="A103" s="27" t="s">
        <v>329</v>
      </c>
      <c r="B103" s="28" t="s">
        <v>1420</v>
      </c>
      <c r="C103" s="29" t="s">
        <v>330</v>
      </c>
      <c r="D103" s="17">
        <v>4115</v>
      </c>
      <c r="E103" s="17">
        <v>4438</v>
      </c>
      <c r="F103" s="17">
        <v>5057</v>
      </c>
      <c r="G103" s="17">
        <v>5383</v>
      </c>
      <c r="H103" s="17">
        <v>0</v>
      </c>
    </row>
    <row r="104" spans="1:8" ht="20.25" x14ac:dyDescent="0.25">
      <c r="A104" s="27" t="s">
        <v>1138</v>
      </c>
      <c r="B104" s="28" t="s">
        <v>1139</v>
      </c>
      <c r="C104" s="29" t="s">
        <v>79</v>
      </c>
      <c r="D104" s="17">
        <v>1751</v>
      </c>
      <c r="E104" s="17">
        <v>2211</v>
      </c>
      <c r="F104" s="17">
        <v>2394</v>
      </c>
      <c r="G104" s="17">
        <v>2566</v>
      </c>
      <c r="H104" s="17">
        <v>0</v>
      </c>
    </row>
    <row r="105" spans="1:8" ht="20.25" x14ac:dyDescent="0.25">
      <c r="A105" s="23" t="s">
        <v>1140</v>
      </c>
      <c r="B105" s="41" t="s">
        <v>1139</v>
      </c>
      <c r="C105" s="25" t="s">
        <v>81</v>
      </c>
      <c r="D105" s="17">
        <v>2100</v>
      </c>
      <c r="E105" s="17">
        <v>2473</v>
      </c>
      <c r="F105" s="17">
        <v>2708</v>
      </c>
      <c r="G105" s="17">
        <v>2920</v>
      </c>
      <c r="H105" s="17">
        <v>0</v>
      </c>
    </row>
    <row r="106" spans="1:8" ht="20.25" x14ac:dyDescent="0.25">
      <c r="A106" s="44" t="s">
        <v>129</v>
      </c>
      <c r="B106" s="43" t="s">
        <v>166</v>
      </c>
      <c r="C106" s="45" t="s">
        <v>79</v>
      </c>
      <c r="D106" s="17">
        <v>1467</v>
      </c>
      <c r="E106" s="17">
        <v>1886</v>
      </c>
      <c r="F106" s="17">
        <v>2067</v>
      </c>
      <c r="G106" s="17">
        <v>2152</v>
      </c>
      <c r="H106" s="17">
        <v>0</v>
      </c>
    </row>
    <row r="107" spans="1:8" ht="20.25" x14ac:dyDescent="0.25">
      <c r="A107" s="44" t="s">
        <v>130</v>
      </c>
      <c r="B107" s="43" t="s">
        <v>166</v>
      </c>
      <c r="C107" s="45" t="s">
        <v>81</v>
      </c>
      <c r="D107" s="17">
        <v>1667</v>
      </c>
      <c r="E107" s="17">
        <v>2173</v>
      </c>
      <c r="F107" s="17">
        <v>2382</v>
      </c>
      <c r="G107" s="17">
        <v>2496</v>
      </c>
      <c r="H107" s="17">
        <v>0</v>
      </c>
    </row>
    <row r="108" spans="1:8" ht="20.25" x14ac:dyDescent="0.25">
      <c r="A108" s="44" t="s">
        <v>1142</v>
      </c>
      <c r="B108" s="43" t="s">
        <v>1143</v>
      </c>
      <c r="C108" s="45" t="s">
        <v>1461</v>
      </c>
      <c r="D108" s="17">
        <v>1678</v>
      </c>
      <c r="E108" s="17">
        <v>2031</v>
      </c>
      <c r="F108" s="17">
        <v>2202</v>
      </c>
      <c r="G108" s="17">
        <v>2253</v>
      </c>
      <c r="H108" s="17">
        <v>0</v>
      </c>
    </row>
    <row r="109" spans="1:8" ht="20.25" x14ac:dyDescent="0.25">
      <c r="A109" s="23" t="s">
        <v>1144</v>
      </c>
      <c r="B109" s="46" t="s">
        <v>1143</v>
      </c>
      <c r="C109" s="23" t="s">
        <v>1462</v>
      </c>
      <c r="D109" s="17">
        <v>1929</v>
      </c>
      <c r="E109" s="17">
        <v>2359</v>
      </c>
      <c r="F109" s="17">
        <v>2570</v>
      </c>
      <c r="G109" s="17">
        <v>2639</v>
      </c>
      <c r="H109" s="17">
        <v>0</v>
      </c>
    </row>
    <row r="110" spans="1:8" ht="40.5" x14ac:dyDescent="0.25">
      <c r="A110" s="27" t="s">
        <v>78</v>
      </c>
      <c r="B110" s="28" t="s">
        <v>1421</v>
      </c>
      <c r="C110" s="25" t="s">
        <v>199</v>
      </c>
      <c r="D110" s="17">
        <v>1640</v>
      </c>
      <c r="E110" s="17">
        <v>1962</v>
      </c>
      <c r="F110" s="17">
        <v>2177</v>
      </c>
      <c r="G110" s="17">
        <v>2317</v>
      </c>
      <c r="H110" s="17">
        <v>0</v>
      </c>
    </row>
    <row r="111" spans="1:8" ht="40.5" x14ac:dyDescent="0.25">
      <c r="A111" s="27" t="s">
        <v>80</v>
      </c>
      <c r="B111" s="28" t="s">
        <v>1421</v>
      </c>
      <c r="C111" s="25" t="s">
        <v>235</v>
      </c>
      <c r="D111" s="17">
        <v>1781</v>
      </c>
      <c r="E111" s="17">
        <v>2136</v>
      </c>
      <c r="F111" s="17">
        <v>2411</v>
      </c>
      <c r="G111" s="17">
        <v>2621</v>
      </c>
      <c r="H111" s="17">
        <v>0</v>
      </c>
    </row>
    <row r="112" spans="1:8" ht="20.25" x14ac:dyDescent="0.25">
      <c r="A112" s="23" t="s">
        <v>106</v>
      </c>
      <c r="B112" s="40" t="s">
        <v>167</v>
      </c>
      <c r="C112" s="23" t="s">
        <v>79</v>
      </c>
      <c r="D112" s="17">
        <v>1489</v>
      </c>
      <c r="E112" s="17">
        <v>1668</v>
      </c>
      <c r="F112" s="17">
        <v>1821</v>
      </c>
      <c r="G112" s="17">
        <v>1932</v>
      </c>
      <c r="H112" s="17">
        <v>0</v>
      </c>
    </row>
    <row r="113" spans="1:8" ht="20.25" x14ac:dyDescent="0.25">
      <c r="A113" s="23" t="s">
        <v>107</v>
      </c>
      <c r="B113" s="47" t="s">
        <v>167</v>
      </c>
      <c r="C113" s="23" t="s">
        <v>81</v>
      </c>
      <c r="D113" s="17">
        <v>1615</v>
      </c>
      <c r="E113" s="17">
        <v>1840</v>
      </c>
      <c r="F113" s="17">
        <v>2011</v>
      </c>
      <c r="G113" s="17">
        <v>2149</v>
      </c>
      <c r="H113" s="17">
        <v>0</v>
      </c>
    </row>
    <row r="114" spans="1:8" ht="20.25" x14ac:dyDescent="0.25">
      <c r="A114" s="23" t="s">
        <v>338</v>
      </c>
      <c r="B114" s="47" t="s">
        <v>339</v>
      </c>
      <c r="C114" s="23" t="s">
        <v>340</v>
      </c>
      <c r="D114" s="17">
        <v>1658</v>
      </c>
      <c r="E114" s="17">
        <v>2094</v>
      </c>
      <c r="F114" s="17">
        <v>2391</v>
      </c>
      <c r="G114" s="17">
        <v>2494</v>
      </c>
      <c r="H114" s="17">
        <v>0</v>
      </c>
    </row>
    <row r="115" spans="1:8" ht="20.25" x14ac:dyDescent="0.25">
      <c r="A115" s="23" t="s">
        <v>341</v>
      </c>
      <c r="B115" s="41" t="s">
        <v>339</v>
      </c>
      <c r="C115" s="25" t="s">
        <v>342</v>
      </c>
      <c r="D115" s="17">
        <v>1906</v>
      </c>
      <c r="E115" s="17">
        <v>2349</v>
      </c>
      <c r="F115" s="17">
        <v>2800</v>
      </c>
      <c r="G115" s="17">
        <v>2904</v>
      </c>
      <c r="H115" s="17">
        <v>0</v>
      </c>
    </row>
    <row r="116" spans="1:8" ht="20.25" x14ac:dyDescent="0.25">
      <c r="A116" s="23"/>
      <c r="B116" s="41"/>
      <c r="C116" s="23"/>
      <c r="D116" s="17">
        <v>0</v>
      </c>
      <c r="E116" s="17">
        <v>0</v>
      </c>
      <c r="F116" s="17">
        <v>0</v>
      </c>
      <c r="G116" s="17">
        <v>0</v>
      </c>
      <c r="H116" s="17">
        <v>0</v>
      </c>
    </row>
    <row r="117" spans="1:8" ht="20.25" x14ac:dyDescent="0.25">
      <c r="A117" s="25" t="s">
        <v>127</v>
      </c>
      <c r="B117" s="41" t="s">
        <v>895</v>
      </c>
      <c r="C117" s="25" t="s">
        <v>79</v>
      </c>
      <c r="D117" s="17">
        <v>1411</v>
      </c>
      <c r="E117" s="17">
        <v>1746</v>
      </c>
      <c r="F117" s="17">
        <v>1911</v>
      </c>
      <c r="G117" s="17">
        <v>1981</v>
      </c>
      <c r="H117" s="17">
        <v>0</v>
      </c>
    </row>
    <row r="118" spans="1:8" ht="20.25" x14ac:dyDescent="0.25">
      <c r="A118" s="25" t="s">
        <v>128</v>
      </c>
      <c r="B118" s="41" t="s">
        <v>896</v>
      </c>
      <c r="C118" s="25" t="s">
        <v>81</v>
      </c>
      <c r="D118" s="17">
        <v>1522</v>
      </c>
      <c r="E118" s="17">
        <v>2026</v>
      </c>
      <c r="F118" s="17">
        <v>2218</v>
      </c>
      <c r="G118" s="17">
        <v>2318</v>
      </c>
      <c r="H118" s="17">
        <v>0</v>
      </c>
    </row>
    <row r="119" spans="1:8" ht="40.5" x14ac:dyDescent="0.25">
      <c r="A119" s="23" t="s">
        <v>1748</v>
      </c>
      <c r="B119" s="41" t="s">
        <v>1422</v>
      </c>
      <c r="C119" s="25" t="s">
        <v>1749</v>
      </c>
      <c r="D119" s="17">
        <v>1350</v>
      </c>
      <c r="E119" s="17">
        <v>1613</v>
      </c>
      <c r="F119" s="17">
        <v>1783</v>
      </c>
      <c r="G119" s="17" t="s">
        <v>165</v>
      </c>
      <c r="H119" s="17">
        <v>0</v>
      </c>
    </row>
    <row r="120" spans="1:8" ht="40.5" x14ac:dyDescent="0.25">
      <c r="A120" s="23" t="s">
        <v>111</v>
      </c>
      <c r="B120" s="41" t="s">
        <v>1422</v>
      </c>
      <c r="C120" s="23" t="s">
        <v>200</v>
      </c>
      <c r="D120" s="17">
        <v>1375</v>
      </c>
      <c r="E120" s="17">
        <v>1642</v>
      </c>
      <c r="F120" s="17">
        <v>1834</v>
      </c>
      <c r="G120" s="17" t="s">
        <v>165</v>
      </c>
      <c r="H120" s="17">
        <v>0</v>
      </c>
    </row>
    <row r="121" spans="1:8" ht="20.25" x14ac:dyDescent="0.25">
      <c r="A121" s="23" t="s">
        <v>310</v>
      </c>
      <c r="B121" s="41" t="s">
        <v>311</v>
      </c>
      <c r="C121" s="23" t="s">
        <v>312</v>
      </c>
      <c r="D121" s="17">
        <v>4314</v>
      </c>
      <c r="E121" s="17">
        <v>4475</v>
      </c>
      <c r="F121" s="17">
        <v>5234</v>
      </c>
      <c r="G121" s="17">
        <v>5815</v>
      </c>
      <c r="H121" s="17">
        <v>0</v>
      </c>
    </row>
    <row r="122" spans="1:8" ht="20.25" x14ac:dyDescent="0.25">
      <c r="A122" s="25" t="s">
        <v>313</v>
      </c>
      <c r="B122" s="41" t="s">
        <v>314</v>
      </c>
      <c r="C122" s="25" t="s">
        <v>312</v>
      </c>
      <c r="D122" s="17">
        <v>4064</v>
      </c>
      <c r="E122" s="17">
        <v>4439</v>
      </c>
      <c r="F122" s="17">
        <v>5061</v>
      </c>
      <c r="G122" s="17">
        <v>5624</v>
      </c>
      <c r="H122" s="17">
        <v>0</v>
      </c>
    </row>
    <row r="123" spans="1:8" ht="20.25" x14ac:dyDescent="0.25">
      <c r="A123" s="23" t="s">
        <v>315</v>
      </c>
      <c r="B123" s="41" t="s">
        <v>316</v>
      </c>
      <c r="C123" s="23" t="s">
        <v>317</v>
      </c>
      <c r="D123" s="17">
        <v>3020</v>
      </c>
      <c r="E123" s="17">
        <v>3394</v>
      </c>
      <c r="F123" s="17">
        <v>3891</v>
      </c>
      <c r="G123" s="17">
        <v>4323</v>
      </c>
      <c r="H123" s="17">
        <v>0</v>
      </c>
    </row>
    <row r="124" spans="1:8" ht="20.25" x14ac:dyDescent="0.25">
      <c r="A124" s="23" t="s">
        <v>318</v>
      </c>
      <c r="B124" s="41" t="s">
        <v>319</v>
      </c>
      <c r="C124" s="25" t="s">
        <v>320</v>
      </c>
      <c r="D124" s="17">
        <v>3149</v>
      </c>
      <c r="E124" s="17">
        <v>3257</v>
      </c>
      <c r="F124" s="17">
        <v>3724</v>
      </c>
      <c r="G124" s="17">
        <v>4137</v>
      </c>
      <c r="H124" s="17">
        <v>0</v>
      </c>
    </row>
    <row r="125" spans="1:8" ht="20.25" x14ac:dyDescent="0.25">
      <c r="A125" s="23" t="s">
        <v>321</v>
      </c>
      <c r="B125" s="41" t="s">
        <v>322</v>
      </c>
      <c r="C125" s="23" t="s">
        <v>320</v>
      </c>
      <c r="D125" s="17">
        <v>2983</v>
      </c>
      <c r="E125" s="17">
        <v>3092</v>
      </c>
      <c r="F125" s="17">
        <v>3552</v>
      </c>
      <c r="G125" s="17">
        <v>3946</v>
      </c>
      <c r="H125" s="17">
        <v>0</v>
      </c>
    </row>
    <row r="126" spans="1:8" ht="40.5" x14ac:dyDescent="0.25">
      <c r="A126" s="23" t="s">
        <v>323</v>
      </c>
      <c r="B126" s="41" t="s">
        <v>1423</v>
      </c>
      <c r="C126" s="25" t="s">
        <v>324</v>
      </c>
      <c r="D126" s="17">
        <v>450</v>
      </c>
      <c r="E126" s="17">
        <v>455</v>
      </c>
      <c r="F126" s="17">
        <v>558</v>
      </c>
      <c r="G126" s="17">
        <v>615</v>
      </c>
      <c r="H126" s="17">
        <v>0</v>
      </c>
    </row>
    <row r="127" spans="1:8" ht="20.25" x14ac:dyDescent="0.25">
      <c r="A127" s="23" t="s">
        <v>331</v>
      </c>
      <c r="B127" s="41" t="s">
        <v>332</v>
      </c>
      <c r="C127" s="25" t="s">
        <v>333</v>
      </c>
      <c r="D127" s="17">
        <v>1007</v>
      </c>
      <c r="E127" s="17">
        <v>1036</v>
      </c>
      <c r="F127" s="17">
        <v>1095</v>
      </c>
      <c r="G127" s="17" t="e">
        <v>#VALUE!</v>
      </c>
      <c r="H127" s="17">
        <v>0</v>
      </c>
    </row>
    <row r="128" spans="1:8" ht="40.5" x14ac:dyDescent="0.25">
      <c r="A128" s="25" t="s">
        <v>108</v>
      </c>
      <c r="B128" s="41" t="s">
        <v>1424</v>
      </c>
      <c r="C128" s="25" t="s">
        <v>181</v>
      </c>
      <c r="D128" s="17">
        <v>1291</v>
      </c>
      <c r="E128" s="17">
        <v>1519</v>
      </c>
      <c r="F128" s="17">
        <v>1769</v>
      </c>
      <c r="G128" s="17" t="e">
        <v>#VALUE!</v>
      </c>
      <c r="H128" s="17">
        <v>0</v>
      </c>
    </row>
    <row r="129" spans="1:8" ht="40.5" x14ac:dyDescent="0.25">
      <c r="A129" s="25" t="s">
        <v>109</v>
      </c>
      <c r="B129" s="41" t="s">
        <v>1424</v>
      </c>
      <c r="C129" s="25" t="s">
        <v>182</v>
      </c>
      <c r="D129" s="17">
        <v>1336</v>
      </c>
      <c r="E129" s="17">
        <v>1584</v>
      </c>
      <c r="F129" s="17">
        <v>1850</v>
      </c>
      <c r="G129" s="17" t="e">
        <v>#VALUE!</v>
      </c>
      <c r="H129" s="17">
        <v>0</v>
      </c>
    </row>
    <row r="130" spans="1:8" ht="40.5" x14ac:dyDescent="0.25">
      <c r="A130" s="25" t="s">
        <v>110</v>
      </c>
      <c r="B130" s="41" t="s">
        <v>1424</v>
      </c>
      <c r="C130" s="25" t="s">
        <v>183</v>
      </c>
      <c r="D130" s="17">
        <v>1431</v>
      </c>
      <c r="E130" s="17">
        <v>1705</v>
      </c>
      <c r="F130" s="17">
        <v>1944</v>
      </c>
      <c r="G130" s="17" t="e">
        <v>#VALUE!</v>
      </c>
      <c r="H130" s="17">
        <v>0</v>
      </c>
    </row>
    <row r="131" spans="1:8" ht="20.25" x14ac:dyDescent="0.25">
      <c r="A131" s="25" t="s">
        <v>334</v>
      </c>
      <c r="B131" s="47" t="s">
        <v>1425</v>
      </c>
      <c r="C131" s="25" t="s">
        <v>335</v>
      </c>
      <c r="D131" s="17">
        <v>2420</v>
      </c>
      <c r="E131" s="17">
        <v>2511</v>
      </c>
      <c r="F131" s="17">
        <v>3036</v>
      </c>
      <c r="G131" s="17" t="e">
        <v>#VALUE!</v>
      </c>
      <c r="H131" s="17">
        <v>0</v>
      </c>
    </row>
    <row r="132" spans="1:8" ht="20.25" x14ac:dyDescent="0.25">
      <c r="A132" s="25" t="s">
        <v>1510</v>
      </c>
      <c r="B132" s="47" t="s">
        <v>1425</v>
      </c>
      <c r="C132" s="25" t="s">
        <v>1515</v>
      </c>
      <c r="D132" s="17">
        <v>2708</v>
      </c>
      <c r="E132" s="17">
        <v>2845</v>
      </c>
      <c r="F132" s="17">
        <v>3342</v>
      </c>
      <c r="G132" s="17" t="e">
        <v>#VALUE!</v>
      </c>
      <c r="H132" s="17">
        <v>0</v>
      </c>
    </row>
    <row r="133" spans="1:8" ht="20.25" x14ac:dyDescent="0.25">
      <c r="A133" s="25" t="s">
        <v>336</v>
      </c>
      <c r="B133" s="41" t="s">
        <v>1426</v>
      </c>
      <c r="C133" s="25" t="s">
        <v>337</v>
      </c>
      <c r="D133" s="17">
        <v>2749</v>
      </c>
      <c r="E133" s="17">
        <v>2963</v>
      </c>
      <c r="F133" s="17">
        <v>3644</v>
      </c>
      <c r="G133" s="17" t="e">
        <v>#VALUE!</v>
      </c>
      <c r="H133" s="17">
        <v>0</v>
      </c>
    </row>
    <row r="134" spans="1:8" ht="20.25" x14ac:dyDescent="0.25">
      <c r="A134" s="23" t="s">
        <v>1220</v>
      </c>
      <c r="B134" s="41" t="s">
        <v>1221</v>
      </c>
      <c r="C134" s="25" t="s">
        <v>1222</v>
      </c>
      <c r="D134" s="17">
        <v>924</v>
      </c>
      <c r="E134" s="17">
        <v>1036</v>
      </c>
      <c r="F134" s="17">
        <v>1083</v>
      </c>
      <c r="G134" s="17">
        <v>1154</v>
      </c>
      <c r="H134" s="17">
        <v>1218</v>
      </c>
    </row>
    <row r="135" spans="1:8" ht="20.25" x14ac:dyDescent="0.25">
      <c r="A135" s="23" t="s">
        <v>1223</v>
      </c>
      <c r="B135" s="41" t="s">
        <v>1221</v>
      </c>
      <c r="C135" s="25" t="s">
        <v>1224</v>
      </c>
      <c r="D135" s="17">
        <v>933</v>
      </c>
      <c r="E135" s="17">
        <v>1030</v>
      </c>
      <c r="F135" s="17">
        <v>1079</v>
      </c>
      <c r="G135" s="17">
        <v>1127</v>
      </c>
      <c r="H135" s="17">
        <v>1196</v>
      </c>
    </row>
    <row r="136" spans="1:8" ht="20.25" x14ac:dyDescent="0.25">
      <c r="A136" s="23" t="s">
        <v>1225</v>
      </c>
      <c r="B136" s="41" t="s">
        <v>1221</v>
      </c>
      <c r="C136" s="25" t="s">
        <v>1226</v>
      </c>
      <c r="D136" s="17">
        <v>1071</v>
      </c>
      <c r="E136" s="17">
        <v>1253</v>
      </c>
      <c r="F136" s="17">
        <v>1303</v>
      </c>
      <c r="G136" s="17">
        <v>1415</v>
      </c>
      <c r="H136" s="17">
        <v>1616</v>
      </c>
    </row>
    <row r="137" spans="1:8" ht="20.25" x14ac:dyDescent="0.25">
      <c r="A137" s="23" t="s">
        <v>1227</v>
      </c>
      <c r="B137" s="41" t="s">
        <v>1221</v>
      </c>
      <c r="C137" s="25" t="s">
        <v>1228</v>
      </c>
      <c r="D137" s="17">
        <v>1053</v>
      </c>
      <c r="E137" s="17">
        <v>1205</v>
      </c>
      <c r="F137" s="17">
        <v>1256</v>
      </c>
      <c r="G137" s="17">
        <v>1350</v>
      </c>
      <c r="H137" s="17">
        <v>1522</v>
      </c>
    </row>
    <row r="138" spans="1:8" ht="20.25" x14ac:dyDescent="0.25">
      <c r="A138" s="23" t="s">
        <v>1229</v>
      </c>
      <c r="B138" s="47" t="s">
        <v>1230</v>
      </c>
      <c r="C138" s="25" t="s">
        <v>231</v>
      </c>
      <c r="D138" s="17">
        <v>1380</v>
      </c>
      <c r="E138" s="17">
        <v>1466</v>
      </c>
      <c r="F138" s="17">
        <v>1602</v>
      </c>
      <c r="G138" s="17">
        <v>1654</v>
      </c>
      <c r="H138" s="17">
        <v>1871</v>
      </c>
    </row>
    <row r="139" spans="1:8" ht="20.25" x14ac:dyDescent="0.25">
      <c r="A139" s="23" t="s">
        <v>1231</v>
      </c>
      <c r="B139" s="47" t="s">
        <v>1230</v>
      </c>
      <c r="C139" s="25" t="s">
        <v>232</v>
      </c>
      <c r="D139" s="17">
        <v>1633</v>
      </c>
      <c r="E139" s="17">
        <v>1702</v>
      </c>
      <c r="F139" s="17">
        <v>1868</v>
      </c>
      <c r="G139" s="17">
        <v>1926</v>
      </c>
      <c r="H139" s="17">
        <v>2209</v>
      </c>
    </row>
    <row r="140" spans="1:8" ht="20.25" x14ac:dyDescent="0.25">
      <c r="A140" s="25" t="s">
        <v>1232</v>
      </c>
      <c r="B140" s="41" t="s">
        <v>1230</v>
      </c>
      <c r="C140" s="25" t="s">
        <v>1233</v>
      </c>
      <c r="D140" s="17">
        <v>1784</v>
      </c>
      <c r="E140" s="17">
        <v>1850</v>
      </c>
      <c r="F140" s="17">
        <v>2031</v>
      </c>
      <c r="G140" s="17">
        <v>2070</v>
      </c>
      <c r="H140" s="17">
        <v>2407</v>
      </c>
    </row>
    <row r="141" spans="1:8" ht="20.25" x14ac:dyDescent="0.25">
      <c r="A141" s="25" t="s">
        <v>1234</v>
      </c>
      <c r="B141" s="41" t="s">
        <v>1230</v>
      </c>
      <c r="C141" s="25" t="s">
        <v>1235</v>
      </c>
      <c r="D141" s="17">
        <v>1937</v>
      </c>
      <c r="E141" s="17">
        <v>1988</v>
      </c>
      <c r="F141" s="17">
        <v>2173</v>
      </c>
      <c r="G141" s="17">
        <v>2226</v>
      </c>
      <c r="H141" s="17">
        <v>2574</v>
      </c>
    </row>
    <row r="142" spans="1:8" ht="20.25" x14ac:dyDescent="0.25">
      <c r="A142" s="25" t="s">
        <v>116</v>
      </c>
      <c r="B142" s="41" t="s">
        <v>185</v>
      </c>
      <c r="C142" s="25" t="s">
        <v>117</v>
      </c>
      <c r="D142" s="17">
        <v>690</v>
      </c>
      <c r="E142" s="17">
        <v>742</v>
      </c>
      <c r="F142" s="17">
        <v>823</v>
      </c>
      <c r="G142" s="17">
        <v>848</v>
      </c>
      <c r="H142" s="17">
        <v>864</v>
      </c>
    </row>
    <row r="143" spans="1:8" ht="20.25" x14ac:dyDescent="0.25">
      <c r="A143" s="25" t="s">
        <v>118</v>
      </c>
      <c r="B143" s="41" t="s">
        <v>185</v>
      </c>
      <c r="C143" s="25" t="s">
        <v>119</v>
      </c>
      <c r="D143" s="17">
        <v>713</v>
      </c>
      <c r="E143" s="17">
        <v>758</v>
      </c>
      <c r="F143" s="17">
        <v>841</v>
      </c>
      <c r="G143" s="17">
        <v>866</v>
      </c>
      <c r="H143" s="17">
        <v>883</v>
      </c>
    </row>
    <row r="144" spans="1:8" ht="20.25" x14ac:dyDescent="0.25">
      <c r="A144" s="23" t="s">
        <v>120</v>
      </c>
      <c r="B144" s="40" t="s">
        <v>168</v>
      </c>
      <c r="C144" s="23" t="s">
        <v>121</v>
      </c>
      <c r="D144" s="17">
        <v>726</v>
      </c>
      <c r="E144" s="17">
        <v>753</v>
      </c>
      <c r="F144" s="17">
        <v>833</v>
      </c>
      <c r="G144" s="17">
        <v>858</v>
      </c>
      <c r="H144" s="17">
        <v>876</v>
      </c>
    </row>
    <row r="145" spans="1:8" ht="20.25" x14ac:dyDescent="0.25">
      <c r="A145" s="23" t="s">
        <v>122</v>
      </c>
      <c r="B145" s="40" t="s">
        <v>168</v>
      </c>
      <c r="C145" s="23" t="s">
        <v>201</v>
      </c>
      <c r="D145" s="17">
        <v>743</v>
      </c>
      <c r="E145" s="17">
        <v>767</v>
      </c>
      <c r="F145" s="17">
        <v>849</v>
      </c>
      <c r="G145" s="17">
        <v>875</v>
      </c>
      <c r="H145" s="17">
        <v>893</v>
      </c>
    </row>
    <row r="146" spans="1:8" ht="20.25" x14ac:dyDescent="0.25">
      <c r="A146" s="23" t="s">
        <v>123</v>
      </c>
      <c r="B146" s="40" t="s">
        <v>169</v>
      </c>
      <c r="C146" s="23" t="s">
        <v>124</v>
      </c>
      <c r="D146" s="17">
        <v>1238</v>
      </c>
      <c r="E146" s="17">
        <v>1295</v>
      </c>
      <c r="F146" s="17">
        <v>1400</v>
      </c>
      <c r="G146" s="17">
        <v>1444</v>
      </c>
      <c r="H146" s="17">
        <v>1494</v>
      </c>
    </row>
    <row r="147" spans="1:8" ht="20.25" x14ac:dyDescent="0.25">
      <c r="A147" s="23" t="s">
        <v>125</v>
      </c>
      <c r="B147" s="40" t="s">
        <v>169</v>
      </c>
      <c r="C147" s="23" t="s">
        <v>126</v>
      </c>
      <c r="D147" s="17">
        <v>1223</v>
      </c>
      <c r="E147" s="17">
        <v>1237</v>
      </c>
      <c r="F147" s="17">
        <v>1350</v>
      </c>
      <c r="G147" s="17">
        <v>1391</v>
      </c>
      <c r="H147" s="17">
        <v>1447</v>
      </c>
    </row>
    <row r="148" spans="1:8" ht="20.25" x14ac:dyDescent="0.25">
      <c r="A148" s="25" t="s">
        <v>345</v>
      </c>
      <c r="B148" s="41" t="s">
        <v>1810</v>
      </c>
      <c r="C148" s="25" t="s">
        <v>346</v>
      </c>
      <c r="D148" s="17">
        <v>939</v>
      </c>
      <c r="E148" s="17">
        <v>999</v>
      </c>
      <c r="F148" s="17">
        <v>1077</v>
      </c>
      <c r="G148" s="17">
        <v>1110</v>
      </c>
      <c r="H148" s="17">
        <v>1135</v>
      </c>
    </row>
    <row r="149" spans="1:8" ht="20.25" x14ac:dyDescent="0.25">
      <c r="A149" s="25" t="s">
        <v>347</v>
      </c>
      <c r="B149" s="41" t="s">
        <v>1810</v>
      </c>
      <c r="C149" s="25" t="s">
        <v>348</v>
      </c>
      <c r="D149" s="17">
        <v>959</v>
      </c>
      <c r="E149" s="17">
        <v>1019</v>
      </c>
      <c r="F149" s="17">
        <v>1097</v>
      </c>
      <c r="G149" s="17">
        <v>1131</v>
      </c>
      <c r="H149" s="17">
        <v>1157</v>
      </c>
    </row>
    <row r="150" spans="1:8" ht="20.25" x14ac:dyDescent="0.25">
      <c r="A150" s="23" t="s">
        <v>349</v>
      </c>
      <c r="B150" s="40" t="s">
        <v>350</v>
      </c>
      <c r="C150" s="25" t="s">
        <v>351</v>
      </c>
      <c r="D150" s="17">
        <v>1570</v>
      </c>
      <c r="E150" s="17">
        <v>1636</v>
      </c>
      <c r="F150" s="17">
        <v>1796</v>
      </c>
      <c r="G150" s="17">
        <v>1851</v>
      </c>
      <c r="H150" s="17">
        <v>2096</v>
      </c>
    </row>
    <row r="151" spans="1:8" ht="20.25" x14ac:dyDescent="0.25">
      <c r="A151" s="23" t="s">
        <v>352</v>
      </c>
      <c r="B151" s="40" t="s">
        <v>350</v>
      </c>
      <c r="C151" s="25" t="s">
        <v>140</v>
      </c>
      <c r="D151" s="17">
        <v>1027</v>
      </c>
      <c r="E151" s="17">
        <v>1092</v>
      </c>
      <c r="F151" s="17">
        <v>1228</v>
      </c>
      <c r="G151" s="17">
        <v>1265</v>
      </c>
      <c r="H151" s="17">
        <v>1359</v>
      </c>
    </row>
    <row r="152" spans="1:8" ht="20.25" x14ac:dyDescent="0.25">
      <c r="A152" s="23" t="s">
        <v>353</v>
      </c>
      <c r="B152" s="40" t="s">
        <v>350</v>
      </c>
      <c r="C152" s="25" t="s">
        <v>1</v>
      </c>
      <c r="D152" s="17">
        <v>1155</v>
      </c>
      <c r="E152" s="17">
        <v>1255</v>
      </c>
      <c r="F152" s="17">
        <v>1374</v>
      </c>
      <c r="G152" s="17">
        <v>1417</v>
      </c>
      <c r="H152" s="17">
        <v>1588</v>
      </c>
    </row>
    <row r="153" spans="1:8" ht="20.25" x14ac:dyDescent="0.25">
      <c r="A153" s="23" t="s">
        <v>354</v>
      </c>
      <c r="B153" s="40" t="s">
        <v>350</v>
      </c>
      <c r="C153" s="25" t="s">
        <v>2</v>
      </c>
      <c r="D153" s="17">
        <v>1329</v>
      </c>
      <c r="E153" s="17">
        <v>1430</v>
      </c>
      <c r="F153" s="17">
        <v>1581</v>
      </c>
      <c r="G153" s="17">
        <v>1630</v>
      </c>
      <c r="H153" s="17">
        <v>1783</v>
      </c>
    </row>
    <row r="154" spans="1:8" ht="20.25" x14ac:dyDescent="0.25">
      <c r="A154" s="23" t="s">
        <v>355</v>
      </c>
      <c r="B154" s="40" t="s">
        <v>1427</v>
      </c>
      <c r="C154" s="25" t="s">
        <v>356</v>
      </c>
      <c r="D154" s="17">
        <v>876</v>
      </c>
      <c r="E154" s="17">
        <v>918</v>
      </c>
      <c r="F154" s="17">
        <v>987</v>
      </c>
      <c r="G154" s="17">
        <v>1017</v>
      </c>
      <c r="H154" s="17">
        <v>1039</v>
      </c>
    </row>
    <row r="155" spans="1:8" ht="20.25" x14ac:dyDescent="0.25">
      <c r="A155" s="23" t="s">
        <v>357</v>
      </c>
      <c r="B155" s="41" t="s">
        <v>1427</v>
      </c>
      <c r="C155" s="23" t="s">
        <v>358</v>
      </c>
      <c r="D155" s="17">
        <v>912</v>
      </c>
      <c r="E155" s="17">
        <v>952</v>
      </c>
      <c r="F155" s="17">
        <v>1027</v>
      </c>
      <c r="G155" s="17">
        <v>1057</v>
      </c>
      <c r="H155" s="17">
        <v>1081</v>
      </c>
    </row>
    <row r="156" spans="1:8" ht="20.25" x14ac:dyDescent="0.25">
      <c r="A156" s="23" t="s">
        <v>359</v>
      </c>
      <c r="B156" s="41" t="s">
        <v>360</v>
      </c>
      <c r="C156" s="23" t="s">
        <v>361</v>
      </c>
      <c r="D156" s="17">
        <v>1705</v>
      </c>
      <c r="E156" s="17">
        <v>1945</v>
      </c>
      <c r="F156" s="17">
        <v>2164</v>
      </c>
      <c r="G156" s="17">
        <v>2230</v>
      </c>
      <c r="H156" s="17" t="e">
        <v>#VALUE!</v>
      </c>
    </row>
    <row r="157" spans="1:8" ht="20.25" x14ac:dyDescent="0.25">
      <c r="A157" s="25" t="s">
        <v>362</v>
      </c>
      <c r="B157" s="41" t="s">
        <v>360</v>
      </c>
      <c r="C157" s="25" t="s">
        <v>363</v>
      </c>
      <c r="D157" s="17">
        <v>2065</v>
      </c>
      <c r="E157" s="17">
        <v>2210</v>
      </c>
      <c r="F157" s="17">
        <v>2416</v>
      </c>
      <c r="G157" s="17">
        <v>2490</v>
      </c>
      <c r="H157" s="17" t="e">
        <v>#VALUE!</v>
      </c>
    </row>
    <row r="158" spans="1:8" ht="20.25" x14ac:dyDescent="0.25">
      <c r="A158" s="25" t="s">
        <v>364</v>
      </c>
      <c r="B158" s="41" t="s">
        <v>360</v>
      </c>
      <c r="C158" s="25" t="s">
        <v>365</v>
      </c>
      <c r="D158" s="17">
        <v>2103</v>
      </c>
      <c r="E158" s="17">
        <v>2319</v>
      </c>
      <c r="F158" s="17">
        <v>2558</v>
      </c>
      <c r="G158" s="17">
        <v>2637</v>
      </c>
      <c r="H158" s="17" t="e">
        <v>#VALUE!</v>
      </c>
    </row>
    <row r="159" spans="1:8" ht="20.25" x14ac:dyDescent="0.25">
      <c r="A159" s="25" t="s">
        <v>1237</v>
      </c>
      <c r="B159" s="41" t="s">
        <v>1238</v>
      </c>
      <c r="C159" s="25" t="s">
        <v>1239</v>
      </c>
      <c r="D159" s="17">
        <v>954</v>
      </c>
      <c r="E159" s="17">
        <v>988</v>
      </c>
      <c r="F159" s="17">
        <v>1079</v>
      </c>
      <c r="G159" s="17">
        <v>1132</v>
      </c>
      <c r="H159" s="17">
        <v>1207</v>
      </c>
    </row>
    <row r="160" spans="1:8" ht="20.25" x14ac:dyDescent="0.25">
      <c r="A160" s="25" t="s">
        <v>1240</v>
      </c>
      <c r="B160" s="41" t="s">
        <v>1238</v>
      </c>
      <c r="C160" s="25" t="s">
        <v>1241</v>
      </c>
      <c r="D160" s="17">
        <v>1222</v>
      </c>
      <c r="E160" s="17">
        <v>1266</v>
      </c>
      <c r="F160" s="17">
        <v>1421</v>
      </c>
      <c r="G160" s="17">
        <v>1503</v>
      </c>
      <c r="H160" s="17">
        <v>1714</v>
      </c>
    </row>
    <row r="161" spans="1:8" ht="20.25" x14ac:dyDescent="0.25">
      <c r="A161" s="23" t="s">
        <v>1242</v>
      </c>
      <c r="B161" s="41" t="s">
        <v>1238</v>
      </c>
      <c r="C161" s="25" t="s">
        <v>231</v>
      </c>
      <c r="D161" s="17">
        <v>1354</v>
      </c>
      <c r="E161" s="17">
        <v>1405</v>
      </c>
      <c r="F161" s="17">
        <v>1567</v>
      </c>
      <c r="G161" s="17">
        <v>1695</v>
      </c>
      <c r="H161" s="17">
        <v>2051</v>
      </c>
    </row>
    <row r="162" spans="1:8" ht="20.25" x14ac:dyDescent="0.25">
      <c r="A162" s="23" t="s">
        <v>1243</v>
      </c>
      <c r="B162" s="41" t="s">
        <v>1238</v>
      </c>
      <c r="C162" s="25" t="s">
        <v>232</v>
      </c>
      <c r="D162" s="17">
        <v>1592</v>
      </c>
      <c r="E162" s="17">
        <v>1628</v>
      </c>
      <c r="F162" s="17">
        <v>1857</v>
      </c>
      <c r="G162" s="17">
        <v>2011</v>
      </c>
      <c r="H162" s="17">
        <v>2266</v>
      </c>
    </row>
    <row r="163" spans="1:8" ht="20.25" x14ac:dyDescent="0.25">
      <c r="A163" s="23" t="s">
        <v>1244</v>
      </c>
      <c r="B163" s="41" t="s">
        <v>1238</v>
      </c>
      <c r="C163" s="25" t="s">
        <v>1233</v>
      </c>
      <c r="D163" s="17">
        <v>1718</v>
      </c>
      <c r="E163" s="17">
        <v>1756</v>
      </c>
      <c r="F163" s="17">
        <v>2017</v>
      </c>
      <c r="G163" s="17">
        <v>2187</v>
      </c>
      <c r="H163" s="17">
        <v>2717</v>
      </c>
    </row>
    <row r="164" spans="1:8" ht="20.25" x14ac:dyDescent="0.25">
      <c r="A164" s="23" t="s">
        <v>1245</v>
      </c>
      <c r="B164" s="41" t="s">
        <v>1238</v>
      </c>
      <c r="C164" s="25" t="s">
        <v>1246</v>
      </c>
      <c r="D164" s="17">
        <v>2107</v>
      </c>
      <c r="E164" s="17">
        <v>2150</v>
      </c>
      <c r="F164" s="17">
        <v>2315</v>
      </c>
      <c r="G164" s="17">
        <v>2505</v>
      </c>
      <c r="H164" s="17">
        <v>3177</v>
      </c>
    </row>
    <row r="165" spans="1:8" ht="20.25" x14ac:dyDescent="0.25">
      <c r="A165" s="23" t="s">
        <v>366</v>
      </c>
      <c r="B165" s="41" t="s">
        <v>367</v>
      </c>
      <c r="C165" s="25" t="s">
        <v>368</v>
      </c>
      <c r="D165" s="17">
        <v>1139</v>
      </c>
      <c r="E165" s="17">
        <v>1288</v>
      </c>
      <c r="F165" s="17">
        <v>1417</v>
      </c>
      <c r="G165" s="17">
        <v>1459</v>
      </c>
      <c r="H165" s="17">
        <v>1539</v>
      </c>
    </row>
    <row r="166" spans="1:8" ht="20.25" x14ac:dyDescent="0.25">
      <c r="A166" s="23" t="s">
        <v>369</v>
      </c>
      <c r="B166" s="40" t="s">
        <v>367</v>
      </c>
      <c r="C166" s="23" t="s">
        <v>370</v>
      </c>
      <c r="D166" s="17">
        <v>1528</v>
      </c>
      <c r="E166" s="17">
        <v>1682</v>
      </c>
      <c r="F166" s="17">
        <v>1906</v>
      </c>
      <c r="G166" s="17">
        <v>1964</v>
      </c>
      <c r="H166" s="17">
        <v>2050</v>
      </c>
    </row>
    <row r="167" spans="1:8" ht="20.25" x14ac:dyDescent="0.25">
      <c r="A167" s="23" t="s">
        <v>371</v>
      </c>
      <c r="B167" s="40" t="s">
        <v>367</v>
      </c>
      <c r="C167" s="23" t="s">
        <v>372</v>
      </c>
      <c r="D167" s="17">
        <v>1020</v>
      </c>
      <c r="E167" s="17">
        <v>1059</v>
      </c>
      <c r="F167" s="17">
        <v>1237</v>
      </c>
      <c r="G167" s="17">
        <v>1275</v>
      </c>
      <c r="H167" s="17">
        <v>1335</v>
      </c>
    </row>
    <row r="168" spans="1:8" ht="20.25" x14ac:dyDescent="0.25">
      <c r="A168" s="23" t="s">
        <v>373</v>
      </c>
      <c r="B168" s="40" t="s">
        <v>367</v>
      </c>
      <c r="C168" s="23" t="s">
        <v>374</v>
      </c>
      <c r="D168" s="17">
        <v>1386</v>
      </c>
      <c r="E168" s="17">
        <v>1483</v>
      </c>
      <c r="F168" s="17">
        <v>1730</v>
      </c>
      <c r="G168" s="17">
        <v>1782</v>
      </c>
      <c r="H168" s="17">
        <v>1856</v>
      </c>
    </row>
    <row r="169" spans="1:8" ht="20.25" x14ac:dyDescent="0.3">
      <c r="A169" s="30" t="s">
        <v>375</v>
      </c>
      <c r="B169" s="40" t="s">
        <v>367</v>
      </c>
      <c r="C169" s="30" t="s">
        <v>376</v>
      </c>
      <c r="D169" s="17">
        <v>1562</v>
      </c>
      <c r="E169" s="17">
        <v>1917</v>
      </c>
      <c r="F169" s="17">
        <v>2139</v>
      </c>
      <c r="G169" s="17">
        <v>2205</v>
      </c>
      <c r="H169" s="17">
        <v>2342</v>
      </c>
    </row>
    <row r="170" spans="1:8" ht="20.25" x14ac:dyDescent="0.3">
      <c r="A170" s="30" t="s">
        <v>377</v>
      </c>
      <c r="B170" s="40" t="s">
        <v>367</v>
      </c>
      <c r="C170" s="30" t="s">
        <v>378</v>
      </c>
      <c r="D170" s="17">
        <v>2136</v>
      </c>
      <c r="E170" s="17">
        <v>2648</v>
      </c>
      <c r="F170" s="17">
        <v>2806</v>
      </c>
      <c r="G170" s="17">
        <v>2892</v>
      </c>
      <c r="H170" s="17">
        <v>3285</v>
      </c>
    </row>
    <row r="171" spans="1:8" ht="20.25" x14ac:dyDescent="0.3">
      <c r="A171" s="30" t="s">
        <v>379</v>
      </c>
      <c r="B171" s="40" t="s">
        <v>910</v>
      </c>
      <c r="C171" s="30" t="s">
        <v>370</v>
      </c>
      <c r="D171" s="17">
        <v>1753</v>
      </c>
      <c r="E171" s="17">
        <v>2028</v>
      </c>
      <c r="F171" s="17">
        <v>2300</v>
      </c>
      <c r="G171" s="17">
        <v>2370</v>
      </c>
      <c r="H171" s="17">
        <v>2529</v>
      </c>
    </row>
    <row r="172" spans="1:8" ht="20.25" x14ac:dyDescent="0.25">
      <c r="A172" s="23" t="s">
        <v>380</v>
      </c>
      <c r="B172" s="40" t="s">
        <v>911</v>
      </c>
      <c r="C172" s="23" t="s">
        <v>370</v>
      </c>
      <c r="D172" s="17">
        <v>1825</v>
      </c>
      <c r="E172" s="17">
        <v>2073</v>
      </c>
      <c r="F172" s="17">
        <v>2276</v>
      </c>
      <c r="G172" s="17">
        <v>2346</v>
      </c>
      <c r="H172" s="17">
        <v>2510</v>
      </c>
    </row>
    <row r="173" spans="1:8" ht="20.25" x14ac:dyDescent="0.25">
      <c r="A173" s="23" t="s">
        <v>381</v>
      </c>
      <c r="B173" s="40" t="s">
        <v>969</v>
      </c>
      <c r="C173" s="23" t="s">
        <v>382</v>
      </c>
      <c r="D173" s="17">
        <v>2962</v>
      </c>
      <c r="E173" s="17">
        <v>3361</v>
      </c>
      <c r="F173" s="17">
        <v>3691</v>
      </c>
      <c r="G173" s="17">
        <v>3805</v>
      </c>
      <c r="H173" s="17">
        <v>4048</v>
      </c>
    </row>
    <row r="174" spans="1:8" ht="20.25" x14ac:dyDescent="0.25">
      <c r="A174" s="23" t="s">
        <v>383</v>
      </c>
      <c r="B174" s="40" t="s">
        <v>970</v>
      </c>
      <c r="C174" s="23" t="s">
        <v>384</v>
      </c>
      <c r="D174" s="17">
        <v>4027</v>
      </c>
      <c r="E174" s="17">
        <v>4604</v>
      </c>
      <c r="F174" s="17">
        <v>5130</v>
      </c>
      <c r="G174" s="17">
        <v>5287</v>
      </c>
      <c r="H174" s="17">
        <v>5606</v>
      </c>
    </row>
    <row r="175" spans="1:8" ht="20.25" x14ac:dyDescent="0.25">
      <c r="A175" s="23" t="s">
        <v>385</v>
      </c>
      <c r="B175" s="40" t="s">
        <v>1811</v>
      </c>
      <c r="C175" s="23" t="s">
        <v>386</v>
      </c>
      <c r="D175" s="17">
        <v>1048</v>
      </c>
      <c r="E175" s="17">
        <v>1092</v>
      </c>
      <c r="F175" s="17">
        <v>1207</v>
      </c>
      <c r="G175" s="17">
        <v>1243</v>
      </c>
      <c r="H175" s="17">
        <v>1274</v>
      </c>
    </row>
    <row r="176" spans="1:8" ht="20.25" x14ac:dyDescent="0.25">
      <c r="A176" s="23" t="s">
        <v>387</v>
      </c>
      <c r="B176" s="40" t="s">
        <v>1811</v>
      </c>
      <c r="C176" s="23" t="s">
        <v>388</v>
      </c>
      <c r="D176" s="17">
        <v>1223</v>
      </c>
      <c r="E176" s="17">
        <v>1258</v>
      </c>
      <c r="F176" s="17">
        <v>1362</v>
      </c>
      <c r="G176" s="17">
        <v>1405</v>
      </c>
      <c r="H176" s="17">
        <v>1449</v>
      </c>
    </row>
    <row r="177" spans="1:8" ht="40.5" x14ac:dyDescent="0.25">
      <c r="A177" s="23" t="s">
        <v>389</v>
      </c>
      <c r="B177" s="47" t="s">
        <v>1812</v>
      </c>
      <c r="C177" s="23" t="s">
        <v>390</v>
      </c>
      <c r="D177" s="17">
        <v>986</v>
      </c>
      <c r="E177" s="17">
        <v>1037</v>
      </c>
      <c r="F177" s="17">
        <v>1118</v>
      </c>
      <c r="G177" s="17">
        <v>1152</v>
      </c>
      <c r="H177" s="17" t="e">
        <v>#VALUE!</v>
      </c>
    </row>
    <row r="178" spans="1:8" ht="40.5" x14ac:dyDescent="0.25">
      <c r="A178" s="23" t="s">
        <v>391</v>
      </c>
      <c r="B178" s="47" t="s">
        <v>1812</v>
      </c>
      <c r="C178" s="23" t="s">
        <v>392</v>
      </c>
      <c r="D178" s="17">
        <v>1212</v>
      </c>
      <c r="E178" s="17">
        <v>1281</v>
      </c>
      <c r="F178" s="17">
        <v>1430</v>
      </c>
      <c r="G178" s="17">
        <v>1473</v>
      </c>
      <c r="H178" s="17" t="e">
        <v>#VALUE!</v>
      </c>
    </row>
    <row r="179" spans="1:8" ht="20.25" x14ac:dyDescent="0.3">
      <c r="A179" s="30" t="s">
        <v>393</v>
      </c>
      <c r="B179" s="47" t="s">
        <v>394</v>
      </c>
      <c r="C179" s="25" t="s">
        <v>395</v>
      </c>
      <c r="D179" s="17">
        <v>688</v>
      </c>
      <c r="E179" s="17">
        <v>722</v>
      </c>
      <c r="F179" s="17">
        <v>828</v>
      </c>
      <c r="G179" s="17">
        <v>853</v>
      </c>
      <c r="H179" s="17">
        <v>867</v>
      </c>
    </row>
    <row r="180" spans="1:8" ht="20.25" x14ac:dyDescent="0.3">
      <c r="A180" s="30" t="s">
        <v>396</v>
      </c>
      <c r="B180" s="47" t="s">
        <v>394</v>
      </c>
      <c r="C180" s="25" t="s">
        <v>397</v>
      </c>
      <c r="D180" s="17">
        <v>698</v>
      </c>
      <c r="E180" s="17">
        <v>739</v>
      </c>
      <c r="F180" s="17">
        <v>844</v>
      </c>
      <c r="G180" s="17">
        <v>869</v>
      </c>
      <c r="H180" s="17">
        <v>884</v>
      </c>
    </row>
    <row r="181" spans="1:8" ht="20.25" x14ac:dyDescent="0.3">
      <c r="A181" s="30" t="s">
        <v>398</v>
      </c>
      <c r="B181" s="47" t="s">
        <v>4</v>
      </c>
      <c r="C181" s="25" t="s">
        <v>399</v>
      </c>
      <c r="D181" s="17">
        <v>598</v>
      </c>
      <c r="E181" s="17">
        <v>667</v>
      </c>
      <c r="F181" s="17">
        <v>757</v>
      </c>
      <c r="G181" s="17">
        <v>770</v>
      </c>
      <c r="H181" s="17">
        <v>787</v>
      </c>
    </row>
    <row r="182" spans="1:8" ht="20.25" x14ac:dyDescent="0.3">
      <c r="A182" s="30" t="s">
        <v>400</v>
      </c>
      <c r="B182" s="47" t="s">
        <v>4</v>
      </c>
      <c r="C182" s="25" t="s">
        <v>401</v>
      </c>
      <c r="D182" s="17">
        <v>619</v>
      </c>
      <c r="E182" s="17">
        <v>684</v>
      </c>
      <c r="F182" s="17">
        <v>767</v>
      </c>
      <c r="G182" s="17">
        <v>780</v>
      </c>
      <c r="H182" s="17">
        <v>794</v>
      </c>
    </row>
    <row r="183" spans="1:8" ht="20.25" x14ac:dyDescent="0.3">
      <c r="A183" s="30" t="s">
        <v>3</v>
      </c>
      <c r="B183" s="40" t="s">
        <v>4</v>
      </c>
      <c r="C183" s="23" t="s">
        <v>5</v>
      </c>
      <c r="D183" s="17">
        <v>649</v>
      </c>
      <c r="E183" s="17">
        <v>726</v>
      </c>
      <c r="F183" s="17">
        <v>798</v>
      </c>
      <c r="G183" s="17">
        <v>813</v>
      </c>
      <c r="H183" s="17">
        <v>827</v>
      </c>
    </row>
    <row r="184" spans="1:8" ht="20.25" x14ac:dyDescent="0.3">
      <c r="A184" s="30" t="s">
        <v>134</v>
      </c>
      <c r="B184" s="40" t="s">
        <v>1428</v>
      </c>
      <c r="C184" s="23" t="s">
        <v>131</v>
      </c>
      <c r="D184" s="17">
        <v>718</v>
      </c>
      <c r="E184" s="17">
        <v>755</v>
      </c>
      <c r="F184" s="17">
        <v>793</v>
      </c>
      <c r="G184" s="17">
        <v>802</v>
      </c>
      <c r="H184" s="17">
        <v>820</v>
      </c>
    </row>
    <row r="185" spans="1:8" ht="20.25" x14ac:dyDescent="0.3">
      <c r="A185" s="30" t="s">
        <v>135</v>
      </c>
      <c r="B185" s="40" t="s">
        <v>1428</v>
      </c>
      <c r="C185" s="23" t="s">
        <v>132</v>
      </c>
      <c r="D185" s="17">
        <v>752</v>
      </c>
      <c r="E185" s="17">
        <v>786</v>
      </c>
      <c r="F185" s="17">
        <v>823</v>
      </c>
      <c r="G185" s="17">
        <v>836</v>
      </c>
      <c r="H185" s="17">
        <v>854</v>
      </c>
    </row>
    <row r="186" spans="1:8" ht="20.25" x14ac:dyDescent="0.3">
      <c r="A186" s="30" t="s">
        <v>136</v>
      </c>
      <c r="B186" s="40" t="s">
        <v>1428</v>
      </c>
      <c r="C186" s="23" t="s">
        <v>133</v>
      </c>
      <c r="D186" s="17">
        <v>770</v>
      </c>
      <c r="E186" s="17">
        <v>821</v>
      </c>
      <c r="F186" s="17">
        <v>858</v>
      </c>
      <c r="G186" s="17">
        <v>873</v>
      </c>
      <c r="H186" s="17">
        <v>890</v>
      </c>
    </row>
    <row r="187" spans="1:8" ht="20.25" x14ac:dyDescent="0.25">
      <c r="A187" s="27" t="s">
        <v>402</v>
      </c>
      <c r="B187" s="28" t="s">
        <v>1429</v>
      </c>
      <c r="C187" s="25" t="s">
        <v>403</v>
      </c>
      <c r="D187" s="17">
        <v>1139</v>
      </c>
      <c r="E187" s="17">
        <v>1305</v>
      </c>
      <c r="F187" s="17">
        <v>1440</v>
      </c>
      <c r="G187" s="17">
        <v>1483</v>
      </c>
      <c r="H187" s="17">
        <v>1524</v>
      </c>
    </row>
    <row r="188" spans="1:8" ht="20.25" x14ac:dyDescent="0.25">
      <c r="A188" s="27" t="s">
        <v>404</v>
      </c>
      <c r="B188" s="28" t="s">
        <v>1429</v>
      </c>
      <c r="C188" s="25" t="s">
        <v>405</v>
      </c>
      <c r="D188" s="17">
        <v>1299</v>
      </c>
      <c r="E188" s="17">
        <v>1402</v>
      </c>
      <c r="F188" s="17">
        <v>1520</v>
      </c>
      <c r="G188" s="17">
        <v>1566</v>
      </c>
      <c r="H188" s="17">
        <v>1627</v>
      </c>
    </row>
    <row r="189" spans="1:8" ht="20.25" x14ac:dyDescent="0.25">
      <c r="A189" s="23" t="s">
        <v>406</v>
      </c>
      <c r="B189" s="40" t="s">
        <v>1429</v>
      </c>
      <c r="C189" s="23" t="s">
        <v>407</v>
      </c>
      <c r="D189" s="17">
        <v>1398</v>
      </c>
      <c r="E189" s="17">
        <v>1541</v>
      </c>
      <c r="F189" s="17">
        <v>1642</v>
      </c>
      <c r="G189" s="17">
        <v>1679</v>
      </c>
      <c r="H189" s="17">
        <v>1763</v>
      </c>
    </row>
    <row r="190" spans="1:8" ht="20.25" x14ac:dyDescent="0.25">
      <c r="A190" s="23" t="s">
        <v>408</v>
      </c>
      <c r="B190" s="40" t="s">
        <v>409</v>
      </c>
      <c r="C190" s="23" t="s">
        <v>410</v>
      </c>
      <c r="D190" s="17">
        <v>920</v>
      </c>
      <c r="E190" s="17">
        <v>1046</v>
      </c>
      <c r="F190" s="17">
        <v>1239</v>
      </c>
      <c r="G190" s="17">
        <v>1276</v>
      </c>
      <c r="H190" s="17">
        <v>1370</v>
      </c>
    </row>
    <row r="191" spans="1:8" ht="20.25" x14ac:dyDescent="0.25">
      <c r="A191" s="23" t="s">
        <v>411</v>
      </c>
      <c r="B191" s="40" t="s">
        <v>409</v>
      </c>
      <c r="C191" s="23" t="s">
        <v>412</v>
      </c>
      <c r="D191" s="17">
        <v>1447</v>
      </c>
      <c r="E191" s="17">
        <v>1550</v>
      </c>
      <c r="F191" s="17">
        <v>1824</v>
      </c>
      <c r="G191" s="17">
        <v>1879</v>
      </c>
      <c r="H191" s="17">
        <v>2013</v>
      </c>
    </row>
    <row r="192" spans="1:8" ht="20.25" x14ac:dyDescent="0.3">
      <c r="A192" s="30" t="s">
        <v>413</v>
      </c>
      <c r="B192" s="40" t="s">
        <v>409</v>
      </c>
      <c r="C192" s="23" t="s">
        <v>414</v>
      </c>
      <c r="D192" s="17">
        <v>1635</v>
      </c>
      <c r="E192" s="17">
        <v>1782</v>
      </c>
      <c r="F192" s="17">
        <v>2024</v>
      </c>
      <c r="G192" s="17">
        <v>2085</v>
      </c>
      <c r="H192" s="17">
        <v>2356</v>
      </c>
    </row>
    <row r="193" spans="1:8" ht="20.25" x14ac:dyDescent="0.25">
      <c r="A193" s="27" t="s">
        <v>415</v>
      </c>
      <c r="B193" s="28" t="s">
        <v>409</v>
      </c>
      <c r="C193" s="25" t="s">
        <v>416</v>
      </c>
      <c r="D193" s="17">
        <v>1869</v>
      </c>
      <c r="E193" s="17">
        <v>2088</v>
      </c>
      <c r="F193" s="17">
        <v>2349</v>
      </c>
      <c r="G193" s="17">
        <v>2405</v>
      </c>
      <c r="H193" s="17">
        <v>2628</v>
      </c>
    </row>
    <row r="194" spans="1:8" ht="20.25" x14ac:dyDescent="0.25">
      <c r="A194" s="27" t="s">
        <v>417</v>
      </c>
      <c r="B194" s="28" t="s">
        <v>409</v>
      </c>
      <c r="C194" s="25" t="s">
        <v>418</v>
      </c>
      <c r="D194" s="17">
        <v>1982</v>
      </c>
      <c r="E194" s="17">
        <v>2242</v>
      </c>
      <c r="F194" s="17">
        <v>2532</v>
      </c>
      <c r="G194" s="17">
        <v>2610</v>
      </c>
      <c r="H194" s="17">
        <v>2840</v>
      </c>
    </row>
    <row r="195" spans="1:8" ht="20.25" x14ac:dyDescent="0.25">
      <c r="A195" s="27" t="s">
        <v>419</v>
      </c>
      <c r="B195" s="28" t="s">
        <v>409</v>
      </c>
      <c r="C195" s="25" t="s">
        <v>361</v>
      </c>
      <c r="D195" s="17">
        <v>1503</v>
      </c>
      <c r="E195" s="17">
        <v>1729</v>
      </c>
      <c r="F195" s="17">
        <v>1869</v>
      </c>
      <c r="G195" s="17">
        <v>1927</v>
      </c>
      <c r="H195" s="17">
        <v>2134</v>
      </c>
    </row>
    <row r="196" spans="1:8" ht="20.25" x14ac:dyDescent="0.25">
      <c r="A196" s="27" t="s">
        <v>420</v>
      </c>
      <c r="B196" s="28" t="s">
        <v>409</v>
      </c>
      <c r="C196" s="25" t="s">
        <v>421</v>
      </c>
      <c r="D196" s="17">
        <v>1687</v>
      </c>
      <c r="E196" s="17">
        <v>2003</v>
      </c>
      <c r="F196" s="17">
        <v>2354</v>
      </c>
      <c r="G196" s="17">
        <v>2427</v>
      </c>
      <c r="H196" s="17">
        <v>2625</v>
      </c>
    </row>
    <row r="197" spans="1:8" ht="20.25" x14ac:dyDescent="0.25">
      <c r="A197" s="23" t="s">
        <v>422</v>
      </c>
      <c r="B197" s="40" t="s">
        <v>409</v>
      </c>
      <c r="C197" s="23" t="s">
        <v>365</v>
      </c>
      <c r="D197" s="17">
        <v>2031</v>
      </c>
      <c r="E197" s="17">
        <v>2354</v>
      </c>
      <c r="F197" s="17">
        <v>2523</v>
      </c>
      <c r="G197" s="17">
        <v>2589</v>
      </c>
      <c r="H197" s="17">
        <v>2996</v>
      </c>
    </row>
    <row r="198" spans="1:8" ht="20.25" x14ac:dyDescent="0.25">
      <c r="A198" s="23" t="s">
        <v>423</v>
      </c>
      <c r="B198" s="40" t="s">
        <v>409</v>
      </c>
      <c r="C198" s="23" t="s">
        <v>424</v>
      </c>
      <c r="D198" s="17">
        <v>2320</v>
      </c>
      <c r="E198" s="17">
        <v>2625</v>
      </c>
      <c r="F198" s="17">
        <v>2890</v>
      </c>
      <c r="G198" s="17">
        <v>2979</v>
      </c>
      <c r="H198" s="17">
        <v>3437</v>
      </c>
    </row>
    <row r="199" spans="1:8" ht="20.25" x14ac:dyDescent="0.25">
      <c r="A199" s="23" t="s">
        <v>425</v>
      </c>
      <c r="B199" s="40" t="s">
        <v>426</v>
      </c>
      <c r="C199" s="23" t="s">
        <v>399</v>
      </c>
      <c r="D199" s="17">
        <v>778</v>
      </c>
      <c r="E199" s="17">
        <v>828</v>
      </c>
      <c r="F199" s="17">
        <v>899</v>
      </c>
      <c r="G199" s="17">
        <v>926</v>
      </c>
      <c r="H199" s="17">
        <v>938</v>
      </c>
    </row>
    <row r="200" spans="1:8" ht="20.25" x14ac:dyDescent="0.25">
      <c r="A200" s="23" t="s">
        <v>427</v>
      </c>
      <c r="B200" s="40" t="s">
        <v>426</v>
      </c>
      <c r="C200" s="23" t="s">
        <v>401</v>
      </c>
      <c r="D200" s="17">
        <v>804</v>
      </c>
      <c r="E200" s="17">
        <v>848</v>
      </c>
      <c r="F200" s="17">
        <v>918</v>
      </c>
      <c r="G200" s="17">
        <v>946</v>
      </c>
      <c r="H200" s="17">
        <v>959</v>
      </c>
    </row>
    <row r="201" spans="1:8" ht="20.25" x14ac:dyDescent="0.25">
      <c r="A201" s="25" t="s">
        <v>428</v>
      </c>
      <c r="B201" s="41" t="s">
        <v>1430</v>
      </c>
      <c r="C201" s="25" t="s">
        <v>429</v>
      </c>
      <c r="D201" s="17">
        <v>754</v>
      </c>
      <c r="E201" s="17">
        <v>819</v>
      </c>
      <c r="F201" s="17">
        <v>935</v>
      </c>
      <c r="G201" s="17">
        <v>963</v>
      </c>
      <c r="H201" s="17">
        <v>1020</v>
      </c>
    </row>
    <row r="202" spans="1:8" ht="20.25" x14ac:dyDescent="0.25">
      <c r="A202" s="23" t="s">
        <v>430</v>
      </c>
      <c r="B202" s="40" t="s">
        <v>1430</v>
      </c>
      <c r="C202" s="23" t="s">
        <v>431</v>
      </c>
      <c r="D202" s="17">
        <v>726</v>
      </c>
      <c r="E202" s="17">
        <v>744</v>
      </c>
      <c r="F202" s="17">
        <v>829</v>
      </c>
      <c r="G202" s="17">
        <v>855</v>
      </c>
      <c r="H202" s="17">
        <v>894</v>
      </c>
    </row>
    <row r="203" spans="1:8" ht="20.25" x14ac:dyDescent="0.25">
      <c r="A203" s="23" t="s">
        <v>432</v>
      </c>
      <c r="B203" s="40" t="s">
        <v>1431</v>
      </c>
      <c r="C203" s="23" t="s">
        <v>433</v>
      </c>
      <c r="D203" s="17">
        <v>1392</v>
      </c>
      <c r="E203" s="17">
        <v>1635</v>
      </c>
      <c r="F203" s="17">
        <v>1799</v>
      </c>
      <c r="G203" s="17">
        <v>1855</v>
      </c>
      <c r="H203" s="17">
        <v>1941</v>
      </c>
    </row>
    <row r="204" spans="1:8" ht="20.25" x14ac:dyDescent="0.25">
      <c r="A204" s="23" t="s">
        <v>434</v>
      </c>
      <c r="B204" s="40" t="s">
        <v>1432</v>
      </c>
      <c r="C204" s="23" t="s">
        <v>435</v>
      </c>
      <c r="D204" s="17">
        <v>1580</v>
      </c>
      <c r="E204" s="17">
        <v>1839</v>
      </c>
      <c r="F204" s="17">
        <v>2033</v>
      </c>
      <c r="G204" s="17">
        <v>2095</v>
      </c>
      <c r="H204" s="17">
        <v>2187</v>
      </c>
    </row>
    <row r="205" spans="1:8" ht="20.25" x14ac:dyDescent="0.25">
      <c r="A205" s="27" t="s">
        <v>436</v>
      </c>
      <c r="B205" s="28" t="s">
        <v>437</v>
      </c>
      <c r="C205" s="25" t="s">
        <v>438</v>
      </c>
      <c r="D205" s="17">
        <v>1002</v>
      </c>
      <c r="E205" s="17">
        <v>1053</v>
      </c>
      <c r="F205" s="17">
        <v>1167</v>
      </c>
      <c r="G205" s="17">
        <v>1202</v>
      </c>
      <c r="H205" s="17">
        <v>1276</v>
      </c>
    </row>
    <row r="206" spans="1:8" ht="20.25" x14ac:dyDescent="0.25">
      <c r="A206" s="27" t="s">
        <v>439</v>
      </c>
      <c r="B206" s="28" t="s">
        <v>437</v>
      </c>
      <c r="C206" s="25" t="s">
        <v>440</v>
      </c>
      <c r="D206" s="17">
        <v>1013</v>
      </c>
      <c r="E206" s="17">
        <v>1063</v>
      </c>
      <c r="F206" s="17">
        <v>1188</v>
      </c>
      <c r="G206" s="17">
        <v>1225</v>
      </c>
      <c r="H206" s="17">
        <v>1302</v>
      </c>
    </row>
    <row r="207" spans="1:8" ht="20.25" x14ac:dyDescent="0.25">
      <c r="A207" s="27" t="s">
        <v>441</v>
      </c>
      <c r="B207" s="28" t="s">
        <v>437</v>
      </c>
      <c r="C207" s="25" t="s">
        <v>442</v>
      </c>
      <c r="D207" s="17">
        <v>1029</v>
      </c>
      <c r="E207" s="17">
        <v>1105</v>
      </c>
      <c r="F207" s="17">
        <v>1237</v>
      </c>
      <c r="G207" s="17">
        <v>1275</v>
      </c>
      <c r="H207" s="17">
        <v>1350</v>
      </c>
    </row>
    <row r="208" spans="1:8" ht="20.25" x14ac:dyDescent="0.3">
      <c r="A208" s="30" t="s">
        <v>1248</v>
      </c>
      <c r="B208" s="40" t="s">
        <v>1249</v>
      </c>
      <c r="C208" s="23" t="s">
        <v>1250</v>
      </c>
      <c r="D208" s="17">
        <v>1133</v>
      </c>
      <c r="E208" s="17">
        <v>1317</v>
      </c>
      <c r="F208" s="17">
        <v>1363</v>
      </c>
      <c r="G208" s="17">
        <v>1443</v>
      </c>
      <c r="H208" s="17">
        <v>1652</v>
      </c>
    </row>
    <row r="209" spans="1:8" ht="20.25" x14ac:dyDescent="0.3">
      <c r="A209" s="30" t="s">
        <v>1251</v>
      </c>
      <c r="B209" s="40" t="s">
        <v>1249</v>
      </c>
      <c r="C209" s="23" t="s">
        <v>1252</v>
      </c>
      <c r="D209" s="17">
        <v>1269</v>
      </c>
      <c r="E209" s="17">
        <v>1549</v>
      </c>
      <c r="F209" s="17">
        <v>1581</v>
      </c>
      <c r="G209" s="17">
        <v>1740</v>
      </c>
      <c r="H209" s="17">
        <v>2019</v>
      </c>
    </row>
    <row r="210" spans="1:8" ht="20.25" x14ac:dyDescent="0.25">
      <c r="A210" s="23" t="s">
        <v>1253</v>
      </c>
      <c r="B210" s="40" t="s">
        <v>1249</v>
      </c>
      <c r="C210" s="23" t="s">
        <v>1254</v>
      </c>
      <c r="D210" s="17">
        <v>1266</v>
      </c>
      <c r="E210" s="17">
        <v>1512</v>
      </c>
      <c r="F210" s="17">
        <v>1556</v>
      </c>
      <c r="G210" s="17">
        <v>1726</v>
      </c>
      <c r="H210" s="17">
        <v>2017</v>
      </c>
    </row>
    <row r="211" spans="1:8" ht="20.25" x14ac:dyDescent="0.3">
      <c r="A211" s="30" t="s">
        <v>1255</v>
      </c>
      <c r="B211" s="42" t="s">
        <v>1249</v>
      </c>
      <c r="C211" s="23" t="s">
        <v>1256</v>
      </c>
      <c r="D211" s="17">
        <v>1562</v>
      </c>
      <c r="E211" s="17">
        <v>1898</v>
      </c>
      <c r="F211" s="17">
        <v>2078</v>
      </c>
      <c r="G211" s="17">
        <v>2394</v>
      </c>
      <c r="H211" s="17">
        <v>2895</v>
      </c>
    </row>
    <row r="212" spans="1:8" ht="20.25" x14ac:dyDescent="0.3">
      <c r="A212" s="30" t="s">
        <v>1258</v>
      </c>
      <c r="B212" s="42" t="s">
        <v>1259</v>
      </c>
      <c r="C212" s="23" t="s">
        <v>1260</v>
      </c>
      <c r="D212" s="17">
        <v>832</v>
      </c>
      <c r="E212" s="17">
        <v>861</v>
      </c>
      <c r="F212" s="17">
        <v>921</v>
      </c>
      <c r="G212" s="17">
        <v>940</v>
      </c>
      <c r="H212" s="17">
        <v>965</v>
      </c>
    </row>
    <row r="213" spans="1:8" ht="20.25" x14ac:dyDescent="0.3">
      <c r="A213" s="30" t="s">
        <v>1261</v>
      </c>
      <c r="B213" s="42" t="s">
        <v>1262</v>
      </c>
      <c r="C213" s="25" t="s">
        <v>1263</v>
      </c>
      <c r="D213" s="17">
        <v>966</v>
      </c>
      <c r="E213" s="17">
        <v>1132</v>
      </c>
      <c r="F213" s="17">
        <v>1200</v>
      </c>
      <c r="G213" s="17">
        <v>1289</v>
      </c>
      <c r="H213" s="17">
        <v>1374</v>
      </c>
    </row>
    <row r="214" spans="1:8" ht="20.25" x14ac:dyDescent="0.3">
      <c r="A214" s="30" t="s">
        <v>1264</v>
      </c>
      <c r="B214" s="42" t="s">
        <v>1262</v>
      </c>
      <c r="C214" s="23" t="s">
        <v>1252</v>
      </c>
      <c r="D214" s="17">
        <v>1204</v>
      </c>
      <c r="E214" s="17">
        <v>1413</v>
      </c>
      <c r="F214" s="17">
        <v>1498</v>
      </c>
      <c r="G214" s="17">
        <v>1610</v>
      </c>
      <c r="H214" s="17">
        <v>1771</v>
      </c>
    </row>
    <row r="215" spans="1:8" ht="20.25" x14ac:dyDescent="0.3">
      <c r="A215" s="30" t="s">
        <v>1265</v>
      </c>
      <c r="B215" s="42" t="s">
        <v>1262</v>
      </c>
      <c r="C215" s="23" t="s">
        <v>1254</v>
      </c>
      <c r="D215" s="17">
        <v>1151</v>
      </c>
      <c r="E215" s="17">
        <v>1339</v>
      </c>
      <c r="F215" s="17">
        <v>1425</v>
      </c>
      <c r="G215" s="17">
        <v>1537</v>
      </c>
      <c r="H215" s="17">
        <v>1721</v>
      </c>
    </row>
    <row r="216" spans="1:8" ht="20.25" x14ac:dyDescent="0.3">
      <c r="A216" s="30" t="s">
        <v>1266</v>
      </c>
      <c r="B216" s="42" t="s">
        <v>1262</v>
      </c>
      <c r="C216" s="23" t="s">
        <v>1256</v>
      </c>
      <c r="D216" s="17">
        <v>1311</v>
      </c>
      <c r="E216" s="17">
        <v>1662</v>
      </c>
      <c r="F216" s="17">
        <v>1745</v>
      </c>
      <c r="G216" s="17">
        <v>1968</v>
      </c>
      <c r="H216" s="17">
        <v>2308</v>
      </c>
    </row>
    <row r="217" spans="1:8" ht="20.25" x14ac:dyDescent="0.3">
      <c r="A217" s="30" t="s">
        <v>1267</v>
      </c>
      <c r="B217" s="42" t="s">
        <v>1268</v>
      </c>
      <c r="C217" s="25" t="s">
        <v>1269</v>
      </c>
      <c r="D217" s="17">
        <v>789</v>
      </c>
      <c r="E217" s="17">
        <v>824</v>
      </c>
      <c r="F217" s="17">
        <v>852</v>
      </c>
      <c r="G217" s="17">
        <v>861</v>
      </c>
      <c r="H217" s="17">
        <v>882</v>
      </c>
    </row>
    <row r="218" spans="1:8" ht="20.25" x14ac:dyDescent="0.3">
      <c r="A218" s="30" t="s">
        <v>443</v>
      </c>
      <c r="B218" s="42" t="s">
        <v>444</v>
      </c>
      <c r="C218" s="25" t="s">
        <v>442</v>
      </c>
      <c r="D218" s="17">
        <v>741</v>
      </c>
      <c r="E218" s="17">
        <v>827</v>
      </c>
      <c r="F218" s="17">
        <v>941</v>
      </c>
      <c r="G218" s="17">
        <v>969</v>
      </c>
      <c r="H218" s="17">
        <v>1002</v>
      </c>
    </row>
    <row r="219" spans="1:8" ht="20.25" x14ac:dyDescent="0.3">
      <c r="A219" s="30" t="s">
        <v>1271</v>
      </c>
      <c r="B219" s="42" t="s">
        <v>1272</v>
      </c>
      <c r="C219" s="25" t="s">
        <v>1273</v>
      </c>
      <c r="D219" s="17">
        <v>610</v>
      </c>
      <c r="E219" s="17">
        <v>654</v>
      </c>
      <c r="F219" s="17">
        <v>738</v>
      </c>
      <c r="G219" s="17">
        <v>751</v>
      </c>
      <c r="H219" s="17">
        <v>763</v>
      </c>
    </row>
    <row r="220" spans="1:8" ht="20.25" x14ac:dyDescent="0.25">
      <c r="A220" s="23" t="s">
        <v>1274</v>
      </c>
      <c r="B220" s="42" t="s">
        <v>1272</v>
      </c>
      <c r="C220" s="25" t="s">
        <v>1275</v>
      </c>
      <c r="D220" s="17">
        <v>655</v>
      </c>
      <c r="E220" s="17">
        <v>685</v>
      </c>
      <c r="F220" s="17">
        <v>757</v>
      </c>
      <c r="G220" s="17">
        <v>778</v>
      </c>
      <c r="H220" s="17">
        <v>791</v>
      </c>
    </row>
    <row r="221" spans="1:8" ht="20.25" x14ac:dyDescent="0.25">
      <c r="A221" s="23" t="s">
        <v>1276</v>
      </c>
      <c r="B221" s="42" t="s">
        <v>1272</v>
      </c>
      <c r="C221" s="23" t="s">
        <v>1277</v>
      </c>
      <c r="D221" s="17">
        <v>636</v>
      </c>
      <c r="E221" s="17">
        <v>666</v>
      </c>
      <c r="F221" s="17">
        <v>738</v>
      </c>
      <c r="G221" s="17">
        <v>758</v>
      </c>
      <c r="H221" s="17">
        <v>773</v>
      </c>
    </row>
    <row r="222" spans="1:8" ht="20.25" x14ac:dyDescent="0.25">
      <c r="A222" s="23" t="s">
        <v>1279</v>
      </c>
      <c r="B222" s="42" t="s">
        <v>1280</v>
      </c>
      <c r="C222" s="23" t="s">
        <v>1281</v>
      </c>
      <c r="D222" s="17">
        <v>1193</v>
      </c>
      <c r="E222" s="17">
        <v>1345</v>
      </c>
      <c r="F222" s="17">
        <v>1375</v>
      </c>
      <c r="G222" s="17">
        <v>1485</v>
      </c>
      <c r="H222" s="17">
        <v>1726</v>
      </c>
    </row>
    <row r="223" spans="1:8" ht="20.25" x14ac:dyDescent="0.25">
      <c r="A223" s="23" t="s">
        <v>1282</v>
      </c>
      <c r="B223" s="42" t="s">
        <v>1280</v>
      </c>
      <c r="C223" s="23" t="s">
        <v>1813</v>
      </c>
      <c r="D223" s="17">
        <v>1217</v>
      </c>
      <c r="E223" s="17">
        <v>1422</v>
      </c>
      <c r="F223" s="17">
        <v>1456</v>
      </c>
      <c r="G223" s="17">
        <v>1568</v>
      </c>
      <c r="H223" s="17">
        <v>1838</v>
      </c>
    </row>
    <row r="224" spans="1:8" ht="20.25" x14ac:dyDescent="0.25">
      <c r="A224" s="23" t="s">
        <v>1283</v>
      </c>
      <c r="B224" s="42" t="s">
        <v>1284</v>
      </c>
      <c r="C224" s="23" t="s">
        <v>1285</v>
      </c>
      <c r="D224" s="17">
        <v>1408</v>
      </c>
      <c r="E224" s="17">
        <v>1907</v>
      </c>
      <c r="F224" s="17">
        <v>2016</v>
      </c>
      <c r="G224" s="17">
        <v>2190</v>
      </c>
      <c r="H224" s="17">
        <v>2516</v>
      </c>
    </row>
    <row r="225" spans="1:8" ht="20.25" x14ac:dyDescent="0.25">
      <c r="A225" s="23" t="s">
        <v>1286</v>
      </c>
      <c r="B225" s="40" t="s">
        <v>1284</v>
      </c>
      <c r="C225" s="23" t="s">
        <v>1287</v>
      </c>
      <c r="D225" s="17">
        <v>1864</v>
      </c>
      <c r="E225" s="17">
        <v>2533</v>
      </c>
      <c r="F225" s="17">
        <v>2675</v>
      </c>
      <c r="G225" s="17">
        <v>2944</v>
      </c>
      <c r="H225" s="17">
        <v>3422</v>
      </c>
    </row>
    <row r="226" spans="1:8" ht="20.25" x14ac:dyDescent="0.25">
      <c r="A226" s="23" t="s">
        <v>1288</v>
      </c>
      <c r="B226" s="40" t="s">
        <v>1284</v>
      </c>
      <c r="C226" s="23" t="s">
        <v>1289</v>
      </c>
      <c r="D226" s="17">
        <v>2652</v>
      </c>
      <c r="E226" s="17">
        <v>3492</v>
      </c>
      <c r="F226" s="17">
        <v>3685</v>
      </c>
      <c r="G226" s="17">
        <v>4156</v>
      </c>
      <c r="H226" s="17">
        <v>5194</v>
      </c>
    </row>
    <row r="227" spans="1:8" ht="20.25" x14ac:dyDescent="0.25">
      <c r="A227" s="23" t="s">
        <v>1297</v>
      </c>
      <c r="B227" s="42" t="s">
        <v>1298</v>
      </c>
      <c r="C227" s="23" t="s">
        <v>1299</v>
      </c>
      <c r="D227" s="17">
        <v>1049</v>
      </c>
      <c r="E227" s="17">
        <v>1219</v>
      </c>
      <c r="F227" s="17">
        <v>1324</v>
      </c>
      <c r="G227" s="17">
        <v>1344</v>
      </c>
      <c r="H227" s="17">
        <v>1398</v>
      </c>
    </row>
    <row r="228" spans="1:8" ht="20.25" x14ac:dyDescent="0.25">
      <c r="A228" s="23" t="s">
        <v>1300</v>
      </c>
      <c r="B228" s="42" t="s">
        <v>1298</v>
      </c>
      <c r="C228" s="23" t="s">
        <v>1301</v>
      </c>
      <c r="D228" s="17">
        <v>1424</v>
      </c>
      <c r="E228" s="17">
        <v>1575</v>
      </c>
      <c r="F228" s="17">
        <v>1743</v>
      </c>
      <c r="G228" s="17">
        <v>1774</v>
      </c>
      <c r="H228" s="17">
        <v>1964</v>
      </c>
    </row>
    <row r="229" spans="1:8" ht="20.25" x14ac:dyDescent="0.25">
      <c r="A229" s="23" t="s">
        <v>1302</v>
      </c>
      <c r="B229" s="40" t="s">
        <v>1298</v>
      </c>
      <c r="C229" s="23" t="s">
        <v>1303</v>
      </c>
      <c r="D229" s="17">
        <v>1444</v>
      </c>
      <c r="E229" s="17">
        <v>1650</v>
      </c>
      <c r="F229" s="17">
        <v>1771</v>
      </c>
      <c r="G229" s="17">
        <v>1809</v>
      </c>
      <c r="H229" s="17">
        <v>2010</v>
      </c>
    </row>
    <row r="230" spans="1:8" ht="20.25" x14ac:dyDescent="0.25">
      <c r="A230" s="23" t="s">
        <v>1304</v>
      </c>
      <c r="B230" s="40" t="s">
        <v>1298</v>
      </c>
      <c r="C230" s="23" t="s">
        <v>1305</v>
      </c>
      <c r="D230" s="17">
        <v>1922</v>
      </c>
      <c r="E230" s="17">
        <v>1991</v>
      </c>
      <c r="F230" s="17">
        <v>2130</v>
      </c>
      <c r="G230" s="17">
        <v>2291</v>
      </c>
      <c r="H230" s="17">
        <v>2568</v>
      </c>
    </row>
    <row r="231" spans="1:8" ht="40.5" x14ac:dyDescent="0.25">
      <c r="A231" s="23" t="s">
        <v>445</v>
      </c>
      <c r="B231" s="40" t="s">
        <v>1433</v>
      </c>
      <c r="C231" s="23" t="s">
        <v>446</v>
      </c>
      <c r="D231" s="17">
        <v>783</v>
      </c>
      <c r="E231" s="17">
        <v>862</v>
      </c>
      <c r="F231" s="17">
        <v>995</v>
      </c>
      <c r="G231" s="17">
        <v>1026</v>
      </c>
      <c r="H231" s="17">
        <v>1056</v>
      </c>
    </row>
    <row r="232" spans="1:8" ht="40.5" x14ac:dyDescent="0.25">
      <c r="A232" s="23" t="s">
        <v>447</v>
      </c>
      <c r="B232" s="40" t="s">
        <v>1433</v>
      </c>
      <c r="C232" s="23" t="s">
        <v>448</v>
      </c>
      <c r="D232" s="17">
        <v>808</v>
      </c>
      <c r="E232" s="17">
        <v>875</v>
      </c>
      <c r="F232" s="17">
        <v>1005</v>
      </c>
      <c r="G232" s="17">
        <v>1035</v>
      </c>
      <c r="H232" s="17">
        <v>1068</v>
      </c>
    </row>
    <row r="233" spans="1:8" ht="20.25" x14ac:dyDescent="0.25">
      <c r="A233" s="27" t="s">
        <v>1291</v>
      </c>
      <c r="B233" s="28" t="s">
        <v>1292</v>
      </c>
      <c r="C233" s="25" t="s">
        <v>1293</v>
      </c>
      <c r="D233" s="17">
        <v>763</v>
      </c>
      <c r="E233" s="17">
        <v>820</v>
      </c>
      <c r="F233" s="17">
        <v>885</v>
      </c>
      <c r="G233" s="17">
        <v>949</v>
      </c>
      <c r="H233" s="17">
        <v>1026</v>
      </c>
    </row>
    <row r="234" spans="1:8" ht="20.25" x14ac:dyDescent="0.25">
      <c r="A234" s="23" t="s">
        <v>1294</v>
      </c>
      <c r="B234" s="41" t="s">
        <v>1292</v>
      </c>
      <c r="C234" s="25" t="s">
        <v>1295</v>
      </c>
      <c r="D234" s="17">
        <v>769</v>
      </c>
      <c r="E234" s="17">
        <v>832</v>
      </c>
      <c r="F234" s="17">
        <v>897</v>
      </c>
      <c r="G234" s="17">
        <v>946</v>
      </c>
      <c r="H234" s="17">
        <v>1051</v>
      </c>
    </row>
    <row r="235" spans="1:8" ht="20.25" x14ac:dyDescent="0.25">
      <c r="A235" s="23" t="s">
        <v>139</v>
      </c>
      <c r="B235" s="41" t="s">
        <v>184</v>
      </c>
      <c r="C235" s="25" t="s">
        <v>140</v>
      </c>
      <c r="D235" s="17">
        <v>974</v>
      </c>
      <c r="E235" s="17">
        <v>1017</v>
      </c>
      <c r="F235" s="17">
        <v>1095</v>
      </c>
      <c r="G235" s="17">
        <v>1129</v>
      </c>
      <c r="H235" s="17">
        <v>1161</v>
      </c>
    </row>
    <row r="236" spans="1:8" ht="20.25" x14ac:dyDescent="0.25">
      <c r="A236" s="23" t="s">
        <v>137</v>
      </c>
      <c r="B236" s="41" t="s">
        <v>184</v>
      </c>
      <c r="C236" s="25" t="s">
        <v>138</v>
      </c>
      <c r="D236" s="17">
        <v>993</v>
      </c>
      <c r="E236" s="17">
        <v>1050</v>
      </c>
      <c r="F236" s="17">
        <v>1132</v>
      </c>
      <c r="G236" s="17">
        <v>1166</v>
      </c>
      <c r="H236" s="17">
        <v>1206</v>
      </c>
    </row>
    <row r="237" spans="1:8" ht="20.25" x14ac:dyDescent="0.25">
      <c r="A237" s="23" t="s">
        <v>83</v>
      </c>
      <c r="B237" s="40" t="s">
        <v>822</v>
      </c>
      <c r="C237" s="23" t="s">
        <v>203</v>
      </c>
      <c r="D237" s="17">
        <v>1575</v>
      </c>
      <c r="E237" s="17">
        <v>1615</v>
      </c>
      <c r="F237" s="17">
        <v>1753</v>
      </c>
      <c r="G237" s="17">
        <v>1806</v>
      </c>
      <c r="H237" s="17" t="e">
        <v>#VALUE!</v>
      </c>
    </row>
    <row r="238" spans="1:8" ht="20.25" x14ac:dyDescent="0.25">
      <c r="A238" s="23" t="s">
        <v>84</v>
      </c>
      <c r="B238" s="41" t="s">
        <v>822</v>
      </c>
      <c r="C238" s="25" t="s">
        <v>204</v>
      </c>
      <c r="D238" s="17">
        <v>1681</v>
      </c>
      <c r="E238" s="17">
        <v>1712</v>
      </c>
      <c r="F238" s="17">
        <v>1865</v>
      </c>
      <c r="G238" s="17">
        <v>1923</v>
      </c>
      <c r="H238" s="17" t="e">
        <v>#VALUE!</v>
      </c>
    </row>
    <row r="239" spans="1:8" ht="20.25" x14ac:dyDescent="0.25">
      <c r="A239" s="23" t="s">
        <v>85</v>
      </c>
      <c r="B239" s="41" t="s">
        <v>822</v>
      </c>
      <c r="C239" s="25" t="s">
        <v>205</v>
      </c>
      <c r="D239" s="17">
        <v>1836</v>
      </c>
      <c r="E239" s="17">
        <v>1856</v>
      </c>
      <c r="F239" s="17">
        <v>2076</v>
      </c>
      <c r="G239" s="17">
        <v>2140</v>
      </c>
      <c r="H239" s="17" t="e">
        <v>#VALUE!</v>
      </c>
    </row>
    <row r="240" spans="1:8" ht="20.25" x14ac:dyDescent="0.25">
      <c r="A240" s="23" t="s">
        <v>449</v>
      </c>
      <c r="B240" s="41" t="s">
        <v>1434</v>
      </c>
      <c r="C240" s="25" t="s">
        <v>450</v>
      </c>
      <c r="D240" s="17">
        <v>782</v>
      </c>
      <c r="E240" s="17">
        <v>879</v>
      </c>
      <c r="F240" s="17">
        <v>947</v>
      </c>
      <c r="G240" s="17">
        <v>976</v>
      </c>
      <c r="H240" s="17" t="e">
        <v>#VALUE!</v>
      </c>
    </row>
    <row r="241" spans="1:8" ht="20.25" x14ac:dyDescent="0.25">
      <c r="A241" s="23" t="s">
        <v>451</v>
      </c>
      <c r="B241" s="41" t="s">
        <v>1434</v>
      </c>
      <c r="C241" s="25" t="s">
        <v>452</v>
      </c>
      <c r="D241" s="17">
        <v>987</v>
      </c>
      <c r="E241" s="17">
        <v>1187</v>
      </c>
      <c r="F241" s="17">
        <v>1246</v>
      </c>
      <c r="G241" s="17">
        <v>1284</v>
      </c>
      <c r="H241" s="17" t="e">
        <v>#VALUE!</v>
      </c>
    </row>
    <row r="242" spans="1:8" ht="20.25" x14ac:dyDescent="0.25">
      <c r="A242" s="23" t="s">
        <v>453</v>
      </c>
      <c r="B242" s="41" t="s">
        <v>1435</v>
      </c>
      <c r="C242" s="25" t="s">
        <v>454</v>
      </c>
      <c r="D242" s="17">
        <v>716</v>
      </c>
      <c r="E242" s="17">
        <v>869</v>
      </c>
      <c r="F242" s="17">
        <v>953</v>
      </c>
      <c r="G242" s="17">
        <v>982</v>
      </c>
      <c r="H242" s="17">
        <v>1070</v>
      </c>
    </row>
    <row r="243" spans="1:8" ht="20.25" x14ac:dyDescent="0.25">
      <c r="A243" s="27" t="s">
        <v>455</v>
      </c>
      <c r="B243" s="28" t="s">
        <v>1435</v>
      </c>
      <c r="C243" s="25" t="s">
        <v>456</v>
      </c>
      <c r="D243" s="17">
        <v>925</v>
      </c>
      <c r="E243" s="17">
        <v>1161</v>
      </c>
      <c r="F243" s="17">
        <v>1268</v>
      </c>
      <c r="G243" s="17">
        <v>1307</v>
      </c>
      <c r="H243" s="17">
        <v>1505</v>
      </c>
    </row>
    <row r="244" spans="1:8" ht="20.25" x14ac:dyDescent="0.25">
      <c r="A244" s="27" t="s">
        <v>457</v>
      </c>
      <c r="B244" s="28" t="s">
        <v>458</v>
      </c>
      <c r="C244" s="25" t="s">
        <v>459</v>
      </c>
      <c r="D244" s="17">
        <v>894</v>
      </c>
      <c r="E244" s="17">
        <v>990</v>
      </c>
      <c r="F244" s="17">
        <v>1096</v>
      </c>
      <c r="G244" s="17">
        <v>1130</v>
      </c>
      <c r="H244" s="17">
        <v>1165</v>
      </c>
    </row>
    <row r="245" spans="1:8" ht="20.25" x14ac:dyDescent="0.25">
      <c r="A245" s="23" t="s">
        <v>460</v>
      </c>
      <c r="B245" s="40" t="s">
        <v>458</v>
      </c>
      <c r="C245" s="31" t="s">
        <v>461</v>
      </c>
      <c r="D245" s="17">
        <v>945</v>
      </c>
      <c r="E245" s="17">
        <v>1094</v>
      </c>
      <c r="F245" s="17">
        <v>1186</v>
      </c>
      <c r="G245" s="17">
        <v>1223</v>
      </c>
      <c r="H245" s="17">
        <v>1294</v>
      </c>
    </row>
    <row r="246" spans="1:8" ht="20.25" x14ac:dyDescent="0.25">
      <c r="A246" s="23" t="s">
        <v>462</v>
      </c>
      <c r="B246" s="40" t="s">
        <v>458</v>
      </c>
      <c r="C246" s="31" t="s">
        <v>463</v>
      </c>
      <c r="D246" s="17">
        <v>1044</v>
      </c>
      <c r="E246" s="17">
        <v>1186</v>
      </c>
      <c r="F246" s="17">
        <v>1325</v>
      </c>
      <c r="G246" s="17">
        <v>1364</v>
      </c>
      <c r="H246" s="17">
        <v>1459</v>
      </c>
    </row>
    <row r="247" spans="1:8" ht="20.25" x14ac:dyDescent="0.25">
      <c r="A247" s="23" t="s">
        <v>464</v>
      </c>
      <c r="B247" s="41" t="s">
        <v>458</v>
      </c>
      <c r="C247" s="25" t="s">
        <v>465</v>
      </c>
      <c r="D247" s="17">
        <v>1374</v>
      </c>
      <c r="E247" s="17">
        <v>1614</v>
      </c>
      <c r="F247" s="17">
        <v>1733</v>
      </c>
      <c r="G247" s="17">
        <v>1785</v>
      </c>
      <c r="H247" s="17">
        <v>2047</v>
      </c>
    </row>
    <row r="248" spans="1:8" ht="20.25" x14ac:dyDescent="0.25">
      <c r="A248" s="23" t="s">
        <v>1307</v>
      </c>
      <c r="B248" s="41" t="s">
        <v>1308</v>
      </c>
      <c r="C248" s="25" t="s">
        <v>1309</v>
      </c>
      <c r="D248" s="17">
        <v>1108</v>
      </c>
      <c r="E248" s="17">
        <v>1174</v>
      </c>
      <c r="F248" s="17">
        <v>1258</v>
      </c>
      <c r="G248" s="17">
        <v>1328</v>
      </c>
      <c r="H248" s="17">
        <v>1478</v>
      </c>
    </row>
    <row r="249" spans="1:8" ht="20.25" x14ac:dyDescent="0.25">
      <c r="A249" s="23" t="s">
        <v>1310</v>
      </c>
      <c r="B249" s="41" t="s">
        <v>1308</v>
      </c>
      <c r="C249" s="25" t="s">
        <v>1311</v>
      </c>
      <c r="D249" s="17">
        <v>1116</v>
      </c>
      <c r="E249" s="17">
        <v>1190</v>
      </c>
      <c r="F249" s="17">
        <v>1273</v>
      </c>
      <c r="G249" s="17">
        <v>1352</v>
      </c>
      <c r="H249" s="17">
        <v>1550</v>
      </c>
    </row>
    <row r="250" spans="1:8" ht="20.25" x14ac:dyDescent="0.25">
      <c r="A250" s="23" t="s">
        <v>1312</v>
      </c>
      <c r="B250" s="40" t="s">
        <v>1308</v>
      </c>
      <c r="C250" s="23" t="s">
        <v>1313</v>
      </c>
      <c r="D250" s="17">
        <v>1131</v>
      </c>
      <c r="E250" s="17">
        <v>1268</v>
      </c>
      <c r="F250" s="17">
        <v>1351</v>
      </c>
      <c r="G250" s="17">
        <v>1471</v>
      </c>
      <c r="H250" s="17">
        <v>1815</v>
      </c>
    </row>
    <row r="251" spans="1:8" ht="20.25" x14ac:dyDescent="0.25">
      <c r="A251" s="23" t="s">
        <v>1314</v>
      </c>
      <c r="B251" s="40" t="s">
        <v>1315</v>
      </c>
      <c r="C251" s="23" t="s">
        <v>231</v>
      </c>
      <c r="D251" s="17">
        <v>1488</v>
      </c>
      <c r="E251" s="17">
        <v>1886</v>
      </c>
      <c r="F251" s="17">
        <v>1937</v>
      </c>
      <c r="G251" s="17">
        <v>2263</v>
      </c>
      <c r="H251" s="17">
        <v>2393</v>
      </c>
    </row>
    <row r="252" spans="1:8" ht="20.25" x14ac:dyDescent="0.25">
      <c r="A252" s="23" t="s">
        <v>1316</v>
      </c>
      <c r="B252" s="28" t="s">
        <v>1315</v>
      </c>
      <c r="C252" s="25" t="s">
        <v>232</v>
      </c>
      <c r="D252" s="17">
        <v>1614</v>
      </c>
      <c r="E252" s="17">
        <v>2077</v>
      </c>
      <c r="F252" s="17">
        <v>2086</v>
      </c>
      <c r="G252" s="17">
        <v>2319</v>
      </c>
      <c r="H252" s="17">
        <v>2568</v>
      </c>
    </row>
    <row r="253" spans="1:8" ht="20.25" x14ac:dyDescent="0.25">
      <c r="A253" s="27" t="s">
        <v>1317</v>
      </c>
      <c r="B253" s="28" t="s">
        <v>1315</v>
      </c>
      <c r="C253" s="25" t="s">
        <v>1233</v>
      </c>
      <c r="D253" s="17">
        <v>1872</v>
      </c>
      <c r="E253" s="17">
        <v>2206</v>
      </c>
      <c r="F253" s="17">
        <v>2243</v>
      </c>
      <c r="G253" s="17">
        <v>2564</v>
      </c>
      <c r="H253" s="17">
        <v>2764</v>
      </c>
    </row>
    <row r="254" spans="1:8" ht="20.25" x14ac:dyDescent="0.25">
      <c r="A254" s="27" t="s">
        <v>1318</v>
      </c>
      <c r="B254" s="28" t="s">
        <v>1315</v>
      </c>
      <c r="C254" s="25" t="s">
        <v>1246</v>
      </c>
      <c r="D254" s="17">
        <v>2053</v>
      </c>
      <c r="E254" s="17">
        <v>2595</v>
      </c>
      <c r="F254" s="17">
        <v>2856</v>
      </c>
      <c r="G254" s="17">
        <v>3015</v>
      </c>
      <c r="H254" s="17">
        <v>3248</v>
      </c>
    </row>
    <row r="255" spans="1:8" ht="20.25" x14ac:dyDescent="0.25">
      <c r="A255" s="23" t="s">
        <v>1320</v>
      </c>
      <c r="B255" s="40" t="s">
        <v>1321</v>
      </c>
      <c r="C255" s="23" t="s">
        <v>1322</v>
      </c>
      <c r="D255" s="17">
        <v>721</v>
      </c>
      <c r="E255" s="17">
        <v>790</v>
      </c>
      <c r="F255" s="17">
        <v>790</v>
      </c>
      <c r="G255" s="17">
        <v>805</v>
      </c>
      <c r="H255" s="17">
        <v>824</v>
      </c>
    </row>
    <row r="256" spans="1:8" ht="20.25" x14ac:dyDescent="0.25">
      <c r="A256" s="23" t="s">
        <v>1323</v>
      </c>
      <c r="B256" s="40" t="s">
        <v>1321</v>
      </c>
      <c r="C256" s="23" t="s">
        <v>1324</v>
      </c>
      <c r="D256" s="17">
        <v>741</v>
      </c>
      <c r="E256" s="17">
        <v>809</v>
      </c>
      <c r="F256" s="17">
        <v>809</v>
      </c>
      <c r="G256" s="17">
        <v>825</v>
      </c>
      <c r="H256" s="17">
        <v>845</v>
      </c>
    </row>
    <row r="257" spans="1:8" ht="20.25" x14ac:dyDescent="0.25">
      <c r="A257" s="23" t="s">
        <v>1325</v>
      </c>
      <c r="B257" s="40" t="s">
        <v>1321</v>
      </c>
      <c r="C257" s="23" t="s">
        <v>1326</v>
      </c>
      <c r="D257" s="17">
        <v>760</v>
      </c>
      <c r="E257" s="17">
        <v>828</v>
      </c>
      <c r="F257" s="17">
        <v>828</v>
      </c>
      <c r="G257" s="17">
        <v>845</v>
      </c>
      <c r="H257" s="17">
        <v>866</v>
      </c>
    </row>
    <row r="258" spans="1:8" ht="20.25" x14ac:dyDescent="0.25">
      <c r="A258" s="23" t="s">
        <v>1328</v>
      </c>
      <c r="B258" s="40" t="s">
        <v>1329</v>
      </c>
      <c r="C258" s="23" t="s">
        <v>1330</v>
      </c>
      <c r="D258" s="17">
        <v>869</v>
      </c>
      <c r="E258" s="17">
        <v>941</v>
      </c>
      <c r="F258" s="17">
        <v>1058</v>
      </c>
      <c r="G258" s="17">
        <v>1109</v>
      </c>
      <c r="H258" s="17">
        <v>1160</v>
      </c>
    </row>
    <row r="259" spans="1:8" ht="20.25" x14ac:dyDescent="0.25">
      <c r="A259" s="23" t="s">
        <v>1331</v>
      </c>
      <c r="B259" s="40" t="s">
        <v>1329</v>
      </c>
      <c r="C259" s="23" t="s">
        <v>1332</v>
      </c>
      <c r="D259" s="17">
        <v>884</v>
      </c>
      <c r="E259" s="17">
        <v>959</v>
      </c>
      <c r="F259" s="17">
        <v>1078</v>
      </c>
      <c r="G259" s="17">
        <v>1137</v>
      </c>
      <c r="H259" s="17">
        <v>1192</v>
      </c>
    </row>
    <row r="260" spans="1:8" ht="20.25" x14ac:dyDescent="0.25">
      <c r="A260" s="23" t="s">
        <v>1333</v>
      </c>
      <c r="B260" s="40" t="s">
        <v>1329</v>
      </c>
      <c r="C260" s="23" t="s">
        <v>1334</v>
      </c>
      <c r="D260" s="17">
        <v>962</v>
      </c>
      <c r="E260" s="17">
        <v>1039</v>
      </c>
      <c r="F260" s="17">
        <v>1188</v>
      </c>
      <c r="G260" s="17">
        <v>1254</v>
      </c>
      <c r="H260" s="17">
        <v>1329</v>
      </c>
    </row>
    <row r="261" spans="1:8" ht="20.25" x14ac:dyDescent="0.25">
      <c r="A261" s="23" t="s">
        <v>1335</v>
      </c>
      <c r="B261" s="40" t="s">
        <v>1336</v>
      </c>
      <c r="C261" s="23" t="s">
        <v>1337</v>
      </c>
      <c r="D261" s="17">
        <v>814</v>
      </c>
      <c r="E261" s="17">
        <v>865</v>
      </c>
      <c r="F261" s="17">
        <v>963</v>
      </c>
      <c r="G261" s="17">
        <v>992</v>
      </c>
      <c r="H261" s="17">
        <v>1059</v>
      </c>
    </row>
    <row r="262" spans="1:8" ht="20.25" x14ac:dyDescent="0.25">
      <c r="A262" s="27" t="s">
        <v>1338</v>
      </c>
      <c r="B262" s="28" t="s">
        <v>1336</v>
      </c>
      <c r="C262" s="25" t="s">
        <v>1285</v>
      </c>
      <c r="D262" s="17">
        <v>985</v>
      </c>
      <c r="E262" s="17">
        <v>1032</v>
      </c>
      <c r="F262" s="17">
        <v>1169</v>
      </c>
      <c r="G262" s="17">
        <v>1198</v>
      </c>
      <c r="H262" s="17">
        <v>1314</v>
      </c>
    </row>
    <row r="263" spans="1:8" ht="20.25" x14ac:dyDescent="0.25">
      <c r="A263" s="27" t="s">
        <v>1339</v>
      </c>
      <c r="B263" s="28" t="s">
        <v>1336</v>
      </c>
      <c r="C263" s="25" t="s">
        <v>1340</v>
      </c>
      <c r="D263" s="17">
        <v>1171</v>
      </c>
      <c r="E263" s="17">
        <v>1184</v>
      </c>
      <c r="F263" s="17">
        <v>1358</v>
      </c>
      <c r="G263" s="17">
        <v>1396</v>
      </c>
      <c r="H263" s="17">
        <v>1617</v>
      </c>
    </row>
    <row r="264" spans="1:8" ht="20.25" x14ac:dyDescent="0.25">
      <c r="A264" s="23" t="s">
        <v>1341</v>
      </c>
      <c r="B264" s="41" t="s">
        <v>1336</v>
      </c>
      <c r="C264" s="23" t="s">
        <v>1342</v>
      </c>
      <c r="D264" s="17">
        <v>1141</v>
      </c>
      <c r="E264" s="17">
        <v>1181</v>
      </c>
      <c r="F264" s="17">
        <v>1355</v>
      </c>
      <c r="G264" s="17">
        <v>1393</v>
      </c>
      <c r="H264" s="17">
        <v>1614</v>
      </c>
    </row>
    <row r="265" spans="1:8" ht="20.25" x14ac:dyDescent="0.25">
      <c r="A265" s="23" t="s">
        <v>1343</v>
      </c>
      <c r="B265" s="41" t="s">
        <v>1336</v>
      </c>
      <c r="C265" s="23" t="s">
        <v>1344</v>
      </c>
      <c r="D265" s="17">
        <v>1485</v>
      </c>
      <c r="E265" s="17">
        <v>1539</v>
      </c>
      <c r="F265" s="17">
        <v>1736</v>
      </c>
      <c r="G265" s="17">
        <v>1849</v>
      </c>
      <c r="H265" s="17">
        <v>2289</v>
      </c>
    </row>
    <row r="266" spans="1:8" ht="20.25" x14ac:dyDescent="0.25">
      <c r="A266" s="23" t="s">
        <v>466</v>
      </c>
      <c r="B266" s="41" t="s">
        <v>467</v>
      </c>
      <c r="C266" s="23" t="s">
        <v>372</v>
      </c>
      <c r="D266" s="17">
        <v>830</v>
      </c>
      <c r="E266" s="17">
        <v>993</v>
      </c>
      <c r="F266" s="17">
        <v>1146</v>
      </c>
      <c r="G266" s="17">
        <v>1181</v>
      </c>
      <c r="H266" s="17">
        <v>1187</v>
      </c>
    </row>
    <row r="267" spans="1:8" ht="20.25" x14ac:dyDescent="0.25">
      <c r="A267" s="27" t="s">
        <v>468</v>
      </c>
      <c r="B267" s="28" t="s">
        <v>467</v>
      </c>
      <c r="C267" s="25" t="s">
        <v>65</v>
      </c>
      <c r="D267" s="17">
        <v>1014</v>
      </c>
      <c r="E267" s="17">
        <v>1173</v>
      </c>
      <c r="F267" s="17">
        <v>1332</v>
      </c>
      <c r="G267" s="17">
        <v>1372</v>
      </c>
      <c r="H267" s="17">
        <v>1395</v>
      </c>
    </row>
    <row r="268" spans="1:8" ht="20.25" x14ac:dyDescent="0.25">
      <c r="A268" s="27" t="s">
        <v>469</v>
      </c>
      <c r="B268" s="28" t="s">
        <v>467</v>
      </c>
      <c r="C268" s="25" t="s">
        <v>470</v>
      </c>
      <c r="D268" s="17">
        <v>1351</v>
      </c>
      <c r="E268" s="17">
        <v>1540</v>
      </c>
      <c r="F268" s="17">
        <v>1835</v>
      </c>
      <c r="G268" s="17">
        <v>1861</v>
      </c>
      <c r="H268" s="17">
        <v>1887</v>
      </c>
    </row>
    <row r="269" spans="1:8" ht="20.25" x14ac:dyDescent="0.25">
      <c r="A269" s="27" t="s">
        <v>471</v>
      </c>
      <c r="B269" s="28" t="s">
        <v>1436</v>
      </c>
      <c r="C269" s="25" t="s">
        <v>472</v>
      </c>
      <c r="D269" s="17">
        <v>936</v>
      </c>
      <c r="E269" s="17">
        <v>996</v>
      </c>
      <c r="F269" s="17">
        <v>1068</v>
      </c>
      <c r="G269" s="17">
        <v>1086</v>
      </c>
      <c r="H269" s="17">
        <v>1058</v>
      </c>
    </row>
    <row r="270" spans="1:8" ht="20.25" x14ac:dyDescent="0.25">
      <c r="A270" s="23" t="s">
        <v>473</v>
      </c>
      <c r="B270" s="40" t="s">
        <v>1436</v>
      </c>
      <c r="C270" s="23" t="s">
        <v>474</v>
      </c>
      <c r="D270" s="17">
        <v>1014</v>
      </c>
      <c r="E270" s="17">
        <v>1086</v>
      </c>
      <c r="F270" s="17">
        <v>1173</v>
      </c>
      <c r="G270" s="17">
        <v>1189</v>
      </c>
      <c r="H270" s="17">
        <v>1170</v>
      </c>
    </row>
    <row r="271" spans="1:8" ht="20.25" x14ac:dyDescent="0.25">
      <c r="A271" s="23" t="s">
        <v>475</v>
      </c>
      <c r="B271" s="40" t="s">
        <v>1814</v>
      </c>
      <c r="C271" s="23" t="s">
        <v>1062</v>
      </c>
      <c r="D271" s="17">
        <v>1557</v>
      </c>
      <c r="E271" s="17">
        <v>1774</v>
      </c>
      <c r="F271" s="17">
        <v>2006</v>
      </c>
      <c r="G271" s="17">
        <v>2067</v>
      </c>
      <c r="H271" s="17">
        <v>2292</v>
      </c>
    </row>
    <row r="272" spans="1:8" ht="20.25" x14ac:dyDescent="0.25">
      <c r="A272" s="23" t="s">
        <v>476</v>
      </c>
      <c r="B272" s="40" t="s">
        <v>1814</v>
      </c>
      <c r="C272" s="23" t="s">
        <v>1063</v>
      </c>
      <c r="D272" s="17">
        <v>1810</v>
      </c>
      <c r="E272" s="17">
        <v>2074</v>
      </c>
      <c r="F272" s="17">
        <v>2262</v>
      </c>
      <c r="G272" s="17">
        <v>2332</v>
      </c>
      <c r="H272" s="17">
        <v>2643</v>
      </c>
    </row>
    <row r="273" spans="1:8" ht="20.25" x14ac:dyDescent="0.25">
      <c r="A273" s="23" t="s">
        <v>477</v>
      </c>
      <c r="B273" s="41" t="s">
        <v>1814</v>
      </c>
      <c r="C273" s="23" t="s">
        <v>1064</v>
      </c>
      <c r="D273" s="17">
        <v>2077</v>
      </c>
      <c r="E273" s="17">
        <v>2459</v>
      </c>
      <c r="F273" s="17">
        <v>2742</v>
      </c>
      <c r="G273" s="17">
        <v>2826</v>
      </c>
      <c r="H273" s="17">
        <v>3227</v>
      </c>
    </row>
    <row r="274" spans="1:8" ht="20.25" x14ac:dyDescent="0.25">
      <c r="A274" s="23" t="s">
        <v>478</v>
      </c>
      <c r="B274" s="41" t="s">
        <v>1437</v>
      </c>
      <c r="C274" s="23" t="s">
        <v>479</v>
      </c>
      <c r="D274" s="17">
        <v>997</v>
      </c>
      <c r="E274" s="17">
        <v>1146</v>
      </c>
      <c r="F274" s="17">
        <v>1288</v>
      </c>
      <c r="G274" s="17">
        <v>1329</v>
      </c>
      <c r="H274" s="17">
        <v>1515</v>
      </c>
    </row>
    <row r="275" spans="1:8" ht="20.25" x14ac:dyDescent="0.25">
      <c r="A275" s="27" t="s">
        <v>480</v>
      </c>
      <c r="B275" s="28" t="s">
        <v>1437</v>
      </c>
      <c r="C275" s="25" t="s">
        <v>481</v>
      </c>
      <c r="D275" s="17">
        <v>1065</v>
      </c>
      <c r="E275" s="17">
        <v>1276</v>
      </c>
      <c r="F275" s="17">
        <v>1475</v>
      </c>
      <c r="G275" s="17">
        <v>1521</v>
      </c>
      <c r="H275" s="17">
        <v>1751</v>
      </c>
    </row>
    <row r="276" spans="1:8" ht="20.25" x14ac:dyDescent="0.25">
      <c r="A276" s="27" t="s">
        <v>112</v>
      </c>
      <c r="B276" s="28" t="s">
        <v>1815</v>
      </c>
      <c r="C276" s="25" t="s">
        <v>206</v>
      </c>
      <c r="D276" s="17">
        <v>1465</v>
      </c>
      <c r="E276" s="17">
        <v>1470</v>
      </c>
      <c r="F276" s="17">
        <v>1549</v>
      </c>
      <c r="G276" s="17">
        <v>1622</v>
      </c>
      <c r="H276" s="17">
        <v>1682</v>
      </c>
    </row>
    <row r="277" spans="1:8" ht="20.25" x14ac:dyDescent="0.25">
      <c r="A277" s="27" t="s">
        <v>113</v>
      </c>
      <c r="B277" s="28" t="s">
        <v>1815</v>
      </c>
      <c r="C277" s="25" t="s">
        <v>207</v>
      </c>
      <c r="D277" s="17">
        <v>1532</v>
      </c>
      <c r="E277" s="17">
        <v>1541</v>
      </c>
      <c r="F277" s="17">
        <v>1620</v>
      </c>
      <c r="G277" s="17">
        <v>1669</v>
      </c>
      <c r="H277" s="17">
        <v>1702</v>
      </c>
    </row>
    <row r="278" spans="1:8" ht="20.25" x14ac:dyDescent="0.25">
      <c r="A278" s="23" t="s">
        <v>114</v>
      </c>
      <c r="B278" s="41" t="s">
        <v>1815</v>
      </c>
      <c r="C278" s="23" t="s">
        <v>208</v>
      </c>
      <c r="D278" s="17">
        <v>1593</v>
      </c>
      <c r="E278" s="17">
        <v>1605</v>
      </c>
      <c r="F278" s="17">
        <v>1704</v>
      </c>
      <c r="G278" s="17">
        <v>1755</v>
      </c>
      <c r="H278" s="17">
        <v>1796</v>
      </c>
    </row>
    <row r="279" spans="1:8" ht="20.25" x14ac:dyDescent="0.25">
      <c r="A279" s="23" t="s">
        <v>115</v>
      </c>
      <c r="B279" s="41" t="s">
        <v>1815</v>
      </c>
      <c r="C279" s="23" t="s">
        <v>209</v>
      </c>
      <c r="D279" s="17">
        <v>1683</v>
      </c>
      <c r="E279" s="17">
        <v>1685</v>
      </c>
      <c r="F279" s="17">
        <v>1803</v>
      </c>
      <c r="G279" s="17">
        <v>1818</v>
      </c>
      <c r="H279" s="17">
        <v>1864</v>
      </c>
    </row>
    <row r="280" spans="1:8" ht="20.25" x14ac:dyDescent="0.25">
      <c r="A280" s="23" t="s">
        <v>47</v>
      </c>
      <c r="B280" s="41" t="s">
        <v>1438</v>
      </c>
      <c r="C280" s="25" t="s">
        <v>210</v>
      </c>
      <c r="D280" s="17">
        <v>1480</v>
      </c>
      <c r="E280" s="17">
        <v>1490</v>
      </c>
      <c r="F280" s="17">
        <v>1660</v>
      </c>
      <c r="G280" s="17">
        <v>1700</v>
      </c>
      <c r="H280" s="17" t="s">
        <v>165</v>
      </c>
    </row>
    <row r="281" spans="1:8" ht="20.25" x14ac:dyDescent="0.25">
      <c r="A281" s="23" t="s">
        <v>48</v>
      </c>
      <c r="B281" s="41" t="s">
        <v>1438</v>
      </c>
      <c r="C281" s="25" t="s">
        <v>211</v>
      </c>
      <c r="D281" s="17">
        <v>1543</v>
      </c>
      <c r="E281" s="17">
        <v>1558</v>
      </c>
      <c r="F281" s="17">
        <v>1702</v>
      </c>
      <c r="G281" s="17">
        <v>1754</v>
      </c>
      <c r="H281" s="17" t="s">
        <v>165</v>
      </c>
    </row>
    <row r="282" spans="1:8" ht="20.25" x14ac:dyDescent="0.25">
      <c r="A282" s="23" t="s">
        <v>49</v>
      </c>
      <c r="B282" s="41" t="s">
        <v>1438</v>
      </c>
      <c r="C282" s="25" t="s">
        <v>212</v>
      </c>
      <c r="D282" s="17">
        <v>1621</v>
      </c>
      <c r="E282" s="17">
        <v>1641</v>
      </c>
      <c r="F282" s="17">
        <v>1772</v>
      </c>
      <c r="G282" s="17">
        <v>1827</v>
      </c>
      <c r="H282" s="17" t="s">
        <v>165</v>
      </c>
    </row>
    <row r="283" spans="1:8" ht="20.25" x14ac:dyDescent="0.25">
      <c r="A283" s="23" t="s">
        <v>50</v>
      </c>
      <c r="B283" s="41" t="s">
        <v>1438</v>
      </c>
      <c r="C283" s="25" t="s">
        <v>213</v>
      </c>
      <c r="D283" s="17">
        <v>1678</v>
      </c>
      <c r="E283" s="17">
        <v>1733</v>
      </c>
      <c r="F283" s="17">
        <v>1904</v>
      </c>
      <c r="G283" s="17">
        <v>1962</v>
      </c>
      <c r="H283" s="17" t="s">
        <v>165</v>
      </c>
    </row>
    <row r="284" spans="1:8" ht="20.25" x14ac:dyDescent="0.25">
      <c r="A284" s="23" t="s">
        <v>482</v>
      </c>
      <c r="B284" s="41" t="s">
        <v>483</v>
      </c>
      <c r="C284" s="25" t="s">
        <v>484</v>
      </c>
      <c r="D284" s="17">
        <v>666</v>
      </c>
      <c r="E284" s="17">
        <v>685</v>
      </c>
      <c r="F284" s="17">
        <v>736</v>
      </c>
      <c r="G284" s="17">
        <v>757</v>
      </c>
      <c r="H284" s="17">
        <v>779</v>
      </c>
    </row>
    <row r="285" spans="1:8" ht="20.25" x14ac:dyDescent="0.25">
      <c r="A285" s="23" t="s">
        <v>485</v>
      </c>
      <c r="B285" s="41" t="s">
        <v>1439</v>
      </c>
      <c r="C285" s="25" t="s">
        <v>486</v>
      </c>
      <c r="D285" s="17">
        <v>686</v>
      </c>
      <c r="E285" s="17">
        <v>702</v>
      </c>
      <c r="F285" s="17">
        <v>750</v>
      </c>
      <c r="G285" s="17">
        <v>773</v>
      </c>
      <c r="H285" s="17">
        <v>794</v>
      </c>
    </row>
    <row r="286" spans="1:8" ht="20.25" x14ac:dyDescent="0.25">
      <c r="A286" s="23" t="s">
        <v>142</v>
      </c>
      <c r="B286" s="41" t="s">
        <v>488</v>
      </c>
      <c r="C286" s="25" t="s">
        <v>143</v>
      </c>
      <c r="D286" s="17">
        <v>1182</v>
      </c>
      <c r="E286" s="17">
        <v>1160</v>
      </c>
      <c r="F286" s="17">
        <v>1290</v>
      </c>
      <c r="G286" s="17">
        <v>1330</v>
      </c>
      <c r="H286" s="17">
        <v>1364</v>
      </c>
    </row>
    <row r="287" spans="1:8" ht="20.25" x14ac:dyDescent="0.25">
      <c r="A287" s="23" t="s">
        <v>141</v>
      </c>
      <c r="B287" s="41" t="s">
        <v>488</v>
      </c>
      <c r="C287" s="25" t="s">
        <v>1467</v>
      </c>
      <c r="D287" s="17">
        <v>1222</v>
      </c>
      <c r="E287" s="17">
        <v>1199</v>
      </c>
      <c r="F287" s="17">
        <v>1332</v>
      </c>
      <c r="G287" s="17">
        <v>1372</v>
      </c>
      <c r="H287" s="17">
        <v>1406</v>
      </c>
    </row>
    <row r="288" spans="1:8" ht="20.25" x14ac:dyDescent="0.25">
      <c r="A288" s="23" t="s">
        <v>487</v>
      </c>
      <c r="B288" s="40" t="s">
        <v>488</v>
      </c>
      <c r="C288" s="23" t="s">
        <v>421</v>
      </c>
      <c r="D288" s="17">
        <v>1722</v>
      </c>
      <c r="E288" s="17">
        <v>1690</v>
      </c>
      <c r="F288" s="17">
        <v>1836</v>
      </c>
      <c r="G288" s="17">
        <v>1892</v>
      </c>
      <c r="H288" s="17">
        <v>1929</v>
      </c>
    </row>
    <row r="289" spans="1:8" ht="20.25" x14ac:dyDescent="0.25">
      <c r="A289" s="23" t="s">
        <v>489</v>
      </c>
      <c r="B289" s="41" t="s">
        <v>1440</v>
      </c>
      <c r="C289" s="23" t="s">
        <v>490</v>
      </c>
      <c r="D289" s="17">
        <v>899</v>
      </c>
      <c r="E289" s="17">
        <v>1053</v>
      </c>
      <c r="F289" s="17">
        <v>1124</v>
      </c>
      <c r="G289" s="17">
        <v>1172</v>
      </c>
      <c r="H289" s="17">
        <v>1311</v>
      </c>
    </row>
    <row r="290" spans="1:8" ht="20.25" x14ac:dyDescent="0.25">
      <c r="A290" s="23" t="s">
        <v>491</v>
      </c>
      <c r="B290" s="40" t="s">
        <v>1440</v>
      </c>
      <c r="C290" s="25" t="s">
        <v>492</v>
      </c>
      <c r="D290" s="17">
        <v>931</v>
      </c>
      <c r="E290" s="17">
        <v>1090</v>
      </c>
      <c r="F290" s="17">
        <v>1180</v>
      </c>
      <c r="G290" s="17">
        <v>1222</v>
      </c>
      <c r="H290" s="17">
        <v>1397</v>
      </c>
    </row>
    <row r="291" spans="1:8" ht="20.25" x14ac:dyDescent="0.25">
      <c r="A291" s="23" t="s">
        <v>493</v>
      </c>
      <c r="B291" s="40" t="s">
        <v>494</v>
      </c>
      <c r="C291" s="23" t="s">
        <v>495</v>
      </c>
      <c r="D291" s="17">
        <v>1479</v>
      </c>
      <c r="E291" s="17">
        <v>1647</v>
      </c>
      <c r="F291" s="17">
        <v>1788</v>
      </c>
      <c r="G291" s="17">
        <v>1843</v>
      </c>
      <c r="H291" s="17">
        <v>1938</v>
      </c>
    </row>
    <row r="292" spans="1:8" ht="20.25" x14ac:dyDescent="0.25">
      <c r="A292" s="23" t="s">
        <v>496</v>
      </c>
      <c r="B292" s="40" t="s">
        <v>494</v>
      </c>
      <c r="C292" s="23" t="s">
        <v>497</v>
      </c>
      <c r="D292" s="17">
        <v>1869</v>
      </c>
      <c r="E292" s="17">
        <v>2039</v>
      </c>
      <c r="F292" s="17">
        <v>2285</v>
      </c>
      <c r="G292" s="17">
        <v>2355</v>
      </c>
      <c r="H292" s="17">
        <v>2520</v>
      </c>
    </row>
    <row r="293" spans="1:8" ht="20.25" x14ac:dyDescent="0.25">
      <c r="A293" s="27" t="s">
        <v>498</v>
      </c>
      <c r="B293" s="28" t="s">
        <v>494</v>
      </c>
      <c r="C293" s="25" t="s">
        <v>343</v>
      </c>
      <c r="D293" s="17">
        <v>2021</v>
      </c>
      <c r="E293" s="17">
        <v>2247</v>
      </c>
      <c r="F293" s="17">
        <v>2486</v>
      </c>
      <c r="G293" s="17">
        <v>2562</v>
      </c>
      <c r="H293" s="17">
        <v>2748</v>
      </c>
    </row>
    <row r="294" spans="1:8" ht="20.25" x14ac:dyDescent="0.25">
      <c r="A294" s="27" t="s">
        <v>499</v>
      </c>
      <c r="B294" s="28" t="s">
        <v>494</v>
      </c>
      <c r="C294" s="25" t="s">
        <v>344</v>
      </c>
      <c r="D294" s="17">
        <v>3037</v>
      </c>
      <c r="E294" s="17">
        <v>3388</v>
      </c>
      <c r="F294" s="17">
        <v>3661</v>
      </c>
      <c r="G294" s="17">
        <v>3773</v>
      </c>
      <c r="H294" s="17">
        <v>4090</v>
      </c>
    </row>
    <row r="295" spans="1:8" ht="20.25" x14ac:dyDescent="0.25">
      <c r="A295" s="27" t="s">
        <v>1346</v>
      </c>
      <c r="B295" s="28" t="s">
        <v>1347</v>
      </c>
      <c r="C295" s="25" t="s">
        <v>1348</v>
      </c>
      <c r="D295" s="17">
        <v>1821</v>
      </c>
      <c r="E295" s="17">
        <v>1843</v>
      </c>
      <c r="F295" s="17">
        <v>2053</v>
      </c>
      <c r="G295" s="17">
        <v>2110</v>
      </c>
      <c r="H295" s="17">
        <v>2391</v>
      </c>
    </row>
    <row r="296" spans="1:8" ht="20.25" x14ac:dyDescent="0.25">
      <c r="A296" s="27" t="s">
        <v>1349</v>
      </c>
      <c r="B296" s="28" t="s">
        <v>1347</v>
      </c>
      <c r="C296" s="25" t="s">
        <v>1233</v>
      </c>
      <c r="D296" s="17">
        <v>2052</v>
      </c>
      <c r="E296" s="17">
        <v>2103</v>
      </c>
      <c r="F296" s="17">
        <v>2343</v>
      </c>
      <c r="G296" s="17">
        <v>2404</v>
      </c>
      <c r="H296" s="17">
        <v>2754</v>
      </c>
    </row>
    <row r="297" spans="1:8" ht="20.25" x14ac:dyDescent="0.25">
      <c r="A297" s="23" t="s">
        <v>159</v>
      </c>
      <c r="B297" s="40" t="s">
        <v>158</v>
      </c>
      <c r="C297" s="23" t="s">
        <v>1</v>
      </c>
      <c r="D297" s="17">
        <v>1316</v>
      </c>
      <c r="E297" s="17">
        <v>1611</v>
      </c>
      <c r="F297" s="17">
        <v>1796</v>
      </c>
      <c r="G297" s="17">
        <v>1841</v>
      </c>
      <c r="H297" s="17">
        <v>1958</v>
      </c>
    </row>
    <row r="298" spans="1:8" ht="20.25" x14ac:dyDescent="0.25">
      <c r="A298" s="23" t="s">
        <v>160</v>
      </c>
      <c r="B298" s="40" t="s">
        <v>0</v>
      </c>
      <c r="C298" s="23" t="s">
        <v>2</v>
      </c>
      <c r="D298" s="17">
        <v>1509</v>
      </c>
      <c r="E298" s="17">
        <v>1842</v>
      </c>
      <c r="F298" s="17">
        <v>2042</v>
      </c>
      <c r="G298" s="17">
        <v>2084</v>
      </c>
      <c r="H298" s="17">
        <v>2202</v>
      </c>
    </row>
    <row r="299" spans="1:8" ht="20.25" x14ac:dyDescent="0.25">
      <c r="A299" s="23" t="s">
        <v>1351</v>
      </c>
      <c r="B299" s="40" t="s">
        <v>1352</v>
      </c>
      <c r="C299" s="22" t="s">
        <v>1353</v>
      </c>
      <c r="D299" s="17">
        <v>1243</v>
      </c>
      <c r="E299" s="17">
        <v>1356</v>
      </c>
      <c r="F299" s="17">
        <v>1356</v>
      </c>
      <c r="G299" s="17">
        <v>1498</v>
      </c>
      <c r="H299" s="17">
        <v>1684</v>
      </c>
    </row>
    <row r="300" spans="1:8" ht="20.25" x14ac:dyDescent="0.25">
      <c r="A300" s="23" t="s">
        <v>1354</v>
      </c>
      <c r="B300" s="40" t="s">
        <v>1352</v>
      </c>
      <c r="C300" s="22" t="s">
        <v>1263</v>
      </c>
      <c r="D300" s="17">
        <v>1220</v>
      </c>
      <c r="E300" s="17">
        <v>1337</v>
      </c>
      <c r="F300" s="17">
        <v>1337</v>
      </c>
      <c r="G300" s="17">
        <v>1470</v>
      </c>
      <c r="H300" s="17">
        <v>1647</v>
      </c>
    </row>
    <row r="301" spans="1:8" ht="20.25" x14ac:dyDescent="0.25">
      <c r="A301" s="23" t="s">
        <v>1355</v>
      </c>
      <c r="B301" s="40" t="s">
        <v>1352</v>
      </c>
      <c r="C301" s="22" t="s">
        <v>1250</v>
      </c>
      <c r="D301" s="17">
        <v>1190</v>
      </c>
      <c r="E301" s="17">
        <v>1303</v>
      </c>
      <c r="F301" s="17">
        <v>1303</v>
      </c>
      <c r="G301" s="17">
        <v>1435</v>
      </c>
      <c r="H301" s="17">
        <v>1611</v>
      </c>
    </row>
    <row r="302" spans="1:8" ht="20.25" x14ac:dyDescent="0.25">
      <c r="A302" s="23" t="s">
        <v>1356</v>
      </c>
      <c r="B302" s="40" t="s">
        <v>1352</v>
      </c>
      <c r="C302" s="22" t="s">
        <v>1252</v>
      </c>
      <c r="D302" s="17">
        <v>1362</v>
      </c>
      <c r="E302" s="17">
        <v>1560</v>
      </c>
      <c r="F302" s="17">
        <v>1560</v>
      </c>
      <c r="G302" s="17">
        <v>1744</v>
      </c>
      <c r="H302" s="17">
        <v>1987</v>
      </c>
    </row>
    <row r="303" spans="1:8" ht="20.25" x14ac:dyDescent="0.25">
      <c r="A303" s="23" t="s">
        <v>1357</v>
      </c>
      <c r="B303" s="40" t="s">
        <v>1352</v>
      </c>
      <c r="C303" s="23" t="s">
        <v>1254</v>
      </c>
      <c r="D303" s="17">
        <v>1334</v>
      </c>
      <c r="E303" s="17">
        <v>1527</v>
      </c>
      <c r="F303" s="17">
        <v>1527</v>
      </c>
      <c r="G303" s="17">
        <v>1718</v>
      </c>
      <c r="H303" s="17">
        <v>1961</v>
      </c>
    </row>
    <row r="304" spans="1:8" ht="20.25" x14ac:dyDescent="0.25">
      <c r="A304" s="23" t="s">
        <v>1358</v>
      </c>
      <c r="B304" s="40" t="s">
        <v>1352</v>
      </c>
      <c r="C304" s="23" t="s">
        <v>1256</v>
      </c>
      <c r="D304" s="17">
        <v>1603</v>
      </c>
      <c r="E304" s="17">
        <v>1924</v>
      </c>
      <c r="F304" s="17">
        <v>1924</v>
      </c>
      <c r="G304" s="17">
        <v>2208</v>
      </c>
      <c r="H304" s="17">
        <v>2669</v>
      </c>
    </row>
    <row r="305" spans="1:8" ht="20.25" x14ac:dyDescent="0.25">
      <c r="A305" s="23" t="s">
        <v>1508</v>
      </c>
      <c r="B305" s="40" t="s">
        <v>1352</v>
      </c>
      <c r="C305" s="23" t="s">
        <v>1509</v>
      </c>
      <c r="D305" s="17">
        <v>1546</v>
      </c>
      <c r="E305" s="17">
        <v>1867</v>
      </c>
      <c r="F305" s="17">
        <v>1867</v>
      </c>
      <c r="G305" s="17">
        <v>2097</v>
      </c>
      <c r="H305" s="17">
        <v>2475</v>
      </c>
    </row>
    <row r="306" spans="1:8" ht="20.25" x14ac:dyDescent="0.25">
      <c r="A306" s="23" t="s">
        <v>1359</v>
      </c>
      <c r="B306" s="40" t="s">
        <v>1360</v>
      </c>
      <c r="C306" s="23" t="s">
        <v>231</v>
      </c>
      <c r="D306" s="17">
        <v>1756</v>
      </c>
      <c r="E306" s="17">
        <v>2013</v>
      </c>
      <c r="F306" s="17">
        <v>2096</v>
      </c>
      <c r="G306" s="17">
        <v>2185</v>
      </c>
      <c r="H306" s="17">
        <v>2468</v>
      </c>
    </row>
    <row r="307" spans="1:8" ht="20.25" x14ac:dyDescent="0.25">
      <c r="A307" s="27" t="s">
        <v>1361</v>
      </c>
      <c r="B307" s="28" t="s">
        <v>1360</v>
      </c>
      <c r="C307" s="25" t="s">
        <v>1348</v>
      </c>
      <c r="D307" s="17">
        <v>1845</v>
      </c>
      <c r="E307" s="17">
        <v>2178</v>
      </c>
      <c r="F307" s="17">
        <v>2267</v>
      </c>
      <c r="G307" s="17">
        <v>2380</v>
      </c>
      <c r="H307" s="17">
        <v>2713</v>
      </c>
    </row>
    <row r="308" spans="1:8" ht="20.25" x14ac:dyDescent="0.25">
      <c r="A308" s="27" t="s">
        <v>1362</v>
      </c>
      <c r="B308" s="28" t="s">
        <v>1360</v>
      </c>
      <c r="C308" s="25" t="s">
        <v>1233</v>
      </c>
      <c r="D308" s="17">
        <v>2134</v>
      </c>
      <c r="E308" s="17">
        <v>2386</v>
      </c>
      <c r="F308" s="17">
        <v>2485</v>
      </c>
      <c r="G308" s="17">
        <v>2609</v>
      </c>
      <c r="H308" s="17">
        <v>2978</v>
      </c>
    </row>
    <row r="309" spans="1:8" ht="20.25" x14ac:dyDescent="0.25">
      <c r="A309" s="23" t="s">
        <v>1363</v>
      </c>
      <c r="B309" s="41" t="s">
        <v>1360</v>
      </c>
      <c r="C309" s="25" t="s">
        <v>1246</v>
      </c>
      <c r="D309" s="17">
        <v>2275</v>
      </c>
      <c r="E309" s="17">
        <v>2710</v>
      </c>
      <c r="F309" s="17">
        <v>2918</v>
      </c>
      <c r="G309" s="17">
        <v>2986</v>
      </c>
      <c r="H309" s="17">
        <v>3442</v>
      </c>
    </row>
    <row r="310" spans="1:8" ht="20.25" x14ac:dyDescent="0.25">
      <c r="A310" s="23" t="s">
        <v>1506</v>
      </c>
      <c r="B310" s="41" t="s">
        <v>1500</v>
      </c>
      <c r="C310" s="25" t="s">
        <v>1507</v>
      </c>
      <c r="D310" s="17">
        <v>1249</v>
      </c>
      <c r="E310" s="17">
        <v>1484</v>
      </c>
      <c r="F310" s="17">
        <v>1484</v>
      </c>
      <c r="G310" s="17">
        <v>1611</v>
      </c>
      <c r="H310" s="17">
        <v>1866</v>
      </c>
    </row>
    <row r="311" spans="1:8" ht="20.25" x14ac:dyDescent="0.25">
      <c r="A311" s="23" t="s">
        <v>1504</v>
      </c>
      <c r="B311" s="41" t="s">
        <v>1500</v>
      </c>
      <c r="C311" s="25" t="s">
        <v>1505</v>
      </c>
      <c r="D311" s="17">
        <v>1281</v>
      </c>
      <c r="E311" s="17">
        <v>1547</v>
      </c>
      <c r="F311" s="17">
        <v>1547</v>
      </c>
      <c r="G311" s="17">
        <v>1677</v>
      </c>
      <c r="H311" s="17">
        <v>1947</v>
      </c>
    </row>
    <row r="312" spans="1:8" ht="20.25" x14ac:dyDescent="0.25">
      <c r="A312" s="23" t="s">
        <v>1502</v>
      </c>
      <c r="B312" s="41" t="s">
        <v>1500</v>
      </c>
      <c r="C312" s="25" t="s">
        <v>1503</v>
      </c>
      <c r="D312" s="17">
        <v>1297</v>
      </c>
      <c r="E312" s="17">
        <v>1575</v>
      </c>
      <c r="F312" s="17">
        <v>1575</v>
      </c>
      <c r="G312" s="17">
        <v>1713</v>
      </c>
      <c r="H312" s="17">
        <v>2012</v>
      </c>
    </row>
    <row r="313" spans="1:8" ht="20.25" x14ac:dyDescent="0.25">
      <c r="A313" s="23" t="s">
        <v>1499</v>
      </c>
      <c r="B313" s="41" t="s">
        <v>1500</v>
      </c>
      <c r="C313" s="25" t="s">
        <v>1501</v>
      </c>
      <c r="D313" s="17">
        <v>1332</v>
      </c>
      <c r="E313" s="17">
        <v>1630</v>
      </c>
      <c r="F313" s="17">
        <v>1630</v>
      </c>
      <c r="G313" s="17">
        <v>1776</v>
      </c>
      <c r="H313" s="17">
        <v>2076</v>
      </c>
    </row>
    <row r="314" spans="1:8" ht="20.25" x14ac:dyDescent="0.25">
      <c r="A314" s="23" t="s">
        <v>500</v>
      </c>
      <c r="B314" s="41" t="s">
        <v>936</v>
      </c>
      <c r="C314" s="25" t="s">
        <v>501</v>
      </c>
      <c r="D314" s="17">
        <v>674</v>
      </c>
      <c r="E314" s="17">
        <v>715</v>
      </c>
      <c r="F314" s="17">
        <v>818</v>
      </c>
      <c r="G314" s="17">
        <v>842</v>
      </c>
      <c r="H314" s="17">
        <v>875</v>
      </c>
    </row>
    <row r="315" spans="1:8" ht="20.25" x14ac:dyDescent="0.25">
      <c r="A315" s="27" t="s">
        <v>502</v>
      </c>
      <c r="B315" s="28" t="s">
        <v>937</v>
      </c>
      <c r="C315" s="29" t="s">
        <v>503</v>
      </c>
      <c r="D315" s="17">
        <v>685</v>
      </c>
      <c r="E315" s="17">
        <v>732</v>
      </c>
      <c r="F315" s="17">
        <v>831</v>
      </c>
      <c r="G315" s="17">
        <v>856</v>
      </c>
      <c r="H315" s="17">
        <v>879</v>
      </c>
    </row>
    <row r="316" spans="1:8" ht="20.25" x14ac:dyDescent="0.25">
      <c r="A316" s="27" t="s">
        <v>76</v>
      </c>
      <c r="B316" s="28" t="s">
        <v>823</v>
      </c>
      <c r="C316" s="25" t="s">
        <v>77</v>
      </c>
      <c r="D316" s="17">
        <v>1251</v>
      </c>
      <c r="E316" s="17">
        <v>1341</v>
      </c>
      <c r="F316" s="17">
        <v>1463</v>
      </c>
      <c r="G316" s="17">
        <v>1508</v>
      </c>
      <c r="H316" s="17" t="e">
        <v>#VALUE!</v>
      </c>
    </row>
    <row r="317" spans="1:8" ht="20.25" x14ac:dyDescent="0.25">
      <c r="A317" s="27" t="s">
        <v>74</v>
      </c>
      <c r="B317" s="28" t="s">
        <v>823</v>
      </c>
      <c r="C317" s="25" t="s">
        <v>75</v>
      </c>
      <c r="D317" s="17">
        <v>1403</v>
      </c>
      <c r="E317" s="17">
        <v>1452</v>
      </c>
      <c r="F317" s="17">
        <v>1584</v>
      </c>
      <c r="G317" s="17">
        <v>1633</v>
      </c>
      <c r="H317" s="17" t="e">
        <v>#VALUE!</v>
      </c>
    </row>
    <row r="318" spans="1:8" ht="20.25" x14ac:dyDescent="0.25">
      <c r="A318" s="27" t="s">
        <v>72</v>
      </c>
      <c r="B318" s="28" t="s">
        <v>823</v>
      </c>
      <c r="C318" s="25" t="s">
        <v>73</v>
      </c>
      <c r="D318" s="17">
        <v>1435</v>
      </c>
      <c r="E318" s="17">
        <v>1483</v>
      </c>
      <c r="F318" s="17">
        <v>1625</v>
      </c>
      <c r="G318" s="17">
        <v>1674</v>
      </c>
      <c r="H318" s="17" t="e">
        <v>#VALUE!</v>
      </c>
    </row>
    <row r="319" spans="1:8" ht="20.25" x14ac:dyDescent="0.25">
      <c r="A319" s="27" t="s">
        <v>70</v>
      </c>
      <c r="B319" s="28" t="s">
        <v>823</v>
      </c>
      <c r="C319" s="25" t="s">
        <v>71</v>
      </c>
      <c r="D319" s="17">
        <v>1682</v>
      </c>
      <c r="E319" s="17">
        <v>1730</v>
      </c>
      <c r="F319" s="17">
        <v>1881</v>
      </c>
      <c r="G319" s="17">
        <v>1939</v>
      </c>
      <c r="H319" s="17" t="e">
        <v>#VALUE!</v>
      </c>
    </row>
    <row r="320" spans="1:8" ht="20.25" x14ac:dyDescent="0.25">
      <c r="A320" s="27" t="s">
        <v>68</v>
      </c>
      <c r="B320" s="28" t="s">
        <v>823</v>
      </c>
      <c r="C320" s="25" t="s">
        <v>69</v>
      </c>
      <c r="D320" s="17">
        <v>1725</v>
      </c>
      <c r="E320" s="17">
        <v>1777</v>
      </c>
      <c r="F320" s="17">
        <v>1928</v>
      </c>
      <c r="G320" s="17">
        <v>1986</v>
      </c>
      <c r="H320" s="17" t="e">
        <v>#VALUE!</v>
      </c>
    </row>
    <row r="321" spans="1:8" ht="20.25" x14ac:dyDescent="0.25">
      <c r="A321" s="27" t="s">
        <v>66</v>
      </c>
      <c r="B321" s="28" t="s">
        <v>823</v>
      </c>
      <c r="C321" s="25" t="s">
        <v>67</v>
      </c>
      <c r="D321" s="17">
        <v>1937</v>
      </c>
      <c r="E321" s="17">
        <v>1961</v>
      </c>
      <c r="F321" s="17">
        <v>2159</v>
      </c>
      <c r="G321" s="17">
        <v>2226</v>
      </c>
      <c r="H321" s="17" t="e">
        <v>#VALUE!</v>
      </c>
    </row>
    <row r="322" spans="1:8" ht="40.5" x14ac:dyDescent="0.25">
      <c r="A322" s="27" t="s">
        <v>504</v>
      </c>
      <c r="B322" s="28" t="s">
        <v>1816</v>
      </c>
      <c r="C322" s="25" t="s">
        <v>386</v>
      </c>
      <c r="D322" s="17">
        <v>1008</v>
      </c>
      <c r="E322" s="17">
        <v>1015</v>
      </c>
      <c r="F322" s="17">
        <v>1141</v>
      </c>
      <c r="G322" s="17">
        <v>1176</v>
      </c>
      <c r="H322" s="17">
        <v>1196</v>
      </c>
    </row>
    <row r="323" spans="1:8" ht="40.5" x14ac:dyDescent="0.25">
      <c r="A323" s="27" t="s">
        <v>505</v>
      </c>
      <c r="B323" s="28" t="s">
        <v>1816</v>
      </c>
      <c r="C323" s="25" t="s">
        <v>388</v>
      </c>
      <c r="D323" s="17">
        <v>1180</v>
      </c>
      <c r="E323" s="17">
        <v>1192</v>
      </c>
      <c r="F323" s="17">
        <v>1280</v>
      </c>
      <c r="G323" s="17">
        <v>1310</v>
      </c>
      <c r="H323" s="17">
        <v>1365</v>
      </c>
    </row>
    <row r="324" spans="1:8" ht="40.5" x14ac:dyDescent="0.25">
      <c r="A324" s="27" t="s">
        <v>506</v>
      </c>
      <c r="B324" s="28" t="s">
        <v>1441</v>
      </c>
      <c r="C324" s="25" t="s">
        <v>507</v>
      </c>
      <c r="D324" s="17">
        <v>1789</v>
      </c>
      <c r="E324" s="17">
        <v>1807</v>
      </c>
      <c r="F324" s="17">
        <v>2058</v>
      </c>
      <c r="G324" s="17">
        <v>2121</v>
      </c>
      <c r="H324" s="17">
        <v>2144</v>
      </c>
    </row>
    <row r="325" spans="1:8" ht="40.5" x14ac:dyDescent="0.25">
      <c r="A325" s="27" t="s">
        <v>508</v>
      </c>
      <c r="B325" s="28" t="s">
        <v>1441</v>
      </c>
      <c r="C325" s="25" t="s">
        <v>509</v>
      </c>
      <c r="D325" s="17">
        <v>1833</v>
      </c>
      <c r="E325" s="17">
        <v>1857</v>
      </c>
      <c r="F325" s="17">
        <v>2196</v>
      </c>
      <c r="G325" s="17">
        <v>2263</v>
      </c>
      <c r="H325" s="17">
        <v>2291</v>
      </c>
    </row>
    <row r="326" spans="1:8" ht="40.5" x14ac:dyDescent="0.25">
      <c r="A326" s="27" t="s">
        <v>510</v>
      </c>
      <c r="B326" s="28" t="s">
        <v>1441</v>
      </c>
      <c r="C326" s="25" t="s">
        <v>511</v>
      </c>
      <c r="D326" s="17">
        <v>1915</v>
      </c>
      <c r="E326" s="17">
        <v>1987</v>
      </c>
      <c r="F326" s="17">
        <v>2337</v>
      </c>
      <c r="G326" s="17">
        <v>2408</v>
      </c>
      <c r="H326" s="17">
        <v>2439</v>
      </c>
    </row>
    <row r="327" spans="1:8" ht="40.5" x14ac:dyDescent="0.25">
      <c r="A327" s="27" t="s">
        <v>512</v>
      </c>
      <c r="B327" s="28" t="s">
        <v>1441</v>
      </c>
      <c r="C327" s="26" t="s">
        <v>513</v>
      </c>
      <c r="D327" s="17">
        <v>2219</v>
      </c>
      <c r="E327" s="17">
        <v>2392</v>
      </c>
      <c r="F327" s="17">
        <v>2673</v>
      </c>
      <c r="G327" s="17">
        <v>2755</v>
      </c>
      <c r="H327" s="17">
        <v>2778</v>
      </c>
    </row>
    <row r="328" spans="1:8" ht="40.5" x14ac:dyDescent="0.25">
      <c r="A328" s="23" t="s">
        <v>514</v>
      </c>
      <c r="B328" s="40" t="s">
        <v>1442</v>
      </c>
      <c r="C328" s="23" t="s">
        <v>515</v>
      </c>
      <c r="D328" s="17">
        <v>1088</v>
      </c>
      <c r="E328" s="17">
        <v>1100</v>
      </c>
      <c r="F328" s="17">
        <v>1193</v>
      </c>
      <c r="G328" s="17">
        <v>1230</v>
      </c>
      <c r="H328" s="17">
        <v>1282</v>
      </c>
    </row>
    <row r="329" spans="1:8" ht="40.5" x14ac:dyDescent="0.25">
      <c r="A329" s="27" t="s">
        <v>516</v>
      </c>
      <c r="B329" s="40" t="s">
        <v>1442</v>
      </c>
      <c r="C329" s="25" t="s">
        <v>517</v>
      </c>
      <c r="D329" s="17">
        <v>1118</v>
      </c>
      <c r="E329" s="17">
        <v>1130</v>
      </c>
      <c r="F329" s="17">
        <v>1271</v>
      </c>
      <c r="G329" s="17">
        <v>1310</v>
      </c>
      <c r="H329" s="17">
        <v>1349</v>
      </c>
    </row>
    <row r="330" spans="1:8" ht="40.5" x14ac:dyDescent="0.25">
      <c r="A330" s="27" t="s">
        <v>518</v>
      </c>
      <c r="B330" s="40" t="s">
        <v>1443</v>
      </c>
      <c r="C330" s="25" t="s">
        <v>519</v>
      </c>
      <c r="D330" s="17">
        <v>2877</v>
      </c>
      <c r="E330" s="17">
        <v>2907</v>
      </c>
      <c r="F330" s="17">
        <v>3251</v>
      </c>
      <c r="G330" s="17">
        <v>3350</v>
      </c>
      <c r="H330" s="17">
        <v>3406</v>
      </c>
    </row>
    <row r="331" spans="1:8" ht="40.5" x14ac:dyDescent="0.25">
      <c r="A331" s="23" t="s">
        <v>520</v>
      </c>
      <c r="B331" s="40" t="s">
        <v>1443</v>
      </c>
      <c r="C331" s="22" t="s">
        <v>521</v>
      </c>
      <c r="D331" s="17">
        <v>2921</v>
      </c>
      <c r="E331" s="17">
        <v>2957</v>
      </c>
      <c r="F331" s="17">
        <v>3389</v>
      </c>
      <c r="G331" s="17">
        <v>3492</v>
      </c>
      <c r="H331" s="17">
        <v>3549</v>
      </c>
    </row>
    <row r="332" spans="1:8" ht="40.5" x14ac:dyDescent="0.25">
      <c r="A332" s="23" t="s">
        <v>522</v>
      </c>
      <c r="B332" s="40" t="s">
        <v>1443</v>
      </c>
      <c r="C332" s="22" t="s">
        <v>523</v>
      </c>
      <c r="D332" s="17">
        <v>3003</v>
      </c>
      <c r="E332" s="17">
        <v>3087</v>
      </c>
      <c r="F332" s="17">
        <v>3530</v>
      </c>
      <c r="G332" s="17">
        <v>3637</v>
      </c>
      <c r="H332" s="17">
        <v>3692</v>
      </c>
    </row>
    <row r="333" spans="1:8" ht="40.5" x14ac:dyDescent="0.25">
      <c r="A333" s="23" t="s">
        <v>524</v>
      </c>
      <c r="B333" s="40" t="s">
        <v>1443</v>
      </c>
      <c r="C333" s="22" t="s">
        <v>525</v>
      </c>
      <c r="D333" s="17">
        <v>3336</v>
      </c>
      <c r="E333" s="17">
        <v>3522</v>
      </c>
      <c r="F333" s="17">
        <v>3944</v>
      </c>
      <c r="G333" s="17">
        <v>4064</v>
      </c>
      <c r="H333" s="17">
        <v>4127</v>
      </c>
    </row>
    <row r="334" spans="1:8" ht="20.25" x14ac:dyDescent="0.25">
      <c r="A334" s="23" t="s">
        <v>1365</v>
      </c>
      <c r="B334" s="40" t="s">
        <v>1366</v>
      </c>
      <c r="C334" s="22" t="s">
        <v>1367</v>
      </c>
      <c r="D334" s="17">
        <v>1183</v>
      </c>
      <c r="E334" s="17">
        <v>1327</v>
      </c>
      <c r="F334" s="17">
        <v>1410</v>
      </c>
      <c r="G334" s="17">
        <v>1491</v>
      </c>
      <c r="H334" s="17">
        <v>1594</v>
      </c>
    </row>
    <row r="335" spans="1:8" ht="20.25" x14ac:dyDescent="0.25">
      <c r="A335" s="23" t="s">
        <v>1368</v>
      </c>
      <c r="B335" s="28" t="s">
        <v>1366</v>
      </c>
      <c r="C335" s="25" t="s">
        <v>1369</v>
      </c>
      <c r="D335" s="17">
        <v>1516</v>
      </c>
      <c r="E335" s="17">
        <v>1655</v>
      </c>
      <c r="F335" s="17">
        <v>1896</v>
      </c>
      <c r="G335" s="17">
        <v>1951</v>
      </c>
      <c r="H335" s="17">
        <v>2083</v>
      </c>
    </row>
    <row r="336" spans="1:8" ht="20.25" x14ac:dyDescent="0.25">
      <c r="A336" s="23" t="s">
        <v>1370</v>
      </c>
      <c r="B336" s="28" t="s">
        <v>1366</v>
      </c>
      <c r="C336" s="25" t="s">
        <v>1371</v>
      </c>
      <c r="D336" s="17">
        <v>1495</v>
      </c>
      <c r="E336" s="17">
        <v>1613</v>
      </c>
      <c r="F336" s="17">
        <v>1871</v>
      </c>
      <c r="G336" s="17">
        <v>1898</v>
      </c>
      <c r="H336" s="17">
        <v>2018</v>
      </c>
    </row>
    <row r="337" spans="1:8" ht="20.25" x14ac:dyDescent="0.25">
      <c r="A337" s="23" t="s">
        <v>1372</v>
      </c>
      <c r="B337" s="28" t="s">
        <v>1366</v>
      </c>
      <c r="C337" s="25" t="s">
        <v>1373</v>
      </c>
      <c r="D337" s="17">
        <v>2172</v>
      </c>
      <c r="E337" s="17">
        <v>2263</v>
      </c>
      <c r="F337" s="17">
        <v>2538</v>
      </c>
      <c r="G337" s="17">
        <v>2623</v>
      </c>
      <c r="H337" s="17">
        <v>3030</v>
      </c>
    </row>
    <row r="338" spans="1:8" ht="20.25" x14ac:dyDescent="0.25">
      <c r="A338" s="23" t="s">
        <v>1375</v>
      </c>
      <c r="B338" s="28" t="s">
        <v>1376</v>
      </c>
      <c r="C338" s="25" t="s">
        <v>1377</v>
      </c>
      <c r="D338" s="17">
        <v>1059</v>
      </c>
      <c r="E338" s="17">
        <v>1321</v>
      </c>
      <c r="F338" s="17">
        <v>1321</v>
      </c>
      <c r="G338" s="17">
        <v>1380</v>
      </c>
      <c r="H338" s="17">
        <v>1413</v>
      </c>
    </row>
    <row r="339" spans="1:8" ht="20.25" x14ac:dyDescent="0.25">
      <c r="A339" s="27" t="s">
        <v>1378</v>
      </c>
      <c r="B339" s="28" t="s">
        <v>1376</v>
      </c>
      <c r="C339" s="25" t="s">
        <v>1379</v>
      </c>
      <c r="D339" s="17">
        <v>1262</v>
      </c>
      <c r="E339" s="17">
        <v>1398</v>
      </c>
      <c r="F339" s="17">
        <v>1398</v>
      </c>
      <c r="G339" s="17">
        <v>1495</v>
      </c>
      <c r="H339" s="17">
        <v>1526</v>
      </c>
    </row>
    <row r="340" spans="1:8" ht="20.25" x14ac:dyDescent="0.25">
      <c r="A340" s="27" t="s">
        <v>1380</v>
      </c>
      <c r="B340" s="28" t="s">
        <v>1376</v>
      </c>
      <c r="C340" s="25" t="s">
        <v>1381</v>
      </c>
      <c r="D340" s="17">
        <v>1741</v>
      </c>
      <c r="E340" s="17">
        <v>1997</v>
      </c>
      <c r="F340" s="17">
        <v>1997</v>
      </c>
      <c r="G340" s="17">
        <v>2088</v>
      </c>
      <c r="H340" s="17">
        <v>2211</v>
      </c>
    </row>
    <row r="341" spans="1:8" ht="20.25" x14ac:dyDescent="0.25">
      <c r="A341" s="27" t="s">
        <v>1382</v>
      </c>
      <c r="B341" s="28" t="s">
        <v>1376</v>
      </c>
      <c r="C341" s="25" t="s">
        <v>1383</v>
      </c>
      <c r="D341" s="17">
        <v>1700</v>
      </c>
      <c r="E341" s="17">
        <v>1972</v>
      </c>
      <c r="F341" s="17">
        <v>1972</v>
      </c>
      <c r="G341" s="17">
        <v>2048</v>
      </c>
      <c r="H341" s="17">
        <v>2158</v>
      </c>
    </row>
    <row r="342" spans="1:8" ht="20.25" x14ac:dyDescent="0.25">
      <c r="A342" s="27" t="s">
        <v>1384</v>
      </c>
      <c r="B342" s="28" t="s">
        <v>1376</v>
      </c>
      <c r="C342" s="25" t="s">
        <v>1385</v>
      </c>
      <c r="D342" s="17">
        <v>2270</v>
      </c>
      <c r="E342" s="17">
        <v>2535</v>
      </c>
      <c r="F342" s="17">
        <v>2535</v>
      </c>
      <c r="G342" s="17">
        <v>2606</v>
      </c>
      <c r="H342" s="17">
        <v>2692</v>
      </c>
    </row>
    <row r="343" spans="1:8" ht="20.25" x14ac:dyDescent="0.25">
      <c r="A343" s="27" t="s">
        <v>1387</v>
      </c>
      <c r="B343" s="28" t="s">
        <v>1388</v>
      </c>
      <c r="C343" s="25" t="s">
        <v>1389</v>
      </c>
      <c r="D343" s="17">
        <v>666</v>
      </c>
      <c r="E343" s="17">
        <v>695</v>
      </c>
      <c r="F343" s="17">
        <v>747</v>
      </c>
      <c r="G343" s="17">
        <v>776</v>
      </c>
      <c r="H343" s="17">
        <v>807</v>
      </c>
    </row>
    <row r="344" spans="1:8" ht="20.25" x14ac:dyDescent="0.25">
      <c r="A344" s="27" t="s">
        <v>1390</v>
      </c>
      <c r="B344" s="28" t="s">
        <v>1388</v>
      </c>
      <c r="C344" s="26" t="s">
        <v>1391</v>
      </c>
      <c r="D344" s="17">
        <v>672</v>
      </c>
      <c r="E344" s="17">
        <v>702</v>
      </c>
      <c r="F344" s="17">
        <v>771</v>
      </c>
      <c r="G344" s="17">
        <v>799</v>
      </c>
      <c r="H344" s="17">
        <v>831</v>
      </c>
    </row>
    <row r="345" spans="1:8" ht="20.25" x14ac:dyDescent="0.25">
      <c r="A345" s="23" t="s">
        <v>1392</v>
      </c>
      <c r="B345" s="40" t="s">
        <v>1388</v>
      </c>
      <c r="C345" s="25" t="s">
        <v>1393</v>
      </c>
      <c r="D345" s="17">
        <v>692</v>
      </c>
      <c r="E345" s="17">
        <v>738</v>
      </c>
      <c r="F345" s="17">
        <v>790</v>
      </c>
      <c r="G345" s="17">
        <v>820</v>
      </c>
      <c r="H345" s="17">
        <v>854</v>
      </c>
    </row>
    <row r="346" spans="1:8" ht="20.25" x14ac:dyDescent="0.25">
      <c r="A346" s="23" t="s">
        <v>526</v>
      </c>
      <c r="B346" s="40" t="s">
        <v>1444</v>
      </c>
      <c r="C346" s="25" t="s">
        <v>527</v>
      </c>
      <c r="D346" s="17">
        <v>999</v>
      </c>
      <c r="E346" s="17">
        <v>1130</v>
      </c>
      <c r="F346" s="17">
        <v>1216</v>
      </c>
      <c r="G346" s="17">
        <v>1253</v>
      </c>
      <c r="H346" s="17">
        <v>1451</v>
      </c>
    </row>
    <row r="347" spans="1:8" ht="20.25" x14ac:dyDescent="0.25">
      <c r="A347" s="23" t="s">
        <v>528</v>
      </c>
      <c r="B347" s="40" t="s">
        <v>1444</v>
      </c>
      <c r="C347" s="25" t="s">
        <v>529</v>
      </c>
      <c r="D347" s="17">
        <v>1058</v>
      </c>
      <c r="E347" s="17">
        <v>1229</v>
      </c>
      <c r="F347" s="17">
        <v>1324</v>
      </c>
      <c r="G347" s="17">
        <v>1364</v>
      </c>
      <c r="H347" s="17">
        <v>1574</v>
      </c>
    </row>
    <row r="348" spans="1:8" ht="20.25" x14ac:dyDescent="0.25">
      <c r="A348" s="23" t="s">
        <v>530</v>
      </c>
      <c r="B348" s="48" t="s">
        <v>1444</v>
      </c>
      <c r="C348" s="31" t="s">
        <v>368</v>
      </c>
      <c r="D348" s="17">
        <v>1140</v>
      </c>
      <c r="E348" s="17">
        <v>1344</v>
      </c>
      <c r="F348" s="17">
        <v>1604</v>
      </c>
      <c r="G348" s="17">
        <v>1653</v>
      </c>
      <c r="H348" s="17">
        <v>1892</v>
      </c>
    </row>
    <row r="349" spans="1:8" ht="20.25" x14ac:dyDescent="0.25">
      <c r="A349" s="23" t="s">
        <v>531</v>
      </c>
      <c r="B349" s="48" t="s">
        <v>1444</v>
      </c>
      <c r="C349" s="31" t="s">
        <v>532</v>
      </c>
      <c r="D349" s="17">
        <v>1448</v>
      </c>
      <c r="E349" s="17">
        <v>1793</v>
      </c>
      <c r="F349" s="17">
        <v>2021</v>
      </c>
      <c r="G349" s="17">
        <v>2083</v>
      </c>
      <c r="H349" s="17">
        <v>2465</v>
      </c>
    </row>
    <row r="350" spans="1:8" ht="20.25" x14ac:dyDescent="0.25">
      <c r="A350" s="23" t="s">
        <v>533</v>
      </c>
      <c r="B350" s="48" t="s">
        <v>1444</v>
      </c>
      <c r="C350" s="23" t="s">
        <v>376</v>
      </c>
      <c r="D350" s="17">
        <v>1546</v>
      </c>
      <c r="E350" s="17">
        <v>1981</v>
      </c>
      <c r="F350" s="17">
        <v>2326</v>
      </c>
      <c r="G350" s="17">
        <v>2397</v>
      </c>
      <c r="H350" s="17">
        <v>2875</v>
      </c>
    </row>
    <row r="351" spans="1:8" ht="20.25" x14ac:dyDescent="0.25">
      <c r="A351" s="23" t="s">
        <v>534</v>
      </c>
      <c r="B351" s="48" t="s">
        <v>1444</v>
      </c>
      <c r="C351" s="23" t="s">
        <v>378</v>
      </c>
      <c r="D351" s="17">
        <v>2217</v>
      </c>
      <c r="E351" s="17">
        <v>2996</v>
      </c>
      <c r="F351" s="17">
        <v>3412</v>
      </c>
      <c r="G351" s="17">
        <v>3517</v>
      </c>
      <c r="H351" s="17">
        <v>4227</v>
      </c>
    </row>
    <row r="352" spans="1:8" ht="20.25" x14ac:dyDescent="0.25">
      <c r="A352" s="25" t="s">
        <v>551</v>
      </c>
      <c r="B352" s="49" t="s">
        <v>1448</v>
      </c>
      <c r="C352" s="39" t="s">
        <v>507</v>
      </c>
      <c r="D352" s="114">
        <v>1913</v>
      </c>
      <c r="E352" s="114">
        <v>1993</v>
      </c>
      <c r="F352" s="114">
        <v>2300</v>
      </c>
      <c r="G352" s="114">
        <v>2371</v>
      </c>
      <c r="H352" s="114">
        <v>2520</v>
      </c>
    </row>
    <row r="353" spans="1:8" ht="20.25" x14ac:dyDescent="0.25">
      <c r="A353" s="25" t="s">
        <v>552</v>
      </c>
      <c r="B353" s="49" t="s">
        <v>1448</v>
      </c>
      <c r="C353" s="39" t="s">
        <v>553</v>
      </c>
      <c r="D353" s="114">
        <v>2089</v>
      </c>
      <c r="E353" s="114">
        <v>2138</v>
      </c>
      <c r="F353" s="114">
        <v>2473</v>
      </c>
      <c r="G353" s="114">
        <v>2549</v>
      </c>
      <c r="H353" s="114">
        <v>2741</v>
      </c>
    </row>
    <row r="354" spans="1:8" ht="20.25" x14ac:dyDescent="0.25">
      <c r="A354" s="25" t="s">
        <v>554</v>
      </c>
      <c r="B354" s="49" t="s">
        <v>1448</v>
      </c>
      <c r="C354" s="39" t="s">
        <v>555</v>
      </c>
      <c r="D354" s="114">
        <v>2394</v>
      </c>
      <c r="E354" s="114">
        <v>2480</v>
      </c>
      <c r="F354" s="114">
        <v>2655</v>
      </c>
      <c r="G354" s="114">
        <v>2737</v>
      </c>
      <c r="H354" s="114">
        <v>2852</v>
      </c>
    </row>
    <row r="355" spans="1:8" ht="20.25" x14ac:dyDescent="0.25">
      <c r="A355" s="25" t="s">
        <v>51</v>
      </c>
      <c r="B355" s="49" t="s">
        <v>1817</v>
      </c>
      <c r="C355" s="39" t="s">
        <v>52</v>
      </c>
      <c r="D355" s="114">
        <v>1472</v>
      </c>
      <c r="E355" s="114">
        <v>1454</v>
      </c>
      <c r="F355" s="114">
        <v>1649</v>
      </c>
      <c r="G355" s="114">
        <v>1699</v>
      </c>
      <c r="H355" s="114">
        <v>1817</v>
      </c>
    </row>
    <row r="356" spans="1:8" ht="20.25" x14ac:dyDescent="0.25">
      <c r="A356" s="25" t="s">
        <v>53</v>
      </c>
      <c r="B356" s="49" t="s">
        <v>1817</v>
      </c>
      <c r="C356" s="39" t="s">
        <v>54</v>
      </c>
      <c r="D356" s="114">
        <v>1287</v>
      </c>
      <c r="E356" s="114">
        <v>1408</v>
      </c>
      <c r="F356" s="114">
        <v>1492</v>
      </c>
      <c r="G356" s="114">
        <v>1538</v>
      </c>
      <c r="H356" s="114">
        <v>1708</v>
      </c>
    </row>
    <row r="357" spans="1:8" ht="20.25" x14ac:dyDescent="0.25">
      <c r="A357" s="25" t="s">
        <v>556</v>
      </c>
      <c r="B357" s="47" t="s">
        <v>1818</v>
      </c>
      <c r="C357" s="25" t="s">
        <v>557</v>
      </c>
      <c r="D357" s="114">
        <v>1057</v>
      </c>
      <c r="E357" s="114">
        <v>1174</v>
      </c>
      <c r="F357" s="114">
        <v>1265</v>
      </c>
      <c r="G357" s="114">
        <v>1304</v>
      </c>
      <c r="H357" s="114">
        <v>1455</v>
      </c>
    </row>
    <row r="358" spans="1:8" ht="20.25" x14ac:dyDescent="0.25">
      <c r="A358" s="25" t="s">
        <v>558</v>
      </c>
      <c r="B358" s="47" t="s">
        <v>1818</v>
      </c>
      <c r="C358" s="25" t="s">
        <v>559</v>
      </c>
      <c r="D358" s="114">
        <v>1033</v>
      </c>
      <c r="E358" s="114">
        <v>1144</v>
      </c>
      <c r="F358" s="114">
        <v>1231</v>
      </c>
      <c r="G358" s="114">
        <v>1268</v>
      </c>
      <c r="H358" s="114">
        <v>1378</v>
      </c>
    </row>
    <row r="359" spans="1:8" ht="40.5" x14ac:dyDescent="0.25">
      <c r="A359" s="25" t="s">
        <v>535</v>
      </c>
      <c r="B359" s="47" t="s">
        <v>1445</v>
      </c>
      <c r="C359" s="25" t="s">
        <v>507</v>
      </c>
      <c r="D359" s="114">
        <v>1461</v>
      </c>
      <c r="E359" s="114">
        <v>1505</v>
      </c>
      <c r="F359" s="114">
        <v>1669</v>
      </c>
      <c r="G359" s="114">
        <v>1721</v>
      </c>
      <c r="H359" s="114">
        <v>1779</v>
      </c>
    </row>
    <row r="360" spans="1:8" ht="40.5" x14ac:dyDescent="0.25">
      <c r="A360" s="108" t="s">
        <v>536</v>
      </c>
      <c r="B360" s="109" t="s">
        <v>1445</v>
      </c>
      <c r="C360" s="108" t="s">
        <v>509</v>
      </c>
      <c r="D360" s="114">
        <v>1614</v>
      </c>
      <c r="E360" s="114">
        <v>1642</v>
      </c>
      <c r="F360" s="114">
        <v>1867</v>
      </c>
      <c r="G360" s="114">
        <v>1924</v>
      </c>
      <c r="H360" s="114">
        <v>2031</v>
      </c>
    </row>
    <row r="361" spans="1:8" ht="40.5" x14ac:dyDescent="0.25">
      <c r="A361" s="108" t="s">
        <v>537</v>
      </c>
      <c r="B361" s="109" t="s">
        <v>1445</v>
      </c>
      <c r="C361" s="108" t="s">
        <v>511</v>
      </c>
      <c r="D361" s="114">
        <v>1800</v>
      </c>
      <c r="E361" s="114">
        <v>1846</v>
      </c>
      <c r="F361" s="114">
        <v>2132</v>
      </c>
      <c r="G361" s="114">
        <v>2197</v>
      </c>
      <c r="H361" s="114">
        <v>2294</v>
      </c>
    </row>
    <row r="362" spans="1:8" ht="40.5" x14ac:dyDescent="0.3">
      <c r="A362" s="11" t="s">
        <v>538</v>
      </c>
      <c r="B362" s="110" t="s">
        <v>1445</v>
      </c>
      <c r="C362" s="3" t="s">
        <v>513</v>
      </c>
      <c r="D362" s="114">
        <v>2333</v>
      </c>
      <c r="E362" s="114">
        <v>2361</v>
      </c>
      <c r="F362" s="114">
        <v>2587</v>
      </c>
      <c r="G362" s="114">
        <v>2666</v>
      </c>
      <c r="H362" s="114">
        <v>3003</v>
      </c>
    </row>
    <row r="363" spans="1:8" ht="40.5" x14ac:dyDescent="0.3">
      <c r="A363" s="11" t="s">
        <v>539</v>
      </c>
      <c r="B363" s="110" t="s">
        <v>1446</v>
      </c>
      <c r="C363" s="3" t="s">
        <v>540</v>
      </c>
      <c r="D363" s="114">
        <v>971</v>
      </c>
      <c r="E363" s="114">
        <v>968</v>
      </c>
      <c r="F363" s="114">
        <v>1081</v>
      </c>
      <c r="G363" s="114">
        <v>1115</v>
      </c>
      <c r="H363" s="114">
        <v>1191</v>
      </c>
    </row>
    <row r="364" spans="1:8" ht="40.5" x14ac:dyDescent="0.3">
      <c r="A364" s="11" t="s">
        <v>541</v>
      </c>
      <c r="B364" s="110" t="s">
        <v>1446</v>
      </c>
      <c r="C364" s="3" t="s">
        <v>542</v>
      </c>
      <c r="D364" s="114">
        <v>1016</v>
      </c>
      <c r="E364" s="114">
        <v>1054</v>
      </c>
      <c r="F364" s="114">
        <v>1147</v>
      </c>
      <c r="G364" s="114">
        <v>1182</v>
      </c>
      <c r="H364" s="114">
        <v>1226</v>
      </c>
    </row>
    <row r="365" spans="1:8" ht="40.5" x14ac:dyDescent="0.3">
      <c r="A365" s="11" t="s">
        <v>543</v>
      </c>
      <c r="B365" s="110" t="s">
        <v>1447</v>
      </c>
      <c r="C365" s="3" t="s">
        <v>544</v>
      </c>
      <c r="D365" s="114">
        <v>2432</v>
      </c>
      <c r="E365" s="114">
        <v>2472</v>
      </c>
      <c r="F365" s="114">
        <v>2750</v>
      </c>
      <c r="G365" s="114">
        <v>2835</v>
      </c>
      <c r="H365" s="114">
        <v>2970</v>
      </c>
    </row>
    <row r="366" spans="1:8" ht="40.5" x14ac:dyDescent="0.3">
      <c r="A366" s="11" t="s">
        <v>545</v>
      </c>
      <c r="B366" s="110" t="s">
        <v>1447</v>
      </c>
      <c r="C366" s="3" t="s">
        <v>546</v>
      </c>
      <c r="D366" s="114">
        <v>2584</v>
      </c>
      <c r="E366" s="114">
        <v>2610</v>
      </c>
      <c r="F366" s="114">
        <v>2948</v>
      </c>
      <c r="G366" s="114">
        <v>3038</v>
      </c>
      <c r="H366" s="114">
        <v>3222</v>
      </c>
    </row>
    <row r="367" spans="1:8" ht="40.5" x14ac:dyDescent="0.3">
      <c r="A367" s="11" t="s">
        <v>547</v>
      </c>
      <c r="B367" s="53" t="s">
        <v>1447</v>
      </c>
      <c r="C367" s="3" t="s">
        <v>548</v>
      </c>
      <c r="D367" s="114">
        <v>2771</v>
      </c>
      <c r="E367" s="114">
        <v>2814</v>
      </c>
      <c r="F367" s="114">
        <v>3213</v>
      </c>
      <c r="G367" s="114">
        <v>3312</v>
      </c>
      <c r="H367" s="114">
        <v>3485</v>
      </c>
    </row>
    <row r="368" spans="1:8" ht="40.5" x14ac:dyDescent="0.3">
      <c r="A368" s="11" t="s">
        <v>549</v>
      </c>
      <c r="B368" s="53" t="s">
        <v>1447</v>
      </c>
      <c r="C368" s="3" t="s">
        <v>550</v>
      </c>
      <c r="D368" s="114">
        <v>3348</v>
      </c>
      <c r="E368" s="114">
        <v>3415</v>
      </c>
      <c r="F368" s="114">
        <v>3734</v>
      </c>
      <c r="G368" s="114">
        <v>3848</v>
      </c>
      <c r="H368" s="114">
        <v>4228</v>
      </c>
    </row>
    <row r="369" spans="1:8" ht="20.25" x14ac:dyDescent="0.3">
      <c r="A369" s="11" t="s">
        <v>1819</v>
      </c>
      <c r="B369" s="53" t="s">
        <v>1820</v>
      </c>
      <c r="C369" s="3" t="s">
        <v>1821</v>
      </c>
      <c r="D369" s="114">
        <v>2139</v>
      </c>
      <c r="E369" s="114">
        <v>2362</v>
      </c>
      <c r="F369" s="114" t="s">
        <v>165</v>
      </c>
      <c r="G369" s="114">
        <v>2462</v>
      </c>
      <c r="H369" s="114" t="s">
        <v>165</v>
      </c>
    </row>
    <row r="370" spans="1:8" ht="20.25" x14ac:dyDescent="0.3">
      <c r="A370" s="11" t="s">
        <v>1822</v>
      </c>
      <c r="B370" s="53" t="s">
        <v>1820</v>
      </c>
      <c r="C370" s="3" t="s">
        <v>1823</v>
      </c>
      <c r="D370" s="114">
        <v>2547</v>
      </c>
      <c r="E370" s="114">
        <v>2837</v>
      </c>
      <c r="F370" s="114" t="s">
        <v>165</v>
      </c>
      <c r="G370" s="114">
        <v>2986</v>
      </c>
      <c r="H370" s="114" t="s">
        <v>165</v>
      </c>
    </row>
    <row r="371" spans="1:8" ht="20.25" x14ac:dyDescent="0.25">
      <c r="A371" s="108" t="s">
        <v>1824</v>
      </c>
      <c r="B371" s="111" t="s">
        <v>1820</v>
      </c>
      <c r="C371" s="108" t="s">
        <v>1825</v>
      </c>
      <c r="D371" s="114">
        <v>2569</v>
      </c>
      <c r="E371" s="114">
        <v>2865</v>
      </c>
      <c r="F371" s="114" t="s">
        <v>165</v>
      </c>
      <c r="G371" s="114">
        <v>3015</v>
      </c>
      <c r="H371" s="114" t="s">
        <v>165</v>
      </c>
    </row>
    <row r="372" spans="1:8" ht="20.25" x14ac:dyDescent="0.25">
      <c r="A372" s="108" t="s">
        <v>1826</v>
      </c>
      <c r="B372" s="111" t="s">
        <v>1820</v>
      </c>
      <c r="C372" s="108" t="s">
        <v>1827</v>
      </c>
      <c r="D372" s="114">
        <v>3503</v>
      </c>
      <c r="E372" s="114">
        <v>3986</v>
      </c>
      <c r="F372" s="114" t="s">
        <v>165</v>
      </c>
      <c r="G372" s="114">
        <v>4175</v>
      </c>
      <c r="H372" s="114" t="s">
        <v>165</v>
      </c>
    </row>
    <row r="373" spans="1:8" ht="20.25" x14ac:dyDescent="0.25">
      <c r="A373" s="108" t="s">
        <v>1828</v>
      </c>
      <c r="B373" s="111" t="s">
        <v>1829</v>
      </c>
      <c r="C373" s="108" t="s">
        <v>1830</v>
      </c>
      <c r="D373" s="114">
        <v>1690</v>
      </c>
      <c r="E373" s="114">
        <v>1734</v>
      </c>
      <c r="F373" s="114" t="s">
        <v>165</v>
      </c>
      <c r="G373" s="114">
        <v>1792</v>
      </c>
      <c r="H373" s="114" t="s">
        <v>165</v>
      </c>
    </row>
    <row r="374" spans="1:8" ht="20.25" x14ac:dyDescent="0.25">
      <c r="A374" s="108" t="s">
        <v>1831</v>
      </c>
      <c r="B374" s="111" t="s">
        <v>1829</v>
      </c>
      <c r="C374" s="108" t="s">
        <v>1832</v>
      </c>
      <c r="D374" s="114">
        <v>1847</v>
      </c>
      <c r="E374" s="114">
        <v>1902</v>
      </c>
      <c r="F374" s="114" t="s">
        <v>165</v>
      </c>
      <c r="G374" s="114">
        <v>1952</v>
      </c>
      <c r="H374" s="114" t="s">
        <v>165</v>
      </c>
    </row>
    <row r="375" spans="1:8" ht="20.25" x14ac:dyDescent="0.25">
      <c r="A375" s="25" t="s">
        <v>562</v>
      </c>
      <c r="B375" s="47" t="s">
        <v>561</v>
      </c>
      <c r="C375" s="25" t="s">
        <v>563</v>
      </c>
      <c r="D375" s="17">
        <v>3939</v>
      </c>
      <c r="E375" s="17">
        <v>4084</v>
      </c>
      <c r="F375" s="114">
        <v>4293</v>
      </c>
      <c r="G375" s="17">
        <v>4482</v>
      </c>
      <c r="H375" s="17" t="e">
        <v>#VALUE!</v>
      </c>
    </row>
    <row r="376" spans="1:8" ht="20.25" x14ac:dyDescent="0.25">
      <c r="A376" s="25" t="s">
        <v>564</v>
      </c>
      <c r="B376" s="47" t="s">
        <v>561</v>
      </c>
      <c r="C376" s="25" t="s">
        <v>565</v>
      </c>
      <c r="D376" s="17">
        <v>4336</v>
      </c>
      <c r="E376" s="17">
        <v>4488</v>
      </c>
      <c r="F376" s="114">
        <v>4666</v>
      </c>
      <c r="G376" s="17">
        <v>4855</v>
      </c>
      <c r="H376" s="17" t="e">
        <v>#VALUE!</v>
      </c>
    </row>
    <row r="377" spans="1:8" ht="20.25" x14ac:dyDescent="0.25">
      <c r="A377" s="25" t="s">
        <v>566</v>
      </c>
      <c r="B377" s="47" t="s">
        <v>561</v>
      </c>
      <c r="C377" s="25" t="s">
        <v>567</v>
      </c>
      <c r="D377" s="17">
        <v>4734</v>
      </c>
      <c r="E377" s="17">
        <v>4902</v>
      </c>
      <c r="F377" s="114">
        <v>5106</v>
      </c>
      <c r="G377" s="17">
        <v>5354</v>
      </c>
      <c r="H377" s="17" t="e">
        <v>#VALUE!</v>
      </c>
    </row>
    <row r="378" spans="1:8" ht="20.25" x14ac:dyDescent="0.25">
      <c r="A378" s="25" t="s">
        <v>568</v>
      </c>
      <c r="B378" s="47" t="s">
        <v>561</v>
      </c>
      <c r="C378" s="25" t="s">
        <v>569</v>
      </c>
      <c r="D378" s="17">
        <v>3141</v>
      </c>
      <c r="E378" s="17">
        <v>3244</v>
      </c>
      <c r="F378" s="114">
        <v>3451</v>
      </c>
      <c r="G378" s="17">
        <v>3614</v>
      </c>
      <c r="H378" s="17" t="e">
        <v>#VALUE!</v>
      </c>
    </row>
    <row r="379" spans="1:8" ht="20.25" x14ac:dyDescent="0.3">
      <c r="A379" s="30" t="s">
        <v>570</v>
      </c>
      <c r="B379" s="42" t="s">
        <v>561</v>
      </c>
      <c r="C379" s="30" t="s">
        <v>6</v>
      </c>
      <c r="D379" s="17">
        <v>3472</v>
      </c>
      <c r="E379" s="17">
        <v>3580</v>
      </c>
      <c r="F379" s="17">
        <v>3809</v>
      </c>
      <c r="G379" s="17">
        <v>4016</v>
      </c>
      <c r="H379" s="17" t="e">
        <v>#VALUE!</v>
      </c>
    </row>
    <row r="380" spans="1:8" ht="20.25" x14ac:dyDescent="0.3">
      <c r="A380" s="30" t="s">
        <v>571</v>
      </c>
      <c r="B380" s="42" t="s">
        <v>561</v>
      </c>
      <c r="C380" s="30" t="s">
        <v>7</v>
      </c>
      <c r="D380" s="17">
        <v>3707</v>
      </c>
      <c r="E380" s="17">
        <v>3822</v>
      </c>
      <c r="F380" s="17">
        <v>4065</v>
      </c>
      <c r="G380" s="17">
        <v>4355</v>
      </c>
      <c r="H380" s="17" t="e">
        <v>#VALUE!</v>
      </c>
    </row>
    <row r="381" spans="1:8" ht="20.25" x14ac:dyDescent="0.3">
      <c r="A381" s="30" t="s">
        <v>572</v>
      </c>
      <c r="B381" s="42" t="s">
        <v>561</v>
      </c>
      <c r="C381" s="30" t="s">
        <v>8</v>
      </c>
      <c r="D381" s="17">
        <v>4177</v>
      </c>
      <c r="E381" s="17">
        <v>4237</v>
      </c>
      <c r="F381" s="17">
        <v>4507</v>
      </c>
      <c r="G381" s="17">
        <v>4869</v>
      </c>
      <c r="H381" s="17" t="e">
        <v>#VALUE!</v>
      </c>
    </row>
    <row r="382" spans="1:8" ht="20.25" x14ac:dyDescent="0.25">
      <c r="A382" s="23" t="s">
        <v>573</v>
      </c>
      <c r="B382" s="42" t="s">
        <v>561</v>
      </c>
      <c r="C382" s="23" t="s">
        <v>9</v>
      </c>
      <c r="D382" s="17">
        <v>4479</v>
      </c>
      <c r="E382" s="17">
        <v>4569</v>
      </c>
      <c r="F382" s="17">
        <v>4860</v>
      </c>
      <c r="G382" s="17">
        <v>5354</v>
      </c>
      <c r="H382" s="17" t="e">
        <v>#VALUE!</v>
      </c>
    </row>
    <row r="383" spans="1:8" ht="20.25" x14ac:dyDescent="0.25">
      <c r="A383" s="23" t="s">
        <v>574</v>
      </c>
      <c r="B383" s="42" t="s">
        <v>561</v>
      </c>
      <c r="C383" s="23" t="s">
        <v>20</v>
      </c>
      <c r="D383" s="17">
        <v>5554</v>
      </c>
      <c r="E383" s="17">
        <v>5647</v>
      </c>
      <c r="F383" s="17">
        <v>6059</v>
      </c>
      <c r="G383" s="17">
        <v>6363</v>
      </c>
      <c r="H383" s="17" t="e">
        <v>#VALUE!</v>
      </c>
    </row>
    <row r="384" spans="1:8" ht="20.25" x14ac:dyDescent="0.25">
      <c r="A384" s="23" t="s">
        <v>575</v>
      </c>
      <c r="B384" s="42" t="s">
        <v>561</v>
      </c>
      <c r="C384" s="23" t="s">
        <v>11</v>
      </c>
      <c r="D384" s="17">
        <v>7528</v>
      </c>
      <c r="E384" s="17">
        <v>7775</v>
      </c>
      <c r="F384" s="17">
        <v>8270</v>
      </c>
      <c r="G384" s="17">
        <v>8793</v>
      </c>
      <c r="H384" s="17" t="e">
        <v>#VALUE!</v>
      </c>
    </row>
    <row r="385" spans="1:8" ht="20.25" x14ac:dyDescent="0.25">
      <c r="A385" s="23" t="s">
        <v>576</v>
      </c>
      <c r="B385" s="42" t="s">
        <v>561</v>
      </c>
      <c r="C385" s="23" t="s">
        <v>12</v>
      </c>
      <c r="D385" s="17">
        <v>8011</v>
      </c>
      <c r="E385" s="17">
        <v>8315</v>
      </c>
      <c r="F385" s="17">
        <v>8845</v>
      </c>
      <c r="G385" s="17">
        <v>9259</v>
      </c>
      <c r="H385" s="17" t="e">
        <v>#VALUE!</v>
      </c>
    </row>
    <row r="386" spans="1:8" ht="20.25" x14ac:dyDescent="0.25">
      <c r="A386" s="23" t="s">
        <v>1145</v>
      </c>
      <c r="B386" s="42" t="s">
        <v>1152</v>
      </c>
      <c r="C386" s="23" t="s">
        <v>6</v>
      </c>
      <c r="D386" s="17">
        <v>4047</v>
      </c>
      <c r="E386" s="17">
        <v>3952</v>
      </c>
      <c r="F386" s="17">
        <v>4241</v>
      </c>
      <c r="G386" s="17">
        <v>4315</v>
      </c>
      <c r="H386" s="17" t="e">
        <v>#VALUE!</v>
      </c>
    </row>
    <row r="387" spans="1:8" ht="20.25" x14ac:dyDescent="0.25">
      <c r="A387" s="23" t="s">
        <v>1146</v>
      </c>
      <c r="B387" s="42" t="s">
        <v>1152</v>
      </c>
      <c r="C387" s="23" t="s">
        <v>7</v>
      </c>
      <c r="D387" s="17">
        <v>4276</v>
      </c>
      <c r="E387" s="17">
        <v>4180</v>
      </c>
      <c r="F387" s="17">
        <v>4490</v>
      </c>
      <c r="G387" s="17">
        <v>4570</v>
      </c>
      <c r="H387" s="17" t="e">
        <v>#VALUE!</v>
      </c>
    </row>
    <row r="388" spans="1:8" ht="20.25" x14ac:dyDescent="0.3">
      <c r="A388" s="30" t="s">
        <v>1147</v>
      </c>
      <c r="B388" s="42" t="s">
        <v>1152</v>
      </c>
      <c r="C388" s="23" t="s">
        <v>8</v>
      </c>
      <c r="D388" s="17">
        <v>4839</v>
      </c>
      <c r="E388" s="17">
        <v>4744</v>
      </c>
      <c r="F388" s="17">
        <v>5176</v>
      </c>
      <c r="G388" s="17">
        <v>5261</v>
      </c>
      <c r="H388" s="17" t="e">
        <v>#VALUE!</v>
      </c>
    </row>
    <row r="389" spans="1:8" ht="20.25" x14ac:dyDescent="0.3">
      <c r="A389" s="30" t="s">
        <v>1148</v>
      </c>
      <c r="B389" s="42" t="s">
        <v>1152</v>
      </c>
      <c r="C389" s="23" t="s">
        <v>9</v>
      </c>
      <c r="D389" s="17">
        <v>5127</v>
      </c>
      <c r="E389" s="17">
        <v>5010</v>
      </c>
      <c r="F389" s="17">
        <v>5471</v>
      </c>
      <c r="G389" s="17">
        <v>5563</v>
      </c>
      <c r="H389" s="17" t="e">
        <v>#VALUE!</v>
      </c>
    </row>
    <row r="390" spans="1:8" ht="20.25" x14ac:dyDescent="0.25">
      <c r="A390" s="23" t="s">
        <v>1149</v>
      </c>
      <c r="B390" s="40" t="s">
        <v>1152</v>
      </c>
      <c r="C390" s="23" t="s">
        <v>20</v>
      </c>
      <c r="D390" s="17">
        <v>5950</v>
      </c>
      <c r="E390" s="17">
        <v>5825</v>
      </c>
      <c r="F390" s="17">
        <v>6380</v>
      </c>
      <c r="G390" s="17">
        <v>6485</v>
      </c>
      <c r="H390" s="17" t="e">
        <v>#VALUE!</v>
      </c>
    </row>
    <row r="391" spans="1:8" ht="20.25" x14ac:dyDescent="0.25">
      <c r="A391" s="23" t="s">
        <v>1150</v>
      </c>
      <c r="B391" s="40" t="s">
        <v>1152</v>
      </c>
      <c r="C391" s="23" t="s">
        <v>11</v>
      </c>
      <c r="D391" s="17">
        <v>7022</v>
      </c>
      <c r="E391" s="17">
        <v>7385</v>
      </c>
      <c r="F391" s="17">
        <v>7789</v>
      </c>
      <c r="G391" s="17">
        <v>7928</v>
      </c>
      <c r="H391" s="17" t="e">
        <v>#VALUE!</v>
      </c>
    </row>
    <row r="392" spans="1:8" ht="20.25" x14ac:dyDescent="0.25">
      <c r="A392" s="23" t="s">
        <v>1151</v>
      </c>
      <c r="B392" s="40" t="s">
        <v>1152</v>
      </c>
      <c r="C392" s="23" t="s">
        <v>12</v>
      </c>
      <c r="D392" s="17">
        <v>7225</v>
      </c>
      <c r="E392" s="17">
        <v>7612</v>
      </c>
      <c r="F392" s="17">
        <v>8052</v>
      </c>
      <c r="G392" s="17">
        <v>8196</v>
      </c>
      <c r="H392" s="17" t="e">
        <v>#VALUE!</v>
      </c>
    </row>
    <row r="393" spans="1:8" ht="20.25" x14ac:dyDescent="0.25">
      <c r="A393" s="23" t="s">
        <v>577</v>
      </c>
      <c r="B393" s="40" t="s">
        <v>578</v>
      </c>
      <c r="C393" s="23" t="s">
        <v>579</v>
      </c>
      <c r="D393" s="17">
        <v>1452</v>
      </c>
      <c r="E393" s="17">
        <v>1636</v>
      </c>
      <c r="F393" s="17">
        <v>1777</v>
      </c>
      <c r="G393" s="17">
        <v>1976</v>
      </c>
      <c r="H393" s="17">
        <v>2121</v>
      </c>
    </row>
    <row r="394" spans="1:8" ht="20.25" x14ac:dyDescent="0.25">
      <c r="A394" s="23" t="s">
        <v>580</v>
      </c>
      <c r="B394" s="40" t="s">
        <v>578</v>
      </c>
      <c r="C394" s="23" t="s">
        <v>581</v>
      </c>
      <c r="D394" s="17">
        <v>1649</v>
      </c>
      <c r="E394" s="17">
        <v>1890</v>
      </c>
      <c r="F394" s="17">
        <v>2054</v>
      </c>
      <c r="G394" s="17">
        <v>2257</v>
      </c>
      <c r="H394" s="17">
        <v>2363</v>
      </c>
    </row>
    <row r="395" spans="1:8" ht="20.25" x14ac:dyDescent="0.25">
      <c r="A395" s="23" t="s">
        <v>582</v>
      </c>
      <c r="B395" s="40" t="s">
        <v>583</v>
      </c>
      <c r="C395" s="23" t="s">
        <v>584</v>
      </c>
      <c r="D395" s="17">
        <v>2031</v>
      </c>
      <c r="E395" s="17">
        <v>2188</v>
      </c>
      <c r="F395" s="17">
        <v>2378</v>
      </c>
      <c r="G395" s="17">
        <v>2679</v>
      </c>
      <c r="H395" s="17">
        <v>2785</v>
      </c>
    </row>
    <row r="396" spans="1:8" ht="20.25" x14ac:dyDescent="0.25">
      <c r="A396" s="23" t="s">
        <v>585</v>
      </c>
      <c r="B396" s="40" t="s">
        <v>583</v>
      </c>
      <c r="C396" s="23" t="s">
        <v>586</v>
      </c>
      <c r="D396" s="17">
        <v>2192</v>
      </c>
      <c r="E396" s="17">
        <v>2385</v>
      </c>
      <c r="F396" s="17">
        <v>2592</v>
      </c>
      <c r="G396" s="17">
        <v>2893</v>
      </c>
      <c r="H396" s="17">
        <v>3022</v>
      </c>
    </row>
    <row r="397" spans="1:8" ht="20.25" x14ac:dyDescent="0.25">
      <c r="A397" s="23" t="s">
        <v>587</v>
      </c>
      <c r="B397" s="40" t="s">
        <v>583</v>
      </c>
      <c r="C397" s="23" t="s">
        <v>588</v>
      </c>
      <c r="D397" s="17">
        <v>2338</v>
      </c>
      <c r="E397" s="17">
        <v>2543</v>
      </c>
      <c r="F397" s="17">
        <v>2763</v>
      </c>
      <c r="G397" s="17">
        <v>3099</v>
      </c>
      <c r="H397" s="17">
        <v>3217</v>
      </c>
    </row>
    <row r="398" spans="1:8" ht="20.25" x14ac:dyDescent="0.25">
      <c r="A398" s="23" t="s">
        <v>589</v>
      </c>
      <c r="B398" s="40" t="s">
        <v>590</v>
      </c>
      <c r="C398" s="23" t="s">
        <v>591</v>
      </c>
      <c r="D398" s="17">
        <v>3015</v>
      </c>
      <c r="E398" s="17">
        <v>3312</v>
      </c>
      <c r="F398" s="17">
        <v>3590</v>
      </c>
      <c r="G398" s="17">
        <v>3927</v>
      </c>
      <c r="H398" s="17">
        <v>4476</v>
      </c>
    </row>
    <row r="399" spans="1:8" ht="20.25" x14ac:dyDescent="0.25">
      <c r="A399" s="23" t="s">
        <v>592</v>
      </c>
      <c r="B399" s="40" t="s">
        <v>590</v>
      </c>
      <c r="C399" s="23" t="s">
        <v>147</v>
      </c>
      <c r="D399" s="17">
        <v>3345</v>
      </c>
      <c r="E399" s="17">
        <v>3689</v>
      </c>
      <c r="F399" s="17">
        <v>4023</v>
      </c>
      <c r="G399" s="17">
        <v>4245</v>
      </c>
      <c r="H399" s="17">
        <v>4867</v>
      </c>
    </row>
    <row r="400" spans="1:8" ht="20.25" x14ac:dyDescent="0.25">
      <c r="A400" s="23" t="s">
        <v>593</v>
      </c>
      <c r="B400" s="40" t="s">
        <v>590</v>
      </c>
      <c r="C400" s="23" t="s">
        <v>594</v>
      </c>
      <c r="D400" s="17">
        <v>3689</v>
      </c>
      <c r="E400" s="17">
        <v>3911</v>
      </c>
      <c r="F400" s="17">
        <v>4241</v>
      </c>
      <c r="G400" s="17">
        <v>4667</v>
      </c>
      <c r="H400" s="17">
        <v>5355</v>
      </c>
    </row>
    <row r="401" spans="1:8" ht="20.25" x14ac:dyDescent="0.25">
      <c r="A401" s="23" t="s">
        <v>595</v>
      </c>
      <c r="B401" s="40" t="s">
        <v>590</v>
      </c>
      <c r="C401" s="23" t="s">
        <v>596</v>
      </c>
      <c r="D401" s="17">
        <v>4933</v>
      </c>
      <c r="E401" s="17">
        <v>5340</v>
      </c>
      <c r="F401" s="17">
        <v>5804</v>
      </c>
      <c r="G401" s="17">
        <v>6513</v>
      </c>
      <c r="H401" s="17">
        <v>7405</v>
      </c>
    </row>
    <row r="402" spans="1:8" ht="20.25" x14ac:dyDescent="0.25">
      <c r="A402" s="23" t="s">
        <v>1065</v>
      </c>
      <c r="B402" s="40" t="s">
        <v>590</v>
      </c>
      <c r="C402" s="23" t="s">
        <v>976</v>
      </c>
      <c r="D402" s="17">
        <v>6320</v>
      </c>
      <c r="E402" s="17">
        <v>6476</v>
      </c>
      <c r="F402" s="17">
        <v>7330</v>
      </c>
      <c r="G402" s="17">
        <v>7722</v>
      </c>
      <c r="H402" s="17">
        <v>8329</v>
      </c>
    </row>
    <row r="403" spans="1:8" ht="20.25" x14ac:dyDescent="0.25">
      <c r="A403" s="23" t="s">
        <v>971</v>
      </c>
      <c r="B403" s="40" t="s">
        <v>1833</v>
      </c>
      <c r="C403" s="23" t="s">
        <v>591</v>
      </c>
      <c r="D403" s="17">
        <v>4474</v>
      </c>
      <c r="E403" s="17">
        <v>5316</v>
      </c>
      <c r="F403" s="17">
        <v>5682</v>
      </c>
      <c r="G403" s="17">
        <v>5797</v>
      </c>
      <c r="H403" s="17">
        <v>6587</v>
      </c>
    </row>
    <row r="404" spans="1:8" ht="20.25" x14ac:dyDescent="0.25">
      <c r="A404" s="23" t="s">
        <v>972</v>
      </c>
      <c r="B404" s="40" t="s">
        <v>1833</v>
      </c>
      <c r="C404" s="23" t="s">
        <v>147</v>
      </c>
      <c r="D404" s="17">
        <v>4673</v>
      </c>
      <c r="E404" s="17">
        <v>5795</v>
      </c>
      <c r="F404" s="17">
        <v>6170</v>
      </c>
      <c r="G404" s="17">
        <v>6295</v>
      </c>
      <c r="H404" s="17">
        <v>7133</v>
      </c>
    </row>
    <row r="405" spans="1:8" ht="20.25" x14ac:dyDescent="0.25">
      <c r="A405" s="23" t="s">
        <v>973</v>
      </c>
      <c r="B405" s="42" t="s">
        <v>1834</v>
      </c>
      <c r="C405" s="23" t="s">
        <v>594</v>
      </c>
      <c r="D405" s="17">
        <v>5121</v>
      </c>
      <c r="E405" s="17">
        <v>6041</v>
      </c>
      <c r="F405" s="17">
        <v>6453</v>
      </c>
      <c r="G405" s="17">
        <v>6584</v>
      </c>
      <c r="H405" s="17">
        <v>7591</v>
      </c>
    </row>
    <row r="406" spans="1:8" ht="20.25" x14ac:dyDescent="0.25">
      <c r="A406" s="23" t="s">
        <v>974</v>
      </c>
      <c r="B406" s="42" t="s">
        <v>1835</v>
      </c>
      <c r="C406" s="23" t="s">
        <v>596</v>
      </c>
      <c r="D406" s="17">
        <v>5835</v>
      </c>
      <c r="E406" s="17">
        <v>7364</v>
      </c>
      <c r="F406" s="17">
        <v>7930</v>
      </c>
      <c r="G406" s="17">
        <v>8091</v>
      </c>
      <c r="H406" s="17">
        <v>9464</v>
      </c>
    </row>
    <row r="407" spans="1:8" ht="20.25" x14ac:dyDescent="0.25">
      <c r="A407" s="23" t="s">
        <v>975</v>
      </c>
      <c r="B407" s="42" t="s">
        <v>1835</v>
      </c>
      <c r="C407" s="23" t="s">
        <v>976</v>
      </c>
      <c r="D407" s="17">
        <v>6925</v>
      </c>
      <c r="E407" s="17">
        <v>8762</v>
      </c>
      <c r="F407" s="17">
        <v>9536</v>
      </c>
      <c r="G407" s="17">
        <v>9730</v>
      </c>
      <c r="H407" s="17">
        <v>11350</v>
      </c>
    </row>
    <row r="408" spans="1:8" ht="20.25" x14ac:dyDescent="0.25">
      <c r="A408" s="23" t="s">
        <v>597</v>
      </c>
      <c r="B408" s="42" t="s">
        <v>598</v>
      </c>
      <c r="C408" s="23" t="s">
        <v>599</v>
      </c>
      <c r="D408" s="17">
        <v>4670</v>
      </c>
      <c r="E408" s="17">
        <v>4995</v>
      </c>
      <c r="F408" s="17">
        <v>5432</v>
      </c>
      <c r="G408" s="17">
        <v>5678</v>
      </c>
      <c r="H408" s="17">
        <v>6151</v>
      </c>
    </row>
    <row r="409" spans="1:8" ht="20.25" x14ac:dyDescent="0.25">
      <c r="A409" s="23" t="s">
        <v>600</v>
      </c>
      <c r="B409" s="42" t="s">
        <v>598</v>
      </c>
      <c r="C409" s="23" t="s">
        <v>236</v>
      </c>
      <c r="D409" s="17">
        <v>5221</v>
      </c>
      <c r="E409" s="17">
        <v>5391</v>
      </c>
      <c r="F409" s="17">
        <v>5837</v>
      </c>
      <c r="G409" s="17">
        <v>6412</v>
      </c>
      <c r="H409" s="17">
        <v>6903</v>
      </c>
    </row>
    <row r="410" spans="1:8" ht="20.25" x14ac:dyDescent="0.25">
      <c r="A410" s="23" t="s">
        <v>601</v>
      </c>
      <c r="B410" s="42" t="s">
        <v>598</v>
      </c>
      <c r="C410" s="23" t="s">
        <v>202</v>
      </c>
      <c r="D410" s="17">
        <v>5623</v>
      </c>
      <c r="E410" s="17">
        <v>5747</v>
      </c>
      <c r="F410" s="17">
        <v>6346</v>
      </c>
      <c r="G410" s="17">
        <v>6974</v>
      </c>
      <c r="H410" s="17">
        <v>7925</v>
      </c>
    </row>
    <row r="411" spans="1:8" ht="20.25" x14ac:dyDescent="0.25">
      <c r="A411" s="23" t="s">
        <v>602</v>
      </c>
      <c r="B411" s="42" t="s">
        <v>598</v>
      </c>
      <c r="C411" s="23" t="s">
        <v>20</v>
      </c>
      <c r="D411" s="17">
        <v>6305</v>
      </c>
      <c r="E411" s="17">
        <v>6656</v>
      </c>
      <c r="F411" s="17">
        <v>7471</v>
      </c>
      <c r="G411" s="17">
        <v>7683</v>
      </c>
      <c r="H411" s="17">
        <v>8170</v>
      </c>
    </row>
    <row r="412" spans="1:8" ht="20.25" x14ac:dyDescent="0.25">
      <c r="A412" s="23" t="s">
        <v>603</v>
      </c>
      <c r="B412" s="42" t="s">
        <v>598</v>
      </c>
      <c r="C412" s="23" t="s">
        <v>11</v>
      </c>
      <c r="D412" s="17">
        <v>7778</v>
      </c>
      <c r="E412" s="17">
        <v>8130</v>
      </c>
      <c r="F412" s="17">
        <v>8836</v>
      </c>
      <c r="G412" s="17">
        <v>9637</v>
      </c>
      <c r="H412" s="17">
        <v>10360</v>
      </c>
    </row>
    <row r="413" spans="1:8" ht="20.25" x14ac:dyDescent="0.25">
      <c r="A413" s="23" t="s">
        <v>604</v>
      </c>
      <c r="B413" s="42" t="s">
        <v>598</v>
      </c>
      <c r="C413" s="23" t="s">
        <v>12</v>
      </c>
      <c r="D413" s="17">
        <v>8350</v>
      </c>
      <c r="E413" s="17">
        <v>8682</v>
      </c>
      <c r="F413" s="17">
        <v>9437</v>
      </c>
      <c r="G413" s="17">
        <v>10356</v>
      </c>
      <c r="H413" s="17">
        <v>11565</v>
      </c>
    </row>
    <row r="414" spans="1:8" ht="20.25" x14ac:dyDescent="0.25">
      <c r="A414" s="23" t="s">
        <v>144</v>
      </c>
      <c r="B414" s="42" t="s">
        <v>943</v>
      </c>
      <c r="C414" s="23" t="s">
        <v>145</v>
      </c>
      <c r="D414" s="17">
        <v>4296</v>
      </c>
      <c r="E414" s="17">
        <v>4672</v>
      </c>
      <c r="F414" s="17">
        <v>5045</v>
      </c>
      <c r="G414" s="17">
        <v>5094</v>
      </c>
      <c r="H414" s="17">
        <v>5224</v>
      </c>
    </row>
    <row r="415" spans="1:8" ht="20.25" x14ac:dyDescent="0.25">
      <c r="A415" s="23" t="s">
        <v>146</v>
      </c>
      <c r="B415" s="42" t="s">
        <v>943</v>
      </c>
      <c r="C415" s="23" t="s">
        <v>147</v>
      </c>
      <c r="D415" s="17">
        <v>4740</v>
      </c>
      <c r="E415" s="17">
        <v>4835</v>
      </c>
      <c r="F415" s="17">
        <v>5222</v>
      </c>
      <c r="G415" s="17">
        <v>5466</v>
      </c>
      <c r="H415" s="17">
        <v>5599</v>
      </c>
    </row>
    <row r="416" spans="1:8" ht="20.25" x14ac:dyDescent="0.25">
      <c r="A416" s="23" t="s">
        <v>148</v>
      </c>
      <c r="B416" s="42" t="s">
        <v>943</v>
      </c>
      <c r="C416" s="23" t="s">
        <v>149</v>
      </c>
      <c r="D416" s="17">
        <v>5286</v>
      </c>
      <c r="E416" s="17">
        <v>5420</v>
      </c>
      <c r="F416" s="17">
        <v>5857</v>
      </c>
      <c r="G416" s="17">
        <v>5968</v>
      </c>
      <c r="H416" s="17">
        <v>6203</v>
      </c>
    </row>
    <row r="417" spans="1:8" ht="20.25" x14ac:dyDescent="0.25">
      <c r="A417" s="23" t="s">
        <v>150</v>
      </c>
      <c r="B417" s="42" t="s">
        <v>943</v>
      </c>
      <c r="C417" s="23" t="s">
        <v>151</v>
      </c>
      <c r="D417" s="17">
        <v>6589</v>
      </c>
      <c r="E417" s="17">
        <v>6765</v>
      </c>
      <c r="F417" s="17">
        <v>7130</v>
      </c>
      <c r="G417" s="17">
        <v>7403</v>
      </c>
      <c r="H417" s="17">
        <v>7617</v>
      </c>
    </row>
    <row r="418" spans="1:8" ht="20.25" x14ac:dyDescent="0.25">
      <c r="A418" s="23" t="s">
        <v>1066</v>
      </c>
      <c r="B418" s="48" t="s">
        <v>943</v>
      </c>
      <c r="C418" s="31" t="s">
        <v>1001</v>
      </c>
      <c r="D418" s="17">
        <v>8063</v>
      </c>
      <c r="E418" s="17">
        <v>8113</v>
      </c>
      <c r="F418" s="114">
        <v>8535</v>
      </c>
      <c r="G418" s="17">
        <v>8810</v>
      </c>
      <c r="H418" s="17">
        <v>8975</v>
      </c>
    </row>
    <row r="419" spans="1:8" ht="20.25" x14ac:dyDescent="0.25">
      <c r="A419" s="23" t="s">
        <v>977</v>
      </c>
      <c r="B419" s="48" t="s">
        <v>1836</v>
      </c>
      <c r="C419" s="23" t="s">
        <v>145</v>
      </c>
      <c r="D419" s="17">
        <v>5938</v>
      </c>
      <c r="E419" s="17">
        <v>6746</v>
      </c>
      <c r="F419" s="114">
        <v>6855</v>
      </c>
      <c r="G419" s="17">
        <v>6994</v>
      </c>
      <c r="H419" s="17">
        <v>7329</v>
      </c>
    </row>
    <row r="420" spans="1:8" ht="20.25" x14ac:dyDescent="0.25">
      <c r="A420" s="23" t="s">
        <v>978</v>
      </c>
      <c r="B420" s="48" t="s">
        <v>1836</v>
      </c>
      <c r="C420" s="23" t="s">
        <v>147</v>
      </c>
      <c r="D420" s="17">
        <v>6139</v>
      </c>
      <c r="E420" s="17">
        <v>7230</v>
      </c>
      <c r="F420" s="114">
        <v>7349</v>
      </c>
      <c r="G420" s="17">
        <v>7497</v>
      </c>
      <c r="H420" s="17">
        <v>7843</v>
      </c>
    </row>
    <row r="421" spans="1:8" ht="20.25" x14ac:dyDescent="0.25">
      <c r="A421" s="23" t="s">
        <v>979</v>
      </c>
      <c r="B421" s="48" t="s">
        <v>1837</v>
      </c>
      <c r="C421" s="31" t="s">
        <v>149</v>
      </c>
      <c r="D421" s="17">
        <v>6590</v>
      </c>
      <c r="E421" s="17">
        <v>7478</v>
      </c>
      <c r="F421" s="114">
        <v>7634</v>
      </c>
      <c r="G421" s="17">
        <v>7789</v>
      </c>
      <c r="H421" s="17">
        <v>8335</v>
      </c>
    </row>
    <row r="422" spans="1:8" ht="20.25" x14ac:dyDescent="0.25">
      <c r="A422" s="23" t="s">
        <v>980</v>
      </c>
      <c r="B422" s="48" t="s">
        <v>1838</v>
      </c>
      <c r="C422" s="31" t="s">
        <v>151</v>
      </c>
      <c r="D422" s="17">
        <v>7440</v>
      </c>
      <c r="E422" s="17">
        <v>8488</v>
      </c>
      <c r="F422" s="114">
        <v>8726</v>
      </c>
      <c r="G422" s="17">
        <v>8903</v>
      </c>
      <c r="H422" s="17">
        <v>9631</v>
      </c>
    </row>
    <row r="423" spans="1:8" ht="20.25" x14ac:dyDescent="0.25">
      <c r="A423" s="23" t="s">
        <v>981</v>
      </c>
      <c r="B423" s="48" t="s">
        <v>1838</v>
      </c>
      <c r="C423" s="31" t="s">
        <v>976</v>
      </c>
      <c r="D423" s="17">
        <v>8541</v>
      </c>
      <c r="E423" s="17">
        <v>9898</v>
      </c>
      <c r="F423" s="114">
        <v>10348</v>
      </c>
      <c r="G423" s="17">
        <v>10558</v>
      </c>
      <c r="H423" s="17">
        <v>11517</v>
      </c>
    </row>
    <row r="424" spans="1:8" ht="20.25" x14ac:dyDescent="0.25">
      <c r="A424" s="23" t="s">
        <v>605</v>
      </c>
      <c r="B424" s="48" t="s">
        <v>829</v>
      </c>
      <c r="C424" s="31" t="s">
        <v>579</v>
      </c>
      <c r="D424" s="17">
        <v>1613</v>
      </c>
      <c r="E424" s="17">
        <v>1818</v>
      </c>
      <c r="F424" s="17">
        <v>1975</v>
      </c>
      <c r="G424" s="17">
        <v>2196</v>
      </c>
      <c r="H424" s="17">
        <v>2333</v>
      </c>
    </row>
    <row r="425" spans="1:8" ht="20.25" x14ac:dyDescent="0.25">
      <c r="A425" s="23" t="s">
        <v>606</v>
      </c>
      <c r="B425" s="48" t="s">
        <v>824</v>
      </c>
      <c r="C425" s="23" t="s">
        <v>581</v>
      </c>
      <c r="D425" s="17">
        <v>1832</v>
      </c>
      <c r="E425" s="17">
        <v>2100</v>
      </c>
      <c r="F425" s="17">
        <v>2282</v>
      </c>
      <c r="G425" s="17">
        <v>2508</v>
      </c>
      <c r="H425" s="17">
        <v>2670</v>
      </c>
    </row>
    <row r="426" spans="1:8" ht="20.25" x14ac:dyDescent="0.25">
      <c r="A426" s="23" t="s">
        <v>607</v>
      </c>
      <c r="B426" s="48" t="s">
        <v>610</v>
      </c>
      <c r="C426" s="23" t="s">
        <v>584</v>
      </c>
      <c r="D426" s="17">
        <v>2256</v>
      </c>
      <c r="E426" s="17">
        <v>2431</v>
      </c>
      <c r="F426" s="17">
        <v>2642</v>
      </c>
      <c r="G426" s="17">
        <v>2977</v>
      </c>
      <c r="H426" s="17">
        <v>3102</v>
      </c>
    </row>
    <row r="427" spans="1:8" ht="20.25" x14ac:dyDescent="0.25">
      <c r="A427" s="23" t="s">
        <v>830</v>
      </c>
      <c r="B427" s="48" t="s">
        <v>610</v>
      </c>
      <c r="C427" s="31" t="s">
        <v>586</v>
      </c>
      <c r="D427" s="17">
        <v>2436</v>
      </c>
      <c r="E427" s="17">
        <v>2650</v>
      </c>
      <c r="F427" s="17">
        <v>2880</v>
      </c>
      <c r="G427" s="17">
        <v>3215</v>
      </c>
      <c r="H427" s="17">
        <v>3370</v>
      </c>
    </row>
    <row r="428" spans="1:8" ht="20.25" x14ac:dyDescent="0.25">
      <c r="A428" s="23" t="s">
        <v>608</v>
      </c>
      <c r="B428" s="48" t="s">
        <v>610</v>
      </c>
      <c r="C428" s="31" t="s">
        <v>588</v>
      </c>
      <c r="D428" s="17">
        <v>2598</v>
      </c>
      <c r="E428" s="17">
        <v>2825</v>
      </c>
      <c r="F428" s="17">
        <v>3070</v>
      </c>
      <c r="G428" s="17">
        <v>3444</v>
      </c>
      <c r="H428" s="17">
        <v>3651</v>
      </c>
    </row>
    <row r="429" spans="1:8" ht="20.25" x14ac:dyDescent="0.25">
      <c r="A429" s="23" t="s">
        <v>609</v>
      </c>
      <c r="B429" s="48" t="s">
        <v>610</v>
      </c>
      <c r="C429" s="31" t="s">
        <v>145</v>
      </c>
      <c r="D429" s="17">
        <v>3462</v>
      </c>
      <c r="E429" s="17">
        <v>3691</v>
      </c>
      <c r="F429" s="17">
        <v>4008</v>
      </c>
      <c r="G429" s="17">
        <v>4347</v>
      </c>
      <c r="H429" s="17">
        <v>4809</v>
      </c>
    </row>
    <row r="430" spans="1:8" ht="20.25" x14ac:dyDescent="0.25">
      <c r="A430" s="23" t="s">
        <v>611</v>
      </c>
      <c r="B430" s="42" t="s">
        <v>610</v>
      </c>
      <c r="C430" s="23" t="s">
        <v>147</v>
      </c>
      <c r="D430" s="17">
        <v>3756</v>
      </c>
      <c r="E430" s="17">
        <v>4089</v>
      </c>
      <c r="F430" s="17">
        <v>4440</v>
      </c>
      <c r="G430" s="17">
        <v>4664</v>
      </c>
      <c r="H430" s="17">
        <v>5200</v>
      </c>
    </row>
    <row r="431" spans="1:8" ht="20.25" x14ac:dyDescent="0.25">
      <c r="A431" s="23" t="s">
        <v>612</v>
      </c>
      <c r="B431" s="42" t="s">
        <v>610</v>
      </c>
      <c r="C431" s="23" t="s">
        <v>149</v>
      </c>
      <c r="D431" s="17">
        <v>4076</v>
      </c>
      <c r="E431" s="17">
        <v>4300</v>
      </c>
      <c r="F431" s="17">
        <v>4674</v>
      </c>
      <c r="G431" s="17">
        <v>5086</v>
      </c>
      <c r="H431" s="17">
        <v>5690</v>
      </c>
    </row>
    <row r="432" spans="1:8" ht="20.25" x14ac:dyDescent="0.3">
      <c r="A432" s="30" t="s">
        <v>613</v>
      </c>
      <c r="B432" s="42" t="s">
        <v>610</v>
      </c>
      <c r="C432" s="23" t="s">
        <v>151</v>
      </c>
      <c r="D432" s="17">
        <v>5313</v>
      </c>
      <c r="E432" s="17">
        <v>5692</v>
      </c>
      <c r="F432" s="17">
        <v>6190</v>
      </c>
      <c r="G432" s="17">
        <v>6886</v>
      </c>
      <c r="H432" s="17">
        <v>7782</v>
      </c>
    </row>
    <row r="433" spans="1:8" ht="20.25" x14ac:dyDescent="0.3">
      <c r="A433" s="30" t="s">
        <v>1067</v>
      </c>
      <c r="B433" s="42" t="s">
        <v>610</v>
      </c>
      <c r="C433" s="23" t="s">
        <v>1001</v>
      </c>
      <c r="D433" s="17">
        <v>6821</v>
      </c>
      <c r="E433" s="17">
        <v>7065</v>
      </c>
      <c r="F433" s="17">
        <v>7819</v>
      </c>
      <c r="G433" s="17">
        <v>8244</v>
      </c>
      <c r="H433" s="17">
        <v>8876</v>
      </c>
    </row>
    <row r="434" spans="1:8" ht="20.25" x14ac:dyDescent="0.3">
      <c r="A434" s="30" t="s">
        <v>982</v>
      </c>
      <c r="B434" s="42" t="s">
        <v>1839</v>
      </c>
      <c r="C434" s="23" t="s">
        <v>145</v>
      </c>
      <c r="D434" s="17">
        <v>4808</v>
      </c>
      <c r="E434" s="17">
        <v>5699</v>
      </c>
      <c r="F434" s="17">
        <v>6014</v>
      </c>
      <c r="G434" s="17">
        <v>6136</v>
      </c>
      <c r="H434" s="17">
        <v>6869</v>
      </c>
    </row>
    <row r="435" spans="1:8" ht="20.25" x14ac:dyDescent="0.3">
      <c r="A435" s="30" t="s">
        <v>983</v>
      </c>
      <c r="B435" s="42" t="s">
        <v>1839</v>
      </c>
      <c r="C435" s="23" t="s">
        <v>147</v>
      </c>
      <c r="D435" s="17">
        <v>5007</v>
      </c>
      <c r="E435" s="17">
        <v>6180</v>
      </c>
      <c r="F435" s="17">
        <v>6503</v>
      </c>
      <c r="G435" s="17">
        <v>6635</v>
      </c>
      <c r="H435" s="17">
        <v>7414</v>
      </c>
    </row>
    <row r="436" spans="1:8" ht="20.25" x14ac:dyDescent="0.3">
      <c r="A436" s="30" t="s">
        <v>984</v>
      </c>
      <c r="B436" s="42" t="s">
        <v>1840</v>
      </c>
      <c r="C436" s="23" t="s">
        <v>149</v>
      </c>
      <c r="D436" s="17">
        <v>5453</v>
      </c>
      <c r="E436" s="17">
        <v>6426</v>
      </c>
      <c r="F436" s="17">
        <v>6784</v>
      </c>
      <c r="G436" s="17">
        <v>6923</v>
      </c>
      <c r="H436" s="17">
        <v>7875</v>
      </c>
    </row>
    <row r="437" spans="1:8" ht="20.25" x14ac:dyDescent="0.3">
      <c r="A437" s="30" t="s">
        <v>985</v>
      </c>
      <c r="B437" s="42" t="s">
        <v>1841</v>
      </c>
      <c r="C437" s="23" t="s">
        <v>151</v>
      </c>
      <c r="D437" s="17">
        <v>6129</v>
      </c>
      <c r="E437" s="17">
        <v>7561</v>
      </c>
      <c r="F437" s="17">
        <v>8152</v>
      </c>
      <c r="G437" s="17">
        <v>8318</v>
      </c>
      <c r="H437" s="17">
        <v>9753</v>
      </c>
    </row>
    <row r="438" spans="1:8" ht="20.25" x14ac:dyDescent="0.25">
      <c r="A438" s="23" t="s">
        <v>986</v>
      </c>
      <c r="B438" s="42" t="s">
        <v>1841</v>
      </c>
      <c r="C438" s="23" t="s">
        <v>976</v>
      </c>
      <c r="D438" s="17">
        <v>7218</v>
      </c>
      <c r="E438" s="17">
        <v>8959</v>
      </c>
      <c r="F438" s="17">
        <v>9757</v>
      </c>
      <c r="G438" s="17">
        <v>9956</v>
      </c>
      <c r="H438" s="17">
        <v>11638</v>
      </c>
    </row>
    <row r="439" spans="1:8" ht="20.25" x14ac:dyDescent="0.25">
      <c r="A439" s="23" t="s">
        <v>59</v>
      </c>
      <c r="B439" s="42" t="s">
        <v>170</v>
      </c>
      <c r="C439" s="23" t="s">
        <v>219</v>
      </c>
      <c r="D439" s="17">
        <v>2120</v>
      </c>
      <c r="E439" s="17">
        <v>2323</v>
      </c>
      <c r="F439" s="17">
        <v>2524</v>
      </c>
      <c r="G439" s="17">
        <v>2671</v>
      </c>
      <c r="H439" s="17">
        <v>2779</v>
      </c>
    </row>
    <row r="440" spans="1:8" ht="20.25" x14ac:dyDescent="0.25">
      <c r="A440" s="23" t="s">
        <v>60</v>
      </c>
      <c r="B440" s="42" t="s">
        <v>170</v>
      </c>
      <c r="C440" s="23" t="s">
        <v>220</v>
      </c>
      <c r="D440" s="17">
        <v>2231</v>
      </c>
      <c r="E440" s="17">
        <v>2431</v>
      </c>
      <c r="F440" s="17">
        <v>2642</v>
      </c>
      <c r="G440" s="17">
        <v>2829</v>
      </c>
      <c r="H440" s="17">
        <v>2946</v>
      </c>
    </row>
    <row r="441" spans="1:8" ht="20.25" x14ac:dyDescent="0.25">
      <c r="A441" s="23" t="s">
        <v>990</v>
      </c>
      <c r="B441" s="42" t="s">
        <v>989</v>
      </c>
      <c r="C441" s="23" t="s">
        <v>599</v>
      </c>
      <c r="D441" s="17">
        <v>5293</v>
      </c>
      <c r="E441" s="17">
        <v>5639</v>
      </c>
      <c r="F441" s="17">
        <v>6128</v>
      </c>
      <c r="G441" s="17">
        <v>6394</v>
      </c>
      <c r="H441" s="17">
        <v>7004</v>
      </c>
    </row>
    <row r="442" spans="1:8" ht="20.25" x14ac:dyDescent="0.25">
      <c r="A442" s="23" t="s">
        <v>991</v>
      </c>
      <c r="B442" s="42" t="s">
        <v>989</v>
      </c>
      <c r="C442" s="23" t="s">
        <v>236</v>
      </c>
      <c r="D442" s="17">
        <v>5966</v>
      </c>
      <c r="E442" s="17">
        <v>6190</v>
      </c>
      <c r="F442" s="17">
        <v>6728</v>
      </c>
      <c r="G442" s="17">
        <v>7148</v>
      </c>
      <c r="H442" s="17">
        <v>7771</v>
      </c>
    </row>
    <row r="443" spans="1:8" ht="20.25" x14ac:dyDescent="0.25">
      <c r="A443" s="23" t="s">
        <v>992</v>
      </c>
      <c r="B443" s="42" t="s">
        <v>989</v>
      </c>
      <c r="C443" s="23" t="s">
        <v>202</v>
      </c>
      <c r="D443" s="17">
        <v>6355</v>
      </c>
      <c r="E443" s="17">
        <v>6781</v>
      </c>
      <c r="F443" s="17">
        <v>7370</v>
      </c>
      <c r="G443" s="17">
        <v>7668</v>
      </c>
      <c r="H443" s="17">
        <v>8645</v>
      </c>
    </row>
    <row r="444" spans="1:8" ht="20.25" x14ac:dyDescent="0.3">
      <c r="A444" s="32" t="s">
        <v>993</v>
      </c>
      <c r="B444" s="28" t="s">
        <v>989</v>
      </c>
      <c r="C444" s="29" t="s">
        <v>20</v>
      </c>
      <c r="D444" s="17">
        <v>7122</v>
      </c>
      <c r="E444" s="17">
        <v>7443</v>
      </c>
      <c r="F444" s="17">
        <v>8089</v>
      </c>
      <c r="G444" s="17">
        <v>8436</v>
      </c>
      <c r="H444" s="17">
        <v>9126</v>
      </c>
    </row>
    <row r="445" spans="1:8" ht="20.25" x14ac:dyDescent="0.3">
      <c r="A445" s="32" t="s">
        <v>994</v>
      </c>
      <c r="B445" s="28" t="s">
        <v>989</v>
      </c>
      <c r="C445" s="29" t="s">
        <v>11</v>
      </c>
      <c r="D445" s="17">
        <v>8320</v>
      </c>
      <c r="E445" s="17">
        <v>9044</v>
      </c>
      <c r="F445" s="17">
        <v>9830</v>
      </c>
      <c r="G445" s="17">
        <v>10402</v>
      </c>
      <c r="H445" s="17">
        <v>11760</v>
      </c>
    </row>
    <row r="446" spans="1:8" ht="20.25" x14ac:dyDescent="0.3">
      <c r="A446" s="32" t="s">
        <v>995</v>
      </c>
      <c r="B446" s="28" t="s">
        <v>989</v>
      </c>
      <c r="C446" s="29" t="s">
        <v>12</v>
      </c>
      <c r="D446" s="17">
        <v>8670</v>
      </c>
      <c r="E446" s="17">
        <v>9336</v>
      </c>
      <c r="F446" s="17">
        <v>10147</v>
      </c>
      <c r="G446" s="17">
        <v>10904</v>
      </c>
      <c r="H446" s="17">
        <v>12154</v>
      </c>
    </row>
    <row r="447" spans="1:8" ht="20.25" x14ac:dyDescent="0.3">
      <c r="A447" s="32" t="s">
        <v>215</v>
      </c>
      <c r="B447" s="28" t="s">
        <v>821</v>
      </c>
      <c r="C447" s="29" t="s">
        <v>145</v>
      </c>
      <c r="D447" s="17">
        <v>3542</v>
      </c>
      <c r="E447" s="17">
        <v>3627</v>
      </c>
      <c r="F447" s="17">
        <v>3942</v>
      </c>
      <c r="G447" s="17">
        <v>4264</v>
      </c>
      <c r="H447" s="17">
        <v>4784</v>
      </c>
    </row>
    <row r="448" spans="1:8" ht="20.25" x14ac:dyDescent="0.3">
      <c r="A448" s="32" t="s">
        <v>216</v>
      </c>
      <c r="B448" s="28" t="s">
        <v>821</v>
      </c>
      <c r="C448" s="29" t="s">
        <v>147</v>
      </c>
      <c r="D448" s="17">
        <v>3935</v>
      </c>
      <c r="E448" s="17">
        <v>4048</v>
      </c>
      <c r="F448" s="17">
        <v>4399</v>
      </c>
      <c r="G448" s="17">
        <v>4758</v>
      </c>
      <c r="H448" s="17">
        <v>5332</v>
      </c>
    </row>
    <row r="449" spans="1:8" ht="20.25" x14ac:dyDescent="0.3">
      <c r="A449" s="32" t="s">
        <v>217</v>
      </c>
      <c r="B449" s="28" t="s">
        <v>821</v>
      </c>
      <c r="C449" s="29" t="s">
        <v>149</v>
      </c>
      <c r="D449" s="17">
        <v>4288</v>
      </c>
      <c r="E449" s="17">
        <v>4437</v>
      </c>
      <c r="F449" s="17">
        <v>4822</v>
      </c>
      <c r="G449" s="17">
        <v>5060</v>
      </c>
      <c r="H449" s="17">
        <v>5715</v>
      </c>
    </row>
    <row r="450" spans="1:8" ht="20.25" x14ac:dyDescent="0.3">
      <c r="A450" s="32" t="s">
        <v>218</v>
      </c>
      <c r="B450" s="28" t="s">
        <v>821</v>
      </c>
      <c r="C450" s="29" t="s">
        <v>151</v>
      </c>
      <c r="D450" s="17">
        <v>5571</v>
      </c>
      <c r="E450" s="17">
        <v>5677</v>
      </c>
      <c r="F450" s="17">
        <v>6165</v>
      </c>
      <c r="G450" s="17">
        <v>6532</v>
      </c>
      <c r="H450" s="17">
        <v>7334</v>
      </c>
    </row>
    <row r="451" spans="1:8" ht="20.25" x14ac:dyDescent="0.25">
      <c r="A451" s="27" t="s">
        <v>1069</v>
      </c>
      <c r="B451" s="28" t="s">
        <v>821</v>
      </c>
      <c r="C451" s="29" t="s">
        <v>1001</v>
      </c>
      <c r="D451" s="17">
        <v>6961</v>
      </c>
      <c r="E451" s="17">
        <v>6374</v>
      </c>
      <c r="F451" s="17">
        <v>7216</v>
      </c>
      <c r="G451" s="17">
        <v>8049</v>
      </c>
      <c r="H451" s="17">
        <v>8498</v>
      </c>
    </row>
    <row r="452" spans="1:8" ht="20.25" x14ac:dyDescent="0.25">
      <c r="A452" s="27" t="s">
        <v>614</v>
      </c>
      <c r="B452" s="28" t="s">
        <v>946</v>
      </c>
      <c r="C452" s="29" t="s">
        <v>6</v>
      </c>
      <c r="D452" s="17">
        <v>3668</v>
      </c>
      <c r="E452" s="17">
        <v>3979</v>
      </c>
      <c r="F452" s="17">
        <v>4324</v>
      </c>
      <c r="G452" s="17">
        <v>4651</v>
      </c>
      <c r="H452" s="17">
        <v>5382</v>
      </c>
    </row>
    <row r="453" spans="1:8" ht="17.25" customHeight="1" x14ac:dyDescent="0.25">
      <c r="A453" s="27" t="s">
        <v>615</v>
      </c>
      <c r="B453" s="28" t="s">
        <v>946</v>
      </c>
      <c r="C453" s="29" t="s">
        <v>7</v>
      </c>
      <c r="D453" s="17">
        <v>3831</v>
      </c>
      <c r="E453" s="17">
        <v>4153</v>
      </c>
      <c r="F453" s="17">
        <v>4514</v>
      </c>
      <c r="G453" s="17">
        <v>5111</v>
      </c>
      <c r="H453" s="17">
        <v>5663</v>
      </c>
    </row>
    <row r="454" spans="1:8" ht="17.25" customHeight="1" x14ac:dyDescent="0.25">
      <c r="A454" s="25" t="s">
        <v>616</v>
      </c>
      <c r="B454" s="47" t="s">
        <v>946</v>
      </c>
      <c r="C454" s="23" t="s">
        <v>8</v>
      </c>
      <c r="D454" s="17">
        <v>4258</v>
      </c>
      <c r="E454" s="17">
        <v>4682</v>
      </c>
      <c r="F454" s="17">
        <v>5088</v>
      </c>
      <c r="G454" s="17">
        <v>5308</v>
      </c>
      <c r="H454" s="17">
        <v>6135</v>
      </c>
    </row>
    <row r="455" spans="1:8" ht="17.25" customHeight="1" x14ac:dyDescent="0.25">
      <c r="A455" s="25" t="s">
        <v>617</v>
      </c>
      <c r="B455" s="47" t="s">
        <v>946</v>
      </c>
      <c r="C455" s="23" t="s">
        <v>9</v>
      </c>
      <c r="D455" s="17">
        <v>4452</v>
      </c>
      <c r="E455" s="17">
        <v>4806</v>
      </c>
      <c r="F455" s="17">
        <v>5223</v>
      </c>
      <c r="G455" s="17">
        <v>5536</v>
      </c>
      <c r="H455" s="17">
        <v>6300</v>
      </c>
    </row>
    <row r="456" spans="1:8" ht="17.25" customHeight="1" x14ac:dyDescent="0.25">
      <c r="A456" s="25" t="s">
        <v>618</v>
      </c>
      <c r="B456" s="47" t="s">
        <v>946</v>
      </c>
      <c r="C456" s="23" t="s">
        <v>20</v>
      </c>
      <c r="D456" s="17">
        <v>5077</v>
      </c>
      <c r="E456" s="17">
        <v>5405</v>
      </c>
      <c r="F456" s="17">
        <v>5874</v>
      </c>
      <c r="G456" s="17">
        <v>6266</v>
      </c>
      <c r="H456" s="17">
        <v>7083</v>
      </c>
    </row>
    <row r="457" spans="1:8" ht="17.25" customHeight="1" x14ac:dyDescent="0.25">
      <c r="A457" s="25" t="s">
        <v>619</v>
      </c>
      <c r="B457" s="47" t="s">
        <v>946</v>
      </c>
      <c r="C457" s="23" t="s">
        <v>11</v>
      </c>
      <c r="D457" s="17">
        <v>6319</v>
      </c>
      <c r="E457" s="17">
        <v>6926</v>
      </c>
      <c r="F457" s="17">
        <v>7528</v>
      </c>
      <c r="G457" s="17">
        <v>7963</v>
      </c>
      <c r="H457" s="17">
        <v>8911</v>
      </c>
    </row>
    <row r="458" spans="1:8" ht="17.25" customHeight="1" x14ac:dyDescent="0.25">
      <c r="A458" s="25" t="s">
        <v>620</v>
      </c>
      <c r="B458" s="47" t="s">
        <v>946</v>
      </c>
      <c r="C458" s="23" t="s">
        <v>12</v>
      </c>
      <c r="D458" s="17">
        <v>6632</v>
      </c>
      <c r="E458" s="17">
        <v>7083</v>
      </c>
      <c r="F458" s="17">
        <v>7698</v>
      </c>
      <c r="G458" s="17">
        <v>8167</v>
      </c>
      <c r="H458" s="17">
        <v>9171</v>
      </c>
    </row>
    <row r="459" spans="1:8" ht="17.25" customHeight="1" x14ac:dyDescent="0.25">
      <c r="A459" s="25" t="s">
        <v>833</v>
      </c>
      <c r="B459" s="47" t="s">
        <v>961</v>
      </c>
      <c r="C459" s="23" t="s">
        <v>834</v>
      </c>
      <c r="D459" s="17">
        <v>8656</v>
      </c>
      <c r="E459" s="17">
        <v>9276</v>
      </c>
      <c r="F459" s="17">
        <v>9764</v>
      </c>
      <c r="G459" s="17">
        <v>10045</v>
      </c>
      <c r="H459" s="17">
        <v>11049</v>
      </c>
    </row>
    <row r="460" spans="1:8" ht="17.25" customHeight="1" x14ac:dyDescent="0.25">
      <c r="A460" s="25" t="s">
        <v>835</v>
      </c>
      <c r="B460" s="47" t="s">
        <v>961</v>
      </c>
      <c r="C460" s="23" t="s">
        <v>836</v>
      </c>
      <c r="D460" s="17">
        <v>9128</v>
      </c>
      <c r="E460" s="17">
        <v>9878</v>
      </c>
      <c r="F460" s="17">
        <v>10397</v>
      </c>
      <c r="G460" s="17">
        <v>10944</v>
      </c>
      <c r="H460" s="17">
        <v>11728</v>
      </c>
    </row>
    <row r="461" spans="1:8" ht="17.25" customHeight="1" x14ac:dyDescent="0.25">
      <c r="A461" s="23" t="s">
        <v>837</v>
      </c>
      <c r="B461" s="28" t="s">
        <v>961</v>
      </c>
      <c r="C461" s="29" t="s">
        <v>838</v>
      </c>
      <c r="D461" s="17">
        <v>10009</v>
      </c>
      <c r="E461" s="17">
        <v>10624</v>
      </c>
      <c r="F461" s="17">
        <v>11182</v>
      </c>
      <c r="G461" s="17">
        <v>11800</v>
      </c>
      <c r="H461" s="17">
        <v>12612</v>
      </c>
    </row>
    <row r="462" spans="1:8" ht="20.25" x14ac:dyDescent="0.25">
      <c r="A462" s="23" t="s">
        <v>1154</v>
      </c>
      <c r="B462" s="28" t="s">
        <v>1161</v>
      </c>
      <c r="C462" s="29" t="s">
        <v>6</v>
      </c>
      <c r="D462" s="17">
        <v>4381</v>
      </c>
      <c r="E462" s="17">
        <v>4523</v>
      </c>
      <c r="F462" s="17">
        <v>4893</v>
      </c>
      <c r="G462" s="17">
        <v>5185</v>
      </c>
      <c r="H462" s="17">
        <v>5520</v>
      </c>
    </row>
    <row r="463" spans="1:8" ht="20.25" x14ac:dyDescent="0.25">
      <c r="A463" s="23" t="s">
        <v>1155</v>
      </c>
      <c r="B463" s="28" t="s">
        <v>1161</v>
      </c>
      <c r="C463" s="29" t="s">
        <v>7</v>
      </c>
      <c r="D463" s="17">
        <v>4590</v>
      </c>
      <c r="E463" s="17">
        <v>4865</v>
      </c>
      <c r="F463" s="17">
        <v>5174</v>
      </c>
      <c r="G463" s="17">
        <v>5462</v>
      </c>
      <c r="H463" s="17">
        <v>5824</v>
      </c>
    </row>
    <row r="464" spans="1:8" ht="20.25" x14ac:dyDescent="0.25">
      <c r="A464" s="25" t="s">
        <v>1156</v>
      </c>
      <c r="B464" s="28" t="s">
        <v>1161</v>
      </c>
      <c r="C464" s="25" t="s">
        <v>8</v>
      </c>
      <c r="D464" s="17">
        <v>4935</v>
      </c>
      <c r="E464" s="17">
        <v>5117</v>
      </c>
      <c r="F464" s="17">
        <v>5650</v>
      </c>
      <c r="G464" s="17">
        <v>5932</v>
      </c>
      <c r="H464" s="17">
        <v>6319</v>
      </c>
    </row>
    <row r="465" spans="1:8" ht="20.25" x14ac:dyDescent="0.25">
      <c r="A465" s="25" t="s">
        <v>1157</v>
      </c>
      <c r="B465" s="28" t="s">
        <v>1161</v>
      </c>
      <c r="C465" s="25" t="s">
        <v>9</v>
      </c>
      <c r="D465" s="17">
        <v>5216</v>
      </c>
      <c r="E465" s="17">
        <v>5411</v>
      </c>
      <c r="F465" s="17">
        <v>5988</v>
      </c>
      <c r="G465" s="17">
        <v>6259</v>
      </c>
      <c r="H465" s="17">
        <v>6673</v>
      </c>
    </row>
    <row r="466" spans="1:8" ht="20.25" x14ac:dyDescent="0.25">
      <c r="A466" s="25" t="s">
        <v>1158</v>
      </c>
      <c r="B466" s="28" t="s">
        <v>1161</v>
      </c>
      <c r="C466" s="29" t="s">
        <v>20</v>
      </c>
      <c r="D466" s="17">
        <v>5891</v>
      </c>
      <c r="E466" s="17">
        <v>6085</v>
      </c>
      <c r="F466" s="17">
        <v>6775</v>
      </c>
      <c r="G466" s="17">
        <v>7035</v>
      </c>
      <c r="H466" s="17">
        <v>7532</v>
      </c>
    </row>
    <row r="467" spans="1:8" ht="20.25" x14ac:dyDescent="0.25">
      <c r="A467" s="23" t="s">
        <v>1159</v>
      </c>
      <c r="B467" s="28" t="s">
        <v>1161</v>
      </c>
      <c r="C467" s="29" t="s">
        <v>11</v>
      </c>
      <c r="D467" s="17">
        <v>7380</v>
      </c>
      <c r="E467" s="17">
        <v>7728</v>
      </c>
      <c r="F467" s="17">
        <v>8260</v>
      </c>
      <c r="G467" s="17">
        <v>8597</v>
      </c>
      <c r="H467" s="17">
        <v>9263</v>
      </c>
    </row>
    <row r="468" spans="1:8" ht="20.25" x14ac:dyDescent="0.25">
      <c r="A468" s="23" t="s">
        <v>1160</v>
      </c>
      <c r="B468" s="28" t="s">
        <v>1161</v>
      </c>
      <c r="C468" s="29" t="s">
        <v>12</v>
      </c>
      <c r="D468" s="17">
        <v>7603</v>
      </c>
      <c r="E468" s="17">
        <v>7975</v>
      </c>
      <c r="F468" s="17">
        <v>8550</v>
      </c>
      <c r="G468" s="17">
        <v>8889</v>
      </c>
      <c r="H468" s="17">
        <v>9603</v>
      </c>
    </row>
    <row r="469" spans="1:8" ht="40.5" x14ac:dyDescent="0.25">
      <c r="A469" s="25" t="s">
        <v>13</v>
      </c>
      <c r="B469" s="28" t="s">
        <v>1002</v>
      </c>
      <c r="C469" s="25" t="s">
        <v>6</v>
      </c>
      <c r="D469" s="17">
        <v>4995</v>
      </c>
      <c r="E469" s="17">
        <v>5906</v>
      </c>
      <c r="F469" s="17">
        <v>6027</v>
      </c>
      <c r="G469" s="17">
        <v>6240</v>
      </c>
      <c r="H469" s="17">
        <v>6795</v>
      </c>
    </row>
    <row r="470" spans="1:8" ht="40.5" x14ac:dyDescent="0.25">
      <c r="A470" s="25" t="s">
        <v>14</v>
      </c>
      <c r="B470" s="28" t="s">
        <v>1002</v>
      </c>
      <c r="C470" s="25" t="s">
        <v>7</v>
      </c>
      <c r="D470" s="17">
        <v>5453</v>
      </c>
      <c r="E470" s="17">
        <v>6389</v>
      </c>
      <c r="F470" s="17">
        <v>6520</v>
      </c>
      <c r="G470" s="17">
        <v>6733</v>
      </c>
      <c r="H470" s="17">
        <v>7333</v>
      </c>
    </row>
    <row r="471" spans="1:8" ht="40.5" x14ac:dyDescent="0.25">
      <c r="A471" s="25" t="s">
        <v>15</v>
      </c>
      <c r="B471" s="43" t="s">
        <v>1002</v>
      </c>
      <c r="C471" s="45" t="s">
        <v>8</v>
      </c>
      <c r="D471" s="17">
        <v>5854</v>
      </c>
      <c r="E471" s="17">
        <v>6652</v>
      </c>
      <c r="F471" s="17">
        <v>6788</v>
      </c>
      <c r="G471" s="17">
        <v>7066</v>
      </c>
      <c r="H471" s="17">
        <v>7780</v>
      </c>
    </row>
    <row r="472" spans="1:8" ht="40.5" x14ac:dyDescent="0.25">
      <c r="A472" s="25" t="s">
        <v>16</v>
      </c>
      <c r="B472" s="43" t="s">
        <v>1002</v>
      </c>
      <c r="C472" s="45" t="s">
        <v>9</v>
      </c>
      <c r="D472" s="17">
        <v>6052</v>
      </c>
      <c r="E472" s="17">
        <v>6844</v>
      </c>
      <c r="F472" s="17">
        <v>6984</v>
      </c>
      <c r="G472" s="17">
        <v>7352</v>
      </c>
      <c r="H472" s="17">
        <v>8017</v>
      </c>
    </row>
    <row r="473" spans="1:8" ht="40.5" x14ac:dyDescent="0.25">
      <c r="A473" s="25" t="s">
        <v>17</v>
      </c>
      <c r="B473" s="43" t="s">
        <v>1002</v>
      </c>
      <c r="C473" s="45" t="s">
        <v>10</v>
      </c>
      <c r="D473" s="17">
        <v>6360</v>
      </c>
      <c r="E473" s="17">
        <v>7092</v>
      </c>
      <c r="F473" s="17">
        <v>7237</v>
      </c>
      <c r="G473" s="17">
        <v>7567</v>
      </c>
      <c r="H473" s="17">
        <v>8429</v>
      </c>
    </row>
    <row r="474" spans="1:8" ht="40.5" x14ac:dyDescent="0.25">
      <c r="A474" s="25" t="s">
        <v>18</v>
      </c>
      <c r="B474" s="43" t="s">
        <v>1002</v>
      </c>
      <c r="C474" s="45" t="s">
        <v>11</v>
      </c>
      <c r="D474" s="17">
        <v>7196</v>
      </c>
      <c r="E474" s="17">
        <v>7986</v>
      </c>
      <c r="F474" s="17">
        <v>8149</v>
      </c>
      <c r="G474" s="17">
        <v>8547</v>
      </c>
      <c r="H474" s="17">
        <v>9493</v>
      </c>
    </row>
    <row r="475" spans="1:8" ht="40.5" x14ac:dyDescent="0.25">
      <c r="A475" s="25" t="s">
        <v>19</v>
      </c>
      <c r="B475" s="43" t="s">
        <v>1002</v>
      </c>
      <c r="C475" s="45" t="s">
        <v>12</v>
      </c>
      <c r="D475" s="17">
        <v>7409</v>
      </c>
      <c r="E475" s="17">
        <v>8253</v>
      </c>
      <c r="F475" s="17">
        <v>8422</v>
      </c>
      <c r="G475" s="17">
        <v>8791</v>
      </c>
      <c r="H475" s="17">
        <v>9814</v>
      </c>
    </row>
    <row r="476" spans="1:8" ht="20.25" x14ac:dyDescent="0.25">
      <c r="A476" s="25" t="s">
        <v>621</v>
      </c>
      <c r="B476" s="43" t="s">
        <v>622</v>
      </c>
      <c r="C476" s="25" t="s">
        <v>623</v>
      </c>
      <c r="D476" s="17">
        <v>2781</v>
      </c>
      <c r="E476" s="17">
        <v>2903</v>
      </c>
      <c r="F476" s="17">
        <v>3154</v>
      </c>
      <c r="G476" s="17">
        <v>3342</v>
      </c>
      <c r="H476" s="17" t="e">
        <v>#VALUE!</v>
      </c>
    </row>
    <row r="477" spans="1:8" ht="20.25" x14ac:dyDescent="0.25">
      <c r="A477" s="25" t="s">
        <v>624</v>
      </c>
      <c r="B477" s="43" t="s">
        <v>622</v>
      </c>
      <c r="C477" s="25" t="s">
        <v>6</v>
      </c>
      <c r="D477" s="17">
        <v>3054</v>
      </c>
      <c r="E477" s="17">
        <v>3192</v>
      </c>
      <c r="F477" s="17">
        <v>3469</v>
      </c>
      <c r="G477" s="17">
        <v>3686</v>
      </c>
      <c r="H477" s="17" t="e">
        <v>#VALUE!</v>
      </c>
    </row>
    <row r="478" spans="1:8" ht="20.25" x14ac:dyDescent="0.3">
      <c r="A478" s="30" t="s">
        <v>625</v>
      </c>
      <c r="B478" s="42" t="s">
        <v>622</v>
      </c>
      <c r="C478" s="23" t="s">
        <v>7</v>
      </c>
      <c r="D478" s="17">
        <v>3229</v>
      </c>
      <c r="E478" s="17">
        <v>3391</v>
      </c>
      <c r="F478" s="17">
        <v>3631</v>
      </c>
      <c r="G478" s="17">
        <v>3880</v>
      </c>
      <c r="H478" s="17" t="e">
        <v>#VALUE!</v>
      </c>
    </row>
    <row r="479" spans="1:8" ht="20.25" x14ac:dyDescent="0.3">
      <c r="A479" s="30" t="s">
        <v>626</v>
      </c>
      <c r="B479" s="42" t="s">
        <v>622</v>
      </c>
      <c r="C479" s="23" t="s">
        <v>8</v>
      </c>
      <c r="D479" s="17">
        <v>3855</v>
      </c>
      <c r="E479" s="17">
        <v>3898</v>
      </c>
      <c r="F479" s="17">
        <v>4136</v>
      </c>
      <c r="G479" s="17">
        <v>4431</v>
      </c>
      <c r="H479" s="17" t="e">
        <v>#VALUE!</v>
      </c>
    </row>
    <row r="480" spans="1:8" ht="20.25" x14ac:dyDescent="0.3">
      <c r="A480" s="30" t="s">
        <v>627</v>
      </c>
      <c r="B480" s="42" t="s">
        <v>622</v>
      </c>
      <c r="C480" s="23" t="s">
        <v>9</v>
      </c>
      <c r="D480" s="17">
        <v>4039</v>
      </c>
      <c r="E480" s="17">
        <v>4068</v>
      </c>
      <c r="F480" s="17">
        <v>4472</v>
      </c>
      <c r="G480" s="17">
        <v>4656</v>
      </c>
      <c r="H480" s="17" t="e">
        <v>#VALUE!</v>
      </c>
    </row>
    <row r="481" spans="1:8" ht="20.25" x14ac:dyDescent="0.3">
      <c r="A481" s="30" t="s">
        <v>628</v>
      </c>
      <c r="B481" s="42" t="s">
        <v>622</v>
      </c>
      <c r="C481" s="23" t="s">
        <v>20</v>
      </c>
      <c r="D481" s="17">
        <v>4855</v>
      </c>
      <c r="E481" s="17">
        <v>4923</v>
      </c>
      <c r="F481" s="17">
        <v>5324</v>
      </c>
      <c r="G481" s="17">
        <v>5768</v>
      </c>
      <c r="H481" s="17" t="e">
        <v>#VALUE!</v>
      </c>
    </row>
    <row r="482" spans="1:8" ht="20.25" x14ac:dyDescent="0.3">
      <c r="A482" s="30" t="s">
        <v>629</v>
      </c>
      <c r="B482" s="42" t="s">
        <v>622</v>
      </c>
      <c r="C482" s="23" t="s">
        <v>11</v>
      </c>
      <c r="D482" s="17">
        <v>6332</v>
      </c>
      <c r="E482" s="17">
        <v>6489</v>
      </c>
      <c r="F482" s="17">
        <v>7053</v>
      </c>
      <c r="G482" s="17">
        <v>7664</v>
      </c>
      <c r="H482" s="17" t="e">
        <v>#VALUE!</v>
      </c>
    </row>
    <row r="483" spans="1:8" ht="20.25" x14ac:dyDescent="0.3">
      <c r="A483" s="30" t="s">
        <v>630</v>
      </c>
      <c r="B483" s="42" t="s">
        <v>622</v>
      </c>
      <c r="C483" s="23" t="s">
        <v>12</v>
      </c>
      <c r="D483" s="17">
        <v>7037</v>
      </c>
      <c r="E483" s="17">
        <v>7169</v>
      </c>
      <c r="F483" s="17">
        <v>7692</v>
      </c>
      <c r="G483" s="17">
        <v>8432</v>
      </c>
      <c r="H483" s="17" t="e">
        <v>#VALUE!</v>
      </c>
    </row>
    <row r="484" spans="1:8" ht="20.25" x14ac:dyDescent="0.25">
      <c r="A484" s="23" t="s">
        <v>631</v>
      </c>
      <c r="B484" s="42" t="s">
        <v>632</v>
      </c>
      <c r="C484" s="23" t="s">
        <v>591</v>
      </c>
      <c r="D484" s="17">
        <v>3207</v>
      </c>
      <c r="E484" s="17">
        <v>3175</v>
      </c>
      <c r="F484" s="17">
        <v>3403</v>
      </c>
      <c r="G484" s="17">
        <v>3534</v>
      </c>
      <c r="H484" s="17" t="e">
        <v>#VALUE!</v>
      </c>
    </row>
    <row r="485" spans="1:8" ht="20.25" x14ac:dyDescent="0.25">
      <c r="A485" s="23" t="s">
        <v>633</v>
      </c>
      <c r="B485" s="42" t="s">
        <v>632</v>
      </c>
      <c r="C485" s="23" t="s">
        <v>147</v>
      </c>
      <c r="D485" s="17">
        <v>3523</v>
      </c>
      <c r="E485" s="17">
        <v>3482</v>
      </c>
      <c r="F485" s="17">
        <v>3767</v>
      </c>
      <c r="G485" s="17">
        <v>3951</v>
      </c>
      <c r="H485" s="17" t="e">
        <v>#VALUE!</v>
      </c>
    </row>
    <row r="486" spans="1:8" ht="20.25" x14ac:dyDescent="0.25">
      <c r="A486" s="23" t="s">
        <v>634</v>
      </c>
      <c r="B486" s="42" t="s">
        <v>632</v>
      </c>
      <c r="C486" s="23" t="s">
        <v>594</v>
      </c>
      <c r="D486" s="17">
        <v>3818</v>
      </c>
      <c r="E486" s="17">
        <v>3780</v>
      </c>
      <c r="F486" s="17">
        <v>4109</v>
      </c>
      <c r="G486" s="17">
        <v>4282</v>
      </c>
      <c r="H486" s="17" t="e">
        <v>#VALUE!</v>
      </c>
    </row>
    <row r="487" spans="1:8" ht="20.25" x14ac:dyDescent="0.25">
      <c r="A487" s="23" t="s">
        <v>635</v>
      </c>
      <c r="B487" s="42" t="s">
        <v>636</v>
      </c>
      <c r="C487" s="23" t="s">
        <v>579</v>
      </c>
      <c r="D487" s="17">
        <v>1400</v>
      </c>
      <c r="E487" s="17">
        <v>1510</v>
      </c>
      <c r="F487" s="17">
        <v>1640</v>
      </c>
      <c r="G487" s="17">
        <v>1718</v>
      </c>
      <c r="H487" s="17" t="e">
        <v>#VALUE!</v>
      </c>
    </row>
    <row r="488" spans="1:8" ht="20.25" x14ac:dyDescent="0.25">
      <c r="A488" s="23" t="s">
        <v>637</v>
      </c>
      <c r="B488" s="42" t="s">
        <v>636</v>
      </c>
      <c r="C488" s="23" t="s">
        <v>581</v>
      </c>
      <c r="D488" s="17">
        <v>1565</v>
      </c>
      <c r="E488" s="17">
        <v>1675</v>
      </c>
      <c r="F488" s="17">
        <v>1821</v>
      </c>
      <c r="G488" s="17">
        <v>1899</v>
      </c>
      <c r="H488" s="17" t="e">
        <v>#VALUE!</v>
      </c>
    </row>
    <row r="489" spans="1:8" ht="20.25" x14ac:dyDescent="0.25">
      <c r="A489" s="23" t="s">
        <v>638</v>
      </c>
      <c r="B489" s="42" t="s">
        <v>639</v>
      </c>
      <c r="C489" s="23" t="s">
        <v>586</v>
      </c>
      <c r="D489" s="17">
        <v>2075</v>
      </c>
      <c r="E489" s="17">
        <v>2163</v>
      </c>
      <c r="F489" s="17">
        <v>2342</v>
      </c>
      <c r="G489" s="17">
        <v>2461</v>
      </c>
      <c r="H489" s="17" t="e">
        <v>#VALUE!</v>
      </c>
    </row>
    <row r="490" spans="1:8" ht="20.25" x14ac:dyDescent="0.25">
      <c r="A490" s="23" t="s">
        <v>640</v>
      </c>
      <c r="B490" s="42" t="s">
        <v>639</v>
      </c>
      <c r="C490" s="23" t="s">
        <v>588</v>
      </c>
      <c r="D490" s="17">
        <v>2334</v>
      </c>
      <c r="E490" s="17">
        <v>2362</v>
      </c>
      <c r="F490" s="17">
        <v>2571</v>
      </c>
      <c r="G490" s="17">
        <v>2731</v>
      </c>
      <c r="H490" s="17" t="e">
        <v>#VALUE!</v>
      </c>
    </row>
    <row r="491" spans="1:8" ht="20.25" x14ac:dyDescent="0.25">
      <c r="A491" s="23" t="s">
        <v>641</v>
      </c>
      <c r="B491" s="42" t="s">
        <v>948</v>
      </c>
      <c r="C491" s="23" t="s">
        <v>623</v>
      </c>
      <c r="D491" s="17">
        <v>3350</v>
      </c>
      <c r="E491" s="17">
        <v>3573</v>
      </c>
      <c r="F491" s="17">
        <v>3882</v>
      </c>
      <c r="G491" s="17">
        <v>4296</v>
      </c>
      <c r="H491" s="17">
        <v>4839</v>
      </c>
    </row>
    <row r="492" spans="1:8" ht="20.25" x14ac:dyDescent="0.25">
      <c r="A492" s="23" t="s">
        <v>642</v>
      </c>
      <c r="B492" s="42" t="s">
        <v>948</v>
      </c>
      <c r="C492" s="23" t="s">
        <v>6</v>
      </c>
      <c r="D492" s="17">
        <v>3609</v>
      </c>
      <c r="E492" s="17">
        <v>3766</v>
      </c>
      <c r="F492" s="17">
        <v>4092</v>
      </c>
      <c r="G492" s="17">
        <v>4526</v>
      </c>
      <c r="H492" s="17">
        <v>5090</v>
      </c>
    </row>
    <row r="493" spans="1:8" ht="20.25" x14ac:dyDescent="0.25">
      <c r="A493" s="23" t="s">
        <v>643</v>
      </c>
      <c r="B493" s="40" t="s">
        <v>948</v>
      </c>
      <c r="C493" s="23" t="s">
        <v>7</v>
      </c>
      <c r="D493" s="17">
        <v>3777</v>
      </c>
      <c r="E493" s="17">
        <v>4213</v>
      </c>
      <c r="F493" s="17">
        <v>4528</v>
      </c>
      <c r="G493" s="17">
        <v>4955</v>
      </c>
      <c r="H493" s="17">
        <v>5342</v>
      </c>
    </row>
    <row r="494" spans="1:8" ht="20.25" x14ac:dyDescent="0.25">
      <c r="A494" s="23" t="s">
        <v>644</v>
      </c>
      <c r="B494" s="40" t="s">
        <v>948</v>
      </c>
      <c r="C494" s="23" t="s">
        <v>8</v>
      </c>
      <c r="D494" s="17">
        <v>4235</v>
      </c>
      <c r="E494" s="17">
        <v>4656</v>
      </c>
      <c r="F494" s="17">
        <v>5060</v>
      </c>
      <c r="G494" s="17">
        <v>5449</v>
      </c>
      <c r="H494" s="17">
        <v>6166</v>
      </c>
    </row>
    <row r="495" spans="1:8" ht="20.25" x14ac:dyDescent="0.25">
      <c r="A495" s="23" t="s">
        <v>645</v>
      </c>
      <c r="B495" s="40" t="s">
        <v>948</v>
      </c>
      <c r="C495" s="23" t="s">
        <v>9</v>
      </c>
      <c r="D495" s="17">
        <v>4528</v>
      </c>
      <c r="E495" s="17">
        <v>4790</v>
      </c>
      <c r="F495" s="17">
        <v>5167</v>
      </c>
      <c r="G495" s="17">
        <v>5672</v>
      </c>
      <c r="H495" s="17">
        <v>6350</v>
      </c>
    </row>
    <row r="496" spans="1:8" ht="20.25" x14ac:dyDescent="0.25">
      <c r="A496" s="23" t="s">
        <v>646</v>
      </c>
      <c r="B496" s="40" t="s">
        <v>948</v>
      </c>
      <c r="C496" s="23" t="s">
        <v>20</v>
      </c>
      <c r="D496" s="17">
        <v>5240</v>
      </c>
      <c r="E496" s="17">
        <v>5503</v>
      </c>
      <c r="F496" s="17">
        <v>5966</v>
      </c>
      <c r="G496" s="17">
        <v>6419</v>
      </c>
      <c r="H496" s="17">
        <v>7212</v>
      </c>
    </row>
    <row r="497" spans="1:8" ht="20.25" x14ac:dyDescent="0.25">
      <c r="A497" s="23" t="s">
        <v>647</v>
      </c>
      <c r="B497" s="40" t="s">
        <v>948</v>
      </c>
      <c r="C497" s="23" t="s">
        <v>11</v>
      </c>
      <c r="D497" s="17">
        <v>6603</v>
      </c>
      <c r="E497" s="17">
        <v>7120</v>
      </c>
      <c r="F497" s="17">
        <v>7738</v>
      </c>
      <c r="G497" s="17">
        <v>8427</v>
      </c>
      <c r="H497" s="17">
        <v>9120</v>
      </c>
    </row>
    <row r="498" spans="1:8" ht="20.25" x14ac:dyDescent="0.25">
      <c r="A498" s="23" t="s">
        <v>648</v>
      </c>
      <c r="B498" s="40" t="s">
        <v>948</v>
      </c>
      <c r="C498" s="23" t="s">
        <v>12</v>
      </c>
      <c r="D498" s="17">
        <v>7136</v>
      </c>
      <c r="E498" s="17">
        <v>7278</v>
      </c>
      <c r="F498" s="17">
        <v>7911</v>
      </c>
      <c r="G498" s="17">
        <v>8769</v>
      </c>
      <c r="H498" s="17">
        <v>9368</v>
      </c>
    </row>
    <row r="499" spans="1:8" ht="20.25" x14ac:dyDescent="0.25">
      <c r="A499" s="23" t="s">
        <v>839</v>
      </c>
      <c r="B499" s="40" t="s">
        <v>962</v>
      </c>
      <c r="C499" s="23" t="s">
        <v>834</v>
      </c>
      <c r="D499" s="17">
        <v>9149</v>
      </c>
      <c r="E499" s="17">
        <v>9686</v>
      </c>
      <c r="F499" s="17">
        <v>10308</v>
      </c>
      <c r="G499" s="17">
        <v>11054</v>
      </c>
      <c r="H499" s="17">
        <v>11962</v>
      </c>
    </row>
    <row r="500" spans="1:8" ht="20.25" x14ac:dyDescent="0.25">
      <c r="A500" s="23" t="s">
        <v>840</v>
      </c>
      <c r="B500" s="40" t="s">
        <v>962</v>
      </c>
      <c r="C500" s="23" t="s">
        <v>836</v>
      </c>
      <c r="D500" s="17">
        <v>9613</v>
      </c>
      <c r="E500" s="17">
        <v>10379</v>
      </c>
      <c r="F500" s="17">
        <v>10926</v>
      </c>
      <c r="G500" s="17">
        <v>11585</v>
      </c>
      <c r="H500" s="17">
        <v>12604</v>
      </c>
    </row>
    <row r="501" spans="1:8" ht="20.25" x14ac:dyDescent="0.25">
      <c r="A501" s="23" t="s">
        <v>841</v>
      </c>
      <c r="B501" s="40" t="s">
        <v>962</v>
      </c>
      <c r="C501" s="29" t="s">
        <v>838</v>
      </c>
      <c r="D501" s="17">
        <v>10448</v>
      </c>
      <c r="E501" s="17">
        <v>11036</v>
      </c>
      <c r="F501" s="17">
        <v>11616</v>
      </c>
      <c r="G501" s="17">
        <v>12340</v>
      </c>
      <c r="H501" s="17">
        <v>13393</v>
      </c>
    </row>
    <row r="502" spans="1:8" ht="20.25" x14ac:dyDescent="0.25">
      <c r="A502" s="23" t="s">
        <v>1163</v>
      </c>
      <c r="B502" s="40" t="s">
        <v>1177</v>
      </c>
      <c r="C502" s="29" t="s">
        <v>1164</v>
      </c>
      <c r="D502" s="17">
        <v>3843</v>
      </c>
      <c r="E502" s="17">
        <v>4377</v>
      </c>
      <c r="F502" s="17">
        <v>4560</v>
      </c>
      <c r="G502" s="17">
        <v>4806</v>
      </c>
      <c r="H502" s="17">
        <v>5321</v>
      </c>
    </row>
    <row r="503" spans="1:8" ht="20.25" x14ac:dyDescent="0.25">
      <c r="A503" s="23" t="s">
        <v>1165</v>
      </c>
      <c r="B503" s="40" t="s">
        <v>1177</v>
      </c>
      <c r="C503" s="29" t="s">
        <v>1166</v>
      </c>
      <c r="D503" s="17">
        <v>4070</v>
      </c>
      <c r="E503" s="17">
        <v>4639</v>
      </c>
      <c r="F503" s="17">
        <v>4759</v>
      </c>
      <c r="G503" s="17">
        <v>5019</v>
      </c>
      <c r="H503" s="17">
        <v>5571</v>
      </c>
    </row>
    <row r="504" spans="1:8" ht="20.25" x14ac:dyDescent="0.25">
      <c r="A504" s="23" t="s">
        <v>1167</v>
      </c>
      <c r="B504" s="40" t="s">
        <v>1177</v>
      </c>
      <c r="C504" s="23" t="s">
        <v>1168</v>
      </c>
      <c r="D504" s="17">
        <v>4492</v>
      </c>
      <c r="E504" s="17">
        <v>5190</v>
      </c>
      <c r="F504" s="17">
        <v>5347</v>
      </c>
      <c r="G504" s="17">
        <v>5648</v>
      </c>
      <c r="H504" s="17">
        <v>6262</v>
      </c>
    </row>
    <row r="505" spans="1:8" ht="20.25" x14ac:dyDescent="0.25">
      <c r="A505" s="23" t="s">
        <v>1169</v>
      </c>
      <c r="B505" s="40" t="s">
        <v>1177</v>
      </c>
      <c r="C505" s="23" t="s">
        <v>1170</v>
      </c>
      <c r="D505" s="17">
        <v>4713</v>
      </c>
      <c r="E505" s="17">
        <v>5416</v>
      </c>
      <c r="F505" s="17">
        <v>5642</v>
      </c>
      <c r="G505" s="17">
        <v>5944</v>
      </c>
      <c r="H505" s="17">
        <v>6569</v>
      </c>
    </row>
    <row r="506" spans="1:8" ht="20.25" x14ac:dyDescent="0.25">
      <c r="A506" s="23" t="s">
        <v>1171</v>
      </c>
      <c r="B506" s="40" t="s">
        <v>1177</v>
      </c>
      <c r="C506" s="23" t="s">
        <v>1172</v>
      </c>
      <c r="D506" s="17">
        <v>5356</v>
      </c>
      <c r="E506" s="17">
        <v>6243</v>
      </c>
      <c r="F506" s="17">
        <v>6503</v>
      </c>
      <c r="G506" s="17">
        <v>6833</v>
      </c>
      <c r="H506" s="17">
        <v>7575</v>
      </c>
    </row>
    <row r="507" spans="1:8" ht="20.25" x14ac:dyDescent="0.25">
      <c r="A507" s="23" t="s">
        <v>1173</v>
      </c>
      <c r="B507" s="40" t="s">
        <v>1177</v>
      </c>
      <c r="C507" s="23" t="s">
        <v>1174</v>
      </c>
      <c r="D507" s="17">
        <v>6623</v>
      </c>
      <c r="E507" s="17">
        <v>7971</v>
      </c>
      <c r="F507" s="17">
        <v>8304</v>
      </c>
      <c r="G507" s="17">
        <v>8600</v>
      </c>
      <c r="H507" s="17">
        <v>9303</v>
      </c>
    </row>
    <row r="508" spans="1:8" ht="20.25" x14ac:dyDescent="0.25">
      <c r="A508" s="23" t="s">
        <v>1175</v>
      </c>
      <c r="B508" s="40" t="s">
        <v>1177</v>
      </c>
      <c r="C508" s="23" t="s">
        <v>1176</v>
      </c>
      <c r="D508" s="17">
        <v>6931</v>
      </c>
      <c r="E508" s="17">
        <v>8394</v>
      </c>
      <c r="F508" s="17">
        <v>8744</v>
      </c>
      <c r="G508" s="17">
        <v>8994</v>
      </c>
      <c r="H508" s="17">
        <v>9754</v>
      </c>
    </row>
    <row r="509" spans="1:8" ht="20.25" x14ac:dyDescent="0.25">
      <c r="A509" s="23" t="s">
        <v>649</v>
      </c>
      <c r="B509" s="40" t="s">
        <v>949</v>
      </c>
      <c r="C509" s="23" t="s">
        <v>6</v>
      </c>
      <c r="D509" s="17">
        <v>3405</v>
      </c>
      <c r="E509" s="17">
        <v>3737</v>
      </c>
      <c r="F509" s="17">
        <v>3962</v>
      </c>
      <c r="G509" s="17">
        <v>4387</v>
      </c>
      <c r="H509" s="17">
        <v>4886</v>
      </c>
    </row>
    <row r="510" spans="1:8" ht="20.25" x14ac:dyDescent="0.25">
      <c r="A510" s="23" t="s">
        <v>650</v>
      </c>
      <c r="B510" s="40" t="s">
        <v>949</v>
      </c>
      <c r="C510" s="23" t="s">
        <v>7</v>
      </c>
      <c r="D510" s="17">
        <v>3572</v>
      </c>
      <c r="E510" s="17">
        <v>4033</v>
      </c>
      <c r="F510" s="17">
        <v>4361</v>
      </c>
      <c r="G510" s="17">
        <v>4647</v>
      </c>
      <c r="H510" s="17">
        <v>5138</v>
      </c>
    </row>
    <row r="511" spans="1:8" ht="20.25" x14ac:dyDescent="0.25">
      <c r="A511" s="23" t="s">
        <v>651</v>
      </c>
      <c r="B511" s="40" t="s">
        <v>949</v>
      </c>
      <c r="C511" s="29" t="s">
        <v>8</v>
      </c>
      <c r="D511" s="17">
        <v>4152</v>
      </c>
      <c r="E511" s="17">
        <v>4460</v>
      </c>
      <c r="F511" s="17">
        <v>4847</v>
      </c>
      <c r="G511" s="17">
        <v>5056</v>
      </c>
      <c r="H511" s="17">
        <v>5846</v>
      </c>
    </row>
    <row r="512" spans="1:8" ht="20.25" x14ac:dyDescent="0.25">
      <c r="A512" s="23" t="s">
        <v>652</v>
      </c>
      <c r="B512" s="40" t="s">
        <v>949</v>
      </c>
      <c r="C512" s="29" t="s">
        <v>9</v>
      </c>
      <c r="D512" s="17">
        <v>4363</v>
      </c>
      <c r="E512" s="17">
        <v>4510</v>
      </c>
      <c r="F512" s="17">
        <v>4902</v>
      </c>
      <c r="G512" s="17">
        <v>5345</v>
      </c>
      <c r="H512" s="17">
        <v>6094</v>
      </c>
    </row>
    <row r="513" spans="1:8" ht="20.25" x14ac:dyDescent="0.25">
      <c r="A513" s="23" t="s">
        <v>653</v>
      </c>
      <c r="B513" s="40" t="s">
        <v>949</v>
      </c>
      <c r="C513" s="29" t="s">
        <v>20</v>
      </c>
      <c r="D513" s="17">
        <v>5031</v>
      </c>
      <c r="E513" s="17">
        <v>5158</v>
      </c>
      <c r="F513" s="17">
        <v>5606</v>
      </c>
      <c r="G513" s="17">
        <v>6090</v>
      </c>
      <c r="H513" s="17">
        <v>6947</v>
      </c>
    </row>
    <row r="514" spans="1:8" ht="20.25" x14ac:dyDescent="0.25">
      <c r="A514" s="23" t="s">
        <v>654</v>
      </c>
      <c r="B514" s="42" t="s">
        <v>949</v>
      </c>
      <c r="C514" s="23" t="s">
        <v>11</v>
      </c>
      <c r="D514" s="17">
        <v>6404</v>
      </c>
      <c r="E514" s="17">
        <v>6678</v>
      </c>
      <c r="F514" s="17">
        <v>7258</v>
      </c>
      <c r="G514" s="17">
        <v>8011</v>
      </c>
      <c r="H514" s="17">
        <v>8685</v>
      </c>
    </row>
    <row r="515" spans="1:8" ht="20.25" x14ac:dyDescent="0.25">
      <c r="A515" s="23" t="s">
        <v>655</v>
      </c>
      <c r="B515" s="42" t="s">
        <v>949</v>
      </c>
      <c r="C515" s="23" t="s">
        <v>12</v>
      </c>
      <c r="D515" s="17">
        <v>6881</v>
      </c>
      <c r="E515" s="17">
        <v>7230</v>
      </c>
      <c r="F515" s="17">
        <v>7858</v>
      </c>
      <c r="G515" s="17">
        <v>8612</v>
      </c>
      <c r="H515" s="17">
        <v>9451</v>
      </c>
    </row>
    <row r="516" spans="1:8" ht="20.25" x14ac:dyDescent="0.25">
      <c r="A516" s="23" t="s">
        <v>842</v>
      </c>
      <c r="B516" s="42" t="s">
        <v>963</v>
      </c>
      <c r="C516" s="23" t="s">
        <v>834</v>
      </c>
      <c r="D516" s="17">
        <v>8988</v>
      </c>
      <c r="E516" s="17">
        <v>9243</v>
      </c>
      <c r="F516" s="17">
        <v>9730</v>
      </c>
      <c r="G516" s="17">
        <v>10008</v>
      </c>
      <c r="H516" s="17">
        <v>10965</v>
      </c>
    </row>
    <row r="517" spans="1:8" ht="20.25" x14ac:dyDescent="0.25">
      <c r="A517" s="23" t="s">
        <v>843</v>
      </c>
      <c r="B517" s="42" t="s">
        <v>963</v>
      </c>
      <c r="C517" s="23" t="s">
        <v>836</v>
      </c>
      <c r="D517" s="17">
        <v>9569</v>
      </c>
      <c r="E517" s="17">
        <v>9980</v>
      </c>
      <c r="F517" s="17">
        <v>10505</v>
      </c>
      <c r="G517" s="17">
        <v>10672</v>
      </c>
      <c r="H517" s="17">
        <v>11750</v>
      </c>
    </row>
    <row r="518" spans="1:8" ht="20.25" x14ac:dyDescent="0.25">
      <c r="A518" s="23" t="s">
        <v>844</v>
      </c>
      <c r="B518" s="42" t="s">
        <v>963</v>
      </c>
      <c r="C518" s="23" t="s">
        <v>838</v>
      </c>
      <c r="D518" s="17">
        <v>10405</v>
      </c>
      <c r="E518" s="17">
        <v>10642</v>
      </c>
      <c r="F518" s="17">
        <v>11203</v>
      </c>
      <c r="G518" s="17">
        <v>11418</v>
      </c>
      <c r="H518" s="17">
        <v>12553</v>
      </c>
    </row>
    <row r="519" spans="1:8" ht="20.25" x14ac:dyDescent="0.25">
      <c r="A519" s="23" t="s">
        <v>656</v>
      </c>
      <c r="B519" s="42" t="s">
        <v>657</v>
      </c>
      <c r="C519" s="23" t="s">
        <v>563</v>
      </c>
      <c r="D519" s="17">
        <v>3114</v>
      </c>
      <c r="E519" s="17">
        <v>3573</v>
      </c>
      <c r="F519" s="17">
        <v>3883</v>
      </c>
      <c r="G519" s="17">
        <v>4215</v>
      </c>
      <c r="H519" s="17">
        <v>4659</v>
      </c>
    </row>
    <row r="520" spans="1:8" ht="20.25" x14ac:dyDescent="0.25">
      <c r="A520" s="23" t="s">
        <v>658</v>
      </c>
      <c r="B520" s="42" t="s">
        <v>657</v>
      </c>
      <c r="C520" s="23" t="s">
        <v>565</v>
      </c>
      <c r="D520" s="17">
        <v>3324</v>
      </c>
      <c r="E520" s="17">
        <v>3713</v>
      </c>
      <c r="F520" s="17">
        <v>4035</v>
      </c>
      <c r="G520" s="17">
        <v>4335</v>
      </c>
      <c r="H520" s="17">
        <v>4911</v>
      </c>
    </row>
    <row r="521" spans="1:8" ht="20.25" x14ac:dyDescent="0.3">
      <c r="A521" s="30" t="s">
        <v>659</v>
      </c>
      <c r="B521" s="42" t="s">
        <v>657</v>
      </c>
      <c r="C521" s="23" t="s">
        <v>567</v>
      </c>
      <c r="D521" s="17">
        <v>3731</v>
      </c>
      <c r="E521" s="17">
        <v>3956</v>
      </c>
      <c r="F521" s="17">
        <v>4285</v>
      </c>
      <c r="G521" s="17">
        <v>4683</v>
      </c>
      <c r="H521" s="17">
        <v>5323</v>
      </c>
    </row>
    <row r="522" spans="1:8" ht="20.25" x14ac:dyDescent="0.3">
      <c r="A522" s="30" t="s">
        <v>668</v>
      </c>
      <c r="B522" s="42" t="s">
        <v>669</v>
      </c>
      <c r="C522" s="23" t="s">
        <v>670</v>
      </c>
      <c r="D522" s="17">
        <v>1611</v>
      </c>
      <c r="E522" s="17">
        <v>1844</v>
      </c>
      <c r="F522" s="17">
        <v>2005</v>
      </c>
      <c r="G522" s="17">
        <v>2403</v>
      </c>
      <c r="H522" s="17">
        <v>2551</v>
      </c>
    </row>
    <row r="523" spans="1:8" ht="20.25" x14ac:dyDescent="0.3">
      <c r="A523" s="30" t="s">
        <v>671</v>
      </c>
      <c r="B523" s="42" t="s">
        <v>657</v>
      </c>
      <c r="C523" s="23" t="s">
        <v>672</v>
      </c>
      <c r="D523" s="17">
        <v>1767</v>
      </c>
      <c r="E523" s="17">
        <v>1970</v>
      </c>
      <c r="F523" s="17">
        <v>2141</v>
      </c>
      <c r="G523" s="17">
        <v>2559</v>
      </c>
      <c r="H523" s="17">
        <v>2729</v>
      </c>
    </row>
    <row r="524" spans="1:8" ht="20.25" x14ac:dyDescent="0.3">
      <c r="A524" s="30" t="s">
        <v>673</v>
      </c>
      <c r="B524" s="42" t="s">
        <v>657</v>
      </c>
      <c r="C524" s="23" t="s">
        <v>674</v>
      </c>
      <c r="D524" s="17">
        <v>1986</v>
      </c>
      <c r="E524" s="17">
        <v>2292</v>
      </c>
      <c r="F524" s="17">
        <v>2491</v>
      </c>
      <c r="G524" s="17">
        <v>2932</v>
      </c>
      <c r="H524" s="17">
        <v>3270</v>
      </c>
    </row>
    <row r="525" spans="1:8" ht="20.25" x14ac:dyDescent="0.3">
      <c r="A525" s="30" t="s">
        <v>675</v>
      </c>
      <c r="B525" s="42" t="s">
        <v>676</v>
      </c>
      <c r="C525" s="23" t="s">
        <v>677</v>
      </c>
      <c r="D525" s="17">
        <v>2164</v>
      </c>
      <c r="E525" s="17">
        <v>2444</v>
      </c>
      <c r="F525" s="17">
        <v>2656</v>
      </c>
      <c r="G525" s="17">
        <v>3173</v>
      </c>
      <c r="H525" s="17">
        <v>3418</v>
      </c>
    </row>
    <row r="526" spans="1:8" ht="20.25" x14ac:dyDescent="0.3">
      <c r="A526" s="30" t="s">
        <v>660</v>
      </c>
      <c r="B526" s="42" t="s">
        <v>657</v>
      </c>
      <c r="C526" s="23" t="s">
        <v>623</v>
      </c>
      <c r="D526" s="17">
        <v>2920</v>
      </c>
      <c r="E526" s="17">
        <v>3056</v>
      </c>
      <c r="F526" s="17">
        <v>3321</v>
      </c>
      <c r="G526" s="17">
        <v>3981</v>
      </c>
      <c r="H526" s="17">
        <v>4343</v>
      </c>
    </row>
    <row r="527" spans="1:8" ht="20.25" x14ac:dyDescent="0.25">
      <c r="A527" s="23" t="s">
        <v>661</v>
      </c>
      <c r="B527" s="42" t="s">
        <v>657</v>
      </c>
      <c r="C527" s="23" t="s">
        <v>6</v>
      </c>
      <c r="D527" s="17">
        <v>3077</v>
      </c>
      <c r="E527" s="17">
        <v>3483</v>
      </c>
      <c r="F527" s="17">
        <v>3753</v>
      </c>
      <c r="G527" s="17">
        <v>4470</v>
      </c>
      <c r="H527" s="17">
        <v>4903</v>
      </c>
    </row>
    <row r="528" spans="1:8" ht="20.25" x14ac:dyDescent="0.25">
      <c r="A528" s="23" t="s">
        <v>662</v>
      </c>
      <c r="B528" s="42" t="s">
        <v>657</v>
      </c>
      <c r="C528" s="23" t="s">
        <v>7</v>
      </c>
      <c r="D528" s="17">
        <v>3211</v>
      </c>
      <c r="E528" s="17">
        <v>3727</v>
      </c>
      <c r="F528" s="17">
        <v>3990</v>
      </c>
      <c r="G528" s="17">
        <v>4636</v>
      </c>
      <c r="H528" s="17">
        <v>5114</v>
      </c>
    </row>
    <row r="529" spans="1:8" ht="20.25" x14ac:dyDescent="0.3">
      <c r="A529" s="30" t="s">
        <v>663</v>
      </c>
      <c r="B529" s="42" t="s">
        <v>657</v>
      </c>
      <c r="C529" s="23" t="s">
        <v>8</v>
      </c>
      <c r="D529" s="17">
        <v>3973</v>
      </c>
      <c r="E529" s="17">
        <v>4304</v>
      </c>
      <c r="F529" s="17">
        <v>4618</v>
      </c>
      <c r="G529" s="17">
        <v>5297</v>
      </c>
      <c r="H529" s="17">
        <v>5983</v>
      </c>
    </row>
    <row r="530" spans="1:8" ht="20.25" x14ac:dyDescent="0.3">
      <c r="A530" s="30" t="s">
        <v>664</v>
      </c>
      <c r="B530" s="42" t="s">
        <v>657</v>
      </c>
      <c r="C530" s="23" t="s">
        <v>9</v>
      </c>
      <c r="D530" s="17">
        <v>4319</v>
      </c>
      <c r="E530" s="17">
        <v>4646</v>
      </c>
      <c r="F530" s="17">
        <v>5040</v>
      </c>
      <c r="G530" s="17">
        <v>5536</v>
      </c>
      <c r="H530" s="17">
        <v>6410</v>
      </c>
    </row>
    <row r="531" spans="1:8" ht="20.25" x14ac:dyDescent="0.3">
      <c r="A531" s="30" t="s">
        <v>665</v>
      </c>
      <c r="B531" s="42" t="s">
        <v>657</v>
      </c>
      <c r="C531" s="23" t="s">
        <v>20</v>
      </c>
      <c r="D531" s="17">
        <v>5096</v>
      </c>
      <c r="E531" s="17">
        <v>5318</v>
      </c>
      <c r="F531" s="17">
        <v>5891</v>
      </c>
      <c r="G531" s="17">
        <v>6649</v>
      </c>
      <c r="H531" s="17">
        <v>7621</v>
      </c>
    </row>
    <row r="532" spans="1:8" ht="20.25" x14ac:dyDescent="0.3">
      <c r="A532" s="30" t="s">
        <v>666</v>
      </c>
      <c r="B532" s="42" t="s">
        <v>657</v>
      </c>
      <c r="C532" s="23" t="s">
        <v>11</v>
      </c>
      <c r="D532" s="17">
        <v>6539</v>
      </c>
      <c r="E532" s="17">
        <v>7227</v>
      </c>
      <c r="F532" s="17">
        <v>7854</v>
      </c>
      <c r="G532" s="17">
        <v>8884</v>
      </c>
      <c r="H532" s="17">
        <v>9597</v>
      </c>
    </row>
    <row r="533" spans="1:8" ht="20.25" x14ac:dyDescent="0.25">
      <c r="A533" s="23" t="s">
        <v>667</v>
      </c>
      <c r="B533" s="42" t="s">
        <v>657</v>
      </c>
      <c r="C533" s="23" t="s">
        <v>12</v>
      </c>
      <c r="D533" s="17">
        <v>7241</v>
      </c>
      <c r="E533" s="17">
        <v>7809</v>
      </c>
      <c r="F533" s="17">
        <v>8487</v>
      </c>
      <c r="G533" s="17">
        <v>9588</v>
      </c>
      <c r="H533" s="17">
        <v>10278</v>
      </c>
    </row>
    <row r="534" spans="1:8" ht="20.25" x14ac:dyDescent="0.25">
      <c r="A534" s="23" t="s">
        <v>845</v>
      </c>
      <c r="B534" s="42" t="s">
        <v>964</v>
      </c>
      <c r="C534" s="23" t="s">
        <v>834</v>
      </c>
      <c r="D534" s="17">
        <v>8752</v>
      </c>
      <c r="E534" s="17">
        <v>9167</v>
      </c>
      <c r="F534" s="17">
        <v>9752</v>
      </c>
      <c r="G534" s="17">
        <v>10675</v>
      </c>
      <c r="H534" s="17">
        <v>11689</v>
      </c>
    </row>
    <row r="535" spans="1:8" ht="20.25" x14ac:dyDescent="0.3">
      <c r="A535" s="30" t="s">
        <v>846</v>
      </c>
      <c r="B535" s="42" t="s">
        <v>964</v>
      </c>
      <c r="C535" s="23" t="s">
        <v>836</v>
      </c>
      <c r="D535" s="17">
        <v>9381</v>
      </c>
      <c r="E535" s="17">
        <v>9805</v>
      </c>
      <c r="F535" s="17">
        <v>10429</v>
      </c>
      <c r="G535" s="17">
        <v>11172</v>
      </c>
      <c r="H535" s="17">
        <v>12300</v>
      </c>
    </row>
    <row r="536" spans="1:8" ht="20.25" x14ac:dyDescent="0.3">
      <c r="A536" s="30" t="s">
        <v>847</v>
      </c>
      <c r="B536" s="42" t="s">
        <v>964</v>
      </c>
      <c r="C536" s="23" t="s">
        <v>838</v>
      </c>
      <c r="D536" s="17">
        <v>10041</v>
      </c>
      <c r="E536" s="17">
        <v>10452</v>
      </c>
      <c r="F536" s="17">
        <v>11119</v>
      </c>
      <c r="G536" s="17">
        <v>11893</v>
      </c>
      <c r="H536" s="17">
        <v>13058</v>
      </c>
    </row>
    <row r="537" spans="1:8" ht="20.25" x14ac:dyDescent="0.3">
      <c r="A537" s="30" t="s">
        <v>678</v>
      </c>
      <c r="B537" s="42" t="s">
        <v>966</v>
      </c>
      <c r="C537" s="23" t="s">
        <v>7</v>
      </c>
      <c r="D537" s="17">
        <v>4392</v>
      </c>
      <c r="E537" s="17">
        <v>4659</v>
      </c>
      <c r="F537" s="17">
        <v>4943</v>
      </c>
      <c r="G537" s="17">
        <v>5681</v>
      </c>
      <c r="H537" s="17">
        <v>6019</v>
      </c>
    </row>
    <row r="538" spans="1:8" ht="20.25" x14ac:dyDescent="0.3">
      <c r="A538" s="30" t="s">
        <v>679</v>
      </c>
      <c r="B538" s="42" t="s">
        <v>967</v>
      </c>
      <c r="C538" s="23" t="s">
        <v>8</v>
      </c>
      <c r="D538" s="17">
        <v>4832</v>
      </c>
      <c r="E538" s="17">
        <v>5026</v>
      </c>
      <c r="F538" s="17">
        <v>5506</v>
      </c>
      <c r="G538" s="17">
        <v>5873</v>
      </c>
      <c r="H538" s="17">
        <v>6509</v>
      </c>
    </row>
    <row r="539" spans="1:8" ht="20.25" x14ac:dyDescent="0.3">
      <c r="A539" s="30" t="s">
        <v>680</v>
      </c>
      <c r="B539" s="42" t="s">
        <v>967</v>
      </c>
      <c r="C539" s="23" t="s">
        <v>224</v>
      </c>
      <c r="D539" s="17">
        <v>5040</v>
      </c>
      <c r="E539" s="17">
        <v>5170</v>
      </c>
      <c r="F539" s="17">
        <v>5739</v>
      </c>
      <c r="G539" s="17">
        <v>6147</v>
      </c>
      <c r="H539" s="17">
        <v>6673</v>
      </c>
    </row>
    <row r="540" spans="1:8" ht="20.25" x14ac:dyDescent="0.3">
      <c r="A540" s="30" t="s">
        <v>681</v>
      </c>
      <c r="B540" s="42" t="s">
        <v>967</v>
      </c>
      <c r="C540" s="23" t="s">
        <v>226</v>
      </c>
      <c r="D540" s="17">
        <v>5735</v>
      </c>
      <c r="E540" s="17">
        <v>5843</v>
      </c>
      <c r="F540" s="17">
        <v>6377</v>
      </c>
      <c r="G540" s="17">
        <v>6784</v>
      </c>
      <c r="H540" s="17">
        <v>7494</v>
      </c>
    </row>
    <row r="541" spans="1:8" ht="20.25" x14ac:dyDescent="0.3">
      <c r="A541" s="30" t="s">
        <v>682</v>
      </c>
      <c r="B541" s="42" t="s">
        <v>967</v>
      </c>
      <c r="C541" s="23" t="s">
        <v>228</v>
      </c>
      <c r="D541" s="17">
        <v>6860</v>
      </c>
      <c r="E541" s="17">
        <v>7203</v>
      </c>
      <c r="F541" s="17">
        <v>7986</v>
      </c>
      <c r="G541" s="17">
        <v>8657</v>
      </c>
      <c r="H541" s="17">
        <v>9319</v>
      </c>
    </row>
    <row r="542" spans="1:8" ht="20.25" x14ac:dyDescent="0.3">
      <c r="A542" s="30" t="s">
        <v>683</v>
      </c>
      <c r="B542" s="42" t="s">
        <v>967</v>
      </c>
      <c r="C542" s="23" t="s">
        <v>230</v>
      </c>
      <c r="D542" s="17">
        <v>7371</v>
      </c>
      <c r="E542" s="17">
        <v>7477</v>
      </c>
      <c r="F542" s="17">
        <v>8291</v>
      </c>
      <c r="G542" s="17">
        <v>9003</v>
      </c>
      <c r="H542" s="17">
        <v>9695</v>
      </c>
    </row>
    <row r="543" spans="1:8" ht="20.25" x14ac:dyDescent="0.3">
      <c r="A543" s="30" t="s">
        <v>848</v>
      </c>
      <c r="B543" s="42" t="s">
        <v>968</v>
      </c>
      <c r="C543" s="23" t="s">
        <v>834</v>
      </c>
      <c r="D543" s="17">
        <v>9507</v>
      </c>
      <c r="E543" s="17">
        <v>9533</v>
      </c>
      <c r="F543" s="17">
        <v>10239</v>
      </c>
      <c r="G543" s="17">
        <v>10877</v>
      </c>
      <c r="H543" s="17">
        <v>11522</v>
      </c>
    </row>
    <row r="544" spans="1:8" ht="20.25" x14ac:dyDescent="0.25">
      <c r="A544" s="23" t="s">
        <v>849</v>
      </c>
      <c r="B544" s="42" t="s">
        <v>968</v>
      </c>
      <c r="C544" s="23" t="s">
        <v>836</v>
      </c>
      <c r="D544" s="17">
        <v>10084</v>
      </c>
      <c r="E544" s="17">
        <v>10273</v>
      </c>
      <c r="F544" s="17">
        <v>11033</v>
      </c>
      <c r="G544" s="17">
        <v>11541</v>
      </c>
      <c r="H544" s="17">
        <v>12299</v>
      </c>
    </row>
    <row r="545" spans="1:13" ht="20.25" x14ac:dyDescent="0.25">
      <c r="A545" s="23" t="s">
        <v>850</v>
      </c>
      <c r="B545" s="42" t="s">
        <v>968</v>
      </c>
      <c r="C545" s="23" t="s">
        <v>838</v>
      </c>
      <c r="D545" s="17">
        <v>10943</v>
      </c>
      <c r="E545" s="17">
        <v>11151</v>
      </c>
      <c r="F545" s="17">
        <v>11724</v>
      </c>
      <c r="G545" s="17">
        <v>12353</v>
      </c>
      <c r="H545" s="17">
        <v>13103</v>
      </c>
    </row>
    <row r="546" spans="1:13" ht="20.25" x14ac:dyDescent="0.25">
      <c r="A546" s="23" t="s">
        <v>1179</v>
      </c>
      <c r="B546" s="40" t="s">
        <v>1186</v>
      </c>
      <c r="C546" s="29" t="s">
        <v>6</v>
      </c>
      <c r="D546" s="17">
        <v>4220</v>
      </c>
      <c r="E546" s="17">
        <v>4148</v>
      </c>
      <c r="F546" s="17">
        <v>4507</v>
      </c>
      <c r="G546" s="17">
        <v>4586</v>
      </c>
      <c r="H546" s="17" t="e">
        <v>#VALUE!</v>
      </c>
    </row>
    <row r="547" spans="1:13" ht="20.25" x14ac:dyDescent="0.25">
      <c r="A547" s="23" t="s">
        <v>1180</v>
      </c>
      <c r="B547" s="40" t="s">
        <v>1186</v>
      </c>
      <c r="C547" s="29" t="s">
        <v>7</v>
      </c>
      <c r="D547" s="17">
        <v>4461</v>
      </c>
      <c r="E547" s="17">
        <v>4376</v>
      </c>
      <c r="F547" s="17">
        <v>4772</v>
      </c>
      <c r="G547" s="17">
        <v>4856</v>
      </c>
      <c r="H547" s="17" t="e">
        <v>#VALUE!</v>
      </c>
    </row>
    <row r="548" spans="1:13" ht="20.25" x14ac:dyDescent="0.25">
      <c r="A548" s="23" t="s">
        <v>1181</v>
      </c>
      <c r="B548" s="40" t="s">
        <v>1186</v>
      </c>
      <c r="C548" s="29" t="s">
        <v>8</v>
      </c>
      <c r="D548" s="17">
        <v>4993</v>
      </c>
      <c r="E548" s="17">
        <v>4809</v>
      </c>
      <c r="F548" s="17">
        <v>5290</v>
      </c>
      <c r="G548" s="17">
        <v>5376</v>
      </c>
      <c r="H548" s="17" t="e">
        <v>#VALUE!</v>
      </c>
    </row>
    <row r="549" spans="1:13" ht="20.25" x14ac:dyDescent="0.3">
      <c r="A549" s="30" t="s">
        <v>1182</v>
      </c>
      <c r="B549" s="42" t="s">
        <v>1186</v>
      </c>
      <c r="C549" s="23" t="s">
        <v>9</v>
      </c>
      <c r="D549" s="17">
        <v>5281</v>
      </c>
      <c r="E549" s="17">
        <v>5086</v>
      </c>
      <c r="F549" s="17">
        <v>5608</v>
      </c>
      <c r="G549" s="17">
        <v>5693</v>
      </c>
      <c r="H549" s="17" t="e">
        <v>#VALUE!</v>
      </c>
    </row>
    <row r="550" spans="1:13" ht="20.25" x14ac:dyDescent="0.3">
      <c r="A550" s="30" t="s">
        <v>1183</v>
      </c>
      <c r="B550" s="42" t="s">
        <v>1186</v>
      </c>
      <c r="C550" s="23" t="s">
        <v>20</v>
      </c>
      <c r="D550" s="17">
        <v>6069</v>
      </c>
      <c r="E550" s="17">
        <v>5869</v>
      </c>
      <c r="F550" s="17">
        <v>6492</v>
      </c>
      <c r="G550" s="17">
        <v>6586</v>
      </c>
      <c r="H550" s="17" t="e">
        <v>#VALUE!</v>
      </c>
    </row>
    <row r="551" spans="1:13" ht="20.25" x14ac:dyDescent="0.3">
      <c r="A551" s="30" t="s">
        <v>1184</v>
      </c>
      <c r="B551" s="42" t="s">
        <v>1186</v>
      </c>
      <c r="C551" s="23" t="s">
        <v>11</v>
      </c>
      <c r="D551" s="17">
        <v>7258</v>
      </c>
      <c r="E551" s="17">
        <v>7573</v>
      </c>
      <c r="F551" s="17">
        <v>7977</v>
      </c>
      <c r="G551" s="17">
        <v>8182</v>
      </c>
      <c r="H551" s="17" t="e">
        <v>#VALUE!</v>
      </c>
    </row>
    <row r="552" spans="1:13" ht="20.25" x14ac:dyDescent="0.25">
      <c r="A552" s="23" t="s">
        <v>1185</v>
      </c>
      <c r="B552" s="42" t="s">
        <v>1186</v>
      </c>
      <c r="C552" s="23" t="s">
        <v>12</v>
      </c>
      <c r="D552" s="17">
        <v>7480</v>
      </c>
      <c r="E552" s="17">
        <v>7832</v>
      </c>
      <c r="F552" s="17">
        <v>8274</v>
      </c>
      <c r="G552" s="17">
        <v>8490</v>
      </c>
      <c r="H552" s="17" t="e">
        <v>#VALUE!</v>
      </c>
    </row>
    <row r="553" spans="1:13" ht="20.25" x14ac:dyDescent="0.25">
      <c r="A553" s="3" t="s">
        <v>1188</v>
      </c>
      <c r="B553" s="53" t="s">
        <v>1196</v>
      </c>
      <c r="C553" s="10" t="s">
        <v>1189</v>
      </c>
      <c r="D553" s="17">
        <v>4027</v>
      </c>
      <c r="E553" s="17">
        <v>4224</v>
      </c>
      <c r="F553" s="17">
        <v>4451</v>
      </c>
      <c r="G553" s="17">
        <v>4597</v>
      </c>
      <c r="H553" s="17">
        <v>5293</v>
      </c>
      <c r="J553" s="60"/>
      <c r="K553" s="60"/>
      <c r="L553" s="60"/>
      <c r="M553" s="60"/>
    </row>
    <row r="554" spans="1:13" ht="20.25" x14ac:dyDescent="0.25">
      <c r="A554" s="3" t="s">
        <v>1190</v>
      </c>
      <c r="B554" s="53" t="s">
        <v>1196</v>
      </c>
      <c r="C554" s="10" t="s">
        <v>1191</v>
      </c>
      <c r="D554" s="17">
        <v>4295</v>
      </c>
      <c r="E554" s="17">
        <v>4493</v>
      </c>
      <c r="F554" s="17">
        <v>4788</v>
      </c>
      <c r="G554" s="17">
        <v>4926</v>
      </c>
      <c r="H554" s="17">
        <v>5696</v>
      </c>
      <c r="J554" s="60"/>
      <c r="K554" s="60"/>
      <c r="L554" s="60"/>
      <c r="M554" s="60"/>
    </row>
    <row r="555" spans="1:13" ht="20.25" x14ac:dyDescent="0.25">
      <c r="A555" s="3" t="s">
        <v>1192</v>
      </c>
      <c r="B555" s="53" t="s">
        <v>1196</v>
      </c>
      <c r="C555" s="10" t="s">
        <v>1193</v>
      </c>
      <c r="D555" s="17">
        <v>4683</v>
      </c>
      <c r="E555" s="17">
        <v>4873</v>
      </c>
      <c r="F555" s="17">
        <v>5191</v>
      </c>
      <c r="G555" s="17">
        <v>5331</v>
      </c>
      <c r="H555" s="17">
        <v>6212</v>
      </c>
      <c r="J555" s="60"/>
      <c r="K555" s="60"/>
      <c r="L555" s="60"/>
      <c r="M555" s="60"/>
    </row>
    <row r="556" spans="1:13" ht="20.25" x14ac:dyDescent="0.25">
      <c r="A556" s="3" t="s">
        <v>1194</v>
      </c>
      <c r="B556" s="53" t="s">
        <v>1196</v>
      </c>
      <c r="C556" s="3" t="s">
        <v>1195</v>
      </c>
      <c r="D556" s="17">
        <v>5895</v>
      </c>
      <c r="E556" s="17">
        <v>6133</v>
      </c>
      <c r="F556" s="17">
        <v>6624</v>
      </c>
      <c r="G556" s="17">
        <v>6783</v>
      </c>
      <c r="H556" s="17">
        <v>7827</v>
      </c>
      <c r="J556" s="60"/>
      <c r="K556" s="60"/>
      <c r="L556" s="60"/>
      <c r="M556" s="60"/>
    </row>
    <row r="557" spans="1:13" ht="20.25" x14ac:dyDescent="0.25">
      <c r="A557" s="3" t="s">
        <v>1491</v>
      </c>
      <c r="B557" s="53" t="s">
        <v>1492</v>
      </c>
      <c r="C557" s="3" t="s">
        <v>6</v>
      </c>
      <c r="D557" s="17">
        <v>4940</v>
      </c>
      <c r="E557" s="17">
        <v>5008</v>
      </c>
      <c r="F557" s="17">
        <v>5344</v>
      </c>
      <c r="G557" s="17">
        <v>5559</v>
      </c>
      <c r="H557" s="17">
        <v>5973</v>
      </c>
      <c r="J557" s="60"/>
      <c r="K557" s="60"/>
      <c r="L557" s="60"/>
      <c r="M557" s="60"/>
    </row>
    <row r="558" spans="1:13" ht="20.25" x14ac:dyDescent="0.25">
      <c r="A558" s="3" t="s">
        <v>1493</v>
      </c>
      <c r="B558" s="53" t="s">
        <v>1492</v>
      </c>
      <c r="C558" s="3" t="s">
        <v>7</v>
      </c>
      <c r="D558" s="17">
        <v>5170</v>
      </c>
      <c r="E558" s="17">
        <v>5227</v>
      </c>
      <c r="F558" s="17">
        <v>5597</v>
      </c>
      <c r="G558" s="17">
        <v>5810</v>
      </c>
      <c r="H558" s="17">
        <v>6262</v>
      </c>
      <c r="J558" s="60"/>
      <c r="K558" s="60"/>
      <c r="L558" s="60"/>
      <c r="M558" s="60"/>
    </row>
    <row r="559" spans="1:13" ht="20.25" x14ac:dyDescent="0.25">
      <c r="A559" s="3" t="s">
        <v>1494</v>
      </c>
      <c r="B559" s="53" t="s">
        <v>1492</v>
      </c>
      <c r="C559" s="54" t="s">
        <v>8</v>
      </c>
      <c r="D559" s="17">
        <v>5477</v>
      </c>
      <c r="E559" s="17">
        <v>5670</v>
      </c>
      <c r="F559" s="17">
        <v>6047</v>
      </c>
      <c r="G559" s="17">
        <v>6245</v>
      </c>
      <c r="H559" s="17">
        <v>6755</v>
      </c>
      <c r="J559" s="60"/>
      <c r="K559" s="60"/>
      <c r="L559" s="60"/>
      <c r="M559" s="60"/>
    </row>
    <row r="560" spans="1:13" ht="20.25" x14ac:dyDescent="0.25">
      <c r="A560" s="3" t="s">
        <v>1495</v>
      </c>
      <c r="B560" s="53" t="s">
        <v>1492</v>
      </c>
      <c r="C560" s="54" t="s">
        <v>9</v>
      </c>
      <c r="D560" s="17">
        <v>5754</v>
      </c>
      <c r="E560" s="17">
        <v>5862</v>
      </c>
      <c r="F560" s="17">
        <v>6383</v>
      </c>
      <c r="G560" s="17">
        <v>6580</v>
      </c>
      <c r="H560" s="17">
        <v>7121</v>
      </c>
      <c r="J560" s="60"/>
      <c r="K560" s="60"/>
      <c r="L560" s="60"/>
      <c r="M560" s="60"/>
    </row>
    <row r="561" spans="1:13" ht="20.25" x14ac:dyDescent="0.25">
      <c r="A561" s="3" t="s">
        <v>1496</v>
      </c>
      <c r="B561" s="53" t="s">
        <v>1492</v>
      </c>
      <c r="C561" s="54" t="s">
        <v>20</v>
      </c>
      <c r="D561" s="17">
        <v>6435</v>
      </c>
      <c r="E561" s="17">
        <v>6565</v>
      </c>
      <c r="F561" s="17">
        <v>7188</v>
      </c>
      <c r="G561" s="17">
        <v>7376</v>
      </c>
      <c r="H561" s="17">
        <v>8031</v>
      </c>
      <c r="J561" s="60"/>
      <c r="K561" s="60"/>
      <c r="L561" s="60"/>
      <c r="M561" s="60"/>
    </row>
    <row r="562" spans="1:13" ht="20.25" x14ac:dyDescent="0.25">
      <c r="A562" s="23" t="s">
        <v>1497</v>
      </c>
      <c r="B562" s="28" t="s">
        <v>1492</v>
      </c>
      <c r="C562" s="29" t="s">
        <v>11</v>
      </c>
      <c r="D562" s="17">
        <v>7557</v>
      </c>
      <c r="E562" s="17">
        <v>8125</v>
      </c>
      <c r="F562" s="17">
        <v>8530</v>
      </c>
      <c r="G562" s="17">
        <v>8786</v>
      </c>
      <c r="H562" s="17">
        <v>9680</v>
      </c>
    </row>
    <row r="563" spans="1:13" ht="20.25" x14ac:dyDescent="0.25">
      <c r="A563" s="23" t="s">
        <v>1498</v>
      </c>
      <c r="B563" s="28" t="s">
        <v>1492</v>
      </c>
      <c r="C563" s="29" t="s">
        <v>12</v>
      </c>
      <c r="D563" s="17">
        <v>8047</v>
      </c>
      <c r="E563" s="17">
        <v>8350</v>
      </c>
      <c r="F563" s="17">
        <v>8792</v>
      </c>
      <c r="G563" s="17">
        <v>9051</v>
      </c>
      <c r="H563" s="17">
        <v>10004</v>
      </c>
    </row>
    <row r="564" spans="1:13" ht="20.25" x14ac:dyDescent="0.25">
      <c r="A564" s="25" t="s">
        <v>21</v>
      </c>
      <c r="B564" s="28" t="s">
        <v>233</v>
      </c>
      <c r="C564" s="29" t="s">
        <v>22</v>
      </c>
      <c r="D564" s="17" t="e">
        <v>#VALUE!</v>
      </c>
      <c r="E564" s="17">
        <v>5416</v>
      </c>
      <c r="F564" s="17">
        <v>5700</v>
      </c>
      <c r="G564" s="17">
        <v>6451</v>
      </c>
      <c r="H564" s="17">
        <v>7156</v>
      </c>
    </row>
    <row r="565" spans="1:13" ht="20.25" x14ac:dyDescent="0.25">
      <c r="A565" s="25" t="s">
        <v>23</v>
      </c>
      <c r="B565" s="28" t="s">
        <v>233</v>
      </c>
      <c r="C565" s="29" t="s">
        <v>8</v>
      </c>
      <c r="D565" s="17" t="e">
        <v>#VALUE!</v>
      </c>
      <c r="E565" s="17">
        <v>5655</v>
      </c>
      <c r="F565" s="17">
        <v>5952</v>
      </c>
      <c r="G565" s="17">
        <v>6783</v>
      </c>
      <c r="H565" s="17">
        <v>7533</v>
      </c>
    </row>
    <row r="566" spans="1:13" ht="20.25" x14ac:dyDescent="0.25">
      <c r="A566" s="25" t="s">
        <v>24</v>
      </c>
      <c r="B566" s="28" t="s">
        <v>233</v>
      </c>
      <c r="C566" s="29" t="s">
        <v>202</v>
      </c>
      <c r="D566" s="17" t="e">
        <v>#VALUE!</v>
      </c>
      <c r="E566" s="17">
        <v>6173</v>
      </c>
      <c r="F566" s="17">
        <v>6497</v>
      </c>
      <c r="G566" s="17">
        <v>7535</v>
      </c>
      <c r="H566" s="17">
        <v>8362</v>
      </c>
    </row>
    <row r="567" spans="1:13" ht="20.25" x14ac:dyDescent="0.25">
      <c r="A567" s="25" t="s">
        <v>25</v>
      </c>
      <c r="B567" s="28" t="s">
        <v>233</v>
      </c>
      <c r="C567" s="25" t="s">
        <v>20</v>
      </c>
      <c r="D567" s="17" t="e">
        <v>#VALUE!</v>
      </c>
      <c r="E567" s="17">
        <v>6709</v>
      </c>
      <c r="F567" s="17">
        <v>7061</v>
      </c>
      <c r="G567" s="17">
        <v>8083</v>
      </c>
      <c r="H567" s="17">
        <v>8981</v>
      </c>
    </row>
    <row r="568" spans="1:13" ht="20.25" x14ac:dyDescent="0.25">
      <c r="A568" s="25" t="s">
        <v>26</v>
      </c>
      <c r="B568" s="28" t="s">
        <v>233</v>
      </c>
      <c r="C568" s="25" t="s">
        <v>11</v>
      </c>
      <c r="D568" s="17" t="e">
        <v>#VALUE!</v>
      </c>
      <c r="E568" s="17">
        <v>7933</v>
      </c>
      <c r="F568" s="17">
        <v>8350</v>
      </c>
      <c r="G568" s="17">
        <v>9406</v>
      </c>
      <c r="H568" s="17">
        <v>10266</v>
      </c>
    </row>
    <row r="569" spans="1:13" ht="20.25" x14ac:dyDescent="0.25">
      <c r="A569" s="23" t="s">
        <v>27</v>
      </c>
      <c r="B569" s="28" t="s">
        <v>233</v>
      </c>
      <c r="C569" s="29" t="s">
        <v>12</v>
      </c>
      <c r="D569" s="17" t="e">
        <v>#VALUE!</v>
      </c>
      <c r="E569" s="17">
        <v>8192</v>
      </c>
      <c r="F569" s="17">
        <v>8623</v>
      </c>
      <c r="G569" s="17">
        <v>9765</v>
      </c>
      <c r="H569" s="17">
        <v>10670</v>
      </c>
    </row>
    <row r="570" spans="1:13" ht="20.25" x14ac:dyDescent="0.25">
      <c r="A570" s="23" t="s">
        <v>175</v>
      </c>
      <c r="B570" s="28" t="s">
        <v>234</v>
      </c>
      <c r="C570" s="29" t="s">
        <v>22</v>
      </c>
      <c r="D570" s="17">
        <v>4754</v>
      </c>
      <c r="E570" s="17">
        <v>4867</v>
      </c>
      <c r="F570" s="17">
        <v>5290</v>
      </c>
      <c r="G570" s="17">
        <v>5714</v>
      </c>
      <c r="H570" s="17">
        <v>6444</v>
      </c>
    </row>
    <row r="571" spans="1:13" ht="20.25" x14ac:dyDescent="0.25">
      <c r="A571" s="23" t="s">
        <v>176</v>
      </c>
      <c r="B571" s="28" t="s">
        <v>234</v>
      </c>
      <c r="C571" s="29" t="s">
        <v>8</v>
      </c>
      <c r="D571" s="17">
        <v>5002</v>
      </c>
      <c r="E571" s="17">
        <v>5122</v>
      </c>
      <c r="F571" s="17">
        <v>5427</v>
      </c>
      <c r="G571" s="17">
        <v>5887</v>
      </c>
      <c r="H571" s="17">
        <v>6667</v>
      </c>
    </row>
    <row r="572" spans="1:13" ht="20.25" x14ac:dyDescent="0.25">
      <c r="A572" s="23" t="s">
        <v>177</v>
      </c>
      <c r="B572" s="28" t="s">
        <v>234</v>
      </c>
      <c r="C572" s="29" t="s">
        <v>202</v>
      </c>
      <c r="D572" s="17">
        <v>5230</v>
      </c>
      <c r="E572" s="17">
        <v>5337</v>
      </c>
      <c r="F572" s="17">
        <v>5839</v>
      </c>
      <c r="G572" s="17">
        <v>6321</v>
      </c>
      <c r="H572" s="17">
        <v>7168</v>
      </c>
    </row>
    <row r="573" spans="1:13" ht="20.25" x14ac:dyDescent="0.25">
      <c r="A573" s="25" t="s">
        <v>178</v>
      </c>
      <c r="B573" s="28" t="s">
        <v>234</v>
      </c>
      <c r="C573" s="25" t="s">
        <v>20</v>
      </c>
      <c r="D573" s="17">
        <v>5664</v>
      </c>
      <c r="E573" s="17">
        <v>5814</v>
      </c>
      <c r="F573" s="17">
        <v>6335</v>
      </c>
      <c r="G573" s="17">
        <v>6813</v>
      </c>
      <c r="H573" s="17">
        <v>7772</v>
      </c>
    </row>
    <row r="574" spans="1:13" ht="20.25" x14ac:dyDescent="0.25">
      <c r="A574" s="25" t="s">
        <v>179</v>
      </c>
      <c r="B574" s="28" t="s">
        <v>234</v>
      </c>
      <c r="C574" s="25" t="s">
        <v>11</v>
      </c>
      <c r="D574" s="17">
        <v>6754</v>
      </c>
      <c r="E574" s="17">
        <v>6959</v>
      </c>
      <c r="F574" s="17">
        <v>7562</v>
      </c>
      <c r="G574" s="17">
        <v>7977</v>
      </c>
      <c r="H574" s="17">
        <v>8894</v>
      </c>
    </row>
    <row r="575" spans="1:13" ht="20.25" x14ac:dyDescent="0.25">
      <c r="A575" s="23" t="s">
        <v>180</v>
      </c>
      <c r="B575" s="28" t="s">
        <v>234</v>
      </c>
      <c r="C575" s="29" t="s">
        <v>12</v>
      </c>
      <c r="D575" s="17">
        <v>6967</v>
      </c>
      <c r="E575" s="17">
        <v>7139</v>
      </c>
      <c r="F575" s="17">
        <v>7759</v>
      </c>
      <c r="G575" s="17">
        <v>8219</v>
      </c>
      <c r="H575" s="17">
        <v>9185</v>
      </c>
    </row>
    <row r="576" spans="1:13" ht="20.25" x14ac:dyDescent="0.25">
      <c r="A576" s="23" t="s">
        <v>684</v>
      </c>
      <c r="B576" s="28" t="s">
        <v>685</v>
      </c>
      <c r="C576" s="29" t="s">
        <v>563</v>
      </c>
      <c r="D576" s="17">
        <v>3502</v>
      </c>
      <c r="E576" s="17">
        <v>3822</v>
      </c>
      <c r="F576" s="17">
        <v>4154</v>
      </c>
      <c r="G576" s="17">
        <v>4758</v>
      </c>
      <c r="H576" s="17">
        <v>5439</v>
      </c>
    </row>
    <row r="577" spans="1:8" ht="20.25" x14ac:dyDescent="0.25">
      <c r="A577" s="23" t="s">
        <v>686</v>
      </c>
      <c r="B577" s="28" t="s">
        <v>685</v>
      </c>
      <c r="C577" s="29" t="s">
        <v>565</v>
      </c>
      <c r="D577" s="17">
        <v>3713</v>
      </c>
      <c r="E577" s="17">
        <v>4021</v>
      </c>
      <c r="F577" s="17">
        <v>4370</v>
      </c>
      <c r="G577" s="17">
        <v>4978</v>
      </c>
      <c r="H577" s="17">
        <v>5691</v>
      </c>
    </row>
    <row r="578" spans="1:8" ht="20.25" x14ac:dyDescent="0.25">
      <c r="A578" s="23" t="s">
        <v>687</v>
      </c>
      <c r="B578" s="28" t="s">
        <v>685</v>
      </c>
      <c r="C578" s="29" t="s">
        <v>567</v>
      </c>
      <c r="D578" s="17">
        <v>4081</v>
      </c>
      <c r="E578" s="17">
        <v>4331</v>
      </c>
      <c r="F578" s="17">
        <v>4713</v>
      </c>
      <c r="G578" s="17">
        <v>5155</v>
      </c>
      <c r="H578" s="17">
        <v>5939</v>
      </c>
    </row>
    <row r="579" spans="1:8" ht="20.25" x14ac:dyDescent="0.25">
      <c r="A579" s="25" t="s">
        <v>688</v>
      </c>
      <c r="B579" s="28" t="s">
        <v>685</v>
      </c>
      <c r="C579" s="25" t="s">
        <v>623</v>
      </c>
      <c r="D579" s="17">
        <v>3070</v>
      </c>
      <c r="E579" s="17">
        <v>3235</v>
      </c>
      <c r="F579" s="17">
        <v>3515</v>
      </c>
      <c r="G579" s="17">
        <v>4025</v>
      </c>
      <c r="H579" s="17">
        <v>4396</v>
      </c>
    </row>
    <row r="580" spans="1:8" ht="20.25" x14ac:dyDescent="0.25">
      <c r="A580" s="25" t="s">
        <v>689</v>
      </c>
      <c r="B580" s="28" t="s">
        <v>685</v>
      </c>
      <c r="C580" s="25" t="s">
        <v>6</v>
      </c>
      <c r="D580" s="17">
        <v>3326</v>
      </c>
      <c r="E580" s="17">
        <v>3513</v>
      </c>
      <c r="F580" s="17">
        <v>3818</v>
      </c>
      <c r="G580" s="17">
        <v>4300</v>
      </c>
      <c r="H580" s="17">
        <v>4774</v>
      </c>
    </row>
    <row r="581" spans="1:8" ht="20.25" x14ac:dyDescent="0.25">
      <c r="A581" s="23" t="s">
        <v>690</v>
      </c>
      <c r="B581" s="40" t="s">
        <v>685</v>
      </c>
      <c r="C581" s="23" t="s">
        <v>7</v>
      </c>
      <c r="D581" s="17">
        <v>3461</v>
      </c>
      <c r="E581" s="17">
        <v>3837</v>
      </c>
      <c r="F581" s="17">
        <v>4161</v>
      </c>
      <c r="G581" s="17">
        <v>4369</v>
      </c>
      <c r="H581" s="17">
        <v>4954</v>
      </c>
    </row>
    <row r="582" spans="1:8" ht="20.25" x14ac:dyDescent="0.25">
      <c r="A582" s="23" t="s">
        <v>691</v>
      </c>
      <c r="B582" s="40" t="s">
        <v>685</v>
      </c>
      <c r="C582" s="23" t="s">
        <v>8</v>
      </c>
      <c r="D582" s="17">
        <v>4240</v>
      </c>
      <c r="E582" s="17">
        <v>4410</v>
      </c>
      <c r="F582" s="17">
        <v>4792</v>
      </c>
      <c r="G582" s="17">
        <v>5100</v>
      </c>
      <c r="H582" s="17">
        <v>5857</v>
      </c>
    </row>
    <row r="583" spans="1:8" ht="20.25" x14ac:dyDescent="0.25">
      <c r="A583" s="23" t="s">
        <v>692</v>
      </c>
      <c r="B583" s="40" t="s">
        <v>685</v>
      </c>
      <c r="C583" s="23" t="s">
        <v>9</v>
      </c>
      <c r="D583" s="17">
        <v>4432</v>
      </c>
      <c r="E583" s="17">
        <v>4690</v>
      </c>
      <c r="F583" s="17">
        <v>5097</v>
      </c>
      <c r="G583" s="17">
        <v>5394</v>
      </c>
      <c r="H583" s="17">
        <v>6192</v>
      </c>
    </row>
    <row r="584" spans="1:8" ht="20.25" x14ac:dyDescent="0.25">
      <c r="A584" s="23" t="s">
        <v>693</v>
      </c>
      <c r="B584" s="40" t="s">
        <v>685</v>
      </c>
      <c r="C584" s="23" t="s">
        <v>20</v>
      </c>
      <c r="D584" s="17">
        <v>5079</v>
      </c>
      <c r="E584" s="17">
        <v>5392</v>
      </c>
      <c r="F584" s="17">
        <v>5861</v>
      </c>
      <c r="G584" s="17">
        <v>6241</v>
      </c>
      <c r="H584" s="17">
        <v>6981</v>
      </c>
    </row>
    <row r="585" spans="1:8" ht="20.25" x14ac:dyDescent="0.25">
      <c r="A585" s="23" t="s">
        <v>694</v>
      </c>
      <c r="B585" s="40" t="s">
        <v>685</v>
      </c>
      <c r="C585" s="23" t="s">
        <v>11</v>
      </c>
      <c r="D585" s="17">
        <v>6718</v>
      </c>
      <c r="E585" s="17">
        <v>6984</v>
      </c>
      <c r="F585" s="17">
        <v>7591</v>
      </c>
      <c r="G585" s="17">
        <v>8213</v>
      </c>
      <c r="H585" s="17">
        <v>8593</v>
      </c>
    </row>
    <row r="586" spans="1:8" ht="20.25" x14ac:dyDescent="0.25">
      <c r="A586" s="23" t="s">
        <v>695</v>
      </c>
      <c r="B586" s="40" t="s">
        <v>685</v>
      </c>
      <c r="C586" s="23" t="s">
        <v>12</v>
      </c>
      <c r="D586" s="17">
        <v>7278</v>
      </c>
      <c r="E586" s="17">
        <v>7464</v>
      </c>
      <c r="F586" s="17">
        <v>8112</v>
      </c>
      <c r="G586" s="17">
        <v>8913</v>
      </c>
      <c r="H586" s="17">
        <v>9298</v>
      </c>
    </row>
    <row r="587" spans="1:8" ht="20.25" x14ac:dyDescent="0.25">
      <c r="A587" s="23" t="s">
        <v>851</v>
      </c>
      <c r="B587" s="40" t="s">
        <v>954</v>
      </c>
      <c r="C587" s="23" t="s">
        <v>834</v>
      </c>
      <c r="D587" s="17">
        <v>8743</v>
      </c>
      <c r="E587" s="17">
        <v>8922</v>
      </c>
      <c r="F587" s="17">
        <v>9390</v>
      </c>
      <c r="G587" s="17">
        <v>10116</v>
      </c>
      <c r="H587" s="17">
        <v>10878</v>
      </c>
    </row>
    <row r="588" spans="1:8" ht="20.25" x14ac:dyDescent="0.25">
      <c r="A588" s="23" t="s">
        <v>852</v>
      </c>
      <c r="B588" s="40" t="s">
        <v>954</v>
      </c>
      <c r="C588" s="23" t="s">
        <v>836</v>
      </c>
      <c r="D588" s="17">
        <v>9478</v>
      </c>
      <c r="E588" s="17">
        <v>9788</v>
      </c>
      <c r="F588" s="17">
        <v>10532</v>
      </c>
      <c r="G588" s="17">
        <v>10864</v>
      </c>
      <c r="H588" s="17">
        <v>11682</v>
      </c>
    </row>
    <row r="589" spans="1:8" ht="20.25" x14ac:dyDescent="0.25">
      <c r="A589" s="23" t="s">
        <v>853</v>
      </c>
      <c r="B589" s="40" t="s">
        <v>954</v>
      </c>
      <c r="C589" s="23" t="s">
        <v>838</v>
      </c>
      <c r="D589" s="17">
        <v>10316</v>
      </c>
      <c r="E589" s="17">
        <v>10692</v>
      </c>
      <c r="F589" s="17">
        <v>11255</v>
      </c>
      <c r="G589" s="17">
        <v>11824</v>
      </c>
      <c r="H589" s="17">
        <v>12738</v>
      </c>
    </row>
    <row r="590" spans="1:8" ht="20.25" x14ac:dyDescent="0.25">
      <c r="A590" s="23" t="s">
        <v>696</v>
      </c>
      <c r="B590" s="40" t="s">
        <v>697</v>
      </c>
      <c r="C590" s="23" t="s">
        <v>145</v>
      </c>
      <c r="D590" s="17">
        <v>3130</v>
      </c>
      <c r="E590" s="17">
        <v>3430</v>
      </c>
      <c r="F590" s="17">
        <v>3722</v>
      </c>
      <c r="G590" s="17">
        <v>4226</v>
      </c>
      <c r="H590" s="17">
        <v>4561</v>
      </c>
    </row>
    <row r="591" spans="1:8" ht="20.25" x14ac:dyDescent="0.25">
      <c r="A591" s="23" t="s">
        <v>698</v>
      </c>
      <c r="B591" s="40" t="s">
        <v>697</v>
      </c>
      <c r="C591" s="23" t="s">
        <v>147</v>
      </c>
      <c r="D591" s="17">
        <v>3436</v>
      </c>
      <c r="E591" s="17">
        <v>3810</v>
      </c>
      <c r="F591" s="17">
        <v>4116</v>
      </c>
      <c r="G591" s="17">
        <v>4510</v>
      </c>
      <c r="H591" s="17">
        <v>4952</v>
      </c>
    </row>
    <row r="592" spans="1:8" ht="20.25" x14ac:dyDescent="0.25">
      <c r="A592" s="23" t="s">
        <v>699</v>
      </c>
      <c r="B592" s="40" t="s">
        <v>697</v>
      </c>
      <c r="C592" s="23" t="s">
        <v>149</v>
      </c>
      <c r="D592" s="17">
        <v>3737</v>
      </c>
      <c r="E592" s="17">
        <v>4029</v>
      </c>
      <c r="F592" s="17">
        <v>4383</v>
      </c>
      <c r="G592" s="17">
        <v>4796</v>
      </c>
      <c r="H592" s="17">
        <v>5440</v>
      </c>
    </row>
    <row r="593" spans="1:8" ht="20.25" x14ac:dyDescent="0.25">
      <c r="A593" s="23" t="s">
        <v>700</v>
      </c>
      <c r="B593" s="40" t="s">
        <v>697</v>
      </c>
      <c r="C593" s="23" t="s">
        <v>151</v>
      </c>
      <c r="D593" s="17">
        <v>4909</v>
      </c>
      <c r="E593" s="17">
        <v>5057</v>
      </c>
      <c r="F593" s="17">
        <v>5517</v>
      </c>
      <c r="G593" s="17">
        <v>6208</v>
      </c>
      <c r="H593" s="17">
        <v>6880</v>
      </c>
    </row>
    <row r="594" spans="1:8" ht="20.25" x14ac:dyDescent="0.25">
      <c r="A594" s="23" t="s">
        <v>1068</v>
      </c>
      <c r="B594" s="40" t="s">
        <v>697</v>
      </c>
      <c r="C594" s="23" t="s">
        <v>1001</v>
      </c>
      <c r="D594" s="17">
        <v>6349</v>
      </c>
      <c r="E594" s="17">
        <v>6245</v>
      </c>
      <c r="F594" s="17">
        <v>7068</v>
      </c>
      <c r="G594" s="17">
        <v>7371</v>
      </c>
      <c r="H594" s="17">
        <v>7880</v>
      </c>
    </row>
    <row r="595" spans="1:8" ht="20.25" x14ac:dyDescent="0.25">
      <c r="A595" s="23" t="s">
        <v>996</v>
      </c>
      <c r="B595" s="40" t="s">
        <v>1842</v>
      </c>
      <c r="C595" s="23" t="s">
        <v>145</v>
      </c>
      <c r="D595" s="17">
        <v>4535</v>
      </c>
      <c r="E595" s="17">
        <v>5527</v>
      </c>
      <c r="F595" s="17">
        <v>5946</v>
      </c>
      <c r="G595" s="17">
        <v>6067</v>
      </c>
      <c r="H595" s="17">
        <v>6796</v>
      </c>
    </row>
    <row r="596" spans="1:8" ht="20.25" x14ac:dyDescent="0.25">
      <c r="A596" s="23" t="s">
        <v>997</v>
      </c>
      <c r="B596" s="40" t="s">
        <v>1842</v>
      </c>
      <c r="C596" s="23" t="s">
        <v>147</v>
      </c>
      <c r="D596" s="17">
        <v>4767</v>
      </c>
      <c r="E596" s="17">
        <v>6003</v>
      </c>
      <c r="F596" s="17">
        <v>6318</v>
      </c>
      <c r="G596" s="17">
        <v>6549</v>
      </c>
      <c r="H596" s="17">
        <v>7353</v>
      </c>
    </row>
    <row r="597" spans="1:8" ht="20.25" x14ac:dyDescent="0.25">
      <c r="A597" s="23" t="s">
        <v>998</v>
      </c>
      <c r="B597" s="40" t="s">
        <v>1843</v>
      </c>
      <c r="C597" s="23" t="s">
        <v>149</v>
      </c>
      <c r="D597" s="17">
        <v>5187</v>
      </c>
      <c r="E597" s="17">
        <v>6254</v>
      </c>
      <c r="F597" s="17">
        <v>6613</v>
      </c>
      <c r="G597" s="17">
        <v>6850</v>
      </c>
      <c r="H597" s="17">
        <v>7750</v>
      </c>
    </row>
    <row r="598" spans="1:8" ht="20.25" x14ac:dyDescent="0.25">
      <c r="A598" s="23" t="s">
        <v>999</v>
      </c>
      <c r="B598" s="40" t="s">
        <v>1844</v>
      </c>
      <c r="C598" s="23" t="s">
        <v>151</v>
      </c>
      <c r="D598" s="17">
        <v>5955</v>
      </c>
      <c r="E598" s="17">
        <v>7404</v>
      </c>
      <c r="F598" s="17">
        <v>7996</v>
      </c>
      <c r="G598" s="17">
        <v>8262</v>
      </c>
      <c r="H598" s="17">
        <v>9505</v>
      </c>
    </row>
    <row r="599" spans="1:8" ht="20.25" x14ac:dyDescent="0.25">
      <c r="A599" s="23" t="s">
        <v>1000</v>
      </c>
      <c r="B599" s="40" t="s">
        <v>1844</v>
      </c>
      <c r="C599" s="23" t="s">
        <v>976</v>
      </c>
      <c r="D599" s="17">
        <v>7056</v>
      </c>
      <c r="E599" s="17">
        <v>8847</v>
      </c>
      <c r="F599" s="17">
        <v>9639</v>
      </c>
      <c r="G599" s="17">
        <v>9949</v>
      </c>
      <c r="H599" s="17">
        <v>11418</v>
      </c>
    </row>
    <row r="600" spans="1:8" ht="20.25" x14ac:dyDescent="0.25">
      <c r="A600" s="23" t="s">
        <v>701</v>
      </c>
      <c r="B600" s="40" t="s">
        <v>702</v>
      </c>
      <c r="C600" s="29" t="s">
        <v>6</v>
      </c>
      <c r="D600" s="17">
        <v>5240</v>
      </c>
      <c r="E600" s="17">
        <v>5570</v>
      </c>
      <c r="F600" s="17">
        <v>5835</v>
      </c>
      <c r="G600" s="17">
        <v>6337</v>
      </c>
      <c r="H600" s="17">
        <v>6673</v>
      </c>
    </row>
    <row r="601" spans="1:8" ht="20.25" x14ac:dyDescent="0.25">
      <c r="A601" s="23" t="s">
        <v>703</v>
      </c>
      <c r="B601" s="40" t="s">
        <v>702</v>
      </c>
      <c r="C601" s="29" t="s">
        <v>7</v>
      </c>
      <c r="D601" s="17">
        <v>5450</v>
      </c>
      <c r="E601" s="17">
        <v>5967</v>
      </c>
      <c r="F601" s="17">
        <v>6074</v>
      </c>
      <c r="G601" s="17">
        <v>6581</v>
      </c>
      <c r="H601" s="17">
        <v>6919</v>
      </c>
    </row>
    <row r="602" spans="1:8" ht="20.25" x14ac:dyDescent="0.25">
      <c r="A602" s="23" t="s">
        <v>704</v>
      </c>
      <c r="B602" s="40" t="s">
        <v>702</v>
      </c>
      <c r="C602" s="29" t="s">
        <v>8</v>
      </c>
      <c r="D602" s="17">
        <v>6059</v>
      </c>
      <c r="E602" s="17">
        <v>6329</v>
      </c>
      <c r="F602" s="17">
        <v>6662</v>
      </c>
      <c r="G602" s="17">
        <v>7161</v>
      </c>
      <c r="H602" s="17">
        <v>7503</v>
      </c>
    </row>
    <row r="603" spans="1:8" ht="20.25" x14ac:dyDescent="0.25">
      <c r="A603" s="23" t="s">
        <v>705</v>
      </c>
      <c r="B603" s="40" t="s">
        <v>702</v>
      </c>
      <c r="C603" s="23" t="s">
        <v>9</v>
      </c>
      <c r="D603" s="17">
        <v>6316</v>
      </c>
      <c r="E603" s="17">
        <v>6528</v>
      </c>
      <c r="F603" s="17">
        <v>6951</v>
      </c>
      <c r="G603" s="17">
        <v>7441</v>
      </c>
      <c r="H603" s="17">
        <v>7785</v>
      </c>
    </row>
    <row r="604" spans="1:8" ht="20.25" x14ac:dyDescent="0.25">
      <c r="A604" s="23" t="s">
        <v>706</v>
      </c>
      <c r="B604" s="40" t="s">
        <v>707</v>
      </c>
      <c r="C604" s="23" t="s">
        <v>20</v>
      </c>
      <c r="D604" s="17">
        <v>7128</v>
      </c>
      <c r="E604" s="17">
        <v>7213</v>
      </c>
      <c r="F604" s="17">
        <v>7844</v>
      </c>
      <c r="G604" s="17">
        <v>8325</v>
      </c>
      <c r="H604" s="17">
        <v>8672</v>
      </c>
    </row>
    <row r="605" spans="1:8" ht="20.25" x14ac:dyDescent="0.25">
      <c r="A605" s="23" t="s">
        <v>708</v>
      </c>
      <c r="B605" s="42" t="s">
        <v>707</v>
      </c>
      <c r="C605" s="23" t="s">
        <v>11</v>
      </c>
      <c r="D605" s="17">
        <v>8284</v>
      </c>
      <c r="E605" s="17">
        <v>8566</v>
      </c>
      <c r="F605" s="17">
        <v>9256</v>
      </c>
      <c r="G605" s="17">
        <v>9721</v>
      </c>
      <c r="H605" s="17">
        <v>10072</v>
      </c>
    </row>
    <row r="606" spans="1:8" ht="20.25" x14ac:dyDescent="0.25">
      <c r="A606" s="23" t="s">
        <v>709</v>
      </c>
      <c r="B606" s="42" t="s">
        <v>1449</v>
      </c>
      <c r="C606" s="23" t="s">
        <v>12</v>
      </c>
      <c r="D606" s="17">
        <v>8481</v>
      </c>
      <c r="E606" s="17">
        <v>8768</v>
      </c>
      <c r="F606" s="17">
        <v>9507</v>
      </c>
      <c r="G606" s="17">
        <v>9984</v>
      </c>
      <c r="H606" s="17">
        <v>10367</v>
      </c>
    </row>
    <row r="607" spans="1:8" ht="20.25" x14ac:dyDescent="0.25">
      <c r="A607" s="23" t="s">
        <v>1198</v>
      </c>
      <c r="B607" s="42" t="s">
        <v>1205</v>
      </c>
      <c r="C607" s="23" t="s">
        <v>6</v>
      </c>
      <c r="D607" s="17">
        <v>4725</v>
      </c>
      <c r="E607" s="17">
        <v>4787</v>
      </c>
      <c r="F607" s="17">
        <v>5119</v>
      </c>
      <c r="G607" s="17">
        <v>5334</v>
      </c>
      <c r="H607" s="17">
        <v>5806</v>
      </c>
    </row>
    <row r="608" spans="1:8" ht="20.25" x14ac:dyDescent="0.25">
      <c r="A608" s="23" t="s">
        <v>1199</v>
      </c>
      <c r="B608" s="42" t="s">
        <v>1205</v>
      </c>
      <c r="C608" s="23" t="s">
        <v>7</v>
      </c>
      <c r="D608" s="17">
        <v>4953</v>
      </c>
      <c r="E608" s="17">
        <v>5004</v>
      </c>
      <c r="F608" s="17">
        <v>5369</v>
      </c>
      <c r="G608" s="17">
        <v>5581</v>
      </c>
      <c r="H608" s="17">
        <v>6095</v>
      </c>
    </row>
    <row r="609" spans="1:8" ht="20.25" x14ac:dyDescent="0.3">
      <c r="A609" s="30" t="s">
        <v>1200</v>
      </c>
      <c r="B609" s="42" t="s">
        <v>1205</v>
      </c>
      <c r="C609" s="23" t="s">
        <v>8</v>
      </c>
      <c r="D609" s="17">
        <v>5256</v>
      </c>
      <c r="E609" s="17">
        <v>5337</v>
      </c>
      <c r="F609" s="17">
        <v>5793</v>
      </c>
      <c r="G609" s="17">
        <v>5953</v>
      </c>
      <c r="H609" s="17">
        <v>6566</v>
      </c>
    </row>
    <row r="610" spans="1:8" ht="20.25" x14ac:dyDescent="0.3">
      <c r="A610" s="30" t="s">
        <v>1201</v>
      </c>
      <c r="B610" s="42" t="s">
        <v>1205</v>
      </c>
      <c r="C610" s="23" t="s">
        <v>9</v>
      </c>
      <c r="D610" s="17">
        <v>5544</v>
      </c>
      <c r="E610" s="17">
        <v>5631</v>
      </c>
      <c r="F610" s="17">
        <v>6096</v>
      </c>
      <c r="G610" s="17">
        <v>6294</v>
      </c>
      <c r="H610" s="17">
        <v>6904</v>
      </c>
    </row>
    <row r="611" spans="1:8" ht="20.25" x14ac:dyDescent="0.3">
      <c r="A611" s="30" t="s">
        <v>1202</v>
      </c>
      <c r="B611" s="42" t="s">
        <v>1205</v>
      </c>
      <c r="C611" s="23" t="s">
        <v>20</v>
      </c>
      <c r="D611" s="17">
        <v>6260</v>
      </c>
      <c r="E611" s="17">
        <v>6340</v>
      </c>
      <c r="F611" s="17">
        <v>6891</v>
      </c>
      <c r="G611" s="17">
        <v>7078</v>
      </c>
      <c r="H611" s="17">
        <v>7812</v>
      </c>
    </row>
    <row r="612" spans="1:8" ht="20.25" x14ac:dyDescent="0.3">
      <c r="A612" s="30" t="s">
        <v>1203</v>
      </c>
      <c r="B612" s="42" t="s">
        <v>1205</v>
      </c>
      <c r="C612" s="23" t="s">
        <v>11</v>
      </c>
      <c r="D612" s="17">
        <v>7587</v>
      </c>
      <c r="E612" s="17">
        <v>7818</v>
      </c>
      <c r="F612" s="17">
        <v>8218</v>
      </c>
      <c r="G612" s="17">
        <v>8475</v>
      </c>
      <c r="H612" s="17">
        <v>9460</v>
      </c>
    </row>
    <row r="613" spans="1:8" ht="20.25" x14ac:dyDescent="0.3">
      <c r="A613" s="30" t="s">
        <v>1204</v>
      </c>
      <c r="B613" s="40" t="s">
        <v>1205</v>
      </c>
      <c r="C613" s="23" t="s">
        <v>12</v>
      </c>
      <c r="D613" s="17">
        <v>7806</v>
      </c>
      <c r="E613" s="17">
        <v>8041</v>
      </c>
      <c r="F613" s="17">
        <v>8477</v>
      </c>
      <c r="G613" s="17">
        <v>8736</v>
      </c>
      <c r="H613" s="17">
        <v>9783</v>
      </c>
    </row>
    <row r="614" spans="1:8" ht="20.25" x14ac:dyDescent="0.3">
      <c r="A614" s="30" t="s">
        <v>35</v>
      </c>
      <c r="B614" s="40" t="s">
        <v>36</v>
      </c>
      <c r="C614" s="23" t="s">
        <v>6</v>
      </c>
      <c r="D614" s="17">
        <v>3175</v>
      </c>
      <c r="E614" s="17">
        <v>3488</v>
      </c>
      <c r="F614" s="17">
        <v>3603</v>
      </c>
      <c r="G614" s="17">
        <v>4125</v>
      </c>
      <c r="H614" s="17">
        <v>4284</v>
      </c>
    </row>
    <row r="615" spans="1:8" ht="20.25" x14ac:dyDescent="0.3">
      <c r="A615" s="30" t="s">
        <v>37</v>
      </c>
      <c r="B615" s="40" t="s">
        <v>36</v>
      </c>
      <c r="C615" s="23" t="s">
        <v>7</v>
      </c>
      <c r="D615" s="17">
        <v>3342</v>
      </c>
      <c r="E615" s="17">
        <v>3725</v>
      </c>
      <c r="F615" s="17">
        <v>3846</v>
      </c>
      <c r="G615" s="17">
        <v>4377</v>
      </c>
      <c r="H615" s="17">
        <v>4687</v>
      </c>
    </row>
    <row r="616" spans="1:8" ht="20.25" x14ac:dyDescent="0.3">
      <c r="A616" s="30" t="s">
        <v>38</v>
      </c>
      <c r="B616" s="40" t="s">
        <v>36</v>
      </c>
      <c r="C616" s="23" t="s">
        <v>8</v>
      </c>
      <c r="D616" s="17">
        <v>3755</v>
      </c>
      <c r="E616" s="17">
        <v>4137</v>
      </c>
      <c r="F616" s="17">
        <v>4272</v>
      </c>
      <c r="G616" s="17">
        <v>4908</v>
      </c>
      <c r="H616" s="17">
        <v>5283</v>
      </c>
    </row>
    <row r="617" spans="1:8" ht="20.25" x14ac:dyDescent="0.25">
      <c r="A617" s="28" t="s">
        <v>39</v>
      </c>
      <c r="B617" s="28" t="s">
        <v>36</v>
      </c>
      <c r="C617" s="29" t="s">
        <v>9</v>
      </c>
      <c r="D617" s="17">
        <v>4003</v>
      </c>
      <c r="E617" s="17">
        <v>4420</v>
      </c>
      <c r="F617" s="17">
        <v>4564</v>
      </c>
      <c r="G617" s="17">
        <v>5159</v>
      </c>
      <c r="H617" s="17">
        <v>5442</v>
      </c>
    </row>
    <row r="618" spans="1:8" ht="20.25" x14ac:dyDescent="0.25">
      <c r="A618" s="28" t="s">
        <v>40</v>
      </c>
      <c r="B618" s="28" t="s">
        <v>36</v>
      </c>
      <c r="C618" s="29" t="s">
        <v>20</v>
      </c>
      <c r="D618" s="17">
        <v>4495</v>
      </c>
      <c r="E618" s="17">
        <v>5019</v>
      </c>
      <c r="F618" s="17">
        <v>5283</v>
      </c>
      <c r="G618" s="17">
        <v>5697</v>
      </c>
      <c r="H618" s="17">
        <v>6431</v>
      </c>
    </row>
    <row r="619" spans="1:8" ht="20.25" x14ac:dyDescent="0.25">
      <c r="A619" s="28" t="s">
        <v>41</v>
      </c>
      <c r="B619" s="28" t="s">
        <v>36</v>
      </c>
      <c r="C619" s="29" t="s">
        <v>11</v>
      </c>
      <c r="D619" s="17">
        <v>6405</v>
      </c>
      <c r="E619" s="17">
        <v>6627</v>
      </c>
      <c r="F619" s="17">
        <v>6843</v>
      </c>
      <c r="G619" s="17">
        <v>7579</v>
      </c>
      <c r="H619" s="17">
        <v>8189</v>
      </c>
    </row>
    <row r="620" spans="1:8" ht="20.25" x14ac:dyDescent="0.25">
      <c r="A620" s="28" t="s">
        <v>42</v>
      </c>
      <c r="B620" s="28" t="s">
        <v>36</v>
      </c>
      <c r="C620" s="29" t="s">
        <v>12</v>
      </c>
      <c r="D620" s="17">
        <v>6610</v>
      </c>
      <c r="E620" s="17">
        <v>6771</v>
      </c>
      <c r="F620" s="17">
        <v>6991</v>
      </c>
      <c r="G620" s="17">
        <v>7840</v>
      </c>
      <c r="H620" s="17">
        <v>8607</v>
      </c>
    </row>
    <row r="621" spans="1:8" ht="18.75" customHeight="1" x14ac:dyDescent="0.25">
      <c r="A621" s="28" t="s">
        <v>28</v>
      </c>
      <c r="B621" s="28" t="s">
        <v>957</v>
      </c>
      <c r="C621" s="29" t="s">
        <v>6</v>
      </c>
      <c r="D621" s="17">
        <v>4162</v>
      </c>
      <c r="E621" s="17">
        <v>4046</v>
      </c>
      <c r="F621" s="17">
        <v>4046</v>
      </c>
      <c r="G621" s="17">
        <v>4235</v>
      </c>
      <c r="H621" s="17" t="e">
        <v>#VALUE!</v>
      </c>
    </row>
    <row r="622" spans="1:8" ht="20.25" x14ac:dyDescent="0.25">
      <c r="A622" s="23" t="s">
        <v>29</v>
      </c>
      <c r="B622" s="42" t="s">
        <v>957</v>
      </c>
      <c r="C622" s="23" t="s">
        <v>7</v>
      </c>
      <c r="D622" s="17">
        <v>4285</v>
      </c>
      <c r="E622" s="17">
        <v>4152</v>
      </c>
      <c r="F622" s="17">
        <v>4152</v>
      </c>
      <c r="G622" s="17">
        <v>4340</v>
      </c>
      <c r="H622" s="17" t="e">
        <v>#VALUE!</v>
      </c>
    </row>
    <row r="623" spans="1:8" ht="20.25" x14ac:dyDescent="0.25">
      <c r="A623" s="23" t="s">
        <v>30</v>
      </c>
      <c r="B623" s="42" t="s">
        <v>957</v>
      </c>
      <c r="C623" s="23" t="s">
        <v>8</v>
      </c>
      <c r="D623" s="17">
        <v>4808</v>
      </c>
      <c r="E623" s="17">
        <v>4680</v>
      </c>
      <c r="F623" s="17">
        <v>4680</v>
      </c>
      <c r="G623" s="17">
        <v>4845</v>
      </c>
      <c r="H623" s="17" t="e">
        <v>#VALUE!</v>
      </c>
    </row>
    <row r="624" spans="1:8" ht="20.25" x14ac:dyDescent="0.25">
      <c r="A624" s="23" t="s">
        <v>31</v>
      </c>
      <c r="B624" s="42" t="s">
        <v>957</v>
      </c>
      <c r="C624" s="23" t="s">
        <v>9</v>
      </c>
      <c r="D624" s="17">
        <v>5049</v>
      </c>
      <c r="E624" s="17">
        <v>4874</v>
      </c>
      <c r="F624" s="17">
        <v>4874</v>
      </c>
      <c r="G624" s="17">
        <v>5090</v>
      </c>
      <c r="H624" s="17" t="e">
        <v>#VALUE!</v>
      </c>
    </row>
    <row r="625" spans="1:8" ht="20.25" x14ac:dyDescent="0.25">
      <c r="A625" s="25" t="s">
        <v>32</v>
      </c>
      <c r="B625" s="47" t="s">
        <v>957</v>
      </c>
      <c r="C625" s="25" t="s">
        <v>20</v>
      </c>
      <c r="D625" s="17">
        <v>5566</v>
      </c>
      <c r="E625" s="17">
        <v>5434</v>
      </c>
      <c r="F625" s="17">
        <v>5535</v>
      </c>
      <c r="G625" s="17">
        <v>5710</v>
      </c>
      <c r="H625" s="17" t="e">
        <v>#VALUE!</v>
      </c>
    </row>
    <row r="626" spans="1:8" ht="20.25" x14ac:dyDescent="0.25">
      <c r="A626" s="25" t="s">
        <v>33</v>
      </c>
      <c r="B626" s="47" t="s">
        <v>957</v>
      </c>
      <c r="C626" s="25" t="s">
        <v>11</v>
      </c>
      <c r="D626" s="17">
        <v>7112</v>
      </c>
      <c r="E626" s="17">
        <v>6893</v>
      </c>
      <c r="F626" s="17">
        <v>6893</v>
      </c>
      <c r="G626" s="17">
        <v>7251</v>
      </c>
      <c r="H626" s="17" t="e">
        <v>#VALUE!</v>
      </c>
    </row>
    <row r="627" spans="1:8" ht="20.25" x14ac:dyDescent="0.25">
      <c r="A627" s="25" t="s">
        <v>34</v>
      </c>
      <c r="B627" s="47" t="s">
        <v>957</v>
      </c>
      <c r="C627" s="25" t="s">
        <v>12</v>
      </c>
      <c r="D627" s="17">
        <v>7359</v>
      </c>
      <c r="E627" s="17">
        <v>7045</v>
      </c>
      <c r="F627" s="17">
        <v>7045</v>
      </c>
      <c r="G627" s="17">
        <v>7436</v>
      </c>
      <c r="H627" s="17" t="e">
        <v>#VALUE!</v>
      </c>
    </row>
    <row r="628" spans="1:8" ht="20.25" x14ac:dyDescent="0.25">
      <c r="A628" s="25" t="s">
        <v>1207</v>
      </c>
      <c r="B628" s="47" t="s">
        <v>1218</v>
      </c>
      <c r="C628" s="25" t="s">
        <v>8</v>
      </c>
      <c r="D628" s="17">
        <v>5604</v>
      </c>
      <c r="E628" s="17">
        <v>5653</v>
      </c>
      <c r="F628" s="17">
        <v>6160</v>
      </c>
      <c r="G628" s="17">
        <v>6248</v>
      </c>
      <c r="H628" s="17">
        <v>6539</v>
      </c>
    </row>
    <row r="629" spans="1:8" ht="20.25" x14ac:dyDescent="0.25">
      <c r="A629" s="23" t="s">
        <v>1208</v>
      </c>
      <c r="B629" s="42" t="s">
        <v>1218</v>
      </c>
      <c r="C629" s="23" t="s">
        <v>9</v>
      </c>
      <c r="D629" s="17">
        <v>5885</v>
      </c>
      <c r="E629" s="17">
        <v>5933</v>
      </c>
      <c r="F629" s="17">
        <v>6483</v>
      </c>
      <c r="G629" s="17">
        <v>6561</v>
      </c>
      <c r="H629" s="17">
        <v>6876</v>
      </c>
    </row>
    <row r="630" spans="1:8" ht="20.25" x14ac:dyDescent="0.25">
      <c r="A630" s="23" t="s">
        <v>1209</v>
      </c>
      <c r="B630" s="42" t="s">
        <v>1218</v>
      </c>
      <c r="C630" s="23" t="s">
        <v>20</v>
      </c>
      <c r="D630" s="17">
        <v>6543</v>
      </c>
      <c r="E630" s="17">
        <v>6575</v>
      </c>
      <c r="F630" s="17">
        <v>7233</v>
      </c>
      <c r="G630" s="17">
        <v>7298</v>
      </c>
      <c r="H630" s="17">
        <v>7694</v>
      </c>
    </row>
    <row r="631" spans="1:8" ht="20.25" x14ac:dyDescent="0.25">
      <c r="A631" s="23" t="s">
        <v>1210</v>
      </c>
      <c r="B631" s="42" t="s">
        <v>1218</v>
      </c>
      <c r="C631" s="23" t="s">
        <v>11</v>
      </c>
      <c r="D631" s="17">
        <v>8306</v>
      </c>
      <c r="E631" s="17">
        <v>8061</v>
      </c>
      <c r="F631" s="17">
        <v>8800</v>
      </c>
      <c r="G631" s="17">
        <v>8852</v>
      </c>
      <c r="H631" s="17">
        <v>9680</v>
      </c>
    </row>
    <row r="632" spans="1:8" ht="20.25" x14ac:dyDescent="0.25">
      <c r="A632" s="23" t="s">
        <v>1211</v>
      </c>
      <c r="B632" s="42" t="s">
        <v>1218</v>
      </c>
      <c r="C632" s="23" t="s">
        <v>12</v>
      </c>
      <c r="D632" s="17">
        <v>8650</v>
      </c>
      <c r="E632" s="17">
        <v>8390</v>
      </c>
      <c r="F632" s="17">
        <v>9125</v>
      </c>
      <c r="G632" s="17">
        <v>9188</v>
      </c>
      <c r="H632" s="17">
        <v>10093</v>
      </c>
    </row>
    <row r="633" spans="1:8" ht="20.25" x14ac:dyDescent="0.25">
      <c r="A633" s="23" t="s">
        <v>1212</v>
      </c>
      <c r="B633" s="42" t="s">
        <v>1213</v>
      </c>
      <c r="C633" s="23" t="s">
        <v>236</v>
      </c>
      <c r="D633" s="17">
        <v>6488</v>
      </c>
      <c r="E633" s="17">
        <v>6029</v>
      </c>
      <c r="F633" s="17">
        <v>6795</v>
      </c>
      <c r="G633" s="17">
        <v>6918</v>
      </c>
      <c r="H633" s="17">
        <v>7257</v>
      </c>
    </row>
    <row r="634" spans="1:8" ht="20.25" x14ac:dyDescent="0.25">
      <c r="A634" s="23" t="s">
        <v>1214</v>
      </c>
      <c r="B634" s="42" t="s">
        <v>1213</v>
      </c>
      <c r="C634" s="23" t="s">
        <v>202</v>
      </c>
      <c r="D634" s="17">
        <v>6790</v>
      </c>
      <c r="E634" s="17">
        <v>6293</v>
      </c>
      <c r="F634" s="17">
        <v>7113</v>
      </c>
      <c r="G634" s="17">
        <v>7197</v>
      </c>
      <c r="H634" s="17">
        <v>7620</v>
      </c>
    </row>
    <row r="635" spans="1:8" ht="20.25" x14ac:dyDescent="0.25">
      <c r="A635" s="23" t="s">
        <v>1215</v>
      </c>
      <c r="B635" s="42" t="s">
        <v>1213</v>
      </c>
      <c r="C635" s="23" t="s">
        <v>20</v>
      </c>
      <c r="D635" s="17">
        <v>7419</v>
      </c>
      <c r="E635" s="17">
        <v>6796</v>
      </c>
      <c r="F635" s="17">
        <v>7951</v>
      </c>
      <c r="G635" s="17">
        <v>8010</v>
      </c>
      <c r="H635" s="17">
        <v>8235</v>
      </c>
    </row>
    <row r="636" spans="1:8" ht="20.25" x14ac:dyDescent="0.3">
      <c r="A636" s="30" t="s">
        <v>1216</v>
      </c>
      <c r="B636" s="42" t="s">
        <v>1213</v>
      </c>
      <c r="C636" s="23" t="s">
        <v>11</v>
      </c>
      <c r="D636" s="17">
        <v>8391</v>
      </c>
      <c r="E636" s="17">
        <v>8144</v>
      </c>
      <c r="F636" s="17">
        <v>8891</v>
      </c>
      <c r="G636" s="17">
        <v>8943</v>
      </c>
      <c r="H636" s="17">
        <v>9680</v>
      </c>
    </row>
    <row r="637" spans="1:8" ht="20.25" x14ac:dyDescent="0.3">
      <c r="A637" s="30" t="s">
        <v>1217</v>
      </c>
      <c r="B637" s="42" t="s">
        <v>1213</v>
      </c>
      <c r="C637" s="23" t="s">
        <v>12</v>
      </c>
      <c r="D637" s="17">
        <v>8739</v>
      </c>
      <c r="E637" s="17">
        <v>8476</v>
      </c>
      <c r="F637" s="17">
        <v>9219</v>
      </c>
      <c r="G637" s="17">
        <v>9283</v>
      </c>
      <c r="H637" s="17">
        <v>10093</v>
      </c>
    </row>
    <row r="638" spans="1:8" ht="20.25" x14ac:dyDescent="0.3">
      <c r="A638" s="30" t="s">
        <v>710</v>
      </c>
      <c r="B638" s="42" t="s">
        <v>711</v>
      </c>
      <c r="C638" s="23" t="s">
        <v>563</v>
      </c>
      <c r="D638" s="17">
        <v>3236</v>
      </c>
      <c r="E638" s="17">
        <v>3418</v>
      </c>
      <c r="F638" s="17">
        <v>3715</v>
      </c>
      <c r="G638" s="17">
        <v>4233</v>
      </c>
      <c r="H638" s="17">
        <v>4811</v>
      </c>
    </row>
    <row r="639" spans="1:8" ht="20.25" x14ac:dyDescent="0.3">
      <c r="A639" s="30" t="s">
        <v>712</v>
      </c>
      <c r="B639" s="42" t="s">
        <v>711</v>
      </c>
      <c r="C639" s="23" t="s">
        <v>565</v>
      </c>
      <c r="D639" s="17">
        <v>3591</v>
      </c>
      <c r="E639" s="17">
        <v>3804</v>
      </c>
      <c r="F639" s="17">
        <v>4134</v>
      </c>
      <c r="G639" s="17">
        <v>4775</v>
      </c>
      <c r="H639" s="17">
        <v>5471</v>
      </c>
    </row>
    <row r="640" spans="1:8" ht="20.25" x14ac:dyDescent="0.3">
      <c r="A640" s="30" t="s">
        <v>713</v>
      </c>
      <c r="B640" s="42" t="s">
        <v>711</v>
      </c>
      <c r="C640" s="23" t="s">
        <v>567</v>
      </c>
      <c r="D640" s="17">
        <v>3957</v>
      </c>
      <c r="E640" s="17">
        <v>4098</v>
      </c>
      <c r="F640" s="17">
        <v>4411</v>
      </c>
      <c r="G640" s="17">
        <v>5053</v>
      </c>
      <c r="H640" s="17">
        <v>5718</v>
      </c>
    </row>
    <row r="641" spans="1:8" ht="20.25" x14ac:dyDescent="0.3">
      <c r="A641" s="30" t="s">
        <v>714</v>
      </c>
      <c r="B641" s="42" t="s">
        <v>711</v>
      </c>
      <c r="C641" s="25" t="s">
        <v>623</v>
      </c>
      <c r="D641" s="17">
        <v>2798</v>
      </c>
      <c r="E641" s="17">
        <v>2935</v>
      </c>
      <c r="F641" s="17">
        <v>3189</v>
      </c>
      <c r="G641" s="17">
        <v>3695</v>
      </c>
      <c r="H641" s="17">
        <v>3894</v>
      </c>
    </row>
    <row r="642" spans="1:8" ht="20.25" x14ac:dyDescent="0.3">
      <c r="A642" s="30" t="s">
        <v>715</v>
      </c>
      <c r="B642" s="42" t="s">
        <v>711</v>
      </c>
      <c r="C642" s="23" t="s">
        <v>6</v>
      </c>
      <c r="D642" s="17">
        <v>3002</v>
      </c>
      <c r="E642" s="17">
        <v>3196</v>
      </c>
      <c r="F642" s="17">
        <v>3474</v>
      </c>
      <c r="G642" s="17">
        <v>4013</v>
      </c>
      <c r="H642" s="17">
        <v>4143</v>
      </c>
    </row>
    <row r="643" spans="1:8" ht="20.25" x14ac:dyDescent="0.25">
      <c r="A643" s="23" t="s">
        <v>716</v>
      </c>
      <c r="B643" s="42" t="s">
        <v>711</v>
      </c>
      <c r="C643" s="23" t="s">
        <v>7</v>
      </c>
      <c r="D643" s="17">
        <v>3134</v>
      </c>
      <c r="E643" s="17">
        <v>3470</v>
      </c>
      <c r="F643" s="17">
        <v>3694</v>
      </c>
      <c r="G643" s="17">
        <v>4238</v>
      </c>
      <c r="H643" s="17">
        <v>4382</v>
      </c>
    </row>
    <row r="644" spans="1:8" ht="20.25" x14ac:dyDescent="0.25">
      <c r="A644" s="23" t="s">
        <v>717</v>
      </c>
      <c r="B644" s="42" t="s">
        <v>711</v>
      </c>
      <c r="C644" s="23" t="s">
        <v>8</v>
      </c>
      <c r="D644" s="17">
        <v>3773</v>
      </c>
      <c r="E644" s="17">
        <v>4020</v>
      </c>
      <c r="F644" s="17">
        <v>4280</v>
      </c>
      <c r="G644" s="17">
        <v>4732</v>
      </c>
      <c r="H644" s="17">
        <v>4979</v>
      </c>
    </row>
    <row r="645" spans="1:8" ht="20.25" x14ac:dyDescent="0.25">
      <c r="A645" s="23" t="s">
        <v>718</v>
      </c>
      <c r="B645" s="28" t="s">
        <v>711</v>
      </c>
      <c r="C645" s="29" t="s">
        <v>9</v>
      </c>
      <c r="D645" s="17">
        <v>3991</v>
      </c>
      <c r="E645" s="17">
        <v>4332</v>
      </c>
      <c r="F645" s="17">
        <v>4620</v>
      </c>
      <c r="G645" s="17">
        <v>5024</v>
      </c>
      <c r="H645" s="17">
        <v>5357</v>
      </c>
    </row>
    <row r="646" spans="1:8" ht="20.25" x14ac:dyDescent="0.25">
      <c r="A646" s="23" t="s">
        <v>719</v>
      </c>
      <c r="B646" s="28" t="s">
        <v>711</v>
      </c>
      <c r="C646" s="29" t="s">
        <v>20</v>
      </c>
      <c r="D646" s="17">
        <v>4512</v>
      </c>
      <c r="E646" s="17">
        <v>4747</v>
      </c>
      <c r="F646" s="17">
        <v>5133</v>
      </c>
      <c r="G646" s="17">
        <v>5688</v>
      </c>
      <c r="H646" s="17">
        <v>5968</v>
      </c>
    </row>
    <row r="647" spans="1:8" ht="20.25" x14ac:dyDescent="0.25">
      <c r="A647" s="23" t="s">
        <v>720</v>
      </c>
      <c r="B647" s="28" t="s">
        <v>711</v>
      </c>
      <c r="C647" s="29" t="s">
        <v>11</v>
      </c>
      <c r="D647" s="17">
        <v>5832</v>
      </c>
      <c r="E647" s="17">
        <v>6217</v>
      </c>
      <c r="F647" s="17">
        <v>6757</v>
      </c>
      <c r="G647" s="17">
        <v>7432</v>
      </c>
      <c r="H647" s="17">
        <v>7716</v>
      </c>
    </row>
    <row r="648" spans="1:8" ht="20.25" x14ac:dyDescent="0.25">
      <c r="A648" s="23" t="s">
        <v>721</v>
      </c>
      <c r="B648" s="28" t="s">
        <v>711</v>
      </c>
      <c r="C648" s="29" t="s">
        <v>12</v>
      </c>
      <c r="D648" s="17">
        <v>6538</v>
      </c>
      <c r="E648" s="17">
        <v>6992</v>
      </c>
      <c r="F648" s="17">
        <v>7599</v>
      </c>
      <c r="G648" s="17">
        <v>8229</v>
      </c>
      <c r="H648" s="17">
        <v>8384</v>
      </c>
    </row>
    <row r="649" spans="1:8" ht="20.25" x14ac:dyDescent="0.25">
      <c r="A649" s="23" t="s">
        <v>857</v>
      </c>
      <c r="B649" s="28" t="s">
        <v>965</v>
      </c>
      <c r="C649" s="29" t="s">
        <v>834</v>
      </c>
      <c r="D649" s="17">
        <v>8672</v>
      </c>
      <c r="E649" s="17">
        <v>8846</v>
      </c>
      <c r="F649" s="17">
        <v>9312</v>
      </c>
      <c r="G649" s="17">
        <v>10005</v>
      </c>
      <c r="H649" s="17">
        <v>10310</v>
      </c>
    </row>
    <row r="650" spans="1:8" ht="20.25" x14ac:dyDescent="0.25">
      <c r="A650" s="25" t="s">
        <v>858</v>
      </c>
      <c r="B650" s="28" t="s">
        <v>965</v>
      </c>
      <c r="C650" s="25" t="s">
        <v>836</v>
      </c>
      <c r="D650" s="17">
        <v>9569</v>
      </c>
      <c r="E650" s="17">
        <v>9824</v>
      </c>
      <c r="F650" s="17">
        <v>10340</v>
      </c>
      <c r="G650" s="17">
        <v>10832</v>
      </c>
      <c r="H650" s="17">
        <v>11227</v>
      </c>
    </row>
    <row r="651" spans="1:8" ht="20.25" x14ac:dyDescent="0.25">
      <c r="A651" s="25" t="s">
        <v>859</v>
      </c>
      <c r="B651" s="28" t="s">
        <v>965</v>
      </c>
      <c r="C651" s="25" t="s">
        <v>838</v>
      </c>
      <c r="D651" s="17">
        <v>10485</v>
      </c>
      <c r="E651" s="17">
        <v>10803</v>
      </c>
      <c r="F651" s="17">
        <v>11370</v>
      </c>
      <c r="G651" s="17">
        <v>11856</v>
      </c>
      <c r="H651" s="17">
        <v>12261</v>
      </c>
    </row>
    <row r="652" spans="1:8" ht="20.25" x14ac:dyDescent="0.25">
      <c r="A652" s="23" t="s">
        <v>221</v>
      </c>
      <c r="B652" s="42" t="s">
        <v>1004</v>
      </c>
      <c r="C652" s="23" t="s">
        <v>7</v>
      </c>
      <c r="D652" s="17">
        <v>4481</v>
      </c>
      <c r="E652" s="17">
        <v>4811</v>
      </c>
      <c r="F652" s="17">
        <v>5067</v>
      </c>
      <c r="G652" s="17">
        <v>5469</v>
      </c>
      <c r="H652" s="17">
        <v>6043</v>
      </c>
    </row>
    <row r="653" spans="1:8" ht="20.25" x14ac:dyDescent="0.3">
      <c r="A653" s="30" t="s">
        <v>222</v>
      </c>
      <c r="B653" s="42" t="s">
        <v>1004</v>
      </c>
      <c r="C653" s="23" t="s">
        <v>8</v>
      </c>
      <c r="D653" s="17">
        <v>4881</v>
      </c>
      <c r="E653" s="17">
        <v>5193</v>
      </c>
      <c r="F653" s="17">
        <v>5621</v>
      </c>
      <c r="G653" s="17">
        <v>5917</v>
      </c>
      <c r="H653" s="17">
        <v>6533</v>
      </c>
    </row>
    <row r="654" spans="1:8" ht="20.25" x14ac:dyDescent="0.3">
      <c r="A654" s="30" t="s">
        <v>223</v>
      </c>
      <c r="B654" s="42" t="s">
        <v>1004</v>
      </c>
      <c r="C654" s="23" t="s">
        <v>224</v>
      </c>
      <c r="D654" s="17">
        <v>5046</v>
      </c>
      <c r="E654" s="17">
        <v>5282</v>
      </c>
      <c r="F654" s="17">
        <v>5742</v>
      </c>
      <c r="G654" s="17">
        <v>6248</v>
      </c>
      <c r="H654" s="17">
        <v>6698</v>
      </c>
    </row>
    <row r="655" spans="1:8" ht="20.25" x14ac:dyDescent="0.3">
      <c r="A655" s="30" t="s">
        <v>225</v>
      </c>
      <c r="B655" s="42" t="s">
        <v>1004</v>
      </c>
      <c r="C655" s="23" t="s">
        <v>226</v>
      </c>
      <c r="D655" s="17">
        <v>5762</v>
      </c>
      <c r="E655" s="17">
        <v>5916</v>
      </c>
      <c r="F655" s="17">
        <v>6453</v>
      </c>
      <c r="G655" s="17">
        <v>6890</v>
      </c>
      <c r="H655" s="17">
        <v>7481</v>
      </c>
    </row>
    <row r="656" spans="1:8" ht="20.25" x14ac:dyDescent="0.3">
      <c r="A656" s="30" t="s">
        <v>227</v>
      </c>
      <c r="B656" s="42" t="s">
        <v>1004</v>
      </c>
      <c r="C656" s="23" t="s">
        <v>228</v>
      </c>
      <c r="D656" s="17">
        <v>7069</v>
      </c>
      <c r="E656" s="17">
        <v>7367</v>
      </c>
      <c r="F656" s="17">
        <v>8008</v>
      </c>
      <c r="G656" s="17">
        <v>8658</v>
      </c>
      <c r="H656" s="17">
        <v>9304</v>
      </c>
    </row>
    <row r="657" spans="1:8" ht="20.25" x14ac:dyDescent="0.3">
      <c r="A657" s="30" t="s">
        <v>229</v>
      </c>
      <c r="B657" s="42" t="s">
        <v>1004</v>
      </c>
      <c r="C657" s="23" t="s">
        <v>230</v>
      </c>
      <c r="D657" s="17">
        <v>7353</v>
      </c>
      <c r="E657" s="17">
        <v>7525</v>
      </c>
      <c r="F657" s="17">
        <v>8178</v>
      </c>
      <c r="G657" s="17">
        <v>8870</v>
      </c>
      <c r="H657" s="17">
        <v>9606</v>
      </c>
    </row>
    <row r="658" spans="1:8" ht="20.25" x14ac:dyDescent="0.25">
      <c r="A658" s="23" t="s">
        <v>854</v>
      </c>
      <c r="B658" s="42" t="s">
        <v>1003</v>
      </c>
      <c r="C658" s="23" t="s">
        <v>834</v>
      </c>
      <c r="D658" s="17">
        <v>9693</v>
      </c>
      <c r="E658" s="17">
        <v>10008</v>
      </c>
      <c r="F658" s="17">
        <v>10534</v>
      </c>
      <c r="G658" s="17">
        <v>11061</v>
      </c>
      <c r="H658" s="17">
        <v>11712</v>
      </c>
    </row>
    <row r="659" spans="1:8" ht="20.25" x14ac:dyDescent="0.25">
      <c r="A659" s="23" t="s">
        <v>855</v>
      </c>
      <c r="B659" s="42" t="s">
        <v>1003</v>
      </c>
      <c r="C659" s="23" t="s">
        <v>836</v>
      </c>
      <c r="D659" s="17">
        <v>10100</v>
      </c>
      <c r="E659" s="17">
        <v>10616</v>
      </c>
      <c r="F659" s="17">
        <v>11173</v>
      </c>
      <c r="G659" s="17">
        <v>11568</v>
      </c>
      <c r="H659" s="17">
        <v>12300</v>
      </c>
    </row>
    <row r="660" spans="1:8" ht="20.25" x14ac:dyDescent="0.25">
      <c r="A660" s="23" t="s">
        <v>856</v>
      </c>
      <c r="B660" s="42" t="s">
        <v>1003</v>
      </c>
      <c r="C660" s="23" t="s">
        <v>838</v>
      </c>
      <c r="D660" s="17">
        <v>10977</v>
      </c>
      <c r="E660" s="17">
        <v>11240</v>
      </c>
      <c r="F660" s="17">
        <v>11830</v>
      </c>
      <c r="G660" s="17">
        <v>12382</v>
      </c>
      <c r="H660" s="17">
        <v>13146</v>
      </c>
    </row>
    <row r="661" spans="1:8" ht="20.25" x14ac:dyDescent="0.25">
      <c r="A661" s="23" t="s">
        <v>722</v>
      </c>
      <c r="B661" s="42" t="s">
        <v>723</v>
      </c>
      <c r="C661" s="23" t="s">
        <v>724</v>
      </c>
      <c r="D661" s="17">
        <v>4279</v>
      </c>
      <c r="E661" s="17">
        <v>5051</v>
      </c>
      <c r="F661" s="17">
        <v>5827</v>
      </c>
      <c r="G661" s="17">
        <v>6307</v>
      </c>
      <c r="H661" s="17">
        <v>0</v>
      </c>
    </row>
    <row r="662" spans="1:8" ht="20.25" x14ac:dyDescent="0.25">
      <c r="A662" s="23" t="s">
        <v>725</v>
      </c>
      <c r="B662" s="42" t="s">
        <v>723</v>
      </c>
      <c r="C662" s="23" t="s">
        <v>726</v>
      </c>
      <c r="D662" s="17">
        <v>4614</v>
      </c>
      <c r="E662" s="17">
        <v>5618</v>
      </c>
      <c r="F662" s="17">
        <v>6356</v>
      </c>
      <c r="G662" s="17">
        <v>6866</v>
      </c>
      <c r="H662" s="17">
        <v>0</v>
      </c>
    </row>
    <row r="663" spans="1:8" ht="20.25" x14ac:dyDescent="0.25">
      <c r="A663" s="23" t="s">
        <v>727</v>
      </c>
      <c r="B663" s="42" t="s">
        <v>723</v>
      </c>
      <c r="C663" s="23" t="s">
        <v>728</v>
      </c>
      <c r="D663" s="17">
        <v>5159</v>
      </c>
      <c r="E663" s="17">
        <v>6065</v>
      </c>
      <c r="F663" s="17">
        <v>6874</v>
      </c>
      <c r="G663" s="17">
        <v>7613</v>
      </c>
      <c r="H663" s="17">
        <v>0</v>
      </c>
    </row>
    <row r="664" spans="1:8" ht="20.25" x14ac:dyDescent="0.25">
      <c r="A664" s="23" t="s">
        <v>729</v>
      </c>
      <c r="B664" s="42" t="s">
        <v>730</v>
      </c>
      <c r="C664" s="23" t="s">
        <v>731</v>
      </c>
      <c r="D664" s="17">
        <v>4061</v>
      </c>
      <c r="E664" s="17">
        <v>5004</v>
      </c>
      <c r="F664" s="17">
        <v>6082</v>
      </c>
      <c r="G664" s="17">
        <v>7106</v>
      </c>
      <c r="H664" s="17">
        <v>0</v>
      </c>
    </row>
    <row r="665" spans="1:8" ht="20.25" x14ac:dyDescent="0.25">
      <c r="A665" s="23" t="s">
        <v>732</v>
      </c>
      <c r="B665" s="42" t="s">
        <v>730</v>
      </c>
      <c r="C665" s="23" t="s">
        <v>733</v>
      </c>
      <c r="D665" s="17">
        <v>4441</v>
      </c>
      <c r="E665" s="17">
        <v>5233</v>
      </c>
      <c r="F665" s="17">
        <v>6398</v>
      </c>
      <c r="G665" s="17">
        <v>7498</v>
      </c>
      <c r="H665" s="17">
        <v>0</v>
      </c>
    </row>
    <row r="666" spans="1:8" ht="20.25" x14ac:dyDescent="0.25">
      <c r="A666" s="23" t="s">
        <v>734</v>
      </c>
      <c r="B666" s="40" t="s">
        <v>730</v>
      </c>
      <c r="C666" s="22" t="s">
        <v>735</v>
      </c>
      <c r="D666" s="17">
        <v>5036</v>
      </c>
      <c r="E666" s="17">
        <v>6052</v>
      </c>
      <c r="F666" s="17">
        <v>7388</v>
      </c>
      <c r="G666" s="17">
        <v>8617</v>
      </c>
      <c r="H666" s="17">
        <v>0</v>
      </c>
    </row>
    <row r="667" spans="1:8" ht="20.25" x14ac:dyDescent="0.25">
      <c r="A667" s="23" t="s">
        <v>736</v>
      </c>
      <c r="B667" s="40" t="s">
        <v>737</v>
      </c>
      <c r="C667" s="22" t="s">
        <v>738</v>
      </c>
      <c r="D667" s="17">
        <v>6348</v>
      </c>
      <c r="E667" s="17">
        <v>7936</v>
      </c>
      <c r="F667" s="17">
        <v>9112</v>
      </c>
      <c r="G667" s="17">
        <v>10491</v>
      </c>
      <c r="H667" s="17">
        <v>0</v>
      </c>
    </row>
    <row r="668" spans="1:8" ht="20.25" x14ac:dyDescent="0.25">
      <c r="A668" s="23" t="s">
        <v>739</v>
      </c>
      <c r="B668" s="40" t="s">
        <v>740</v>
      </c>
      <c r="C668" s="22" t="s">
        <v>741</v>
      </c>
      <c r="D668" s="17">
        <v>1167</v>
      </c>
      <c r="E668" s="17">
        <v>1234</v>
      </c>
      <c r="F668" s="17">
        <v>1414</v>
      </c>
      <c r="G668" s="17">
        <v>1469</v>
      </c>
      <c r="H668" s="17">
        <v>0</v>
      </c>
    </row>
    <row r="669" spans="1:8" ht="20.25" x14ac:dyDescent="0.25">
      <c r="A669" s="23" t="s">
        <v>742</v>
      </c>
      <c r="B669" s="40" t="s">
        <v>740</v>
      </c>
      <c r="C669" s="23" t="s">
        <v>743</v>
      </c>
      <c r="D669" s="17">
        <v>1585</v>
      </c>
      <c r="E669" s="17">
        <v>1732</v>
      </c>
      <c r="F669" s="17">
        <v>1920</v>
      </c>
      <c r="G669" s="17">
        <v>1994</v>
      </c>
      <c r="H669" s="17">
        <v>0</v>
      </c>
    </row>
    <row r="670" spans="1:8" ht="20.25" x14ac:dyDescent="0.25">
      <c r="A670" s="23" t="s">
        <v>744</v>
      </c>
      <c r="B670" s="40" t="s">
        <v>740</v>
      </c>
      <c r="C670" s="23" t="s">
        <v>745</v>
      </c>
      <c r="D670" s="17">
        <v>1698</v>
      </c>
      <c r="E670" s="17">
        <v>1785</v>
      </c>
      <c r="F670" s="17">
        <v>2075</v>
      </c>
      <c r="G670" s="17">
        <v>2157</v>
      </c>
      <c r="H670" s="17">
        <v>0</v>
      </c>
    </row>
    <row r="671" spans="1:8" ht="20.25" x14ac:dyDescent="0.25">
      <c r="A671" s="23" t="s">
        <v>746</v>
      </c>
      <c r="B671" s="40" t="s">
        <v>740</v>
      </c>
      <c r="C671" s="23" t="s">
        <v>747</v>
      </c>
      <c r="D671" s="17">
        <v>1928</v>
      </c>
      <c r="E671" s="17">
        <v>2025</v>
      </c>
      <c r="F671" s="17">
        <v>2318</v>
      </c>
      <c r="G671" s="17">
        <v>2424</v>
      </c>
      <c r="H671" s="17">
        <v>0</v>
      </c>
    </row>
    <row r="672" spans="1:8" ht="20.25" x14ac:dyDescent="0.25">
      <c r="A672" s="23" t="s">
        <v>748</v>
      </c>
      <c r="B672" s="40" t="s">
        <v>740</v>
      </c>
      <c r="C672" s="29" t="s">
        <v>749</v>
      </c>
      <c r="D672" s="17">
        <v>2107</v>
      </c>
      <c r="E672" s="17">
        <v>2237</v>
      </c>
      <c r="F672" s="17">
        <v>2634</v>
      </c>
      <c r="G672" s="17">
        <v>2760</v>
      </c>
      <c r="H672" s="17">
        <v>0</v>
      </c>
    </row>
    <row r="673" spans="1:8" ht="20.25" x14ac:dyDescent="0.25">
      <c r="A673" s="23" t="s">
        <v>55</v>
      </c>
      <c r="B673" s="40" t="s">
        <v>174</v>
      </c>
      <c r="C673" s="29" t="s">
        <v>1005</v>
      </c>
      <c r="D673" s="17">
        <v>1570</v>
      </c>
      <c r="E673" s="17">
        <v>1720</v>
      </c>
      <c r="F673" s="17">
        <v>1897</v>
      </c>
      <c r="G673" s="17">
        <v>2091</v>
      </c>
      <c r="H673" s="17">
        <v>0</v>
      </c>
    </row>
    <row r="674" spans="1:8" ht="20.25" x14ac:dyDescent="0.25">
      <c r="A674" s="23" t="s">
        <v>56</v>
      </c>
      <c r="B674" s="40" t="s">
        <v>174</v>
      </c>
      <c r="C674" s="29" t="s">
        <v>1006</v>
      </c>
      <c r="D674" s="17">
        <v>1693</v>
      </c>
      <c r="E674" s="17">
        <v>1908</v>
      </c>
      <c r="F674" s="17">
        <v>2098</v>
      </c>
      <c r="G674" s="17">
        <v>2293</v>
      </c>
      <c r="H674" s="17">
        <v>0</v>
      </c>
    </row>
    <row r="675" spans="1:8" ht="20.25" x14ac:dyDescent="0.25">
      <c r="A675" s="23" t="s">
        <v>57</v>
      </c>
      <c r="B675" s="40" t="s">
        <v>174</v>
      </c>
      <c r="C675" s="26" t="s">
        <v>1007</v>
      </c>
      <c r="D675" s="17">
        <v>1887</v>
      </c>
      <c r="E675" s="17">
        <v>2061</v>
      </c>
      <c r="F675" s="17">
        <v>2254</v>
      </c>
      <c r="G675" s="17">
        <v>2481</v>
      </c>
      <c r="H675" s="17">
        <v>0</v>
      </c>
    </row>
    <row r="676" spans="1:8" ht="20.25" x14ac:dyDescent="0.25">
      <c r="A676" s="23" t="s">
        <v>58</v>
      </c>
      <c r="B676" s="40" t="s">
        <v>174</v>
      </c>
      <c r="C676" s="26" t="s">
        <v>1008</v>
      </c>
      <c r="D676" s="17">
        <v>1997</v>
      </c>
      <c r="E676" s="17">
        <v>2198</v>
      </c>
      <c r="F676" s="17">
        <v>2338</v>
      </c>
      <c r="G676" s="17">
        <v>2664</v>
      </c>
      <c r="H676" s="17">
        <v>0</v>
      </c>
    </row>
    <row r="677" spans="1:8" ht="20.25" x14ac:dyDescent="0.25">
      <c r="A677" s="23" t="s">
        <v>1395</v>
      </c>
      <c r="B677" s="40" t="s">
        <v>1401</v>
      </c>
      <c r="C677" s="26" t="s">
        <v>745</v>
      </c>
      <c r="D677" s="17">
        <v>1810</v>
      </c>
      <c r="E677" s="17">
        <v>1867</v>
      </c>
      <c r="F677" s="17">
        <v>2091</v>
      </c>
      <c r="G677" s="17">
        <v>2322</v>
      </c>
      <c r="H677" s="17">
        <v>0</v>
      </c>
    </row>
    <row r="678" spans="1:8" ht="20.25" x14ac:dyDescent="0.25">
      <c r="A678" s="23" t="s">
        <v>1396</v>
      </c>
      <c r="B678" s="40" t="s">
        <v>1401</v>
      </c>
      <c r="C678" s="25" t="s">
        <v>747</v>
      </c>
      <c r="D678" s="17">
        <v>2086</v>
      </c>
      <c r="E678" s="17">
        <v>2148</v>
      </c>
      <c r="F678" s="17">
        <v>2374</v>
      </c>
      <c r="G678" s="17">
        <v>2593</v>
      </c>
      <c r="H678" s="17">
        <v>0</v>
      </c>
    </row>
    <row r="679" spans="1:8" ht="20.25" x14ac:dyDescent="0.25">
      <c r="A679" s="23" t="s">
        <v>1397</v>
      </c>
      <c r="B679" s="40" t="s">
        <v>1401</v>
      </c>
      <c r="C679" s="25" t="s">
        <v>1409</v>
      </c>
      <c r="D679" s="17">
        <v>2200</v>
      </c>
      <c r="E679" s="17">
        <v>2270</v>
      </c>
      <c r="F679" s="17">
        <v>2443</v>
      </c>
      <c r="G679" s="17">
        <v>2796</v>
      </c>
      <c r="H679" s="17">
        <v>0</v>
      </c>
    </row>
    <row r="680" spans="1:8" ht="20.25" x14ac:dyDescent="0.25">
      <c r="A680" s="23" t="s">
        <v>1398</v>
      </c>
      <c r="B680" s="40" t="s">
        <v>1401</v>
      </c>
      <c r="C680" s="25" t="s">
        <v>749</v>
      </c>
      <c r="D680" s="17">
        <v>2347</v>
      </c>
      <c r="E680" s="17">
        <v>2428</v>
      </c>
      <c r="F680" s="17">
        <v>2653</v>
      </c>
      <c r="G680" s="17">
        <v>2964</v>
      </c>
      <c r="H680" s="17">
        <v>0</v>
      </c>
    </row>
    <row r="681" spans="1:8" ht="20.25" x14ac:dyDescent="0.25">
      <c r="A681" s="23" t="s">
        <v>1399</v>
      </c>
      <c r="B681" s="40" t="s">
        <v>1401</v>
      </c>
      <c r="C681" s="29" t="s">
        <v>1400</v>
      </c>
      <c r="D681" s="17">
        <v>2467</v>
      </c>
      <c r="E681" s="17">
        <v>2595</v>
      </c>
      <c r="F681" s="17">
        <v>2949</v>
      </c>
      <c r="G681" s="17">
        <v>3273</v>
      </c>
      <c r="H681" s="17">
        <v>0</v>
      </c>
    </row>
    <row r="682" spans="1:8" ht="20.25" x14ac:dyDescent="0.25">
      <c r="A682" s="23" t="s">
        <v>1402</v>
      </c>
      <c r="B682" s="40" t="s">
        <v>1403</v>
      </c>
      <c r="C682" s="29" t="s">
        <v>749</v>
      </c>
      <c r="D682" s="17">
        <v>2870</v>
      </c>
      <c r="E682" s="17">
        <v>2959</v>
      </c>
      <c r="F682" s="17">
        <v>3199</v>
      </c>
      <c r="G682" s="17">
        <v>3654</v>
      </c>
      <c r="H682" s="17">
        <v>0</v>
      </c>
    </row>
    <row r="683" spans="1:8" ht="20.25" x14ac:dyDescent="0.25">
      <c r="A683" s="23" t="s">
        <v>1404</v>
      </c>
      <c r="B683" s="40" t="s">
        <v>1403</v>
      </c>
      <c r="C683" s="29" t="s">
        <v>1400</v>
      </c>
      <c r="D683" s="17">
        <v>3054</v>
      </c>
      <c r="E683" s="17">
        <v>3151</v>
      </c>
      <c r="F683" s="17">
        <v>3432</v>
      </c>
      <c r="G683" s="17">
        <v>3967</v>
      </c>
      <c r="H683" s="17">
        <v>0</v>
      </c>
    </row>
    <row r="684" spans="1:8" ht="20.25" x14ac:dyDescent="0.3">
      <c r="A684" s="30" t="s">
        <v>1666</v>
      </c>
      <c r="B684" s="42" t="s">
        <v>1675</v>
      </c>
      <c r="C684" s="23" t="s">
        <v>98</v>
      </c>
      <c r="D684" s="17">
        <v>1636</v>
      </c>
      <c r="E684" s="17">
        <v>1791</v>
      </c>
      <c r="F684" s="17">
        <v>1853</v>
      </c>
      <c r="G684" s="17" t="s">
        <v>165</v>
      </c>
      <c r="H684" s="17">
        <v>0</v>
      </c>
    </row>
    <row r="685" spans="1:8" ht="20.25" x14ac:dyDescent="0.25">
      <c r="A685" s="23" t="s">
        <v>1667</v>
      </c>
      <c r="B685" s="42" t="s">
        <v>1675</v>
      </c>
      <c r="C685" s="23" t="s">
        <v>86</v>
      </c>
      <c r="D685" s="17">
        <v>1646</v>
      </c>
      <c r="E685" s="17">
        <v>1835</v>
      </c>
      <c r="F685" s="17">
        <v>1903</v>
      </c>
      <c r="G685" s="17" t="s">
        <v>165</v>
      </c>
      <c r="H685" s="17">
        <v>0</v>
      </c>
    </row>
    <row r="686" spans="1:8" ht="20.25" x14ac:dyDescent="0.25">
      <c r="A686" s="23" t="s">
        <v>1668</v>
      </c>
      <c r="B686" s="42" t="s">
        <v>1675</v>
      </c>
      <c r="C686" s="23" t="s">
        <v>87</v>
      </c>
      <c r="D686" s="17">
        <v>1863</v>
      </c>
      <c r="E686" s="17">
        <v>2071</v>
      </c>
      <c r="F686" s="17">
        <v>2139</v>
      </c>
      <c r="G686" s="17" t="s">
        <v>165</v>
      </c>
      <c r="H686" s="17">
        <v>0</v>
      </c>
    </row>
    <row r="687" spans="1:8" ht="20.25" x14ac:dyDescent="0.25">
      <c r="A687" s="23" t="s">
        <v>1669</v>
      </c>
      <c r="B687" s="42" t="s">
        <v>1675</v>
      </c>
      <c r="C687" s="23" t="s">
        <v>88</v>
      </c>
      <c r="D687" s="17">
        <v>1948</v>
      </c>
      <c r="E687" s="17">
        <v>2115</v>
      </c>
      <c r="F687" s="17">
        <v>2197</v>
      </c>
      <c r="G687" s="17" t="s">
        <v>165</v>
      </c>
      <c r="H687" s="17">
        <v>0</v>
      </c>
    </row>
    <row r="688" spans="1:8" ht="20.25" x14ac:dyDescent="0.25">
      <c r="A688" s="23" t="s">
        <v>1670</v>
      </c>
      <c r="B688" s="42" t="s">
        <v>1675</v>
      </c>
      <c r="C688" s="23" t="s">
        <v>244</v>
      </c>
      <c r="D688" s="17">
        <v>1971</v>
      </c>
      <c r="E688" s="17">
        <v>2179</v>
      </c>
      <c r="F688" s="17">
        <v>2265</v>
      </c>
      <c r="G688" s="17" t="s">
        <v>165</v>
      </c>
      <c r="H688" s="17">
        <v>0</v>
      </c>
    </row>
    <row r="689" spans="1:8" ht="20.25" x14ac:dyDescent="0.25">
      <c r="A689" s="23" t="s">
        <v>1660</v>
      </c>
      <c r="B689" s="42" t="s">
        <v>1676</v>
      </c>
      <c r="C689" s="23" t="s">
        <v>98</v>
      </c>
      <c r="D689" s="17">
        <v>1582</v>
      </c>
      <c r="E689" s="17">
        <v>1708</v>
      </c>
      <c r="F689" s="17">
        <v>1771</v>
      </c>
      <c r="G689" s="17" t="s">
        <v>165</v>
      </c>
      <c r="H689" s="17">
        <v>0</v>
      </c>
    </row>
    <row r="690" spans="1:8" ht="20.25" x14ac:dyDescent="0.25">
      <c r="A690" s="23" t="s">
        <v>1661</v>
      </c>
      <c r="B690" s="42" t="s">
        <v>1676</v>
      </c>
      <c r="C690" s="23" t="s">
        <v>86</v>
      </c>
      <c r="D690" s="17">
        <v>1659</v>
      </c>
      <c r="E690" s="17">
        <v>1811</v>
      </c>
      <c r="F690" s="17">
        <v>1879</v>
      </c>
      <c r="G690" s="17" t="s">
        <v>165</v>
      </c>
      <c r="H690" s="17">
        <v>0</v>
      </c>
    </row>
    <row r="691" spans="1:8" ht="20.25" x14ac:dyDescent="0.25">
      <c r="A691" s="23" t="s">
        <v>1662</v>
      </c>
      <c r="B691" s="42" t="s">
        <v>1676</v>
      </c>
      <c r="C691" s="23" t="s">
        <v>87</v>
      </c>
      <c r="D691" s="17">
        <v>1802</v>
      </c>
      <c r="E691" s="17">
        <v>1959</v>
      </c>
      <c r="F691" s="17">
        <v>2025</v>
      </c>
      <c r="G691" s="17" t="s">
        <v>165</v>
      </c>
      <c r="H691" s="17">
        <v>0</v>
      </c>
    </row>
    <row r="692" spans="1:8" ht="20.25" x14ac:dyDescent="0.25">
      <c r="A692" s="23" t="s">
        <v>1663</v>
      </c>
      <c r="B692" s="42" t="s">
        <v>1677</v>
      </c>
      <c r="C692" s="23" t="s">
        <v>86</v>
      </c>
      <c r="D692" s="17">
        <v>1411</v>
      </c>
      <c r="E692" s="17">
        <v>1756</v>
      </c>
      <c r="F692" s="17">
        <v>1925</v>
      </c>
      <c r="G692" s="17">
        <v>2127</v>
      </c>
      <c r="H692" s="17">
        <v>0</v>
      </c>
    </row>
    <row r="693" spans="1:8" ht="20.25" x14ac:dyDescent="0.25">
      <c r="A693" s="23" t="s">
        <v>1664</v>
      </c>
      <c r="B693" s="42" t="s">
        <v>1677</v>
      </c>
      <c r="C693" s="23" t="s">
        <v>87</v>
      </c>
      <c r="D693" s="17">
        <v>1519</v>
      </c>
      <c r="E693" s="17">
        <v>1821</v>
      </c>
      <c r="F693" s="17">
        <v>1985</v>
      </c>
      <c r="G693" s="17">
        <v>2184</v>
      </c>
      <c r="H693" s="17">
        <v>0</v>
      </c>
    </row>
    <row r="694" spans="1:8" ht="20.25" x14ac:dyDescent="0.25">
      <c r="A694" s="23" t="s">
        <v>1665</v>
      </c>
      <c r="B694" s="42" t="s">
        <v>1677</v>
      </c>
      <c r="C694" s="29" t="s">
        <v>88</v>
      </c>
      <c r="D694" s="17">
        <v>1514</v>
      </c>
      <c r="E694" s="17">
        <v>1869</v>
      </c>
      <c r="F694" s="17">
        <v>2031</v>
      </c>
      <c r="G694" s="17">
        <v>2229</v>
      </c>
      <c r="H694" s="17">
        <v>0</v>
      </c>
    </row>
    <row r="695" spans="1:8" ht="20.25" x14ac:dyDescent="0.25">
      <c r="A695" s="23" t="s">
        <v>1671</v>
      </c>
      <c r="B695" s="42" t="s">
        <v>1678</v>
      </c>
      <c r="C695" s="29" t="s">
        <v>90</v>
      </c>
      <c r="D695" s="17">
        <v>1389</v>
      </c>
      <c r="E695" s="17">
        <v>1556</v>
      </c>
      <c r="F695" s="17">
        <v>1633</v>
      </c>
      <c r="G695" s="17" t="s">
        <v>165</v>
      </c>
      <c r="H695" s="17">
        <v>0</v>
      </c>
    </row>
    <row r="696" spans="1:8" ht="20.25" x14ac:dyDescent="0.25">
      <c r="A696" s="23" t="s">
        <v>1672</v>
      </c>
      <c r="B696" s="42" t="s">
        <v>1678</v>
      </c>
      <c r="C696" s="29" t="s">
        <v>92</v>
      </c>
      <c r="D696" s="17">
        <v>1486</v>
      </c>
      <c r="E696" s="17">
        <v>1672</v>
      </c>
      <c r="F696" s="17">
        <v>1764</v>
      </c>
      <c r="G696" s="17" t="s">
        <v>165</v>
      </c>
      <c r="H696" s="17">
        <v>0</v>
      </c>
    </row>
    <row r="697" spans="1:8" ht="20.25" x14ac:dyDescent="0.3">
      <c r="A697" s="11" t="s">
        <v>1673</v>
      </c>
      <c r="B697" s="106" t="s">
        <v>1678</v>
      </c>
      <c r="C697" s="3" t="s">
        <v>94</v>
      </c>
      <c r="D697" s="107">
        <v>1535</v>
      </c>
      <c r="E697" s="107">
        <v>1742</v>
      </c>
      <c r="F697" s="107">
        <v>1847</v>
      </c>
      <c r="G697" s="107" t="s">
        <v>165</v>
      </c>
      <c r="H697" s="107">
        <v>0</v>
      </c>
    </row>
    <row r="698" spans="1:8" ht="20.25" x14ac:dyDescent="0.3">
      <c r="A698" s="11" t="s">
        <v>1674</v>
      </c>
      <c r="B698" s="106" t="s">
        <v>1678</v>
      </c>
      <c r="C698" s="3" t="s">
        <v>96</v>
      </c>
      <c r="D698" s="107">
        <v>1608</v>
      </c>
      <c r="E698" s="107">
        <v>1888</v>
      </c>
      <c r="F698" s="107">
        <v>1998</v>
      </c>
      <c r="G698" s="107" t="s">
        <v>165</v>
      </c>
      <c r="H698" s="107">
        <v>0</v>
      </c>
    </row>
    <row r="699" spans="1:8" ht="20.25" x14ac:dyDescent="0.3">
      <c r="A699" s="11" t="s">
        <v>1680</v>
      </c>
      <c r="B699" s="106" t="s">
        <v>1716</v>
      </c>
      <c r="C699" s="3" t="s">
        <v>140</v>
      </c>
      <c r="D699" s="107">
        <v>974</v>
      </c>
      <c r="E699" s="107">
        <v>1079</v>
      </c>
      <c r="F699" s="107">
        <v>1135</v>
      </c>
      <c r="G699" s="107">
        <v>1261</v>
      </c>
      <c r="H699" s="107">
        <v>0</v>
      </c>
    </row>
    <row r="700" spans="1:8" ht="20.25" x14ac:dyDescent="0.3">
      <c r="A700" s="11" t="s">
        <v>1681</v>
      </c>
      <c r="B700" s="106" t="s">
        <v>1716</v>
      </c>
      <c r="C700" s="3" t="s">
        <v>1</v>
      </c>
      <c r="D700" s="107">
        <v>1126</v>
      </c>
      <c r="E700" s="107">
        <v>1223</v>
      </c>
      <c r="F700" s="107">
        <v>1333</v>
      </c>
      <c r="G700" s="107">
        <v>1447</v>
      </c>
      <c r="H700" s="107">
        <v>0</v>
      </c>
    </row>
    <row r="701" spans="1:8" ht="20.25" x14ac:dyDescent="0.3">
      <c r="A701" s="11" t="s">
        <v>1682</v>
      </c>
      <c r="B701" s="106" t="s">
        <v>1716</v>
      </c>
      <c r="C701" s="3" t="s">
        <v>2</v>
      </c>
      <c r="D701" s="107">
        <v>1218</v>
      </c>
      <c r="E701" s="107">
        <v>1322</v>
      </c>
      <c r="F701" s="107">
        <v>1434</v>
      </c>
      <c r="G701" s="107">
        <v>1548</v>
      </c>
      <c r="H701" s="107">
        <v>0</v>
      </c>
    </row>
    <row r="702" spans="1:8" ht="20.25" x14ac:dyDescent="0.25">
      <c r="A702" s="27" t="s">
        <v>1679</v>
      </c>
      <c r="B702" s="28" t="s">
        <v>1716</v>
      </c>
      <c r="C702" s="25" t="s">
        <v>351</v>
      </c>
      <c r="D702" s="17">
        <v>1417</v>
      </c>
      <c r="E702" s="17">
        <v>1568</v>
      </c>
      <c r="F702" s="17">
        <v>1689</v>
      </c>
      <c r="G702" s="17">
        <v>1836</v>
      </c>
      <c r="H702" s="17">
        <v>0</v>
      </c>
    </row>
    <row r="703" spans="1:8" ht="20.25" x14ac:dyDescent="0.25">
      <c r="A703" s="27" t="s">
        <v>1683</v>
      </c>
      <c r="B703" s="28" t="s">
        <v>1717</v>
      </c>
      <c r="C703" s="25" t="s">
        <v>410</v>
      </c>
      <c r="D703" s="17">
        <v>849</v>
      </c>
      <c r="E703" s="17">
        <v>1009</v>
      </c>
      <c r="F703" s="17">
        <v>1139</v>
      </c>
      <c r="G703" s="17">
        <v>1186</v>
      </c>
      <c r="H703" s="17">
        <v>0</v>
      </c>
    </row>
    <row r="704" spans="1:8" ht="20.25" x14ac:dyDescent="0.25">
      <c r="A704" s="27" t="s">
        <v>1684</v>
      </c>
      <c r="B704" s="28" t="s">
        <v>1717</v>
      </c>
      <c r="C704" s="25" t="s">
        <v>412</v>
      </c>
      <c r="D704" s="17">
        <v>1281</v>
      </c>
      <c r="E704" s="17">
        <v>1475</v>
      </c>
      <c r="F704" s="17">
        <v>1544</v>
      </c>
      <c r="G704" s="17">
        <v>1646</v>
      </c>
      <c r="H704" s="17">
        <v>0</v>
      </c>
    </row>
    <row r="705" spans="1:8" ht="20.25" x14ac:dyDescent="0.3">
      <c r="A705" s="30" t="s">
        <v>1685</v>
      </c>
      <c r="B705" s="42" t="s">
        <v>1717</v>
      </c>
      <c r="C705" s="23" t="s">
        <v>414</v>
      </c>
      <c r="D705" s="17">
        <v>1424</v>
      </c>
      <c r="E705" s="17">
        <v>1653</v>
      </c>
      <c r="F705" s="17">
        <v>1733</v>
      </c>
      <c r="G705" s="17">
        <v>1855</v>
      </c>
      <c r="H705" s="17">
        <v>0</v>
      </c>
    </row>
    <row r="706" spans="1:8" ht="20.25" x14ac:dyDescent="0.3">
      <c r="A706" s="30" t="s">
        <v>1686</v>
      </c>
      <c r="B706" s="42" t="s">
        <v>1717</v>
      </c>
      <c r="C706" s="23" t="s">
        <v>416</v>
      </c>
      <c r="D706" s="17">
        <v>1647</v>
      </c>
      <c r="E706" s="17">
        <v>1927</v>
      </c>
      <c r="F706" s="17">
        <v>2020</v>
      </c>
      <c r="G706" s="17">
        <v>2173</v>
      </c>
      <c r="H706" s="17">
        <v>0</v>
      </c>
    </row>
    <row r="707" spans="1:8" ht="20.25" x14ac:dyDescent="0.3">
      <c r="A707" s="30" t="s">
        <v>1687</v>
      </c>
      <c r="B707" s="42" t="s">
        <v>1717</v>
      </c>
      <c r="C707" s="23" t="s">
        <v>418</v>
      </c>
      <c r="D707" s="17">
        <v>1717</v>
      </c>
      <c r="E707" s="17">
        <v>2064</v>
      </c>
      <c r="F707" s="17">
        <v>2183</v>
      </c>
      <c r="G707" s="17">
        <v>2375</v>
      </c>
      <c r="H707" s="17">
        <v>0</v>
      </c>
    </row>
    <row r="708" spans="1:8" ht="20.25" x14ac:dyDescent="0.3">
      <c r="A708" s="30" t="s">
        <v>1688</v>
      </c>
      <c r="B708" s="42" t="s">
        <v>1717</v>
      </c>
      <c r="C708" s="23" t="s">
        <v>361</v>
      </c>
      <c r="D708" s="17">
        <v>1337</v>
      </c>
      <c r="E708" s="17">
        <v>1596</v>
      </c>
      <c r="F708" s="17">
        <v>1695</v>
      </c>
      <c r="G708" s="17">
        <v>1846</v>
      </c>
      <c r="H708" s="17">
        <v>0</v>
      </c>
    </row>
    <row r="709" spans="1:8" ht="20.25" x14ac:dyDescent="0.25">
      <c r="A709" s="23" t="s">
        <v>1689</v>
      </c>
      <c r="B709" s="28" t="s">
        <v>1717</v>
      </c>
      <c r="C709" s="25" t="s">
        <v>421</v>
      </c>
      <c r="D709" s="17">
        <v>1407</v>
      </c>
      <c r="E709" s="17">
        <v>1773</v>
      </c>
      <c r="F709" s="17">
        <v>1893</v>
      </c>
      <c r="G709" s="17">
        <v>2074</v>
      </c>
      <c r="H709" s="17">
        <v>0</v>
      </c>
    </row>
    <row r="710" spans="1:8" ht="20.25" x14ac:dyDescent="0.25">
      <c r="A710" s="23" t="s">
        <v>1690</v>
      </c>
      <c r="B710" s="28" t="s">
        <v>1717</v>
      </c>
      <c r="C710" s="25" t="s">
        <v>365</v>
      </c>
      <c r="D710" s="17">
        <v>1775</v>
      </c>
      <c r="E710" s="17">
        <v>2134</v>
      </c>
      <c r="F710" s="17">
        <v>2283</v>
      </c>
      <c r="G710" s="17">
        <v>2504</v>
      </c>
      <c r="H710" s="17">
        <v>0</v>
      </c>
    </row>
    <row r="711" spans="1:8" ht="20.25" x14ac:dyDescent="0.25">
      <c r="A711" s="23" t="s">
        <v>1691</v>
      </c>
      <c r="B711" s="28" t="s">
        <v>1717</v>
      </c>
      <c r="C711" s="25" t="s">
        <v>424</v>
      </c>
      <c r="D711" s="17">
        <v>1959</v>
      </c>
      <c r="E711" s="17">
        <v>2424</v>
      </c>
      <c r="F711" s="17">
        <v>2626</v>
      </c>
      <c r="G711" s="17">
        <v>2936</v>
      </c>
      <c r="H711" s="17">
        <v>0</v>
      </c>
    </row>
    <row r="712" spans="1:8" ht="20.25" x14ac:dyDescent="0.25">
      <c r="A712" s="23" t="s">
        <v>1703</v>
      </c>
      <c r="B712" s="42" t="s">
        <v>1718</v>
      </c>
      <c r="C712" s="23" t="s">
        <v>1299</v>
      </c>
      <c r="D712" s="17">
        <v>953</v>
      </c>
      <c r="E712" s="17">
        <v>1114</v>
      </c>
      <c r="F712" s="17">
        <v>1140</v>
      </c>
      <c r="G712" s="17">
        <v>1164</v>
      </c>
      <c r="H712" s="17">
        <v>0</v>
      </c>
    </row>
    <row r="713" spans="1:8" ht="20.25" x14ac:dyDescent="0.25">
      <c r="A713" s="23" t="s">
        <v>1704</v>
      </c>
      <c r="B713" s="42" t="s">
        <v>1718</v>
      </c>
      <c r="C713" s="25" t="s">
        <v>1301</v>
      </c>
      <c r="D713" s="17">
        <v>1152</v>
      </c>
      <c r="E713" s="17">
        <v>1406</v>
      </c>
      <c r="F713" s="17">
        <v>1437</v>
      </c>
      <c r="G713" s="17">
        <v>1462</v>
      </c>
      <c r="H713" s="17">
        <v>0</v>
      </c>
    </row>
    <row r="714" spans="1:8" ht="20.25" x14ac:dyDescent="0.25">
      <c r="A714" s="23" t="s">
        <v>1705</v>
      </c>
      <c r="B714" s="42" t="s">
        <v>1718</v>
      </c>
      <c r="C714" s="23" t="s">
        <v>1303</v>
      </c>
      <c r="D714" s="17">
        <v>1171</v>
      </c>
      <c r="E714" s="17">
        <v>1433</v>
      </c>
      <c r="F714" s="17">
        <v>1470</v>
      </c>
      <c r="G714" s="17">
        <v>1503</v>
      </c>
      <c r="H714" s="17">
        <v>0</v>
      </c>
    </row>
    <row r="715" spans="1:8" ht="20.25" x14ac:dyDescent="0.25">
      <c r="A715" s="23" t="s">
        <v>1706</v>
      </c>
      <c r="B715" s="42" t="s">
        <v>1718</v>
      </c>
      <c r="C715" s="23" t="s">
        <v>1305</v>
      </c>
      <c r="D715" s="17">
        <v>1507</v>
      </c>
      <c r="E715" s="17">
        <v>1740</v>
      </c>
      <c r="F715" s="17">
        <v>1815</v>
      </c>
      <c r="G715" s="17">
        <v>1884</v>
      </c>
      <c r="H715" s="17">
        <v>0</v>
      </c>
    </row>
    <row r="716" spans="1:8" ht="20.25" x14ac:dyDescent="0.25">
      <c r="A716" s="23" t="s">
        <v>1692</v>
      </c>
      <c r="B716" s="42" t="s">
        <v>1719</v>
      </c>
      <c r="C716" s="23" t="s">
        <v>459</v>
      </c>
      <c r="D716" s="17">
        <v>805</v>
      </c>
      <c r="E716" s="17">
        <v>929</v>
      </c>
      <c r="F716" s="17">
        <v>972</v>
      </c>
      <c r="G716" s="17">
        <v>999</v>
      </c>
      <c r="H716" s="17">
        <v>0</v>
      </c>
    </row>
    <row r="717" spans="1:8" ht="20.25" x14ac:dyDescent="0.25">
      <c r="A717" s="23" t="s">
        <v>1693</v>
      </c>
      <c r="B717" s="42" t="s">
        <v>1719</v>
      </c>
      <c r="C717" s="23" t="s">
        <v>461</v>
      </c>
      <c r="D717" s="17">
        <v>853</v>
      </c>
      <c r="E717" s="17">
        <v>1021</v>
      </c>
      <c r="F717" s="17">
        <v>1066</v>
      </c>
      <c r="G717" s="17">
        <v>1092</v>
      </c>
      <c r="H717" s="17">
        <v>0</v>
      </c>
    </row>
    <row r="718" spans="1:8" ht="20.25" x14ac:dyDescent="0.25">
      <c r="A718" s="23" t="s">
        <v>1694</v>
      </c>
      <c r="B718" s="42" t="s">
        <v>1719</v>
      </c>
      <c r="C718" s="23" t="s">
        <v>463</v>
      </c>
      <c r="D718" s="17">
        <v>966</v>
      </c>
      <c r="E718" s="17">
        <v>1161</v>
      </c>
      <c r="F718" s="17">
        <v>1208</v>
      </c>
      <c r="G718" s="17">
        <v>1242</v>
      </c>
      <c r="H718" s="17">
        <v>0</v>
      </c>
    </row>
    <row r="719" spans="1:8" ht="20.25" x14ac:dyDescent="0.25">
      <c r="A719" s="23" t="s">
        <v>1695</v>
      </c>
      <c r="B719" s="41" t="s">
        <v>1719</v>
      </c>
      <c r="C719" s="23" t="s">
        <v>465</v>
      </c>
      <c r="D719" s="17">
        <v>1186</v>
      </c>
      <c r="E719" s="17">
        <v>1507</v>
      </c>
      <c r="F719" s="17">
        <v>1556</v>
      </c>
      <c r="G719" s="17">
        <v>1596</v>
      </c>
      <c r="H719" s="17">
        <v>0</v>
      </c>
    </row>
    <row r="720" spans="1:8" ht="20.25" x14ac:dyDescent="0.25">
      <c r="A720" s="23" t="s">
        <v>1710</v>
      </c>
      <c r="B720" s="41" t="s">
        <v>1720</v>
      </c>
      <c r="C720" s="23" t="s">
        <v>231</v>
      </c>
      <c r="D720" s="17">
        <v>1207</v>
      </c>
      <c r="E720" s="17">
        <v>1479</v>
      </c>
      <c r="F720" s="17">
        <v>1562</v>
      </c>
      <c r="G720" s="17">
        <v>1638</v>
      </c>
      <c r="H720" s="17">
        <v>0</v>
      </c>
    </row>
    <row r="721" spans="1:8" ht="20.25" x14ac:dyDescent="0.25">
      <c r="A721" s="23" t="s">
        <v>1711</v>
      </c>
      <c r="B721" s="41" t="s">
        <v>1720</v>
      </c>
      <c r="C721" s="23" t="s">
        <v>232</v>
      </c>
      <c r="D721" s="17">
        <v>1277</v>
      </c>
      <c r="E721" s="17">
        <v>1563</v>
      </c>
      <c r="F721" s="17">
        <v>1662</v>
      </c>
      <c r="G721" s="17">
        <v>1761</v>
      </c>
      <c r="H721" s="17">
        <v>0</v>
      </c>
    </row>
    <row r="722" spans="1:8" ht="20.25" x14ac:dyDescent="0.25">
      <c r="A722" s="23" t="s">
        <v>1712</v>
      </c>
      <c r="B722" s="41" t="s">
        <v>1720</v>
      </c>
      <c r="C722" s="23" t="s">
        <v>1233</v>
      </c>
      <c r="D722" s="17">
        <v>1382</v>
      </c>
      <c r="E722" s="17">
        <v>1651</v>
      </c>
      <c r="F722" s="17">
        <v>1748</v>
      </c>
      <c r="G722" s="17">
        <v>1843</v>
      </c>
      <c r="H722" s="17">
        <v>0</v>
      </c>
    </row>
    <row r="723" spans="1:8" ht="20.25" x14ac:dyDescent="0.3">
      <c r="A723" s="30" t="s">
        <v>1713</v>
      </c>
      <c r="B723" s="112" t="s">
        <v>1720</v>
      </c>
      <c r="C723" s="23" t="s">
        <v>1246</v>
      </c>
      <c r="D723" s="107">
        <v>1496</v>
      </c>
      <c r="E723" s="107">
        <v>1777</v>
      </c>
      <c r="F723" s="107">
        <v>1883</v>
      </c>
      <c r="G723" s="107">
        <v>1974</v>
      </c>
      <c r="H723" s="107">
        <v>0</v>
      </c>
    </row>
    <row r="724" spans="1:8" ht="20.25" x14ac:dyDescent="0.3">
      <c r="A724" s="30" t="s">
        <v>1707</v>
      </c>
      <c r="B724" s="112" t="s">
        <v>1721</v>
      </c>
      <c r="C724" s="23" t="s">
        <v>1309</v>
      </c>
      <c r="D724" s="107">
        <v>1054</v>
      </c>
      <c r="E724" s="107">
        <v>1151</v>
      </c>
      <c r="F724" s="107">
        <v>1217</v>
      </c>
      <c r="G724" s="107">
        <v>1277</v>
      </c>
      <c r="H724" s="107">
        <v>0</v>
      </c>
    </row>
    <row r="725" spans="1:8" ht="20.25" x14ac:dyDescent="0.3">
      <c r="A725" s="30" t="s">
        <v>1708</v>
      </c>
      <c r="B725" s="112" t="s">
        <v>1721</v>
      </c>
      <c r="C725" s="23" t="s">
        <v>1311</v>
      </c>
      <c r="D725" s="107">
        <v>1059</v>
      </c>
      <c r="E725" s="107">
        <v>1160</v>
      </c>
      <c r="F725" s="107">
        <v>1234</v>
      </c>
      <c r="G725" s="107">
        <v>1341</v>
      </c>
      <c r="H725" s="107">
        <v>0</v>
      </c>
    </row>
    <row r="726" spans="1:8" ht="20.25" x14ac:dyDescent="0.3">
      <c r="A726" s="30" t="s">
        <v>1709</v>
      </c>
      <c r="B726" s="112" t="s">
        <v>1721</v>
      </c>
      <c r="C726" s="23" t="s">
        <v>1313</v>
      </c>
      <c r="D726" s="107">
        <v>1067</v>
      </c>
      <c r="E726" s="107">
        <v>1189</v>
      </c>
      <c r="F726" s="107">
        <v>1271</v>
      </c>
      <c r="G726" s="107">
        <v>1353</v>
      </c>
      <c r="H726" s="107">
        <v>0</v>
      </c>
    </row>
    <row r="727" spans="1:8" ht="20.25" x14ac:dyDescent="0.3">
      <c r="A727" s="30" t="s">
        <v>1696</v>
      </c>
      <c r="B727" s="112" t="s">
        <v>1722</v>
      </c>
      <c r="C727" s="23" t="s">
        <v>1062</v>
      </c>
      <c r="D727" s="107">
        <v>1420</v>
      </c>
      <c r="E727" s="107">
        <v>1639</v>
      </c>
      <c r="F727" s="107">
        <v>1721</v>
      </c>
      <c r="G727" s="107">
        <v>1795</v>
      </c>
      <c r="H727" s="107">
        <v>0</v>
      </c>
    </row>
    <row r="728" spans="1:8" ht="20.25" x14ac:dyDescent="0.3">
      <c r="A728" s="30" t="s">
        <v>1697</v>
      </c>
      <c r="B728" s="112" t="s">
        <v>1722</v>
      </c>
      <c r="C728" s="23" t="s">
        <v>1063</v>
      </c>
      <c r="D728" s="107">
        <v>1597</v>
      </c>
      <c r="E728" s="107">
        <v>1841</v>
      </c>
      <c r="F728" s="107">
        <v>1927</v>
      </c>
      <c r="G728" s="107">
        <v>1992</v>
      </c>
      <c r="H728" s="107">
        <v>0</v>
      </c>
    </row>
    <row r="729" spans="1:8" ht="20.25" x14ac:dyDescent="0.3">
      <c r="A729" s="30" t="s">
        <v>1698</v>
      </c>
      <c r="B729" s="112" t="s">
        <v>1722</v>
      </c>
      <c r="C729" s="23" t="s">
        <v>1064</v>
      </c>
      <c r="D729" s="107">
        <v>1837</v>
      </c>
      <c r="E729" s="107">
        <v>2144</v>
      </c>
      <c r="F729" s="107">
        <v>2237</v>
      </c>
      <c r="G729" s="107">
        <v>2309</v>
      </c>
      <c r="H729" s="107">
        <v>0</v>
      </c>
    </row>
    <row r="730" spans="1:8" ht="20.25" x14ac:dyDescent="0.3">
      <c r="A730" s="30" t="s">
        <v>1699</v>
      </c>
      <c r="B730" s="112" t="s">
        <v>1723</v>
      </c>
      <c r="C730" s="23" t="s">
        <v>495</v>
      </c>
      <c r="D730" s="107">
        <v>1397</v>
      </c>
      <c r="E730" s="107">
        <v>1526</v>
      </c>
      <c r="F730" s="107">
        <v>1600</v>
      </c>
      <c r="G730" s="107">
        <v>1666</v>
      </c>
      <c r="H730" s="107">
        <v>0</v>
      </c>
    </row>
    <row r="731" spans="1:8" ht="20.25" x14ac:dyDescent="0.3">
      <c r="A731" s="30" t="s">
        <v>1700</v>
      </c>
      <c r="B731" s="112" t="s">
        <v>1723</v>
      </c>
      <c r="C731" s="23" t="s">
        <v>497</v>
      </c>
      <c r="D731" s="107">
        <v>1716</v>
      </c>
      <c r="E731" s="107">
        <v>1874</v>
      </c>
      <c r="F731" s="107">
        <v>1990</v>
      </c>
      <c r="G731" s="107">
        <v>2081</v>
      </c>
      <c r="H731" s="107">
        <v>0</v>
      </c>
    </row>
    <row r="732" spans="1:8" ht="20.25" x14ac:dyDescent="0.3">
      <c r="A732" s="30" t="s">
        <v>1701</v>
      </c>
      <c r="B732" s="112" t="s">
        <v>1723</v>
      </c>
      <c r="C732" s="23" t="s">
        <v>343</v>
      </c>
      <c r="D732" s="107">
        <v>1817</v>
      </c>
      <c r="E732" s="107">
        <v>2063</v>
      </c>
      <c r="F732" s="107">
        <v>2200</v>
      </c>
      <c r="G732" s="107">
        <v>2331</v>
      </c>
      <c r="H732" s="107">
        <v>0</v>
      </c>
    </row>
    <row r="733" spans="1:8" ht="20.25" x14ac:dyDescent="0.3">
      <c r="A733" s="30" t="s">
        <v>1702</v>
      </c>
      <c r="B733" s="112" t="s">
        <v>1723</v>
      </c>
      <c r="C733" s="23" t="s">
        <v>344</v>
      </c>
      <c r="D733" s="107">
        <v>2812</v>
      </c>
      <c r="E733" s="107">
        <v>3125</v>
      </c>
      <c r="F733" s="107">
        <v>3287</v>
      </c>
      <c r="G733" s="107">
        <v>3446</v>
      </c>
      <c r="H733" s="107">
        <v>0</v>
      </c>
    </row>
    <row r="734" spans="1:8" ht="20.25" x14ac:dyDescent="0.3">
      <c r="A734" s="30" t="s">
        <v>1714</v>
      </c>
      <c r="B734" s="112" t="s">
        <v>1747</v>
      </c>
      <c r="C734" s="23" t="s">
        <v>1348</v>
      </c>
      <c r="D734" s="107">
        <v>1432</v>
      </c>
      <c r="E734" s="107">
        <v>1637</v>
      </c>
      <c r="F734" s="107">
        <v>1702</v>
      </c>
      <c r="G734" s="107">
        <v>1756</v>
      </c>
      <c r="H734" s="107">
        <v>0</v>
      </c>
    </row>
    <row r="735" spans="1:8" ht="20.25" x14ac:dyDescent="0.3">
      <c r="A735" s="30" t="s">
        <v>1715</v>
      </c>
      <c r="B735" s="112" t="s">
        <v>1747</v>
      </c>
      <c r="C735" s="23" t="s">
        <v>1233</v>
      </c>
      <c r="D735" s="107">
        <v>1587</v>
      </c>
      <c r="E735" s="107">
        <v>1855</v>
      </c>
      <c r="F735" s="107">
        <v>1927</v>
      </c>
      <c r="G735" s="107">
        <v>1996</v>
      </c>
      <c r="H735" s="107">
        <v>0</v>
      </c>
    </row>
    <row r="736" spans="1:8" ht="20.25" x14ac:dyDescent="0.3">
      <c r="A736" s="30" t="s">
        <v>1521</v>
      </c>
      <c r="B736" s="112" t="s">
        <v>1724</v>
      </c>
      <c r="C736" s="23" t="s">
        <v>591</v>
      </c>
      <c r="D736" s="107">
        <v>2504</v>
      </c>
      <c r="E736" s="107">
        <v>2958</v>
      </c>
      <c r="F736" s="107">
        <v>3235</v>
      </c>
      <c r="G736" s="107">
        <v>3519</v>
      </c>
      <c r="H736" s="107">
        <v>0</v>
      </c>
    </row>
    <row r="737" spans="1:8" ht="20.25" x14ac:dyDescent="0.3">
      <c r="A737" s="30" t="s">
        <v>1522</v>
      </c>
      <c r="B737" s="112" t="s">
        <v>1724</v>
      </c>
      <c r="C737" s="23" t="s">
        <v>147</v>
      </c>
      <c r="D737" s="107">
        <v>2788</v>
      </c>
      <c r="E737" s="107">
        <v>3320</v>
      </c>
      <c r="F737" s="107">
        <v>3622</v>
      </c>
      <c r="G737" s="107">
        <v>3873</v>
      </c>
      <c r="H737" s="107">
        <v>0</v>
      </c>
    </row>
    <row r="738" spans="1:8" ht="20.25" x14ac:dyDescent="0.3">
      <c r="A738" s="30" t="s">
        <v>1523</v>
      </c>
      <c r="B738" s="112" t="s">
        <v>1724</v>
      </c>
      <c r="C738" s="23" t="s">
        <v>594</v>
      </c>
      <c r="D738" s="107">
        <v>3061</v>
      </c>
      <c r="E738" s="107">
        <v>3504</v>
      </c>
      <c r="F738" s="107">
        <v>3848</v>
      </c>
      <c r="G738" s="107">
        <v>4212</v>
      </c>
      <c r="H738" s="107">
        <v>0</v>
      </c>
    </row>
    <row r="739" spans="1:8" ht="20.25" x14ac:dyDescent="0.3">
      <c r="A739" s="30" t="s">
        <v>1524</v>
      </c>
      <c r="B739" s="112" t="s">
        <v>1724</v>
      </c>
      <c r="C739" s="23" t="s">
        <v>596</v>
      </c>
      <c r="D739" s="107">
        <v>3915</v>
      </c>
      <c r="E739" s="107">
        <v>4645</v>
      </c>
      <c r="F739" s="107">
        <v>5078</v>
      </c>
      <c r="G739" s="107">
        <v>5582</v>
      </c>
      <c r="H739" s="107">
        <v>0</v>
      </c>
    </row>
    <row r="740" spans="1:8" ht="20.25" x14ac:dyDescent="0.3">
      <c r="A740" s="30" t="s">
        <v>1525</v>
      </c>
      <c r="B740" s="112" t="s">
        <v>1724</v>
      </c>
      <c r="C740" s="23" t="s">
        <v>976</v>
      </c>
      <c r="D740" s="107">
        <v>5043</v>
      </c>
      <c r="E740" s="107">
        <v>5646</v>
      </c>
      <c r="F740" s="107">
        <v>6088</v>
      </c>
      <c r="G740" s="107">
        <v>6618</v>
      </c>
      <c r="H740" s="107">
        <v>0</v>
      </c>
    </row>
    <row r="741" spans="1:8" ht="20.25" x14ac:dyDescent="0.3">
      <c r="A741" s="30" t="s">
        <v>1546</v>
      </c>
      <c r="B741" s="112" t="s">
        <v>1725</v>
      </c>
      <c r="C741" s="23" t="s">
        <v>599</v>
      </c>
      <c r="D741" s="107">
        <v>3852</v>
      </c>
      <c r="E741" s="107">
        <v>4075</v>
      </c>
      <c r="F741" s="107">
        <v>4424</v>
      </c>
      <c r="G741" s="107">
        <v>4837</v>
      </c>
      <c r="H741" s="107">
        <v>0</v>
      </c>
    </row>
    <row r="742" spans="1:8" ht="20.25" x14ac:dyDescent="0.3">
      <c r="A742" s="30" t="s">
        <v>1547</v>
      </c>
      <c r="B742" s="112" t="s">
        <v>1725</v>
      </c>
      <c r="C742" s="23" t="s">
        <v>236</v>
      </c>
      <c r="D742" s="107">
        <v>4332</v>
      </c>
      <c r="E742" s="107">
        <v>4720</v>
      </c>
      <c r="F742" s="107">
        <v>5222</v>
      </c>
      <c r="G742" s="107">
        <v>5580</v>
      </c>
      <c r="H742" s="107">
        <v>0</v>
      </c>
    </row>
    <row r="743" spans="1:8" ht="20.25" x14ac:dyDescent="0.3">
      <c r="A743" s="30" t="s">
        <v>1548</v>
      </c>
      <c r="B743" s="112" t="s">
        <v>1725</v>
      </c>
      <c r="C743" s="23" t="s">
        <v>202</v>
      </c>
      <c r="D743" s="107">
        <v>4631</v>
      </c>
      <c r="E743" s="107">
        <v>5010</v>
      </c>
      <c r="F743" s="107">
        <v>5499</v>
      </c>
      <c r="G743" s="107">
        <v>5848</v>
      </c>
      <c r="H743" s="107">
        <v>0</v>
      </c>
    </row>
    <row r="744" spans="1:8" ht="20.25" x14ac:dyDescent="0.3">
      <c r="A744" s="30" t="s">
        <v>1549</v>
      </c>
      <c r="B744" s="112" t="s">
        <v>1725</v>
      </c>
      <c r="C744" s="23" t="s">
        <v>20</v>
      </c>
      <c r="D744" s="107">
        <v>5257</v>
      </c>
      <c r="E744" s="107">
        <v>5672</v>
      </c>
      <c r="F744" s="107">
        <v>6252</v>
      </c>
      <c r="G744" s="107">
        <v>6639</v>
      </c>
      <c r="H744" s="107">
        <v>0</v>
      </c>
    </row>
    <row r="745" spans="1:8" ht="20.25" x14ac:dyDescent="0.3">
      <c r="A745" s="30" t="s">
        <v>1550</v>
      </c>
      <c r="B745" s="112" t="s">
        <v>1725</v>
      </c>
      <c r="C745" s="23" t="s">
        <v>11</v>
      </c>
      <c r="D745" s="107">
        <v>6355</v>
      </c>
      <c r="E745" s="107">
        <v>7191</v>
      </c>
      <c r="F745" s="107">
        <v>7503</v>
      </c>
      <c r="G745" s="107">
        <v>8207</v>
      </c>
      <c r="H745" s="107">
        <v>0</v>
      </c>
    </row>
    <row r="746" spans="1:8" ht="20.25" x14ac:dyDescent="0.3">
      <c r="A746" s="30" t="s">
        <v>1551</v>
      </c>
      <c r="B746" s="112" t="s">
        <v>1725</v>
      </c>
      <c r="C746" s="23" t="s">
        <v>12</v>
      </c>
      <c r="D746" s="107">
        <v>6558</v>
      </c>
      <c r="E746" s="107">
        <v>7472</v>
      </c>
      <c r="F746" s="107">
        <v>7750</v>
      </c>
      <c r="G746" s="107">
        <v>8518</v>
      </c>
      <c r="H746" s="107">
        <v>0</v>
      </c>
    </row>
    <row r="747" spans="1:8" ht="20.25" x14ac:dyDescent="0.3">
      <c r="A747" s="30" t="s">
        <v>1630</v>
      </c>
      <c r="B747" s="112" t="s">
        <v>1726</v>
      </c>
      <c r="C747" s="23" t="s">
        <v>6</v>
      </c>
      <c r="D747" s="107">
        <v>3152</v>
      </c>
      <c r="E747" s="107">
        <v>3405</v>
      </c>
      <c r="F747" s="107">
        <v>3543</v>
      </c>
      <c r="G747" s="107">
        <v>3676</v>
      </c>
      <c r="H747" s="107">
        <v>0</v>
      </c>
    </row>
    <row r="748" spans="1:8" ht="20.25" x14ac:dyDescent="0.3">
      <c r="A748" s="30" t="s">
        <v>1631</v>
      </c>
      <c r="B748" s="112" t="s">
        <v>1726</v>
      </c>
      <c r="C748" s="23" t="s">
        <v>7</v>
      </c>
      <c r="D748" s="107">
        <v>3323</v>
      </c>
      <c r="E748" s="107">
        <v>3594</v>
      </c>
      <c r="F748" s="107">
        <v>3733</v>
      </c>
      <c r="G748" s="107">
        <v>3911</v>
      </c>
      <c r="H748" s="107">
        <v>0</v>
      </c>
    </row>
    <row r="749" spans="1:8" ht="20.25" x14ac:dyDescent="0.3">
      <c r="A749" s="30" t="s">
        <v>1632</v>
      </c>
      <c r="B749" s="112" t="s">
        <v>1726</v>
      </c>
      <c r="C749" s="23" t="s">
        <v>8</v>
      </c>
      <c r="D749" s="107">
        <v>3776</v>
      </c>
      <c r="E749" s="107">
        <v>4036</v>
      </c>
      <c r="F749" s="107">
        <v>4179</v>
      </c>
      <c r="G749" s="107">
        <v>4370</v>
      </c>
      <c r="H749" s="107">
        <v>0</v>
      </c>
    </row>
    <row r="750" spans="1:8" ht="20.25" x14ac:dyDescent="0.3">
      <c r="A750" s="30" t="s">
        <v>1633</v>
      </c>
      <c r="B750" s="112" t="s">
        <v>1726</v>
      </c>
      <c r="C750" s="23" t="s">
        <v>9</v>
      </c>
      <c r="D750" s="107">
        <v>3989</v>
      </c>
      <c r="E750" s="107">
        <v>4262</v>
      </c>
      <c r="F750" s="107">
        <v>4425</v>
      </c>
      <c r="G750" s="107">
        <v>4634</v>
      </c>
      <c r="H750" s="107">
        <v>0</v>
      </c>
    </row>
    <row r="751" spans="1:8" ht="20.25" x14ac:dyDescent="0.3">
      <c r="A751" s="30" t="s">
        <v>1634</v>
      </c>
      <c r="B751" s="112" t="s">
        <v>1726</v>
      </c>
      <c r="C751" s="23" t="s">
        <v>20</v>
      </c>
      <c r="D751" s="107">
        <v>4705</v>
      </c>
      <c r="E751" s="107">
        <v>4985</v>
      </c>
      <c r="F751" s="107">
        <v>5237</v>
      </c>
      <c r="G751" s="107">
        <v>5399</v>
      </c>
      <c r="H751" s="107">
        <v>0</v>
      </c>
    </row>
    <row r="752" spans="1:8" ht="20.25" x14ac:dyDescent="0.3">
      <c r="A752" s="30" t="s">
        <v>1635</v>
      </c>
      <c r="B752" s="112" t="s">
        <v>1726</v>
      </c>
      <c r="C752" s="23" t="s">
        <v>11</v>
      </c>
      <c r="D752" s="107">
        <v>5589</v>
      </c>
      <c r="E752" s="107">
        <v>6377</v>
      </c>
      <c r="F752" s="107">
        <v>6617</v>
      </c>
      <c r="G752" s="107">
        <v>6851</v>
      </c>
      <c r="H752" s="107">
        <v>0</v>
      </c>
    </row>
    <row r="753" spans="1:8" ht="20.25" x14ac:dyDescent="0.3">
      <c r="A753" s="30" t="s">
        <v>1636</v>
      </c>
      <c r="B753" s="112" t="s">
        <v>1726</v>
      </c>
      <c r="C753" s="23" t="s">
        <v>12</v>
      </c>
      <c r="D753" s="107">
        <v>5750</v>
      </c>
      <c r="E753" s="107">
        <v>6572</v>
      </c>
      <c r="F753" s="107">
        <v>6826</v>
      </c>
      <c r="G753" s="107">
        <v>7061</v>
      </c>
      <c r="H753" s="107">
        <v>0</v>
      </c>
    </row>
    <row r="754" spans="1:8" ht="20.25" x14ac:dyDescent="0.3">
      <c r="A754" s="30" t="s">
        <v>1526</v>
      </c>
      <c r="B754" s="112" t="s">
        <v>1727</v>
      </c>
      <c r="C754" s="23" t="s">
        <v>145</v>
      </c>
      <c r="D754" s="107">
        <v>3878</v>
      </c>
      <c r="E754" s="107">
        <v>4368</v>
      </c>
      <c r="F754" s="107">
        <v>4504</v>
      </c>
      <c r="G754" s="107">
        <v>4561</v>
      </c>
      <c r="H754" s="107">
        <v>0</v>
      </c>
    </row>
    <row r="755" spans="1:8" ht="20.25" x14ac:dyDescent="0.3">
      <c r="A755" s="30" t="s">
        <v>1527</v>
      </c>
      <c r="B755" s="112" t="s">
        <v>1727</v>
      </c>
      <c r="C755" s="23" t="s">
        <v>147</v>
      </c>
      <c r="D755" s="107">
        <v>4169</v>
      </c>
      <c r="E755" s="107">
        <v>4558</v>
      </c>
      <c r="F755" s="107">
        <v>4700</v>
      </c>
      <c r="G755" s="107">
        <v>4839</v>
      </c>
      <c r="H755" s="107">
        <v>0</v>
      </c>
    </row>
    <row r="756" spans="1:8" ht="20.25" x14ac:dyDescent="0.3">
      <c r="A756" s="30" t="s">
        <v>1528</v>
      </c>
      <c r="B756" s="112" t="s">
        <v>1727</v>
      </c>
      <c r="C756" s="23" t="s">
        <v>149</v>
      </c>
      <c r="D756" s="107">
        <v>4478</v>
      </c>
      <c r="E756" s="107">
        <v>4987</v>
      </c>
      <c r="F756" s="107">
        <v>5143</v>
      </c>
      <c r="G756" s="107">
        <v>5289</v>
      </c>
      <c r="H756" s="107">
        <v>0</v>
      </c>
    </row>
    <row r="757" spans="1:8" ht="20.25" x14ac:dyDescent="0.3">
      <c r="A757" s="30" t="s">
        <v>1529</v>
      </c>
      <c r="B757" s="112" t="s">
        <v>1727</v>
      </c>
      <c r="C757" s="23" t="s">
        <v>151</v>
      </c>
      <c r="D757" s="107">
        <v>5570</v>
      </c>
      <c r="E757" s="107">
        <v>6021</v>
      </c>
      <c r="F757" s="107">
        <v>6211</v>
      </c>
      <c r="G757" s="107">
        <v>6388</v>
      </c>
      <c r="H757" s="107">
        <v>0</v>
      </c>
    </row>
    <row r="758" spans="1:8" ht="20.25" x14ac:dyDescent="0.3">
      <c r="A758" s="30" t="s">
        <v>1530</v>
      </c>
      <c r="B758" s="112" t="s">
        <v>1727</v>
      </c>
      <c r="C758" s="23" t="s">
        <v>1001</v>
      </c>
      <c r="D758" s="107">
        <v>6524</v>
      </c>
      <c r="E758" s="107">
        <v>6993</v>
      </c>
      <c r="F758" s="107">
        <v>7206</v>
      </c>
      <c r="G758" s="107">
        <v>7444</v>
      </c>
      <c r="H758" s="107">
        <v>0</v>
      </c>
    </row>
    <row r="759" spans="1:8" ht="20.25" x14ac:dyDescent="0.3">
      <c r="A759" s="30" t="s">
        <v>1516</v>
      </c>
      <c r="B759" s="112" t="s">
        <v>1728</v>
      </c>
      <c r="C759" s="23" t="s">
        <v>145</v>
      </c>
      <c r="D759" s="107">
        <v>2921</v>
      </c>
      <c r="E759" s="107">
        <v>3346</v>
      </c>
      <c r="F759" s="107">
        <v>3555</v>
      </c>
      <c r="G759" s="107">
        <v>3789</v>
      </c>
      <c r="H759" s="107">
        <v>0</v>
      </c>
    </row>
    <row r="760" spans="1:8" ht="20.25" x14ac:dyDescent="0.3">
      <c r="A760" s="30" t="s">
        <v>1517</v>
      </c>
      <c r="B760" s="112" t="s">
        <v>1728</v>
      </c>
      <c r="C760" s="23" t="s">
        <v>147</v>
      </c>
      <c r="D760" s="107">
        <v>3205</v>
      </c>
      <c r="E760" s="107">
        <v>3579</v>
      </c>
      <c r="F760" s="107">
        <v>3837</v>
      </c>
      <c r="G760" s="107">
        <v>4095</v>
      </c>
      <c r="H760" s="107">
        <v>0</v>
      </c>
    </row>
    <row r="761" spans="1:8" ht="20.25" x14ac:dyDescent="0.3">
      <c r="A761" s="30" t="s">
        <v>1518</v>
      </c>
      <c r="B761" s="112" t="s">
        <v>1728</v>
      </c>
      <c r="C761" s="23" t="s">
        <v>149</v>
      </c>
      <c r="D761" s="107">
        <v>3477</v>
      </c>
      <c r="E761" s="107">
        <v>3879</v>
      </c>
      <c r="F761" s="107">
        <v>4159</v>
      </c>
      <c r="G761" s="107">
        <v>4486</v>
      </c>
      <c r="H761" s="107">
        <v>0</v>
      </c>
    </row>
    <row r="762" spans="1:8" ht="20.25" x14ac:dyDescent="0.3">
      <c r="A762" s="30" t="s">
        <v>1519</v>
      </c>
      <c r="B762" s="112" t="s">
        <v>1728</v>
      </c>
      <c r="C762" s="23" t="s">
        <v>151</v>
      </c>
      <c r="D762" s="107">
        <v>4429</v>
      </c>
      <c r="E762" s="107">
        <v>5079</v>
      </c>
      <c r="F762" s="107">
        <v>5502</v>
      </c>
      <c r="G762" s="107">
        <v>6030</v>
      </c>
      <c r="H762" s="107">
        <v>0</v>
      </c>
    </row>
    <row r="763" spans="1:8" ht="20.25" x14ac:dyDescent="0.3">
      <c r="A763" s="30" t="s">
        <v>1520</v>
      </c>
      <c r="B763" s="112" t="s">
        <v>1728</v>
      </c>
      <c r="C763" s="23" t="s">
        <v>1001</v>
      </c>
      <c r="D763" s="107">
        <v>5354</v>
      </c>
      <c r="E763" s="107">
        <v>6019</v>
      </c>
      <c r="F763" s="107">
        <v>6472</v>
      </c>
      <c r="G763" s="107">
        <v>7065</v>
      </c>
      <c r="H763" s="107">
        <v>0</v>
      </c>
    </row>
    <row r="764" spans="1:8" ht="20.25" x14ac:dyDescent="0.3">
      <c r="A764" s="30" t="s">
        <v>1540</v>
      </c>
      <c r="B764" s="112" t="s">
        <v>1751</v>
      </c>
      <c r="C764" s="23" t="s">
        <v>599</v>
      </c>
      <c r="D764" s="107">
        <v>4086</v>
      </c>
      <c r="E764" s="107">
        <v>4349</v>
      </c>
      <c r="F764" s="107">
        <v>4639</v>
      </c>
      <c r="G764" s="107">
        <v>5128</v>
      </c>
      <c r="H764" s="107">
        <v>0</v>
      </c>
    </row>
    <row r="765" spans="1:8" ht="20.25" x14ac:dyDescent="0.3">
      <c r="A765" s="30" t="s">
        <v>1541</v>
      </c>
      <c r="B765" s="112" t="s">
        <v>1751</v>
      </c>
      <c r="C765" s="23" t="s">
        <v>236</v>
      </c>
      <c r="D765" s="107">
        <v>4672</v>
      </c>
      <c r="E765" s="107">
        <v>4952</v>
      </c>
      <c r="F765" s="107">
        <v>5291</v>
      </c>
      <c r="G765" s="107">
        <v>5709</v>
      </c>
      <c r="H765" s="107">
        <v>0</v>
      </c>
    </row>
    <row r="766" spans="1:8" ht="20.25" x14ac:dyDescent="0.3">
      <c r="A766" s="30" t="s">
        <v>1542</v>
      </c>
      <c r="B766" s="112" t="s">
        <v>1751</v>
      </c>
      <c r="C766" s="23" t="s">
        <v>202</v>
      </c>
      <c r="D766" s="107">
        <v>4969</v>
      </c>
      <c r="E766" s="107">
        <v>5296</v>
      </c>
      <c r="F766" s="107">
        <v>5673</v>
      </c>
      <c r="G766" s="107">
        <v>6061</v>
      </c>
      <c r="H766" s="107">
        <v>0</v>
      </c>
    </row>
    <row r="767" spans="1:8" ht="20.25" x14ac:dyDescent="0.3">
      <c r="A767" s="30" t="s">
        <v>1543</v>
      </c>
      <c r="B767" s="112" t="s">
        <v>1751</v>
      </c>
      <c r="C767" s="23" t="s">
        <v>20</v>
      </c>
      <c r="D767" s="107">
        <v>5692</v>
      </c>
      <c r="E767" s="107">
        <v>6105</v>
      </c>
      <c r="F767" s="107">
        <v>6503</v>
      </c>
      <c r="G767" s="107">
        <v>6841</v>
      </c>
      <c r="H767" s="107">
        <v>0</v>
      </c>
    </row>
    <row r="768" spans="1:8" ht="20.25" x14ac:dyDescent="0.3">
      <c r="A768" s="30" t="s">
        <v>1544</v>
      </c>
      <c r="B768" s="112" t="s">
        <v>1751</v>
      </c>
      <c r="C768" s="23" t="s">
        <v>11</v>
      </c>
      <c r="D768" s="107">
        <v>6781</v>
      </c>
      <c r="E768" s="107">
        <v>7724</v>
      </c>
      <c r="F768" s="107">
        <v>8238</v>
      </c>
      <c r="G768" s="107">
        <v>8896</v>
      </c>
      <c r="H768" s="107">
        <v>0</v>
      </c>
    </row>
    <row r="769" spans="1:8" ht="20.25" x14ac:dyDescent="0.3">
      <c r="A769" s="30" t="s">
        <v>1545</v>
      </c>
      <c r="B769" s="112" t="s">
        <v>1751</v>
      </c>
      <c r="C769" s="23" t="s">
        <v>12</v>
      </c>
      <c r="D769" s="107">
        <v>6938</v>
      </c>
      <c r="E769" s="107">
        <v>8005</v>
      </c>
      <c r="F769" s="107">
        <v>8557</v>
      </c>
      <c r="G769" s="107">
        <v>9207</v>
      </c>
      <c r="H769" s="107">
        <v>0</v>
      </c>
    </row>
    <row r="770" spans="1:8" ht="20.25" x14ac:dyDescent="0.3">
      <c r="A770" s="30" t="s">
        <v>1558</v>
      </c>
      <c r="B770" s="112" t="s">
        <v>1729</v>
      </c>
      <c r="C770" s="23" t="s">
        <v>145</v>
      </c>
      <c r="D770" s="107">
        <v>2923</v>
      </c>
      <c r="E770" s="107">
        <v>3273</v>
      </c>
      <c r="F770" s="107">
        <v>3513</v>
      </c>
      <c r="G770" s="107">
        <v>3764</v>
      </c>
      <c r="H770" s="107">
        <v>0</v>
      </c>
    </row>
    <row r="771" spans="1:8" ht="20.25" x14ac:dyDescent="0.3">
      <c r="A771" s="30" t="s">
        <v>1559</v>
      </c>
      <c r="B771" s="112" t="s">
        <v>1729</v>
      </c>
      <c r="C771" s="23" t="s">
        <v>147</v>
      </c>
      <c r="D771" s="107">
        <v>3195</v>
      </c>
      <c r="E771" s="107">
        <v>3515</v>
      </c>
      <c r="F771" s="107">
        <v>3853</v>
      </c>
      <c r="G771" s="107">
        <v>4093</v>
      </c>
      <c r="H771" s="107">
        <v>0</v>
      </c>
    </row>
    <row r="772" spans="1:8" ht="20.25" x14ac:dyDescent="0.3">
      <c r="A772" s="30" t="s">
        <v>1560</v>
      </c>
      <c r="B772" s="112" t="s">
        <v>1729</v>
      </c>
      <c r="C772" s="23" t="s">
        <v>149</v>
      </c>
      <c r="D772" s="107">
        <v>3444</v>
      </c>
      <c r="E772" s="107">
        <v>3835</v>
      </c>
      <c r="F772" s="107">
        <v>4215</v>
      </c>
      <c r="G772" s="107">
        <v>4446</v>
      </c>
      <c r="H772" s="107">
        <v>0</v>
      </c>
    </row>
    <row r="773" spans="1:8" ht="20.25" x14ac:dyDescent="0.3">
      <c r="A773" s="30" t="s">
        <v>1561</v>
      </c>
      <c r="B773" s="112" t="s">
        <v>1729</v>
      </c>
      <c r="C773" s="23" t="s">
        <v>151</v>
      </c>
      <c r="D773" s="107">
        <v>4485</v>
      </c>
      <c r="E773" s="107">
        <v>4824</v>
      </c>
      <c r="F773" s="107">
        <v>5230</v>
      </c>
      <c r="G773" s="107">
        <v>5595</v>
      </c>
      <c r="H773" s="107">
        <v>0</v>
      </c>
    </row>
    <row r="774" spans="1:8" ht="20.25" x14ac:dyDescent="0.3">
      <c r="A774" s="30" t="s">
        <v>1562</v>
      </c>
      <c r="B774" s="112" t="s">
        <v>1729</v>
      </c>
      <c r="C774" s="23" t="s">
        <v>1001</v>
      </c>
      <c r="D774" s="107">
        <v>5299</v>
      </c>
      <c r="E774" s="107">
        <v>5711</v>
      </c>
      <c r="F774" s="107">
        <v>6135</v>
      </c>
      <c r="G774" s="107">
        <v>6502</v>
      </c>
      <c r="H774" s="107">
        <v>0</v>
      </c>
    </row>
    <row r="775" spans="1:8" ht="20.25" x14ac:dyDescent="0.3">
      <c r="A775" s="30" t="s">
        <v>1637</v>
      </c>
      <c r="B775" s="112" t="s">
        <v>1730</v>
      </c>
      <c r="C775" s="23" t="s">
        <v>6</v>
      </c>
      <c r="D775" s="107">
        <v>3402</v>
      </c>
      <c r="E775" s="107">
        <v>3883</v>
      </c>
      <c r="F775" s="107">
        <v>4074</v>
      </c>
      <c r="G775" s="107">
        <v>4498</v>
      </c>
      <c r="H775" s="107">
        <v>0</v>
      </c>
    </row>
    <row r="776" spans="1:8" ht="20.25" x14ac:dyDescent="0.3">
      <c r="A776" s="30" t="s">
        <v>1638</v>
      </c>
      <c r="B776" s="112" t="s">
        <v>1730</v>
      </c>
      <c r="C776" s="23" t="s">
        <v>7</v>
      </c>
      <c r="D776" s="107">
        <v>3607</v>
      </c>
      <c r="E776" s="107">
        <v>4040</v>
      </c>
      <c r="F776" s="107">
        <v>4273</v>
      </c>
      <c r="G776" s="107">
        <v>4807</v>
      </c>
      <c r="H776" s="107">
        <v>0</v>
      </c>
    </row>
    <row r="777" spans="1:8" ht="20.25" x14ac:dyDescent="0.3">
      <c r="A777" s="30" t="s">
        <v>1639</v>
      </c>
      <c r="B777" s="112" t="s">
        <v>1730</v>
      </c>
      <c r="C777" s="23" t="s">
        <v>8</v>
      </c>
      <c r="D777" s="107">
        <v>3859</v>
      </c>
      <c r="E777" s="107">
        <v>4288</v>
      </c>
      <c r="F777" s="107">
        <v>4652</v>
      </c>
      <c r="G777" s="107">
        <v>5143</v>
      </c>
      <c r="H777" s="107">
        <v>0</v>
      </c>
    </row>
    <row r="778" spans="1:8" ht="20.25" x14ac:dyDescent="0.3">
      <c r="A778" s="30" t="s">
        <v>1640</v>
      </c>
      <c r="B778" s="112" t="s">
        <v>1730</v>
      </c>
      <c r="C778" s="23" t="s">
        <v>9</v>
      </c>
      <c r="D778" s="107">
        <v>4025</v>
      </c>
      <c r="E778" s="107">
        <v>4495</v>
      </c>
      <c r="F778" s="107">
        <v>4887</v>
      </c>
      <c r="G778" s="107">
        <v>5413</v>
      </c>
      <c r="H778" s="107">
        <v>0</v>
      </c>
    </row>
    <row r="779" spans="1:8" ht="20.25" x14ac:dyDescent="0.3">
      <c r="A779" s="30" t="s">
        <v>1641</v>
      </c>
      <c r="B779" s="112" t="s">
        <v>1730</v>
      </c>
      <c r="C779" s="23" t="s">
        <v>20</v>
      </c>
      <c r="D779" s="107">
        <v>4560</v>
      </c>
      <c r="E779" s="107">
        <v>4997</v>
      </c>
      <c r="F779" s="107">
        <v>5472</v>
      </c>
      <c r="G779" s="107">
        <v>5731</v>
      </c>
      <c r="H779" s="107">
        <v>0</v>
      </c>
    </row>
    <row r="780" spans="1:8" ht="20.25" x14ac:dyDescent="0.3">
      <c r="A780" s="30" t="s">
        <v>1642</v>
      </c>
      <c r="B780" s="112" t="s">
        <v>1730</v>
      </c>
      <c r="C780" s="23" t="s">
        <v>11</v>
      </c>
      <c r="D780" s="107">
        <v>5489</v>
      </c>
      <c r="E780" s="107">
        <v>6522</v>
      </c>
      <c r="F780" s="107">
        <v>7060</v>
      </c>
      <c r="G780" s="107">
        <v>7416</v>
      </c>
      <c r="H780" s="107">
        <v>0</v>
      </c>
    </row>
    <row r="781" spans="1:8" ht="20.25" x14ac:dyDescent="0.3">
      <c r="A781" s="30" t="s">
        <v>1643</v>
      </c>
      <c r="B781" s="112" t="s">
        <v>1730</v>
      </c>
      <c r="C781" s="23" t="s">
        <v>12</v>
      </c>
      <c r="D781" s="107">
        <v>5657</v>
      </c>
      <c r="E781" s="107">
        <v>6726</v>
      </c>
      <c r="F781" s="107">
        <v>7282</v>
      </c>
      <c r="G781" s="107">
        <v>7671</v>
      </c>
      <c r="H781" s="107">
        <v>0</v>
      </c>
    </row>
    <row r="782" spans="1:8" ht="20.25" x14ac:dyDescent="0.3">
      <c r="A782" s="30" t="s">
        <v>1563</v>
      </c>
      <c r="B782" s="112" t="s">
        <v>1750</v>
      </c>
      <c r="C782" s="23" t="s">
        <v>7</v>
      </c>
      <c r="D782" s="107">
        <v>3093</v>
      </c>
      <c r="E782" s="107">
        <v>3528</v>
      </c>
      <c r="F782" s="107">
        <v>3883</v>
      </c>
      <c r="G782" s="107">
        <v>4320</v>
      </c>
      <c r="H782" s="107">
        <v>0</v>
      </c>
    </row>
    <row r="783" spans="1:8" ht="20.25" x14ac:dyDescent="0.3">
      <c r="A783" s="30" t="s">
        <v>1564</v>
      </c>
      <c r="B783" s="112" t="s">
        <v>1750</v>
      </c>
      <c r="C783" s="23" t="s">
        <v>8</v>
      </c>
      <c r="D783" s="107">
        <v>3370</v>
      </c>
      <c r="E783" s="107">
        <v>3767</v>
      </c>
      <c r="F783" s="107">
        <v>4145</v>
      </c>
      <c r="G783" s="107">
        <v>4516</v>
      </c>
      <c r="H783" s="107">
        <v>0</v>
      </c>
    </row>
    <row r="784" spans="1:8" ht="20.25" x14ac:dyDescent="0.3">
      <c r="A784" s="30" t="s">
        <v>1565</v>
      </c>
      <c r="B784" s="112" t="s">
        <v>1750</v>
      </c>
      <c r="C784" s="23" t="s">
        <v>9</v>
      </c>
      <c r="D784" s="107">
        <v>3583</v>
      </c>
      <c r="E784" s="107">
        <v>3973</v>
      </c>
      <c r="F784" s="107">
        <v>4381</v>
      </c>
      <c r="G784" s="107">
        <v>4756</v>
      </c>
      <c r="H784" s="107">
        <v>0</v>
      </c>
    </row>
    <row r="785" spans="1:8" ht="20.25" x14ac:dyDescent="0.3">
      <c r="A785" s="30" t="s">
        <v>1566</v>
      </c>
      <c r="B785" s="112" t="s">
        <v>1750</v>
      </c>
      <c r="C785" s="23" t="s">
        <v>20</v>
      </c>
      <c r="D785" s="107">
        <v>4092</v>
      </c>
      <c r="E785" s="107">
        <v>4452</v>
      </c>
      <c r="F785" s="107">
        <v>4937</v>
      </c>
      <c r="G785" s="107">
        <v>5206</v>
      </c>
      <c r="H785" s="107">
        <v>0</v>
      </c>
    </row>
    <row r="786" spans="1:8" ht="20.25" x14ac:dyDescent="0.3">
      <c r="A786" s="30" t="s">
        <v>1567</v>
      </c>
      <c r="B786" s="112" t="s">
        <v>1750</v>
      </c>
      <c r="C786" s="23" t="s">
        <v>11</v>
      </c>
      <c r="D786" s="107">
        <v>4978</v>
      </c>
      <c r="E786" s="107">
        <v>5904</v>
      </c>
      <c r="F786" s="107">
        <v>6214</v>
      </c>
      <c r="G786" s="107">
        <v>6688</v>
      </c>
      <c r="H786" s="107">
        <v>0</v>
      </c>
    </row>
    <row r="787" spans="1:8" ht="20.25" x14ac:dyDescent="0.3">
      <c r="A787" s="30" t="s">
        <v>1568</v>
      </c>
      <c r="B787" s="112" t="s">
        <v>1750</v>
      </c>
      <c r="C787" s="23" t="s">
        <v>12</v>
      </c>
      <c r="D787" s="107">
        <v>5139</v>
      </c>
      <c r="E787" s="107">
        <v>6096</v>
      </c>
      <c r="F787" s="107">
        <v>6479</v>
      </c>
      <c r="G787" s="107">
        <v>7030</v>
      </c>
      <c r="H787" s="107">
        <v>0</v>
      </c>
    </row>
    <row r="788" spans="1:8" ht="20.25" x14ac:dyDescent="0.3">
      <c r="A788" s="30" t="s">
        <v>1569</v>
      </c>
      <c r="B788" s="112" t="s">
        <v>1731</v>
      </c>
      <c r="C788" s="23" t="s">
        <v>623</v>
      </c>
      <c r="D788" s="107">
        <v>2644</v>
      </c>
      <c r="E788" s="107">
        <v>3164</v>
      </c>
      <c r="F788" s="107">
        <v>3457</v>
      </c>
      <c r="G788" s="107">
        <v>3699</v>
      </c>
      <c r="H788" s="107">
        <v>0</v>
      </c>
    </row>
    <row r="789" spans="1:8" ht="20.25" x14ac:dyDescent="0.3">
      <c r="A789" s="30" t="s">
        <v>1570</v>
      </c>
      <c r="B789" s="112" t="s">
        <v>1731</v>
      </c>
      <c r="C789" s="23" t="s">
        <v>6</v>
      </c>
      <c r="D789" s="107">
        <v>2831</v>
      </c>
      <c r="E789" s="107">
        <v>3360</v>
      </c>
      <c r="F789" s="107">
        <v>3669</v>
      </c>
      <c r="G789" s="107">
        <v>3917</v>
      </c>
      <c r="H789" s="107">
        <v>0</v>
      </c>
    </row>
    <row r="790" spans="1:8" ht="20.25" x14ac:dyDescent="0.3">
      <c r="A790" s="30" t="s">
        <v>1571</v>
      </c>
      <c r="B790" s="112" t="s">
        <v>1731</v>
      </c>
      <c r="C790" s="23" t="s">
        <v>7</v>
      </c>
      <c r="D790" s="107">
        <v>3004</v>
      </c>
      <c r="E790" s="107">
        <v>3508</v>
      </c>
      <c r="F790" s="107">
        <v>3839</v>
      </c>
      <c r="G790" s="107">
        <v>4243</v>
      </c>
      <c r="H790" s="107">
        <v>0</v>
      </c>
    </row>
    <row r="791" spans="1:8" ht="20.25" x14ac:dyDescent="0.3">
      <c r="A791" s="30" t="s">
        <v>1572</v>
      </c>
      <c r="B791" s="112" t="s">
        <v>1731</v>
      </c>
      <c r="C791" s="23" t="s">
        <v>8</v>
      </c>
      <c r="D791" s="107">
        <v>3482</v>
      </c>
      <c r="E791" s="107">
        <v>3963</v>
      </c>
      <c r="F791" s="107">
        <v>4333</v>
      </c>
      <c r="G791" s="107">
        <v>4704</v>
      </c>
      <c r="H791" s="107">
        <v>0</v>
      </c>
    </row>
    <row r="792" spans="1:8" ht="20.25" x14ac:dyDescent="0.3">
      <c r="A792" s="30" t="s">
        <v>1573</v>
      </c>
      <c r="B792" s="112" t="s">
        <v>1731</v>
      </c>
      <c r="C792" s="23" t="s">
        <v>9</v>
      </c>
      <c r="D792" s="107">
        <v>3683</v>
      </c>
      <c r="E792" s="107">
        <v>4178</v>
      </c>
      <c r="F792" s="107">
        <v>4576</v>
      </c>
      <c r="G792" s="107">
        <v>4882</v>
      </c>
      <c r="H792" s="107">
        <v>0</v>
      </c>
    </row>
    <row r="793" spans="1:8" ht="20.25" x14ac:dyDescent="0.3">
      <c r="A793" s="30" t="s">
        <v>1574</v>
      </c>
      <c r="B793" s="112" t="s">
        <v>1731</v>
      </c>
      <c r="C793" s="23" t="s">
        <v>20</v>
      </c>
      <c r="D793" s="107">
        <v>4478</v>
      </c>
      <c r="E793" s="107">
        <v>4936</v>
      </c>
      <c r="F793" s="107">
        <v>5341</v>
      </c>
      <c r="G793" s="107">
        <v>5651</v>
      </c>
      <c r="H793" s="107">
        <v>0</v>
      </c>
    </row>
    <row r="794" spans="1:8" ht="20.25" x14ac:dyDescent="0.3">
      <c r="A794" s="30" t="s">
        <v>1575</v>
      </c>
      <c r="B794" s="112" t="s">
        <v>1731</v>
      </c>
      <c r="C794" s="23" t="s">
        <v>11</v>
      </c>
      <c r="D794" s="107">
        <v>5452</v>
      </c>
      <c r="E794" s="107">
        <v>6384</v>
      </c>
      <c r="F794" s="107">
        <v>6856</v>
      </c>
      <c r="G794" s="107">
        <v>7215</v>
      </c>
      <c r="H794" s="107">
        <v>0</v>
      </c>
    </row>
    <row r="795" spans="1:8" ht="20.25" x14ac:dyDescent="0.3">
      <c r="A795" s="30" t="s">
        <v>1576</v>
      </c>
      <c r="B795" s="112" t="s">
        <v>1731</v>
      </c>
      <c r="C795" s="23" t="s">
        <v>12</v>
      </c>
      <c r="D795" s="107">
        <v>5612</v>
      </c>
      <c r="E795" s="107">
        <v>6579</v>
      </c>
      <c r="F795" s="107">
        <v>7071</v>
      </c>
      <c r="G795" s="107">
        <v>7447</v>
      </c>
      <c r="H795" s="107">
        <v>0</v>
      </c>
    </row>
    <row r="796" spans="1:8" ht="20.25" x14ac:dyDescent="0.3">
      <c r="A796" s="30" t="s">
        <v>1577</v>
      </c>
      <c r="B796" s="112" t="s">
        <v>1732</v>
      </c>
      <c r="C796" s="23" t="s">
        <v>6</v>
      </c>
      <c r="D796" s="107">
        <v>2835</v>
      </c>
      <c r="E796" s="107">
        <v>3320</v>
      </c>
      <c r="F796" s="107">
        <v>3497</v>
      </c>
      <c r="G796" s="107">
        <v>3786</v>
      </c>
      <c r="H796" s="107">
        <v>0</v>
      </c>
    </row>
    <row r="797" spans="1:8" ht="20.25" x14ac:dyDescent="0.3">
      <c r="A797" s="30" t="s">
        <v>1578</v>
      </c>
      <c r="B797" s="112" t="s">
        <v>1732</v>
      </c>
      <c r="C797" s="23" t="s">
        <v>7</v>
      </c>
      <c r="D797" s="107">
        <v>3006</v>
      </c>
      <c r="E797" s="107">
        <v>3494</v>
      </c>
      <c r="F797" s="107">
        <v>3706</v>
      </c>
      <c r="G797" s="107">
        <v>4113</v>
      </c>
      <c r="H797" s="107">
        <v>0</v>
      </c>
    </row>
    <row r="798" spans="1:8" ht="20.25" x14ac:dyDescent="0.3">
      <c r="A798" s="30" t="s">
        <v>1579</v>
      </c>
      <c r="B798" s="112" t="s">
        <v>1732</v>
      </c>
      <c r="C798" s="23" t="s">
        <v>8</v>
      </c>
      <c r="D798" s="107">
        <v>3286</v>
      </c>
      <c r="E798" s="107">
        <v>3663</v>
      </c>
      <c r="F798" s="107">
        <v>4016</v>
      </c>
      <c r="G798" s="107">
        <v>4347</v>
      </c>
      <c r="H798" s="107">
        <v>0</v>
      </c>
    </row>
    <row r="799" spans="1:8" ht="20.25" x14ac:dyDescent="0.3">
      <c r="A799" s="30" t="s">
        <v>1580</v>
      </c>
      <c r="B799" s="112" t="s">
        <v>1732</v>
      </c>
      <c r="C799" s="23" t="s">
        <v>9</v>
      </c>
      <c r="D799" s="107">
        <v>3485</v>
      </c>
      <c r="E799" s="107">
        <v>3906</v>
      </c>
      <c r="F799" s="107">
        <v>4217</v>
      </c>
      <c r="G799" s="107">
        <v>4485</v>
      </c>
      <c r="H799" s="107">
        <v>0</v>
      </c>
    </row>
    <row r="800" spans="1:8" ht="20.25" x14ac:dyDescent="0.3">
      <c r="A800" s="30" t="s">
        <v>1581</v>
      </c>
      <c r="B800" s="112" t="s">
        <v>1732</v>
      </c>
      <c r="C800" s="23" t="s">
        <v>20</v>
      </c>
      <c r="D800" s="107">
        <v>3996</v>
      </c>
      <c r="E800" s="107">
        <v>4409</v>
      </c>
      <c r="F800" s="107">
        <v>4777</v>
      </c>
      <c r="G800" s="107">
        <v>4921</v>
      </c>
      <c r="H800" s="107">
        <v>0</v>
      </c>
    </row>
    <row r="801" spans="1:8" ht="20.25" x14ac:dyDescent="0.3">
      <c r="A801" s="30" t="s">
        <v>1582</v>
      </c>
      <c r="B801" s="112" t="s">
        <v>1732</v>
      </c>
      <c r="C801" s="23" t="s">
        <v>11</v>
      </c>
      <c r="D801" s="107">
        <v>4882</v>
      </c>
      <c r="E801" s="107">
        <v>5654</v>
      </c>
      <c r="F801" s="107">
        <v>6099</v>
      </c>
      <c r="G801" s="107">
        <v>6486</v>
      </c>
      <c r="H801" s="107">
        <v>0</v>
      </c>
    </row>
    <row r="802" spans="1:8" ht="20.25" x14ac:dyDescent="0.3">
      <c r="A802" s="30" t="s">
        <v>1583</v>
      </c>
      <c r="B802" s="112" t="s">
        <v>1732</v>
      </c>
      <c r="C802" s="23" t="s">
        <v>12</v>
      </c>
      <c r="D802" s="107">
        <v>5057</v>
      </c>
      <c r="E802" s="107">
        <v>5893</v>
      </c>
      <c r="F802" s="107">
        <v>6348</v>
      </c>
      <c r="G802" s="107">
        <v>6764</v>
      </c>
      <c r="H802" s="107">
        <v>0</v>
      </c>
    </row>
    <row r="803" spans="1:8" ht="20.25" x14ac:dyDescent="0.3">
      <c r="A803" s="30" t="s">
        <v>1584</v>
      </c>
      <c r="B803" s="112" t="s">
        <v>1733</v>
      </c>
      <c r="C803" s="23" t="s">
        <v>623</v>
      </c>
      <c r="D803" s="107">
        <v>2280</v>
      </c>
      <c r="E803" s="107">
        <v>2752</v>
      </c>
      <c r="F803" s="107">
        <v>3108</v>
      </c>
      <c r="G803" s="107">
        <v>3365</v>
      </c>
      <c r="H803" s="107">
        <v>0</v>
      </c>
    </row>
    <row r="804" spans="1:8" ht="20.25" x14ac:dyDescent="0.3">
      <c r="A804" s="30" t="s">
        <v>1585</v>
      </c>
      <c r="B804" s="112" t="s">
        <v>1733</v>
      </c>
      <c r="C804" s="23" t="s">
        <v>6</v>
      </c>
      <c r="D804" s="107">
        <v>2574</v>
      </c>
      <c r="E804" s="107">
        <v>3150</v>
      </c>
      <c r="F804" s="107">
        <v>3491</v>
      </c>
      <c r="G804" s="107">
        <v>3829</v>
      </c>
      <c r="H804" s="107">
        <v>0</v>
      </c>
    </row>
    <row r="805" spans="1:8" ht="20.25" x14ac:dyDescent="0.3">
      <c r="A805" s="30" t="s">
        <v>1586</v>
      </c>
      <c r="B805" s="112" t="s">
        <v>1733</v>
      </c>
      <c r="C805" s="23" t="s">
        <v>7</v>
      </c>
      <c r="D805" s="107">
        <v>2740</v>
      </c>
      <c r="E805" s="107">
        <v>3324</v>
      </c>
      <c r="F805" s="107">
        <v>3675</v>
      </c>
      <c r="G805" s="107">
        <v>4174</v>
      </c>
      <c r="H805" s="107">
        <v>0</v>
      </c>
    </row>
    <row r="806" spans="1:8" ht="20.25" x14ac:dyDescent="0.3">
      <c r="A806" s="30" t="s">
        <v>1587</v>
      </c>
      <c r="B806" s="112" t="s">
        <v>1733</v>
      </c>
      <c r="C806" s="23" t="s">
        <v>8</v>
      </c>
      <c r="D806" s="107">
        <v>3310</v>
      </c>
      <c r="E806" s="107">
        <v>3886</v>
      </c>
      <c r="F806" s="107">
        <v>4248</v>
      </c>
      <c r="G806" s="107">
        <v>4730</v>
      </c>
      <c r="H806" s="107">
        <v>0</v>
      </c>
    </row>
    <row r="807" spans="1:8" ht="20.25" x14ac:dyDescent="0.3">
      <c r="A807" s="30" t="s">
        <v>1588</v>
      </c>
      <c r="B807" s="112" t="s">
        <v>1733</v>
      </c>
      <c r="C807" s="23" t="s">
        <v>9</v>
      </c>
      <c r="D807" s="107">
        <v>3671</v>
      </c>
      <c r="E807" s="107">
        <v>4254</v>
      </c>
      <c r="F807" s="107">
        <v>4639</v>
      </c>
      <c r="G807" s="107">
        <v>5033</v>
      </c>
      <c r="H807" s="107">
        <v>0</v>
      </c>
    </row>
    <row r="808" spans="1:8" ht="20.25" x14ac:dyDescent="0.3">
      <c r="A808" s="30" t="s">
        <v>1589</v>
      </c>
      <c r="B808" s="112" t="s">
        <v>1733</v>
      </c>
      <c r="C808" s="23" t="s">
        <v>20</v>
      </c>
      <c r="D808" s="107">
        <v>4316</v>
      </c>
      <c r="E808" s="107">
        <v>4920</v>
      </c>
      <c r="F808" s="107">
        <v>5437</v>
      </c>
      <c r="G808" s="107">
        <v>5878</v>
      </c>
      <c r="H808" s="107">
        <v>0</v>
      </c>
    </row>
    <row r="809" spans="1:8" ht="20.25" x14ac:dyDescent="0.3">
      <c r="A809" s="30" t="s">
        <v>1590</v>
      </c>
      <c r="B809" s="112" t="s">
        <v>1733</v>
      </c>
      <c r="C809" s="23" t="s">
        <v>11</v>
      </c>
      <c r="D809" s="107">
        <v>5415</v>
      </c>
      <c r="E809" s="107">
        <v>6671</v>
      </c>
      <c r="F809" s="107">
        <v>7140</v>
      </c>
      <c r="G809" s="107">
        <v>7788</v>
      </c>
      <c r="H809" s="107">
        <v>0</v>
      </c>
    </row>
    <row r="810" spans="1:8" ht="20.25" x14ac:dyDescent="0.3">
      <c r="A810" s="30" t="s">
        <v>1591</v>
      </c>
      <c r="B810" s="112" t="s">
        <v>1733</v>
      </c>
      <c r="C810" s="23" t="s">
        <v>12</v>
      </c>
      <c r="D810" s="107">
        <v>5753</v>
      </c>
      <c r="E810" s="107">
        <v>7100</v>
      </c>
      <c r="F810" s="107">
        <v>7631</v>
      </c>
      <c r="G810" s="107">
        <v>8243</v>
      </c>
      <c r="H810" s="107">
        <v>0</v>
      </c>
    </row>
    <row r="811" spans="1:8" ht="20.25" x14ac:dyDescent="0.3">
      <c r="A811" s="30" t="s">
        <v>1592</v>
      </c>
      <c r="B811" s="112" t="s">
        <v>1735</v>
      </c>
      <c r="C811" s="23" t="s">
        <v>7</v>
      </c>
      <c r="D811" s="107">
        <v>3711</v>
      </c>
      <c r="E811" s="107">
        <v>4124</v>
      </c>
      <c r="F811" s="107">
        <v>4319</v>
      </c>
      <c r="G811" s="107">
        <v>4589</v>
      </c>
      <c r="H811" s="107">
        <v>0</v>
      </c>
    </row>
    <row r="812" spans="1:8" ht="20.25" x14ac:dyDescent="0.3">
      <c r="A812" s="30" t="s">
        <v>1593</v>
      </c>
      <c r="B812" s="112" t="s">
        <v>1734</v>
      </c>
      <c r="C812" s="23" t="s">
        <v>8</v>
      </c>
      <c r="D812" s="107">
        <v>3976</v>
      </c>
      <c r="E812" s="107">
        <v>4380</v>
      </c>
      <c r="F812" s="107">
        <v>4594</v>
      </c>
      <c r="G812" s="107">
        <v>4783</v>
      </c>
      <c r="H812" s="107">
        <v>0</v>
      </c>
    </row>
    <row r="813" spans="1:8" ht="20.25" x14ac:dyDescent="0.3">
      <c r="A813" s="30" t="s">
        <v>1594</v>
      </c>
      <c r="B813" s="112" t="s">
        <v>1734</v>
      </c>
      <c r="C813" s="23" t="s">
        <v>224</v>
      </c>
      <c r="D813" s="107">
        <v>4180</v>
      </c>
      <c r="E813" s="107">
        <v>4577</v>
      </c>
      <c r="F813" s="107">
        <v>4864</v>
      </c>
      <c r="G813" s="107">
        <v>5045</v>
      </c>
      <c r="H813" s="107">
        <v>0</v>
      </c>
    </row>
    <row r="814" spans="1:8" ht="20.25" x14ac:dyDescent="0.3">
      <c r="A814" s="30" t="s">
        <v>1595</v>
      </c>
      <c r="B814" s="112" t="s">
        <v>1734</v>
      </c>
      <c r="C814" s="23" t="s">
        <v>226</v>
      </c>
      <c r="D814" s="107">
        <v>4716</v>
      </c>
      <c r="E814" s="107">
        <v>5095</v>
      </c>
      <c r="F814" s="107">
        <v>5464</v>
      </c>
      <c r="G814" s="107">
        <v>5633</v>
      </c>
      <c r="H814" s="107">
        <v>0</v>
      </c>
    </row>
    <row r="815" spans="1:8" ht="20.25" x14ac:dyDescent="0.3">
      <c r="A815" s="30" t="s">
        <v>1596</v>
      </c>
      <c r="B815" s="112" t="s">
        <v>1734</v>
      </c>
      <c r="C815" s="23" t="s">
        <v>228</v>
      </c>
      <c r="D815" s="107">
        <v>5602</v>
      </c>
      <c r="E815" s="107">
        <v>6548</v>
      </c>
      <c r="F815" s="107">
        <v>6945</v>
      </c>
      <c r="G815" s="107">
        <v>7080</v>
      </c>
      <c r="H815" s="107">
        <v>0</v>
      </c>
    </row>
    <row r="816" spans="1:8" ht="20.25" x14ac:dyDescent="0.3">
      <c r="A816" s="30" t="s">
        <v>1597</v>
      </c>
      <c r="B816" s="112" t="s">
        <v>1734</v>
      </c>
      <c r="C816" s="23" t="s">
        <v>230</v>
      </c>
      <c r="D816" s="107">
        <v>5886</v>
      </c>
      <c r="E816" s="107">
        <v>6861</v>
      </c>
      <c r="F816" s="107">
        <v>7277</v>
      </c>
      <c r="G816" s="107">
        <v>7484</v>
      </c>
      <c r="H816" s="107">
        <v>0</v>
      </c>
    </row>
    <row r="817" spans="1:8" ht="20.25" x14ac:dyDescent="0.3">
      <c r="A817" s="30" t="s">
        <v>1536</v>
      </c>
      <c r="B817" s="112" t="s">
        <v>1736</v>
      </c>
      <c r="C817" s="23" t="s">
        <v>1189</v>
      </c>
      <c r="D817" s="107">
        <v>3302</v>
      </c>
      <c r="E817" s="107">
        <v>3673</v>
      </c>
      <c r="F817" s="107">
        <v>3844</v>
      </c>
      <c r="G817" s="107">
        <v>4078</v>
      </c>
      <c r="H817" s="107">
        <v>0</v>
      </c>
    </row>
    <row r="818" spans="1:8" ht="20.25" x14ac:dyDescent="0.3">
      <c r="A818" s="30" t="s">
        <v>1537</v>
      </c>
      <c r="B818" s="112" t="s">
        <v>1736</v>
      </c>
      <c r="C818" s="23" t="s">
        <v>1191</v>
      </c>
      <c r="D818" s="107">
        <v>3423</v>
      </c>
      <c r="E818" s="107">
        <v>3907</v>
      </c>
      <c r="F818" s="107">
        <v>4085</v>
      </c>
      <c r="G818" s="107">
        <v>4382</v>
      </c>
      <c r="H818" s="107">
        <v>0</v>
      </c>
    </row>
    <row r="819" spans="1:8" ht="20.25" x14ac:dyDescent="0.3">
      <c r="A819" s="30" t="s">
        <v>1538</v>
      </c>
      <c r="B819" s="112" t="s">
        <v>1736</v>
      </c>
      <c r="C819" s="23" t="s">
        <v>1193</v>
      </c>
      <c r="D819" s="107">
        <v>3725</v>
      </c>
      <c r="E819" s="107">
        <v>4219</v>
      </c>
      <c r="F819" s="107">
        <v>4403</v>
      </c>
      <c r="G819" s="107">
        <v>4769</v>
      </c>
      <c r="H819" s="107">
        <v>0</v>
      </c>
    </row>
    <row r="820" spans="1:8" ht="20.25" x14ac:dyDescent="0.3">
      <c r="A820" s="30" t="s">
        <v>1539</v>
      </c>
      <c r="B820" s="112" t="s">
        <v>1736</v>
      </c>
      <c r="C820" s="23" t="s">
        <v>1195</v>
      </c>
      <c r="D820" s="107">
        <v>4523</v>
      </c>
      <c r="E820" s="107">
        <v>5202</v>
      </c>
      <c r="F820" s="107">
        <v>5404</v>
      </c>
      <c r="G820" s="107">
        <v>5903</v>
      </c>
      <c r="H820" s="107">
        <v>0</v>
      </c>
    </row>
    <row r="821" spans="1:8" ht="20.25" x14ac:dyDescent="0.3">
      <c r="A821" s="30" t="s">
        <v>1651</v>
      </c>
      <c r="B821" s="112" t="s">
        <v>1737</v>
      </c>
      <c r="C821" s="23" t="s">
        <v>6</v>
      </c>
      <c r="D821" s="107">
        <v>3895</v>
      </c>
      <c r="E821" s="107">
        <v>4370</v>
      </c>
      <c r="F821" s="107">
        <v>4525</v>
      </c>
      <c r="G821" s="107">
        <v>4796</v>
      </c>
      <c r="H821" s="107">
        <v>0</v>
      </c>
    </row>
    <row r="822" spans="1:8" ht="20.25" x14ac:dyDescent="0.3">
      <c r="A822" s="30" t="s">
        <v>1652</v>
      </c>
      <c r="B822" s="112" t="s">
        <v>1737</v>
      </c>
      <c r="C822" s="23" t="s">
        <v>7</v>
      </c>
      <c r="D822" s="107">
        <v>4068</v>
      </c>
      <c r="E822" s="107">
        <v>4520</v>
      </c>
      <c r="F822" s="107">
        <v>4696</v>
      </c>
      <c r="G822" s="107">
        <v>5048</v>
      </c>
      <c r="H822" s="107">
        <v>0</v>
      </c>
    </row>
    <row r="823" spans="1:8" ht="20.25" x14ac:dyDescent="0.3">
      <c r="A823" s="30" t="s">
        <v>1653</v>
      </c>
      <c r="B823" s="112" t="s">
        <v>1737</v>
      </c>
      <c r="C823" s="23" t="s">
        <v>8</v>
      </c>
      <c r="D823" s="107">
        <v>4331</v>
      </c>
      <c r="E823" s="107">
        <v>4774</v>
      </c>
      <c r="F823" s="107">
        <v>5007</v>
      </c>
      <c r="G823" s="107">
        <v>5349</v>
      </c>
      <c r="H823" s="107">
        <v>0</v>
      </c>
    </row>
    <row r="824" spans="1:8" ht="20.25" x14ac:dyDescent="0.3">
      <c r="A824" s="30" t="s">
        <v>1654</v>
      </c>
      <c r="B824" s="112" t="s">
        <v>1737</v>
      </c>
      <c r="C824" s="23" t="s">
        <v>9</v>
      </c>
      <c r="D824" s="107">
        <v>4536</v>
      </c>
      <c r="E824" s="107">
        <v>4997</v>
      </c>
      <c r="F824" s="107">
        <v>5262</v>
      </c>
      <c r="G824" s="107">
        <v>5541</v>
      </c>
      <c r="H824" s="107">
        <v>0</v>
      </c>
    </row>
    <row r="825" spans="1:8" ht="20.25" x14ac:dyDescent="0.3">
      <c r="A825" s="30" t="s">
        <v>1655</v>
      </c>
      <c r="B825" s="112" t="s">
        <v>1737</v>
      </c>
      <c r="C825" s="23" t="s">
        <v>20</v>
      </c>
      <c r="D825" s="107">
        <v>5116</v>
      </c>
      <c r="E825" s="107">
        <v>5561</v>
      </c>
      <c r="F825" s="107">
        <v>5896</v>
      </c>
      <c r="G825" s="107">
        <v>6139</v>
      </c>
      <c r="H825" s="107">
        <v>0</v>
      </c>
    </row>
    <row r="826" spans="1:8" ht="20.25" x14ac:dyDescent="0.3">
      <c r="A826" s="30" t="s">
        <v>1656</v>
      </c>
      <c r="B826" s="112" t="s">
        <v>1737</v>
      </c>
      <c r="C826" s="23" t="s">
        <v>11</v>
      </c>
      <c r="D826" s="107">
        <v>6175</v>
      </c>
      <c r="E826" s="107">
        <v>7013</v>
      </c>
      <c r="F826" s="107">
        <v>7389</v>
      </c>
      <c r="G826" s="107">
        <v>7679</v>
      </c>
      <c r="H826" s="107">
        <v>0</v>
      </c>
    </row>
    <row r="827" spans="1:8" ht="20.25" x14ac:dyDescent="0.3">
      <c r="A827" s="30" t="s">
        <v>1657</v>
      </c>
      <c r="B827" s="112" t="s">
        <v>1737</v>
      </c>
      <c r="C827" s="23" t="s">
        <v>12</v>
      </c>
      <c r="D827" s="107">
        <v>6492</v>
      </c>
      <c r="E827" s="107">
        <v>7207</v>
      </c>
      <c r="F827" s="107">
        <v>7630</v>
      </c>
      <c r="G827" s="107">
        <v>7932</v>
      </c>
      <c r="H827" s="107">
        <v>0</v>
      </c>
    </row>
    <row r="828" spans="1:8" ht="20.25" x14ac:dyDescent="0.3">
      <c r="A828" s="30" t="s">
        <v>1552</v>
      </c>
      <c r="B828" s="112" t="s">
        <v>1738</v>
      </c>
      <c r="C828" s="23" t="s">
        <v>22</v>
      </c>
      <c r="D828" s="107">
        <v>3721</v>
      </c>
      <c r="E828" s="107">
        <v>3885</v>
      </c>
      <c r="F828" s="107">
        <v>4235</v>
      </c>
      <c r="G828" s="107">
        <v>4551</v>
      </c>
      <c r="H828" s="107">
        <v>0</v>
      </c>
    </row>
    <row r="829" spans="1:8" ht="20.25" x14ac:dyDescent="0.3">
      <c r="A829" s="30" t="s">
        <v>1553</v>
      </c>
      <c r="B829" s="112" t="s">
        <v>1738</v>
      </c>
      <c r="C829" s="23" t="s">
        <v>8</v>
      </c>
      <c r="D829" s="107">
        <v>3883</v>
      </c>
      <c r="E829" s="107">
        <v>4071</v>
      </c>
      <c r="F829" s="107">
        <v>4422</v>
      </c>
      <c r="G829" s="107">
        <v>4724</v>
      </c>
      <c r="H829" s="107">
        <v>0</v>
      </c>
    </row>
    <row r="830" spans="1:8" ht="20.25" x14ac:dyDescent="0.3">
      <c r="A830" s="30" t="s">
        <v>1554</v>
      </c>
      <c r="B830" s="112" t="s">
        <v>1738</v>
      </c>
      <c r="C830" s="23" t="s">
        <v>202</v>
      </c>
      <c r="D830" s="107">
        <v>4187</v>
      </c>
      <c r="E830" s="107">
        <v>4344</v>
      </c>
      <c r="F830" s="107">
        <v>4905</v>
      </c>
      <c r="G830" s="107">
        <v>5126</v>
      </c>
      <c r="H830" s="107">
        <v>0</v>
      </c>
    </row>
    <row r="831" spans="1:8" ht="20.25" x14ac:dyDescent="0.3">
      <c r="A831" s="30" t="s">
        <v>1555</v>
      </c>
      <c r="B831" s="112" t="s">
        <v>1738</v>
      </c>
      <c r="C831" s="23" t="s">
        <v>20</v>
      </c>
      <c r="D831" s="107">
        <v>4593</v>
      </c>
      <c r="E831" s="107">
        <v>4743</v>
      </c>
      <c r="F831" s="107">
        <v>5342</v>
      </c>
      <c r="G831" s="107">
        <v>5554</v>
      </c>
      <c r="H831" s="107">
        <v>0</v>
      </c>
    </row>
    <row r="832" spans="1:8" ht="20.25" x14ac:dyDescent="0.3">
      <c r="A832" s="30" t="s">
        <v>1556</v>
      </c>
      <c r="B832" s="112" t="s">
        <v>1738</v>
      </c>
      <c r="C832" s="23" t="s">
        <v>11</v>
      </c>
      <c r="D832" s="107">
        <v>5381</v>
      </c>
      <c r="E832" s="107">
        <v>5846</v>
      </c>
      <c r="F832" s="107">
        <v>6341</v>
      </c>
      <c r="G832" s="107">
        <v>6564</v>
      </c>
      <c r="H832" s="107">
        <v>0</v>
      </c>
    </row>
    <row r="833" spans="1:8" ht="20.25" x14ac:dyDescent="0.3">
      <c r="A833" s="30" t="s">
        <v>1557</v>
      </c>
      <c r="B833" s="112" t="s">
        <v>1738</v>
      </c>
      <c r="C833" s="23" t="s">
        <v>12</v>
      </c>
      <c r="D833" s="107">
        <v>5609</v>
      </c>
      <c r="E833" s="107">
        <v>6110</v>
      </c>
      <c r="F833" s="107">
        <v>6627</v>
      </c>
      <c r="G833" s="107">
        <v>6887</v>
      </c>
      <c r="H833" s="107">
        <v>0</v>
      </c>
    </row>
    <row r="834" spans="1:8" ht="20.25" x14ac:dyDescent="0.3">
      <c r="A834" s="30" t="s">
        <v>1598</v>
      </c>
      <c r="B834" s="112" t="s">
        <v>1739</v>
      </c>
      <c r="C834" s="23" t="s">
        <v>7</v>
      </c>
      <c r="D834" s="107">
        <v>2970</v>
      </c>
      <c r="E834" s="107">
        <v>3418</v>
      </c>
      <c r="F834" s="107">
        <v>3712</v>
      </c>
      <c r="G834" s="107">
        <v>4031</v>
      </c>
      <c r="H834" s="107">
        <v>0</v>
      </c>
    </row>
    <row r="835" spans="1:8" ht="20.25" x14ac:dyDescent="0.3">
      <c r="A835" s="30" t="s">
        <v>1599</v>
      </c>
      <c r="B835" s="112" t="s">
        <v>1739</v>
      </c>
      <c r="C835" s="23" t="s">
        <v>8</v>
      </c>
      <c r="D835" s="107">
        <v>3470</v>
      </c>
      <c r="E835" s="107">
        <v>3816</v>
      </c>
      <c r="F835" s="107">
        <v>4213</v>
      </c>
      <c r="G835" s="107">
        <v>4643</v>
      </c>
      <c r="H835" s="107">
        <v>0</v>
      </c>
    </row>
    <row r="836" spans="1:8" ht="20.25" x14ac:dyDescent="0.3">
      <c r="A836" s="30" t="s">
        <v>1600</v>
      </c>
      <c r="B836" s="112" t="s">
        <v>1739</v>
      </c>
      <c r="C836" s="23" t="s">
        <v>9</v>
      </c>
      <c r="D836" s="107">
        <v>3693</v>
      </c>
      <c r="E836" s="107">
        <v>4233</v>
      </c>
      <c r="F836" s="107">
        <v>4561</v>
      </c>
      <c r="G836" s="107">
        <v>4885</v>
      </c>
      <c r="H836" s="107">
        <v>0</v>
      </c>
    </row>
    <row r="837" spans="1:8" ht="20.25" x14ac:dyDescent="0.3">
      <c r="A837" s="30" t="s">
        <v>1601</v>
      </c>
      <c r="B837" s="112" t="s">
        <v>1739</v>
      </c>
      <c r="C837" s="23" t="s">
        <v>20</v>
      </c>
      <c r="D837" s="107">
        <v>4380</v>
      </c>
      <c r="E837" s="107">
        <v>4802</v>
      </c>
      <c r="F837" s="107">
        <v>5313</v>
      </c>
      <c r="G837" s="107">
        <v>5647</v>
      </c>
      <c r="H837" s="107">
        <v>0</v>
      </c>
    </row>
    <row r="838" spans="1:8" ht="20.25" x14ac:dyDescent="0.3">
      <c r="A838" s="30" t="s">
        <v>1602</v>
      </c>
      <c r="B838" s="112" t="s">
        <v>1739</v>
      </c>
      <c r="C838" s="23" t="s">
        <v>11</v>
      </c>
      <c r="D838" s="107">
        <v>5449</v>
      </c>
      <c r="E838" s="107">
        <v>6340</v>
      </c>
      <c r="F838" s="107">
        <v>6812</v>
      </c>
      <c r="G838" s="107">
        <v>7200</v>
      </c>
      <c r="H838" s="107">
        <v>0</v>
      </c>
    </row>
    <row r="839" spans="1:8" ht="20.25" x14ac:dyDescent="0.3">
      <c r="A839" s="30" t="s">
        <v>1603</v>
      </c>
      <c r="B839" s="112" t="s">
        <v>1739</v>
      </c>
      <c r="C839" s="23" t="s">
        <v>12</v>
      </c>
      <c r="D839" s="107">
        <v>5792</v>
      </c>
      <c r="E839" s="107">
        <v>6774</v>
      </c>
      <c r="F839" s="107">
        <v>7308</v>
      </c>
      <c r="G839" s="107">
        <v>7660</v>
      </c>
      <c r="H839" s="107">
        <v>0</v>
      </c>
    </row>
    <row r="840" spans="1:8" ht="20.25" x14ac:dyDescent="0.3">
      <c r="A840" s="30" t="s">
        <v>1531</v>
      </c>
      <c r="B840" s="112" t="s">
        <v>1740</v>
      </c>
      <c r="C840" s="23" t="s">
        <v>145</v>
      </c>
      <c r="D840" s="107">
        <v>2626</v>
      </c>
      <c r="E840" s="107">
        <v>3097</v>
      </c>
      <c r="F840" s="107">
        <v>3333</v>
      </c>
      <c r="G840" s="107">
        <v>3603</v>
      </c>
      <c r="H840" s="107">
        <v>0</v>
      </c>
    </row>
    <row r="841" spans="1:8" ht="20.25" x14ac:dyDescent="0.3">
      <c r="A841" s="30" t="s">
        <v>1532</v>
      </c>
      <c r="B841" s="112" t="s">
        <v>1740</v>
      </c>
      <c r="C841" s="23" t="s">
        <v>147</v>
      </c>
      <c r="D841" s="107">
        <v>2913</v>
      </c>
      <c r="E841" s="107">
        <v>3331</v>
      </c>
      <c r="F841" s="107">
        <v>3626</v>
      </c>
      <c r="G841" s="107">
        <v>3909</v>
      </c>
      <c r="H841" s="107">
        <v>0</v>
      </c>
    </row>
    <row r="842" spans="1:8" ht="20.25" x14ac:dyDescent="0.3">
      <c r="A842" s="30" t="s">
        <v>1533</v>
      </c>
      <c r="B842" s="112" t="s">
        <v>1740</v>
      </c>
      <c r="C842" s="23" t="s">
        <v>149</v>
      </c>
      <c r="D842" s="107">
        <v>3183</v>
      </c>
      <c r="E842" s="107">
        <v>3643</v>
      </c>
      <c r="F842" s="107">
        <v>3953</v>
      </c>
      <c r="G842" s="107">
        <v>4295</v>
      </c>
      <c r="H842" s="107">
        <v>0</v>
      </c>
    </row>
    <row r="843" spans="1:8" ht="20.25" x14ac:dyDescent="0.3">
      <c r="A843" s="30" t="s">
        <v>1534</v>
      </c>
      <c r="B843" s="112" t="s">
        <v>1740</v>
      </c>
      <c r="C843" s="23" t="s">
        <v>151</v>
      </c>
      <c r="D843" s="107">
        <v>4017</v>
      </c>
      <c r="E843" s="107">
        <v>4429</v>
      </c>
      <c r="F843" s="107">
        <v>4805</v>
      </c>
      <c r="G843" s="107">
        <v>5238</v>
      </c>
      <c r="H843" s="107">
        <v>0</v>
      </c>
    </row>
    <row r="844" spans="1:8" ht="20.25" x14ac:dyDescent="0.3">
      <c r="A844" s="30" t="s">
        <v>1535</v>
      </c>
      <c r="B844" s="112" t="s">
        <v>1740</v>
      </c>
      <c r="C844" s="23" t="s">
        <v>1001</v>
      </c>
      <c r="D844" s="107">
        <v>4943</v>
      </c>
      <c r="E844" s="107">
        <v>5367</v>
      </c>
      <c r="F844" s="107">
        <v>5776</v>
      </c>
      <c r="G844" s="107">
        <v>6272</v>
      </c>
      <c r="H844" s="107">
        <v>0</v>
      </c>
    </row>
    <row r="845" spans="1:8" ht="20.25" x14ac:dyDescent="0.3">
      <c r="A845" s="30" t="s">
        <v>1604</v>
      </c>
      <c r="B845" s="112" t="s">
        <v>1741</v>
      </c>
      <c r="C845" s="23" t="s">
        <v>6</v>
      </c>
      <c r="D845" s="107">
        <v>4516</v>
      </c>
      <c r="E845" s="107">
        <v>4962</v>
      </c>
      <c r="F845" s="107">
        <v>5326</v>
      </c>
      <c r="G845" s="107">
        <v>5584</v>
      </c>
      <c r="H845" s="107">
        <v>0</v>
      </c>
    </row>
    <row r="846" spans="1:8" ht="20.25" x14ac:dyDescent="0.3">
      <c r="A846" s="30" t="s">
        <v>1605</v>
      </c>
      <c r="B846" s="112" t="s">
        <v>1741</v>
      </c>
      <c r="C846" s="23" t="s">
        <v>7</v>
      </c>
      <c r="D846" s="107">
        <v>4685</v>
      </c>
      <c r="E846" s="107">
        <v>5112</v>
      </c>
      <c r="F846" s="107">
        <v>5574</v>
      </c>
      <c r="G846" s="107">
        <v>5908</v>
      </c>
      <c r="H846" s="107">
        <v>0</v>
      </c>
    </row>
    <row r="847" spans="1:8" ht="20.25" x14ac:dyDescent="0.3">
      <c r="A847" s="30" t="s">
        <v>1606</v>
      </c>
      <c r="B847" s="112" t="s">
        <v>1741</v>
      </c>
      <c r="C847" s="23" t="s">
        <v>8</v>
      </c>
      <c r="D847" s="107">
        <v>4955</v>
      </c>
      <c r="E847" s="107">
        <v>5451</v>
      </c>
      <c r="F847" s="107">
        <v>5926</v>
      </c>
      <c r="G847" s="107">
        <v>6288</v>
      </c>
      <c r="H847" s="107">
        <v>0</v>
      </c>
    </row>
    <row r="848" spans="1:8" ht="20.25" x14ac:dyDescent="0.3">
      <c r="A848" s="30" t="s">
        <v>1607</v>
      </c>
      <c r="B848" s="112" t="s">
        <v>1741</v>
      </c>
      <c r="C848" s="23" t="s">
        <v>9</v>
      </c>
      <c r="D848" s="107">
        <v>5160</v>
      </c>
      <c r="E848" s="107">
        <v>5647</v>
      </c>
      <c r="F848" s="107">
        <v>6152</v>
      </c>
      <c r="G848" s="107">
        <v>6548</v>
      </c>
      <c r="H848" s="107">
        <v>0</v>
      </c>
    </row>
    <row r="849" spans="1:8" ht="20.25" x14ac:dyDescent="0.3">
      <c r="A849" s="30" t="s">
        <v>1608</v>
      </c>
      <c r="B849" s="112" t="s">
        <v>1741</v>
      </c>
      <c r="C849" s="23" t="s">
        <v>20</v>
      </c>
      <c r="D849" s="107">
        <v>5812</v>
      </c>
      <c r="E849" s="107">
        <v>6292</v>
      </c>
      <c r="F849" s="107">
        <v>6864</v>
      </c>
      <c r="G849" s="107">
        <v>7245</v>
      </c>
      <c r="H849" s="107">
        <v>0</v>
      </c>
    </row>
    <row r="850" spans="1:8" ht="20.25" x14ac:dyDescent="0.3">
      <c r="A850" s="30" t="s">
        <v>1609</v>
      </c>
      <c r="B850" s="112" t="s">
        <v>1741</v>
      </c>
      <c r="C850" s="23" t="s">
        <v>11</v>
      </c>
      <c r="D850" s="107">
        <v>6793</v>
      </c>
      <c r="E850" s="107">
        <v>7836</v>
      </c>
      <c r="F850" s="107">
        <v>8414</v>
      </c>
      <c r="G850" s="107">
        <v>8772</v>
      </c>
      <c r="H850" s="107">
        <v>0</v>
      </c>
    </row>
    <row r="851" spans="1:8" ht="20.25" x14ac:dyDescent="0.3">
      <c r="A851" s="30" t="s">
        <v>1610</v>
      </c>
      <c r="B851" s="112" t="s">
        <v>1742</v>
      </c>
      <c r="C851" s="23" t="s">
        <v>12</v>
      </c>
      <c r="D851" s="107">
        <v>6953</v>
      </c>
      <c r="E851" s="107">
        <v>8021</v>
      </c>
      <c r="F851" s="107">
        <v>8731</v>
      </c>
      <c r="G851" s="107">
        <v>9383</v>
      </c>
      <c r="H851" s="107">
        <v>0</v>
      </c>
    </row>
    <row r="852" spans="1:8" ht="20.25" x14ac:dyDescent="0.3">
      <c r="A852" s="30" t="s">
        <v>1644</v>
      </c>
      <c r="B852" s="112" t="s">
        <v>1743</v>
      </c>
      <c r="C852" s="23" t="s">
        <v>6</v>
      </c>
      <c r="D852" s="107">
        <v>3608</v>
      </c>
      <c r="E852" s="107">
        <v>4026</v>
      </c>
      <c r="F852" s="107">
        <v>4185</v>
      </c>
      <c r="G852" s="107">
        <v>4442</v>
      </c>
      <c r="H852" s="107">
        <v>0</v>
      </c>
    </row>
    <row r="853" spans="1:8" ht="20.25" x14ac:dyDescent="0.3">
      <c r="A853" s="30" t="s">
        <v>1645</v>
      </c>
      <c r="B853" s="112" t="s">
        <v>1743</v>
      </c>
      <c r="C853" s="23" t="s">
        <v>7</v>
      </c>
      <c r="D853" s="107">
        <v>3778</v>
      </c>
      <c r="E853" s="107">
        <v>4175</v>
      </c>
      <c r="F853" s="107">
        <v>4371</v>
      </c>
      <c r="G853" s="107">
        <v>4736</v>
      </c>
      <c r="H853" s="107">
        <v>0</v>
      </c>
    </row>
    <row r="854" spans="1:8" ht="20.25" x14ac:dyDescent="0.3">
      <c r="A854" s="30" t="s">
        <v>1646</v>
      </c>
      <c r="B854" s="112" t="s">
        <v>1743</v>
      </c>
      <c r="C854" s="23" t="s">
        <v>8</v>
      </c>
      <c r="D854" s="107">
        <v>4040</v>
      </c>
      <c r="E854" s="107">
        <v>4430</v>
      </c>
      <c r="F854" s="107">
        <v>4644</v>
      </c>
      <c r="G854" s="107">
        <v>5039</v>
      </c>
      <c r="H854" s="107">
        <v>0</v>
      </c>
    </row>
    <row r="855" spans="1:8" ht="20.25" x14ac:dyDescent="0.3">
      <c r="A855" s="30" t="s">
        <v>1647</v>
      </c>
      <c r="B855" s="112" t="s">
        <v>1743</v>
      </c>
      <c r="C855" s="23" t="s">
        <v>9</v>
      </c>
      <c r="D855" s="107">
        <v>4245</v>
      </c>
      <c r="E855" s="107">
        <v>4654</v>
      </c>
      <c r="F855" s="107">
        <v>4934</v>
      </c>
      <c r="G855" s="107">
        <v>5268</v>
      </c>
      <c r="H855" s="107">
        <v>0</v>
      </c>
    </row>
    <row r="856" spans="1:8" ht="20.25" x14ac:dyDescent="0.3">
      <c r="A856" s="30" t="s">
        <v>1648</v>
      </c>
      <c r="B856" s="112" t="s">
        <v>1743</v>
      </c>
      <c r="C856" s="23" t="s">
        <v>20</v>
      </c>
      <c r="D856" s="107">
        <v>4832</v>
      </c>
      <c r="E856" s="107">
        <v>5227</v>
      </c>
      <c r="F856" s="107">
        <v>5556</v>
      </c>
      <c r="G856" s="107">
        <v>5867</v>
      </c>
      <c r="H856" s="107">
        <v>0</v>
      </c>
    </row>
    <row r="857" spans="1:8" ht="20.25" x14ac:dyDescent="0.3">
      <c r="A857" s="30" t="s">
        <v>1649</v>
      </c>
      <c r="B857" s="112" t="s">
        <v>1743</v>
      </c>
      <c r="C857" s="23" t="s">
        <v>11</v>
      </c>
      <c r="D857" s="107">
        <v>5932</v>
      </c>
      <c r="E857" s="107">
        <v>6620</v>
      </c>
      <c r="F857" s="107">
        <v>6964</v>
      </c>
      <c r="G857" s="107">
        <v>7268</v>
      </c>
      <c r="H857" s="107">
        <v>0</v>
      </c>
    </row>
    <row r="858" spans="1:8" ht="20.25" x14ac:dyDescent="0.3">
      <c r="A858" s="30" t="s">
        <v>1650</v>
      </c>
      <c r="B858" s="112" t="s">
        <v>1743</v>
      </c>
      <c r="C858" s="23" t="s">
        <v>12</v>
      </c>
      <c r="D858" s="107">
        <v>6106</v>
      </c>
      <c r="E858" s="107">
        <v>6815</v>
      </c>
      <c r="F858" s="107">
        <v>7215</v>
      </c>
      <c r="G858" s="107">
        <v>7520</v>
      </c>
      <c r="H858" s="107">
        <v>0</v>
      </c>
    </row>
    <row r="859" spans="1:8" ht="20.25" x14ac:dyDescent="0.3">
      <c r="A859" s="30" t="s">
        <v>1611</v>
      </c>
      <c r="B859" s="112" t="s">
        <v>1744</v>
      </c>
      <c r="C859" s="23" t="s">
        <v>6</v>
      </c>
      <c r="D859" s="107">
        <v>3431</v>
      </c>
      <c r="E859" s="107">
        <v>3728</v>
      </c>
      <c r="F859" s="107">
        <v>3883</v>
      </c>
      <c r="G859" s="107">
        <v>4009</v>
      </c>
      <c r="H859" s="107">
        <v>0</v>
      </c>
    </row>
    <row r="860" spans="1:8" ht="20.25" x14ac:dyDescent="0.3">
      <c r="A860" s="30" t="s">
        <v>1612</v>
      </c>
      <c r="B860" s="112" t="s">
        <v>1744</v>
      </c>
      <c r="C860" s="23" t="s">
        <v>7</v>
      </c>
      <c r="D860" s="107">
        <v>3652</v>
      </c>
      <c r="E860" s="107">
        <v>3908</v>
      </c>
      <c r="F860" s="107">
        <v>4099</v>
      </c>
      <c r="G860" s="107">
        <v>4300</v>
      </c>
      <c r="H860" s="107">
        <v>0</v>
      </c>
    </row>
    <row r="861" spans="1:8" ht="20.25" x14ac:dyDescent="0.3">
      <c r="A861" s="30" t="s">
        <v>1613</v>
      </c>
      <c r="B861" s="112" t="s">
        <v>1744</v>
      </c>
      <c r="C861" s="23" t="s">
        <v>8</v>
      </c>
      <c r="D861" s="107">
        <v>4012</v>
      </c>
      <c r="E861" s="107">
        <v>4265</v>
      </c>
      <c r="F861" s="107">
        <v>4494</v>
      </c>
      <c r="G861" s="107">
        <v>4683</v>
      </c>
      <c r="H861" s="107">
        <v>0</v>
      </c>
    </row>
    <row r="862" spans="1:8" ht="20.25" x14ac:dyDescent="0.3">
      <c r="A862" s="30" t="s">
        <v>1614</v>
      </c>
      <c r="B862" s="112" t="s">
        <v>1744</v>
      </c>
      <c r="C862" s="23" t="s">
        <v>9</v>
      </c>
      <c r="D862" s="107">
        <v>4203</v>
      </c>
      <c r="E862" s="107">
        <v>4506</v>
      </c>
      <c r="F862" s="107">
        <v>4770</v>
      </c>
      <c r="G862" s="107">
        <v>4927</v>
      </c>
      <c r="H862" s="107">
        <v>0</v>
      </c>
    </row>
    <row r="863" spans="1:8" ht="20.25" x14ac:dyDescent="0.3">
      <c r="A863" s="30" t="s">
        <v>1615</v>
      </c>
      <c r="B863" s="112" t="s">
        <v>1744</v>
      </c>
      <c r="C863" s="23" t="s">
        <v>20</v>
      </c>
      <c r="D863" s="107">
        <v>4785</v>
      </c>
      <c r="E863" s="107">
        <v>5114</v>
      </c>
      <c r="F863" s="107">
        <v>5388</v>
      </c>
      <c r="G863" s="107">
        <v>5593</v>
      </c>
      <c r="H863" s="107">
        <v>0</v>
      </c>
    </row>
    <row r="864" spans="1:8" ht="20.25" x14ac:dyDescent="0.3">
      <c r="A864" s="30" t="s">
        <v>1616</v>
      </c>
      <c r="B864" s="112" t="s">
        <v>1744</v>
      </c>
      <c r="C864" s="23" t="s">
        <v>11</v>
      </c>
      <c r="D864" s="107">
        <v>5748</v>
      </c>
      <c r="E864" s="107">
        <v>6340</v>
      </c>
      <c r="F864" s="107">
        <v>6706</v>
      </c>
      <c r="G864" s="107">
        <v>7059</v>
      </c>
      <c r="H864" s="107">
        <v>0</v>
      </c>
    </row>
    <row r="865" spans="1:8" ht="20.25" x14ac:dyDescent="0.3">
      <c r="A865" s="30" t="s">
        <v>1617</v>
      </c>
      <c r="B865" s="112" t="s">
        <v>1744</v>
      </c>
      <c r="C865" s="23" t="s">
        <v>12</v>
      </c>
      <c r="D865" s="107">
        <v>5935</v>
      </c>
      <c r="E865" s="107">
        <v>6578</v>
      </c>
      <c r="F865" s="107">
        <v>7058</v>
      </c>
      <c r="G865" s="107">
        <v>7497</v>
      </c>
      <c r="H865" s="107">
        <v>0</v>
      </c>
    </row>
    <row r="866" spans="1:8" ht="20.25" x14ac:dyDescent="0.3">
      <c r="A866" s="30" t="s">
        <v>1618</v>
      </c>
      <c r="B866" s="112" t="s">
        <v>1745</v>
      </c>
      <c r="C866" s="23" t="s">
        <v>7</v>
      </c>
      <c r="D866" s="107">
        <v>3558</v>
      </c>
      <c r="E866" s="107">
        <v>4311</v>
      </c>
      <c r="F866" s="107">
        <v>4591</v>
      </c>
      <c r="G866" s="107">
        <v>4886</v>
      </c>
      <c r="H866" s="107">
        <v>0</v>
      </c>
    </row>
    <row r="867" spans="1:8" ht="24" customHeight="1" x14ac:dyDescent="0.3">
      <c r="A867" s="30" t="s">
        <v>1619</v>
      </c>
      <c r="B867" s="112" t="s">
        <v>1745</v>
      </c>
      <c r="C867" s="23" t="s">
        <v>8</v>
      </c>
      <c r="D867" s="107">
        <v>3927</v>
      </c>
      <c r="E867" s="107">
        <v>4546</v>
      </c>
      <c r="F867" s="107">
        <v>4871</v>
      </c>
      <c r="G867" s="107">
        <v>5173</v>
      </c>
      <c r="H867" s="107">
        <v>0</v>
      </c>
    </row>
    <row r="868" spans="1:8" ht="20.25" x14ac:dyDescent="0.3">
      <c r="A868" s="30" t="s">
        <v>1620</v>
      </c>
      <c r="B868" s="112" t="s">
        <v>1745</v>
      </c>
      <c r="C868" s="23" t="s">
        <v>224</v>
      </c>
      <c r="D868" s="107">
        <v>4132</v>
      </c>
      <c r="E868" s="107">
        <v>4744</v>
      </c>
      <c r="F868" s="107">
        <v>5151</v>
      </c>
      <c r="G868" s="107">
        <v>5337</v>
      </c>
      <c r="H868" s="107">
        <v>0</v>
      </c>
    </row>
    <row r="869" spans="1:8" ht="20.25" x14ac:dyDescent="0.3">
      <c r="A869" s="30" t="s">
        <v>1621</v>
      </c>
      <c r="B869" s="112" t="s">
        <v>1745</v>
      </c>
      <c r="C869" s="23" t="s">
        <v>226</v>
      </c>
      <c r="D869" s="107">
        <v>4642</v>
      </c>
      <c r="E869" s="107">
        <v>5326</v>
      </c>
      <c r="F869" s="107">
        <v>5784</v>
      </c>
      <c r="G869" s="107">
        <v>5937</v>
      </c>
      <c r="H869" s="107">
        <v>0</v>
      </c>
    </row>
    <row r="870" spans="1:8" ht="20.25" x14ac:dyDescent="0.3">
      <c r="A870" s="30" t="s">
        <v>1622</v>
      </c>
      <c r="B870" s="112" t="s">
        <v>1745</v>
      </c>
      <c r="C870" s="23" t="s">
        <v>228</v>
      </c>
      <c r="D870" s="107">
        <v>5527</v>
      </c>
      <c r="E870" s="107">
        <v>6674</v>
      </c>
      <c r="F870" s="107">
        <v>7111</v>
      </c>
      <c r="G870" s="107">
        <v>7339</v>
      </c>
      <c r="H870" s="107">
        <v>0</v>
      </c>
    </row>
    <row r="871" spans="1:8" ht="20.25" x14ac:dyDescent="0.3">
      <c r="A871" s="30" t="s">
        <v>1623</v>
      </c>
      <c r="B871" s="112" t="s">
        <v>1745</v>
      </c>
      <c r="C871" s="23" t="s">
        <v>230</v>
      </c>
      <c r="D871" s="107">
        <v>5687</v>
      </c>
      <c r="E871" s="107">
        <v>6869</v>
      </c>
      <c r="F871" s="107">
        <v>7321</v>
      </c>
      <c r="G871" s="107">
        <v>7581</v>
      </c>
      <c r="H871" s="107">
        <v>0</v>
      </c>
    </row>
    <row r="872" spans="1:8" ht="20.25" x14ac:dyDescent="0.3">
      <c r="A872" s="30" t="s">
        <v>1624</v>
      </c>
      <c r="B872" s="112" t="s">
        <v>1746</v>
      </c>
      <c r="C872" s="23" t="s">
        <v>7</v>
      </c>
      <c r="D872" s="107">
        <v>2733</v>
      </c>
      <c r="E872" s="107">
        <v>3008</v>
      </c>
      <c r="F872" s="107">
        <v>3154</v>
      </c>
      <c r="G872" s="107">
        <v>3579</v>
      </c>
      <c r="H872" s="107">
        <v>0</v>
      </c>
    </row>
    <row r="873" spans="1:8" ht="20.25" x14ac:dyDescent="0.3">
      <c r="A873" s="30" t="s">
        <v>1625</v>
      </c>
      <c r="B873" s="112" t="s">
        <v>1746</v>
      </c>
      <c r="C873" s="23" t="s">
        <v>8</v>
      </c>
      <c r="D873" s="107">
        <v>3116</v>
      </c>
      <c r="E873" s="107">
        <v>3497</v>
      </c>
      <c r="F873" s="107">
        <v>3689</v>
      </c>
      <c r="G873" s="107">
        <v>4093</v>
      </c>
      <c r="H873" s="107">
        <v>0</v>
      </c>
    </row>
    <row r="874" spans="1:8" ht="20.25" x14ac:dyDescent="0.3">
      <c r="A874" s="30" t="s">
        <v>1626</v>
      </c>
      <c r="B874" s="112" t="s">
        <v>1746</v>
      </c>
      <c r="C874" s="23" t="s">
        <v>9</v>
      </c>
      <c r="D874" s="107">
        <v>3339</v>
      </c>
      <c r="E874" s="107">
        <v>3767</v>
      </c>
      <c r="F874" s="107">
        <v>3967</v>
      </c>
      <c r="G874" s="107">
        <v>4341</v>
      </c>
      <c r="H874" s="107">
        <v>0</v>
      </c>
    </row>
    <row r="875" spans="1:8" ht="20.25" x14ac:dyDescent="0.3">
      <c r="A875" s="30" t="s">
        <v>1627</v>
      </c>
      <c r="B875" s="112" t="s">
        <v>1746</v>
      </c>
      <c r="C875" s="23" t="s">
        <v>20</v>
      </c>
      <c r="D875" s="107">
        <v>3821</v>
      </c>
      <c r="E875" s="107">
        <v>4270</v>
      </c>
      <c r="F875" s="107">
        <v>4497</v>
      </c>
      <c r="G875" s="107">
        <v>4888</v>
      </c>
      <c r="H875" s="107">
        <v>0</v>
      </c>
    </row>
    <row r="876" spans="1:8" ht="20.25" x14ac:dyDescent="0.3">
      <c r="A876" s="30" t="s">
        <v>1628</v>
      </c>
      <c r="B876" s="112" t="s">
        <v>1746</v>
      </c>
      <c r="C876" s="23" t="s">
        <v>11</v>
      </c>
      <c r="D876" s="107">
        <v>4784</v>
      </c>
      <c r="E876" s="107">
        <v>5431</v>
      </c>
      <c r="F876" s="107">
        <v>5803</v>
      </c>
      <c r="G876" s="107">
        <v>6300</v>
      </c>
      <c r="H876" s="107">
        <v>0</v>
      </c>
    </row>
    <row r="877" spans="1:8" ht="20.25" x14ac:dyDescent="0.3">
      <c r="A877" s="30" t="s">
        <v>1629</v>
      </c>
      <c r="B877" s="112" t="s">
        <v>1746</v>
      </c>
      <c r="C877" s="23" t="s">
        <v>12</v>
      </c>
      <c r="D877" s="107">
        <v>5127</v>
      </c>
      <c r="E877" s="107">
        <v>5865</v>
      </c>
      <c r="F877" s="107">
        <v>6265</v>
      </c>
      <c r="G877" s="107">
        <v>6844</v>
      </c>
      <c r="H877" s="107">
        <v>0</v>
      </c>
    </row>
    <row r="878" spans="1:8" ht="20.25" x14ac:dyDescent="0.3">
      <c r="A878" s="30"/>
      <c r="B878" s="112"/>
      <c r="C878" s="23"/>
      <c r="D878" s="107"/>
      <c r="E878" s="107"/>
      <c r="F878" s="107"/>
      <c r="G878" s="107"/>
      <c r="H878" s="107"/>
    </row>
    <row r="879" spans="1:8" ht="20.25" x14ac:dyDescent="0.3">
      <c r="A879" s="30"/>
      <c r="B879" s="112"/>
      <c r="C879" s="23"/>
      <c r="D879" s="107"/>
      <c r="E879" s="107"/>
      <c r="F879" s="107"/>
      <c r="G879" s="107"/>
      <c r="H879" s="107"/>
    </row>
    <row r="880" spans="1:8" ht="20.25" x14ac:dyDescent="0.3">
      <c r="A880" s="30"/>
      <c r="B880" s="112"/>
      <c r="C880" s="23"/>
      <c r="D880" s="107"/>
      <c r="E880" s="107"/>
      <c r="F880" s="107"/>
      <c r="G880" s="107"/>
      <c r="H880" s="107"/>
    </row>
    <row r="881" spans="1:8" ht="20.25" x14ac:dyDescent="0.3">
      <c r="A881" s="30"/>
      <c r="B881" s="112"/>
      <c r="C881" s="23"/>
      <c r="D881" s="107"/>
      <c r="E881" s="107"/>
      <c r="F881" s="107"/>
      <c r="G881" s="107"/>
      <c r="H881" s="107"/>
    </row>
    <row r="882" spans="1:8" ht="20.25" x14ac:dyDescent="0.3">
      <c r="A882" s="30"/>
      <c r="B882" s="112"/>
      <c r="C882" s="23"/>
      <c r="D882" s="107"/>
      <c r="E882" s="107"/>
      <c r="F882" s="107"/>
      <c r="G882" s="107"/>
      <c r="H882" s="107"/>
    </row>
    <row r="883" spans="1:8" ht="20.25" x14ac:dyDescent="0.3">
      <c r="A883" s="30"/>
      <c r="B883" s="112"/>
      <c r="C883" s="23"/>
      <c r="D883" s="107"/>
      <c r="E883" s="107"/>
      <c r="F883" s="107"/>
      <c r="G883" s="107"/>
      <c r="H883" s="107"/>
    </row>
    <row r="884" spans="1:8" ht="20.25" x14ac:dyDescent="0.3">
      <c r="A884" s="30"/>
      <c r="B884" s="112"/>
      <c r="C884" s="23"/>
      <c r="D884" s="107"/>
      <c r="E884" s="107"/>
      <c r="F884" s="107"/>
      <c r="G884" s="107"/>
      <c r="H884" s="107"/>
    </row>
    <row r="885" spans="1:8" ht="20.25" x14ac:dyDescent="0.3">
      <c r="A885" s="30"/>
      <c r="B885" s="112"/>
      <c r="C885" s="23"/>
      <c r="D885" s="107"/>
      <c r="E885" s="107"/>
      <c r="F885" s="107"/>
      <c r="G885" s="107"/>
      <c r="H885" s="107"/>
    </row>
    <row r="886" spans="1:8" ht="20.25" x14ac:dyDescent="0.3">
      <c r="A886" s="30"/>
      <c r="B886" s="112"/>
      <c r="C886" s="23"/>
      <c r="D886" s="107"/>
      <c r="E886" s="107"/>
      <c r="F886" s="107"/>
      <c r="G886" s="107"/>
      <c r="H886" s="107"/>
    </row>
    <row r="887" spans="1:8" ht="20.25" x14ac:dyDescent="0.3">
      <c r="A887" s="30"/>
      <c r="B887" s="112"/>
      <c r="C887" s="23"/>
      <c r="D887" s="107"/>
      <c r="E887" s="107"/>
      <c r="F887" s="107"/>
      <c r="G887" s="107"/>
      <c r="H887" s="107"/>
    </row>
    <row r="888" spans="1:8" ht="20.25" x14ac:dyDescent="0.3">
      <c r="A888" s="30"/>
      <c r="B888" s="112"/>
      <c r="C888" s="23"/>
      <c r="D888" s="107"/>
      <c r="E888" s="107"/>
      <c r="F888" s="107"/>
      <c r="G888" s="107"/>
      <c r="H888" s="107"/>
    </row>
    <row r="889" spans="1:8" ht="20.25" x14ac:dyDescent="0.3">
      <c r="A889" s="30"/>
      <c r="B889" s="112"/>
      <c r="C889" s="23"/>
      <c r="D889" s="107"/>
      <c r="E889" s="107"/>
      <c r="F889" s="107"/>
      <c r="G889" s="107"/>
      <c r="H889" s="107"/>
    </row>
    <row r="890" spans="1:8" ht="20.25" x14ac:dyDescent="0.3">
      <c r="A890" s="30"/>
      <c r="B890" s="112"/>
      <c r="C890" s="23"/>
      <c r="D890" s="107"/>
      <c r="E890" s="107"/>
      <c r="F890" s="107"/>
      <c r="G890" s="107"/>
      <c r="H890" s="107"/>
    </row>
    <row r="891" spans="1:8" ht="20.25" x14ac:dyDescent="0.3">
      <c r="A891" s="30"/>
      <c r="B891" s="112"/>
      <c r="C891" s="23"/>
      <c r="D891" s="107"/>
      <c r="E891" s="107"/>
      <c r="F891" s="107"/>
      <c r="G891" s="107"/>
      <c r="H891" s="107"/>
    </row>
    <row r="892" spans="1:8" ht="20.25" x14ac:dyDescent="0.3">
      <c r="A892" s="30"/>
      <c r="B892" s="112"/>
      <c r="C892" s="23"/>
      <c r="D892" s="107"/>
      <c r="E892" s="107"/>
      <c r="F892" s="107"/>
      <c r="G892" s="107"/>
      <c r="H892" s="107"/>
    </row>
    <row r="893" spans="1:8" ht="20.25" x14ac:dyDescent="0.3">
      <c r="A893" s="30"/>
      <c r="B893" s="112"/>
      <c r="C893" s="23"/>
      <c r="D893" s="107"/>
      <c r="E893" s="107"/>
      <c r="F893" s="107"/>
      <c r="G893" s="107"/>
      <c r="H893" s="107"/>
    </row>
    <row r="894" spans="1:8" ht="20.25" x14ac:dyDescent="0.3">
      <c r="A894" s="30"/>
      <c r="B894" s="112"/>
      <c r="C894" s="23"/>
      <c r="D894" s="107"/>
      <c r="E894" s="107"/>
      <c r="F894" s="107"/>
      <c r="G894" s="107"/>
      <c r="H894" s="107"/>
    </row>
    <row r="895" spans="1:8" ht="20.25" x14ac:dyDescent="0.3">
      <c r="A895" s="30"/>
      <c r="B895" s="112"/>
      <c r="C895" s="23"/>
      <c r="D895" s="107"/>
      <c r="E895" s="107"/>
      <c r="F895" s="107"/>
      <c r="G895" s="107"/>
      <c r="H895" s="107"/>
    </row>
    <row r="896" spans="1:8" ht="20.25" x14ac:dyDescent="0.3">
      <c r="A896" s="30"/>
      <c r="B896" s="112"/>
      <c r="C896" s="23"/>
      <c r="D896" s="107"/>
      <c r="E896" s="107"/>
      <c r="F896" s="107"/>
      <c r="G896" s="107"/>
      <c r="H896" s="107"/>
    </row>
    <row r="897" spans="1:8" ht="20.25" x14ac:dyDescent="0.3">
      <c r="A897" s="30"/>
      <c r="B897" s="112"/>
      <c r="C897" s="23"/>
      <c r="D897" s="107"/>
      <c r="E897" s="107"/>
      <c r="F897" s="107"/>
      <c r="G897" s="107"/>
      <c r="H897" s="107"/>
    </row>
    <row r="898" spans="1:8" ht="20.25" x14ac:dyDescent="0.3">
      <c r="A898" s="30"/>
      <c r="B898" s="112"/>
      <c r="C898" s="23"/>
      <c r="D898" s="107"/>
      <c r="E898" s="107"/>
      <c r="F898" s="107"/>
      <c r="G898" s="107"/>
      <c r="H898" s="107"/>
    </row>
    <row r="899" spans="1:8" ht="20.25" x14ac:dyDescent="0.3">
      <c r="A899" s="30"/>
      <c r="B899" s="112"/>
      <c r="C899" s="23"/>
      <c r="D899" s="107"/>
      <c r="E899" s="107"/>
      <c r="F899" s="107"/>
      <c r="G899" s="107"/>
      <c r="H899" s="107"/>
    </row>
    <row r="900" spans="1:8" ht="20.25" x14ac:dyDescent="0.3">
      <c r="A900" s="30"/>
      <c r="B900" s="112"/>
      <c r="C900" s="23"/>
      <c r="D900" s="107"/>
      <c r="E900" s="107"/>
      <c r="F900" s="107"/>
      <c r="G900" s="107"/>
      <c r="H900" s="107"/>
    </row>
    <row r="901" spans="1:8" ht="20.25" x14ac:dyDescent="0.3">
      <c r="A901" s="30"/>
      <c r="B901" s="112"/>
      <c r="C901" s="23"/>
      <c r="D901" s="107"/>
      <c r="E901" s="107"/>
      <c r="F901" s="107"/>
      <c r="G901" s="107"/>
      <c r="H901" s="107"/>
    </row>
    <row r="902" spans="1:8" ht="20.25" x14ac:dyDescent="0.3">
      <c r="A902" s="30"/>
      <c r="B902" s="112"/>
      <c r="C902" s="23"/>
      <c r="D902" s="107"/>
      <c r="E902" s="107"/>
      <c r="F902" s="107"/>
      <c r="G902" s="107"/>
      <c r="H902" s="107"/>
    </row>
    <row r="903" spans="1:8" ht="20.25" x14ac:dyDescent="0.3">
      <c r="A903" s="30"/>
      <c r="B903" s="112"/>
      <c r="C903" s="23"/>
      <c r="D903" s="107"/>
      <c r="E903" s="107"/>
      <c r="F903" s="107"/>
      <c r="G903" s="107"/>
      <c r="H903" s="107"/>
    </row>
    <row r="904" spans="1:8" ht="20.25" x14ac:dyDescent="0.3">
      <c r="A904" s="30"/>
      <c r="B904" s="112"/>
      <c r="C904" s="23"/>
      <c r="D904" s="107"/>
      <c r="E904" s="107"/>
      <c r="F904" s="107"/>
      <c r="G904" s="107"/>
      <c r="H904" s="107"/>
    </row>
    <row r="905" spans="1:8" ht="20.25" x14ac:dyDescent="0.3">
      <c r="A905" s="30"/>
      <c r="B905" s="112"/>
      <c r="C905" s="23"/>
      <c r="D905" s="107"/>
      <c r="E905" s="107"/>
      <c r="F905" s="107"/>
      <c r="G905" s="107"/>
      <c r="H905" s="107"/>
    </row>
    <row r="906" spans="1:8" ht="20.25" x14ac:dyDescent="0.3">
      <c r="A906" s="30"/>
      <c r="B906" s="112"/>
      <c r="C906" s="23"/>
      <c r="D906" s="107"/>
      <c r="E906" s="107"/>
      <c r="F906" s="107"/>
      <c r="G906" s="107"/>
      <c r="H906" s="107"/>
    </row>
    <row r="907" spans="1:8" ht="20.25" x14ac:dyDescent="0.3">
      <c r="A907" s="30"/>
      <c r="B907" s="112"/>
      <c r="C907" s="23"/>
      <c r="D907" s="107"/>
      <c r="E907" s="107"/>
      <c r="F907" s="107"/>
      <c r="G907" s="107"/>
      <c r="H907" s="107"/>
    </row>
    <row r="908" spans="1:8" ht="20.25" x14ac:dyDescent="0.3">
      <c r="A908" s="30"/>
      <c r="B908" s="112"/>
      <c r="C908" s="23"/>
      <c r="D908" s="107"/>
      <c r="E908" s="107"/>
      <c r="F908" s="107"/>
      <c r="G908" s="107"/>
      <c r="H908" s="107"/>
    </row>
    <row r="909" spans="1:8" ht="20.25" x14ac:dyDescent="0.3">
      <c r="A909" s="30"/>
      <c r="B909" s="112"/>
      <c r="C909" s="23"/>
      <c r="D909" s="107"/>
      <c r="E909" s="107"/>
      <c r="F909" s="107"/>
      <c r="G909" s="107"/>
      <c r="H909" s="107"/>
    </row>
    <row r="910" spans="1:8" ht="20.25" x14ac:dyDescent="0.3">
      <c r="A910" s="30"/>
      <c r="B910" s="112"/>
      <c r="C910" s="23"/>
      <c r="D910" s="107"/>
      <c r="E910" s="107"/>
      <c r="F910" s="107"/>
      <c r="G910" s="107"/>
      <c r="H910" s="107"/>
    </row>
    <row r="911" spans="1:8" ht="20.25" x14ac:dyDescent="0.3">
      <c r="A911" s="30"/>
      <c r="B911" s="112"/>
      <c r="C911" s="23"/>
      <c r="D911" s="107"/>
      <c r="E911" s="107"/>
      <c r="F911" s="107"/>
      <c r="G911" s="107"/>
      <c r="H911" s="107"/>
    </row>
    <row r="912" spans="1:8" ht="20.25" x14ac:dyDescent="0.3">
      <c r="A912" s="30"/>
      <c r="B912" s="112"/>
      <c r="C912" s="23"/>
      <c r="D912" s="107"/>
      <c r="E912" s="107"/>
      <c r="F912" s="107"/>
      <c r="G912" s="107"/>
      <c r="H912" s="107"/>
    </row>
    <row r="913" spans="1:8" ht="20.25" x14ac:dyDescent="0.3">
      <c r="A913" s="30"/>
      <c r="B913" s="112"/>
      <c r="C913" s="23"/>
      <c r="D913" s="107"/>
      <c r="E913" s="107"/>
      <c r="F913" s="107"/>
      <c r="G913" s="107"/>
      <c r="H913" s="107"/>
    </row>
    <row r="914" spans="1:8" ht="20.25" x14ac:dyDescent="0.3">
      <c r="A914" s="30"/>
      <c r="B914" s="112"/>
      <c r="C914" s="23"/>
      <c r="D914" s="107"/>
      <c r="E914" s="107"/>
      <c r="F914" s="107"/>
      <c r="G914" s="107"/>
      <c r="H914" s="107"/>
    </row>
    <row r="915" spans="1:8" ht="20.25" x14ac:dyDescent="0.3">
      <c r="A915" s="30"/>
      <c r="B915" s="112"/>
      <c r="C915" s="23"/>
      <c r="D915" s="107"/>
      <c r="E915" s="107"/>
      <c r="F915" s="107"/>
      <c r="G915" s="107"/>
      <c r="H915" s="107"/>
    </row>
    <row r="916" spans="1:8" ht="20.25" x14ac:dyDescent="0.3">
      <c r="A916" s="30"/>
      <c r="B916" s="112"/>
      <c r="C916" s="23"/>
      <c r="D916" s="107"/>
      <c r="E916" s="107"/>
      <c r="F916" s="107"/>
      <c r="G916" s="107"/>
      <c r="H916" s="107"/>
    </row>
    <row r="917" spans="1:8" ht="20.25" x14ac:dyDescent="0.3">
      <c r="A917" s="30"/>
      <c r="B917" s="112"/>
      <c r="C917" s="23"/>
      <c r="D917" s="107"/>
      <c r="E917" s="107"/>
      <c r="F917" s="107"/>
      <c r="G917" s="107"/>
      <c r="H917" s="107"/>
    </row>
    <row r="918" spans="1:8" ht="20.25" x14ac:dyDescent="0.3">
      <c r="A918" s="30"/>
      <c r="B918" s="112"/>
      <c r="C918" s="23"/>
      <c r="D918" s="107"/>
      <c r="E918" s="107"/>
      <c r="F918" s="107"/>
      <c r="G918" s="107"/>
      <c r="H918" s="107"/>
    </row>
    <row r="919" spans="1:8" ht="20.25" x14ac:dyDescent="0.3">
      <c r="A919" s="30"/>
      <c r="B919" s="112"/>
      <c r="C919" s="23"/>
      <c r="D919" s="107"/>
      <c r="E919" s="107"/>
      <c r="F919" s="107"/>
      <c r="G919" s="107"/>
      <c r="H919" s="107"/>
    </row>
    <row r="920" spans="1:8" ht="20.25" x14ac:dyDescent="0.3">
      <c r="A920" s="30"/>
      <c r="B920" s="112"/>
      <c r="C920" s="23"/>
      <c r="D920" s="107"/>
      <c r="E920" s="107"/>
      <c r="F920" s="107"/>
      <c r="G920" s="107"/>
      <c r="H920" s="107"/>
    </row>
    <row r="921" spans="1:8" ht="20.25" x14ac:dyDescent="0.3">
      <c r="A921" s="30"/>
      <c r="B921" s="112"/>
      <c r="C921" s="23"/>
      <c r="D921" s="107"/>
      <c r="E921" s="107"/>
      <c r="F921" s="107"/>
      <c r="G921" s="107"/>
      <c r="H921" s="107"/>
    </row>
    <row r="922" spans="1:8" ht="20.25" x14ac:dyDescent="0.3">
      <c r="A922" s="30"/>
      <c r="B922" s="112"/>
      <c r="C922" s="23"/>
      <c r="D922" s="107"/>
      <c r="E922" s="107"/>
      <c r="F922" s="107"/>
      <c r="G922" s="107"/>
      <c r="H922" s="107"/>
    </row>
    <row r="923" spans="1:8" ht="20.25" x14ac:dyDescent="0.3">
      <c r="A923" s="30"/>
      <c r="B923" s="112"/>
      <c r="C923" s="23"/>
      <c r="D923" s="107"/>
      <c r="E923" s="107"/>
      <c r="F923" s="107"/>
      <c r="G923" s="107"/>
      <c r="H923" s="107"/>
    </row>
    <row r="924" spans="1:8" ht="20.25" x14ac:dyDescent="0.3">
      <c r="A924" s="30"/>
      <c r="B924" s="112"/>
      <c r="C924" s="23"/>
      <c r="D924" s="107"/>
      <c r="E924" s="107"/>
      <c r="F924" s="107"/>
      <c r="G924" s="107"/>
      <c r="H924" s="107"/>
    </row>
    <row r="925" spans="1:8" ht="20.25" x14ac:dyDescent="0.3">
      <c r="A925" s="30"/>
      <c r="B925" s="112"/>
      <c r="C925" s="23"/>
      <c r="D925" s="107"/>
      <c r="E925" s="107"/>
      <c r="F925" s="107"/>
      <c r="G925" s="107"/>
      <c r="H925" s="107"/>
    </row>
    <row r="926" spans="1:8" ht="20.25" x14ac:dyDescent="0.3">
      <c r="A926" s="30"/>
      <c r="B926" s="112"/>
      <c r="C926" s="23"/>
      <c r="D926" s="107"/>
      <c r="E926" s="107"/>
      <c r="F926" s="107"/>
      <c r="G926" s="107"/>
      <c r="H926" s="107"/>
    </row>
    <row r="927" spans="1:8" ht="20.25" x14ac:dyDescent="0.3">
      <c r="A927" s="30"/>
      <c r="B927" s="112"/>
      <c r="C927" s="23"/>
      <c r="D927" s="107"/>
      <c r="E927" s="107"/>
      <c r="F927" s="107"/>
      <c r="G927" s="107"/>
      <c r="H927" s="107"/>
    </row>
    <row r="928" spans="1:8" ht="20.25" x14ac:dyDescent="0.3">
      <c r="A928" s="30"/>
      <c r="B928" s="112"/>
      <c r="C928" s="23"/>
      <c r="D928" s="107"/>
      <c r="E928" s="107"/>
      <c r="F928" s="107"/>
      <c r="G928" s="107"/>
      <c r="H928" s="107"/>
    </row>
    <row r="929" spans="1:8" ht="20.25" x14ac:dyDescent="0.3">
      <c r="A929" s="30"/>
      <c r="B929" s="112"/>
      <c r="C929" s="23"/>
      <c r="D929" s="107"/>
      <c r="E929" s="107"/>
      <c r="F929" s="107"/>
      <c r="G929" s="107"/>
      <c r="H929" s="107"/>
    </row>
    <row r="930" spans="1:8" ht="20.25" x14ac:dyDescent="0.3">
      <c r="A930" s="30"/>
      <c r="B930" s="112"/>
      <c r="C930" s="23"/>
      <c r="D930" s="107"/>
      <c r="E930" s="107"/>
      <c r="F930" s="107"/>
      <c r="G930" s="107"/>
      <c r="H930" s="107"/>
    </row>
    <row r="931" spans="1:8" ht="20.25" x14ac:dyDescent="0.3">
      <c r="A931" s="30"/>
      <c r="B931" s="112"/>
      <c r="C931" s="23"/>
      <c r="D931" s="107"/>
      <c r="E931" s="107"/>
      <c r="F931" s="107"/>
      <c r="G931" s="107"/>
      <c r="H931" s="107"/>
    </row>
    <row r="932" spans="1:8" ht="20.25" x14ac:dyDescent="0.3">
      <c r="A932" s="30"/>
      <c r="B932" s="112"/>
      <c r="C932" s="23"/>
      <c r="D932" s="107"/>
      <c r="E932" s="107"/>
      <c r="F932" s="107"/>
      <c r="G932" s="107"/>
      <c r="H932" s="107"/>
    </row>
    <row r="933" spans="1:8" ht="20.25" x14ac:dyDescent="0.3">
      <c r="A933" s="30"/>
      <c r="B933" s="112"/>
      <c r="C933" s="23"/>
      <c r="D933" s="107"/>
      <c r="E933" s="107"/>
      <c r="F933" s="107"/>
      <c r="G933" s="107"/>
      <c r="H933" s="107"/>
    </row>
    <row r="934" spans="1:8" ht="20.25" x14ac:dyDescent="0.3">
      <c r="A934" s="30"/>
      <c r="B934" s="112"/>
      <c r="C934" s="23"/>
      <c r="D934" s="107"/>
      <c r="E934" s="107"/>
      <c r="F934" s="107"/>
      <c r="G934" s="107"/>
      <c r="H934" s="107"/>
    </row>
    <row r="935" spans="1:8" ht="20.25" x14ac:dyDescent="0.3">
      <c r="A935" s="30"/>
      <c r="B935" s="112"/>
      <c r="C935" s="23"/>
      <c r="D935" s="107"/>
      <c r="E935" s="107"/>
      <c r="F935" s="107"/>
      <c r="G935" s="107"/>
      <c r="H935" s="107"/>
    </row>
    <row r="936" spans="1:8" ht="20.25" x14ac:dyDescent="0.3">
      <c r="A936" s="30"/>
      <c r="B936" s="112"/>
      <c r="C936" s="23"/>
      <c r="D936" s="107"/>
      <c r="E936" s="107"/>
      <c r="F936" s="107"/>
      <c r="G936" s="107"/>
      <c r="H936" s="107"/>
    </row>
    <row r="937" spans="1:8" ht="20.25" x14ac:dyDescent="0.3">
      <c r="A937" s="30"/>
      <c r="B937" s="112"/>
      <c r="C937" s="23"/>
      <c r="D937" s="107"/>
      <c r="E937" s="107"/>
      <c r="F937" s="107"/>
      <c r="G937" s="107"/>
      <c r="H937" s="107"/>
    </row>
    <row r="938" spans="1:8" ht="20.25" x14ac:dyDescent="0.3">
      <c r="A938" s="30"/>
      <c r="B938" s="112"/>
      <c r="C938" s="23"/>
      <c r="D938" s="107"/>
      <c r="E938" s="107"/>
      <c r="F938" s="107"/>
      <c r="G938" s="107"/>
      <c r="H938" s="107"/>
    </row>
    <row r="939" spans="1:8" ht="20.25" x14ac:dyDescent="0.3">
      <c r="A939" s="30"/>
      <c r="B939" s="112"/>
      <c r="C939" s="23"/>
      <c r="D939" s="107"/>
      <c r="E939" s="107"/>
      <c r="F939" s="107"/>
      <c r="G939" s="107"/>
      <c r="H939" s="107"/>
    </row>
    <row r="940" spans="1:8" ht="20.25" x14ac:dyDescent="0.3">
      <c r="A940" s="30"/>
      <c r="B940" s="112"/>
      <c r="C940" s="23"/>
      <c r="D940" s="107"/>
      <c r="E940" s="107"/>
      <c r="F940" s="107"/>
      <c r="G940" s="107"/>
      <c r="H940" s="107"/>
    </row>
    <row r="941" spans="1:8" ht="20.25" x14ac:dyDescent="0.3">
      <c r="A941" s="30"/>
      <c r="B941" s="112"/>
      <c r="C941" s="23"/>
      <c r="D941" s="107"/>
      <c r="E941" s="107"/>
      <c r="F941" s="107"/>
      <c r="G941" s="107"/>
      <c r="H941" s="107"/>
    </row>
    <row r="942" spans="1:8" ht="20.25" x14ac:dyDescent="0.3">
      <c r="A942" s="30"/>
      <c r="B942" s="112"/>
      <c r="C942" s="23"/>
      <c r="D942" s="107"/>
      <c r="E942" s="107"/>
      <c r="F942" s="107"/>
      <c r="G942" s="107"/>
      <c r="H942" s="107"/>
    </row>
    <row r="943" spans="1:8" ht="20.25" x14ac:dyDescent="0.3">
      <c r="A943" s="30"/>
      <c r="B943" s="112"/>
      <c r="C943" s="23"/>
      <c r="D943" s="107"/>
      <c r="E943" s="107"/>
      <c r="F943" s="107"/>
      <c r="G943" s="107"/>
      <c r="H943" s="107"/>
    </row>
    <row r="944" spans="1:8" ht="20.25" x14ac:dyDescent="0.3">
      <c r="A944" s="30"/>
      <c r="B944" s="112"/>
      <c r="C944" s="23"/>
      <c r="D944" s="107"/>
      <c r="E944" s="107"/>
      <c r="F944" s="107"/>
      <c r="G944" s="107"/>
      <c r="H944" s="107"/>
    </row>
    <row r="945" spans="1:8" ht="20.25" x14ac:dyDescent="0.3">
      <c r="A945" s="30"/>
      <c r="B945" s="112"/>
      <c r="C945" s="23"/>
      <c r="D945" s="107"/>
      <c r="E945" s="107"/>
      <c r="F945" s="107"/>
      <c r="G945" s="107"/>
      <c r="H945" s="107"/>
    </row>
    <row r="946" spans="1:8" ht="20.25" x14ac:dyDescent="0.3">
      <c r="A946" s="30"/>
      <c r="B946" s="112"/>
      <c r="C946" s="23"/>
      <c r="D946" s="107"/>
      <c r="E946" s="107"/>
      <c r="F946" s="107"/>
      <c r="G946" s="107"/>
      <c r="H946" s="107"/>
    </row>
    <row r="947" spans="1:8" ht="20.25" x14ac:dyDescent="0.3">
      <c r="A947" s="30"/>
      <c r="B947" s="112"/>
      <c r="C947" s="23"/>
      <c r="D947" s="107"/>
      <c r="E947" s="107"/>
      <c r="F947" s="107"/>
      <c r="G947" s="107"/>
      <c r="H947" s="107"/>
    </row>
    <row r="948" spans="1:8" ht="20.25" x14ac:dyDescent="0.3">
      <c r="A948" s="30"/>
      <c r="B948" s="112"/>
      <c r="C948" s="23"/>
      <c r="D948" s="107"/>
      <c r="E948" s="107"/>
      <c r="F948" s="107"/>
      <c r="G948" s="107"/>
      <c r="H948" s="107"/>
    </row>
    <row r="949" spans="1:8" ht="20.25" x14ac:dyDescent="0.3">
      <c r="A949" s="30"/>
      <c r="B949" s="112"/>
      <c r="C949" s="23"/>
      <c r="D949" s="107"/>
      <c r="E949" s="107"/>
      <c r="F949" s="107"/>
      <c r="G949" s="107"/>
      <c r="H949" s="107"/>
    </row>
    <row r="950" spans="1:8" ht="20.25" x14ac:dyDescent="0.3">
      <c r="A950" s="30"/>
      <c r="B950" s="112"/>
      <c r="C950" s="23"/>
      <c r="D950" s="107"/>
      <c r="E950" s="107"/>
      <c r="F950" s="107"/>
      <c r="G950" s="107"/>
      <c r="H950" s="107"/>
    </row>
    <row r="951" spans="1:8" ht="20.25" x14ac:dyDescent="0.3">
      <c r="A951" s="30"/>
      <c r="B951" s="112"/>
      <c r="C951" s="23"/>
      <c r="D951" s="107"/>
      <c r="E951" s="107"/>
      <c r="F951" s="107"/>
      <c r="G951" s="107"/>
      <c r="H951" s="107"/>
    </row>
    <row r="952" spans="1:8" ht="20.25" x14ac:dyDescent="0.3">
      <c r="A952" s="30"/>
      <c r="B952" s="112"/>
      <c r="C952" s="23"/>
      <c r="D952" s="107"/>
      <c r="E952" s="107"/>
      <c r="F952" s="107"/>
      <c r="G952" s="107"/>
      <c r="H952" s="107"/>
    </row>
    <row r="953" spans="1:8" ht="20.25" x14ac:dyDescent="0.3">
      <c r="A953" s="30"/>
      <c r="B953" s="112"/>
      <c r="C953" s="23"/>
      <c r="D953" s="107"/>
      <c r="E953" s="107"/>
      <c r="F953" s="107"/>
      <c r="G953" s="107"/>
      <c r="H953" s="107"/>
    </row>
    <row r="954" spans="1:8" ht="20.25" x14ac:dyDescent="0.3">
      <c r="A954" s="30"/>
      <c r="B954" s="112"/>
      <c r="C954" s="23"/>
      <c r="D954" s="107"/>
      <c r="E954" s="107"/>
      <c r="F954" s="107"/>
      <c r="G954" s="107"/>
      <c r="H954" s="107"/>
    </row>
    <row r="955" spans="1:8" ht="20.25" x14ac:dyDescent="0.3">
      <c r="A955" s="30"/>
      <c r="B955" s="112"/>
      <c r="C955" s="23"/>
      <c r="D955" s="107"/>
      <c r="E955" s="107"/>
      <c r="F955" s="107"/>
      <c r="G955" s="107"/>
      <c r="H955" s="107"/>
    </row>
    <row r="956" spans="1:8" ht="20.25" x14ac:dyDescent="0.3">
      <c r="A956" s="30"/>
      <c r="B956" s="112"/>
      <c r="C956" s="23"/>
      <c r="D956" s="107"/>
      <c r="E956" s="107"/>
      <c r="F956" s="107"/>
      <c r="G956" s="107"/>
      <c r="H956" s="107"/>
    </row>
    <row r="957" spans="1:8" ht="20.25" x14ac:dyDescent="0.3">
      <c r="A957" s="30"/>
      <c r="B957" s="112"/>
      <c r="C957" s="23"/>
      <c r="D957" s="107"/>
      <c r="E957" s="107"/>
      <c r="F957" s="107"/>
      <c r="G957" s="107"/>
      <c r="H957" s="107"/>
    </row>
    <row r="958" spans="1:8" ht="20.25" x14ac:dyDescent="0.3">
      <c r="A958" s="30"/>
      <c r="B958" s="112"/>
      <c r="C958" s="23"/>
      <c r="D958" s="107"/>
      <c r="E958" s="107"/>
      <c r="F958" s="107"/>
      <c r="G958" s="107"/>
      <c r="H958" s="107"/>
    </row>
    <row r="959" spans="1:8" ht="20.25" x14ac:dyDescent="0.3">
      <c r="A959" s="30"/>
      <c r="B959" s="112"/>
      <c r="C959" s="23"/>
      <c r="D959" s="107"/>
      <c r="E959" s="107"/>
      <c r="F959" s="107"/>
      <c r="G959" s="107"/>
      <c r="H959" s="107"/>
    </row>
    <row r="960" spans="1:8" ht="20.25" x14ac:dyDescent="0.3">
      <c r="A960" s="30"/>
      <c r="B960" s="112"/>
      <c r="C960" s="23"/>
      <c r="D960" s="107"/>
      <c r="E960" s="107"/>
      <c r="F960" s="107"/>
      <c r="G960" s="107"/>
      <c r="H960" s="107"/>
    </row>
    <row r="961" spans="1:8" ht="20.25" x14ac:dyDescent="0.3">
      <c r="A961" s="30"/>
      <c r="B961" s="112"/>
      <c r="C961" s="23"/>
      <c r="D961" s="107"/>
      <c r="E961" s="107"/>
      <c r="F961" s="107"/>
      <c r="G961" s="107"/>
      <c r="H961" s="107"/>
    </row>
    <row r="962" spans="1:8" ht="20.25" x14ac:dyDescent="0.3">
      <c r="A962" s="30"/>
      <c r="B962" s="112"/>
      <c r="C962" s="23"/>
      <c r="D962" s="107"/>
      <c r="E962" s="107"/>
      <c r="F962" s="107"/>
      <c r="G962" s="107"/>
      <c r="H962" s="107"/>
    </row>
    <row r="963" spans="1:8" ht="20.25" x14ac:dyDescent="0.3">
      <c r="A963" s="30"/>
      <c r="B963" s="112"/>
      <c r="C963" s="23"/>
      <c r="D963" s="107"/>
      <c r="E963" s="107"/>
      <c r="F963" s="107"/>
      <c r="G963" s="107"/>
      <c r="H963" s="107"/>
    </row>
    <row r="964" spans="1:8" ht="20.25" x14ac:dyDescent="0.3">
      <c r="A964" s="30"/>
      <c r="B964" s="112"/>
      <c r="C964" s="23"/>
      <c r="D964" s="107"/>
      <c r="E964" s="107"/>
      <c r="F964" s="107"/>
      <c r="G964" s="107"/>
      <c r="H964" s="107"/>
    </row>
    <row r="965" spans="1:8" ht="20.25" x14ac:dyDescent="0.3">
      <c r="A965" s="30"/>
      <c r="B965" s="112"/>
      <c r="C965" s="23"/>
      <c r="D965" s="107"/>
      <c r="E965" s="107"/>
      <c r="F965" s="107"/>
      <c r="G965" s="107"/>
      <c r="H965" s="107"/>
    </row>
    <row r="966" spans="1:8" ht="20.25" x14ac:dyDescent="0.3">
      <c r="A966" s="30"/>
      <c r="B966" s="112"/>
      <c r="C966" s="23"/>
      <c r="D966" s="107"/>
      <c r="E966" s="107"/>
      <c r="F966" s="107"/>
      <c r="G966" s="107"/>
      <c r="H966" s="107"/>
    </row>
    <row r="967" spans="1:8" ht="20.25" x14ac:dyDescent="0.3">
      <c r="A967" s="30"/>
      <c r="B967" s="112"/>
      <c r="C967" s="23"/>
      <c r="D967" s="107"/>
      <c r="E967" s="107"/>
      <c r="F967" s="107"/>
      <c r="G967" s="107"/>
      <c r="H967" s="107"/>
    </row>
    <row r="968" spans="1:8" ht="20.25" x14ac:dyDescent="0.3">
      <c r="A968" s="30"/>
      <c r="B968" s="112"/>
      <c r="C968" s="23"/>
      <c r="D968" s="107"/>
      <c r="E968" s="107"/>
      <c r="F968" s="107"/>
      <c r="G968" s="107"/>
      <c r="H968" s="107"/>
    </row>
    <row r="969" spans="1:8" ht="20.25" x14ac:dyDescent="0.3">
      <c r="A969" s="30"/>
      <c r="B969" s="112"/>
      <c r="C969" s="23"/>
      <c r="D969" s="107"/>
      <c r="E969" s="107"/>
      <c r="F969" s="107"/>
      <c r="G969" s="107"/>
      <c r="H969" s="107"/>
    </row>
    <row r="970" spans="1:8" ht="20.25" x14ac:dyDescent="0.3">
      <c r="A970" s="30"/>
      <c r="B970" s="112"/>
      <c r="C970" s="23"/>
      <c r="D970" s="107"/>
      <c r="E970" s="107"/>
      <c r="F970" s="107"/>
      <c r="G970" s="107"/>
      <c r="H970" s="107"/>
    </row>
    <row r="971" spans="1:8" ht="20.25" x14ac:dyDescent="0.3">
      <c r="A971" s="30"/>
      <c r="B971" s="112"/>
      <c r="C971" s="23"/>
      <c r="D971" s="107"/>
      <c r="E971" s="107"/>
      <c r="F971" s="107"/>
      <c r="G971" s="107"/>
      <c r="H971" s="107"/>
    </row>
    <row r="972" spans="1:8" ht="20.25" x14ac:dyDescent="0.3">
      <c r="A972" s="30"/>
      <c r="B972" s="112"/>
      <c r="C972" s="23"/>
      <c r="D972" s="107"/>
      <c r="E972" s="107"/>
      <c r="F972" s="107"/>
      <c r="G972" s="107"/>
      <c r="H972" s="107"/>
    </row>
    <row r="973" spans="1:8" ht="20.25" x14ac:dyDescent="0.3">
      <c r="A973" s="30"/>
      <c r="B973" s="112"/>
      <c r="C973" s="23"/>
      <c r="D973" s="107"/>
      <c r="E973" s="107"/>
      <c r="F973" s="107"/>
      <c r="G973" s="107"/>
      <c r="H973" s="107"/>
    </row>
    <row r="974" spans="1:8" ht="20.25" x14ac:dyDescent="0.3">
      <c r="A974" s="30"/>
      <c r="B974" s="112"/>
      <c r="C974" s="23"/>
      <c r="D974" s="107"/>
      <c r="E974" s="107"/>
      <c r="F974" s="107"/>
      <c r="G974" s="107"/>
      <c r="H974" s="107"/>
    </row>
    <row r="975" spans="1:8" ht="20.25" x14ac:dyDescent="0.3">
      <c r="A975" s="30"/>
      <c r="B975" s="112"/>
      <c r="C975" s="23"/>
      <c r="D975" s="107"/>
      <c r="E975" s="107"/>
      <c r="F975" s="107"/>
      <c r="G975" s="107"/>
      <c r="H975" s="107"/>
    </row>
    <row r="976" spans="1:8" ht="20.25" x14ac:dyDescent="0.3">
      <c r="A976" s="30"/>
      <c r="B976" s="112"/>
      <c r="C976" s="23"/>
      <c r="D976" s="107"/>
      <c r="E976" s="107"/>
      <c r="F976" s="107"/>
      <c r="G976" s="107"/>
      <c r="H976" s="107"/>
    </row>
    <row r="977" spans="1:8" ht="20.25" x14ac:dyDescent="0.3">
      <c r="A977" s="30"/>
      <c r="B977" s="112"/>
      <c r="C977" s="23"/>
      <c r="D977" s="107"/>
      <c r="E977" s="107"/>
      <c r="F977" s="107"/>
      <c r="G977" s="107"/>
      <c r="H977" s="107"/>
    </row>
    <row r="978" spans="1:8" ht="20.25" x14ac:dyDescent="0.3">
      <c r="A978" s="30"/>
      <c r="B978" s="112"/>
      <c r="C978" s="23"/>
      <c r="D978" s="107"/>
      <c r="E978" s="107"/>
      <c r="F978" s="107"/>
      <c r="G978" s="107"/>
      <c r="H978" s="107"/>
    </row>
    <row r="979" spans="1:8" ht="20.25" x14ac:dyDescent="0.3">
      <c r="A979" s="30"/>
      <c r="B979" s="112"/>
      <c r="C979" s="23"/>
      <c r="D979" s="107"/>
      <c r="E979" s="107"/>
      <c r="F979" s="107"/>
      <c r="G979" s="107"/>
      <c r="H979" s="107"/>
    </row>
    <row r="980" spans="1:8" ht="20.25" x14ac:dyDescent="0.3">
      <c r="A980" s="30"/>
      <c r="B980" s="112"/>
      <c r="C980" s="23"/>
      <c r="D980" s="107"/>
      <c r="E980" s="107"/>
      <c r="F980" s="107"/>
      <c r="G980" s="107"/>
      <c r="H980" s="107"/>
    </row>
    <row r="981" spans="1:8" ht="20.25" x14ac:dyDescent="0.3">
      <c r="A981" s="30"/>
      <c r="B981" s="112"/>
      <c r="C981" s="23"/>
      <c r="D981" s="107"/>
      <c r="E981" s="107"/>
      <c r="F981" s="107"/>
      <c r="G981" s="107"/>
      <c r="H981" s="107"/>
    </row>
    <row r="982" spans="1:8" ht="20.25" x14ac:dyDescent="0.3">
      <c r="A982" s="30"/>
      <c r="B982" s="112"/>
      <c r="C982" s="23"/>
      <c r="D982" s="107"/>
      <c r="E982" s="107"/>
      <c r="F982" s="107"/>
      <c r="G982" s="107"/>
      <c r="H982" s="107"/>
    </row>
    <row r="983" spans="1:8" ht="20.25" x14ac:dyDescent="0.3">
      <c r="A983" s="30"/>
      <c r="B983" s="112"/>
      <c r="C983" s="23"/>
      <c r="D983" s="107"/>
      <c r="E983" s="107"/>
      <c r="F983" s="107"/>
      <c r="G983" s="107"/>
      <c r="H983" s="107"/>
    </row>
    <row r="984" spans="1:8" ht="20.25" x14ac:dyDescent="0.3">
      <c r="A984" s="30"/>
      <c r="B984" s="112"/>
      <c r="C984" s="23"/>
      <c r="D984" s="107"/>
      <c r="E984" s="107"/>
      <c r="F984" s="107"/>
      <c r="G984" s="107"/>
      <c r="H984" s="107"/>
    </row>
    <row r="985" spans="1:8" ht="20.25" x14ac:dyDescent="0.3">
      <c r="A985" s="30"/>
      <c r="B985" s="112"/>
      <c r="C985" s="23"/>
      <c r="D985" s="107"/>
      <c r="E985" s="107"/>
      <c r="F985" s="107"/>
      <c r="G985" s="107"/>
      <c r="H985" s="107"/>
    </row>
    <row r="986" spans="1:8" ht="20.25" x14ac:dyDescent="0.3">
      <c r="A986" s="30"/>
      <c r="B986" s="112"/>
      <c r="C986" s="23"/>
      <c r="D986" s="107"/>
      <c r="E986" s="107"/>
      <c r="F986" s="107"/>
      <c r="G986" s="107"/>
      <c r="H986" s="107"/>
    </row>
    <row r="987" spans="1:8" ht="20.25" x14ac:dyDescent="0.3">
      <c r="A987" s="30"/>
      <c r="B987" s="112"/>
      <c r="C987" s="23"/>
      <c r="D987" s="107"/>
      <c r="E987" s="107"/>
      <c r="F987" s="107"/>
      <c r="G987" s="107"/>
      <c r="H987" s="107"/>
    </row>
    <row r="988" spans="1:8" ht="20.25" x14ac:dyDescent="0.3">
      <c r="A988" s="30"/>
      <c r="B988" s="112"/>
      <c r="C988" s="23"/>
      <c r="D988" s="107"/>
      <c r="E988" s="107"/>
      <c r="F988" s="107"/>
      <c r="G988" s="107"/>
      <c r="H988" s="107"/>
    </row>
    <row r="989" spans="1:8" ht="20.25" x14ac:dyDescent="0.3">
      <c r="A989" s="30"/>
      <c r="B989" s="112"/>
      <c r="C989" s="23"/>
      <c r="D989" s="107"/>
      <c r="E989" s="107"/>
      <c r="F989" s="107"/>
      <c r="G989" s="107"/>
      <c r="H989" s="107"/>
    </row>
    <row r="990" spans="1:8" ht="20.25" x14ac:dyDescent="0.3">
      <c r="A990" s="30"/>
      <c r="B990" s="112"/>
      <c r="C990" s="23"/>
      <c r="D990" s="107"/>
      <c r="E990" s="107"/>
      <c r="F990" s="107"/>
      <c r="G990" s="107"/>
      <c r="H990" s="107"/>
    </row>
    <row r="991" spans="1:8" ht="20.25" x14ac:dyDescent="0.3">
      <c r="A991" s="30"/>
      <c r="B991" s="112"/>
      <c r="C991" s="23"/>
      <c r="D991" s="107"/>
      <c r="E991" s="107"/>
      <c r="F991" s="107"/>
      <c r="G991" s="107"/>
      <c r="H991" s="107"/>
    </row>
    <row r="992" spans="1:8" ht="20.25" x14ac:dyDescent="0.3">
      <c r="A992" s="30"/>
      <c r="B992" s="112"/>
      <c r="C992" s="23"/>
      <c r="D992" s="107"/>
      <c r="E992" s="107"/>
      <c r="F992" s="107"/>
      <c r="G992" s="107"/>
      <c r="H992" s="107"/>
    </row>
    <row r="993" spans="1:8" ht="20.25" x14ac:dyDescent="0.3">
      <c r="A993" s="30"/>
      <c r="B993" s="112"/>
      <c r="C993" s="23"/>
      <c r="D993" s="107"/>
      <c r="E993" s="107"/>
      <c r="F993" s="107"/>
      <c r="G993" s="107"/>
      <c r="H993" s="107"/>
    </row>
    <row r="994" spans="1:8" ht="20.25" x14ac:dyDescent="0.3">
      <c r="A994" s="30"/>
      <c r="B994" s="112"/>
      <c r="C994" s="23"/>
      <c r="D994" s="107"/>
      <c r="E994" s="107"/>
      <c r="F994" s="107"/>
      <c r="G994" s="107"/>
      <c r="H994" s="107"/>
    </row>
    <row r="995" spans="1:8" ht="20.25" x14ac:dyDescent="0.3">
      <c r="A995" s="30"/>
      <c r="B995" s="112"/>
      <c r="C995" s="23"/>
      <c r="D995" s="107"/>
      <c r="E995" s="107"/>
      <c r="F995" s="107"/>
      <c r="G995" s="107"/>
      <c r="H995" s="107"/>
    </row>
    <row r="996" spans="1:8" ht="20.25" x14ac:dyDescent="0.3">
      <c r="A996" s="30"/>
      <c r="B996" s="112"/>
      <c r="C996" s="23"/>
      <c r="D996" s="107"/>
      <c r="E996" s="107"/>
      <c r="F996" s="107"/>
      <c r="G996" s="107"/>
      <c r="H996" s="107"/>
    </row>
    <row r="997" spans="1:8" ht="20.25" x14ac:dyDescent="0.3">
      <c r="A997" s="30"/>
      <c r="B997" s="112"/>
      <c r="C997" s="23"/>
      <c r="D997" s="107"/>
      <c r="E997" s="107"/>
      <c r="F997" s="107"/>
      <c r="G997" s="107"/>
      <c r="H997" s="107"/>
    </row>
    <row r="998" spans="1:8" ht="20.25" x14ac:dyDescent="0.3">
      <c r="A998" s="30"/>
      <c r="B998" s="112"/>
      <c r="C998" s="23"/>
      <c r="D998" s="107"/>
      <c r="E998" s="107"/>
      <c r="F998" s="107"/>
      <c r="G998" s="107"/>
      <c r="H998" s="107"/>
    </row>
    <row r="999" spans="1:8" ht="20.25" x14ac:dyDescent="0.3">
      <c r="A999" s="30"/>
      <c r="B999" s="112"/>
      <c r="C999" s="23"/>
      <c r="D999" s="107"/>
      <c r="E999" s="107"/>
      <c r="F999" s="107"/>
      <c r="G999" s="107"/>
      <c r="H999" s="107"/>
    </row>
    <row r="1000" spans="1:8" ht="20.25" x14ac:dyDescent="0.3">
      <c r="A1000" s="30"/>
      <c r="B1000" s="112"/>
      <c r="C1000" s="23"/>
      <c r="D1000" s="107"/>
      <c r="E1000" s="107"/>
      <c r="F1000" s="107"/>
      <c r="G1000" s="107"/>
      <c r="H1000" s="107"/>
    </row>
    <row r="1001" spans="1:8" ht="20.25" x14ac:dyDescent="0.3">
      <c r="A1001" s="30"/>
      <c r="B1001" s="112"/>
      <c r="C1001" s="23"/>
      <c r="D1001" s="107"/>
      <c r="E1001" s="107"/>
      <c r="F1001" s="107"/>
      <c r="G1001" s="107"/>
      <c r="H1001" s="107"/>
    </row>
    <row r="1002" spans="1:8" ht="20.25" x14ac:dyDescent="0.3">
      <c r="A1002" s="30"/>
      <c r="B1002" s="112"/>
      <c r="C1002" s="23"/>
      <c r="D1002" s="107"/>
      <c r="E1002" s="107"/>
      <c r="F1002" s="107"/>
      <c r="G1002" s="107"/>
      <c r="H1002" s="107"/>
    </row>
    <row r="1003" spans="1:8" ht="20.25" x14ac:dyDescent="0.3">
      <c r="A1003" s="30"/>
      <c r="B1003" s="112"/>
      <c r="C1003" s="23"/>
      <c r="D1003" s="107"/>
      <c r="E1003" s="107"/>
      <c r="F1003" s="107"/>
      <c r="G1003" s="107"/>
      <c r="H1003" s="107"/>
    </row>
    <row r="1004" spans="1:8" ht="20.25" x14ac:dyDescent="0.3">
      <c r="A1004" s="30"/>
      <c r="B1004" s="112"/>
      <c r="C1004" s="23"/>
      <c r="D1004" s="107"/>
      <c r="E1004" s="107"/>
      <c r="F1004" s="107"/>
      <c r="G1004" s="107"/>
      <c r="H1004" s="107"/>
    </row>
    <row r="1005" spans="1:8" ht="20.25" x14ac:dyDescent="0.3">
      <c r="A1005" s="30"/>
      <c r="B1005" s="112"/>
      <c r="C1005" s="23"/>
      <c r="D1005" s="107"/>
      <c r="E1005" s="107"/>
      <c r="F1005" s="107"/>
      <c r="G1005" s="107"/>
      <c r="H1005" s="107"/>
    </row>
    <row r="1006" spans="1:8" ht="20.25" x14ac:dyDescent="0.3">
      <c r="A1006" s="30"/>
      <c r="B1006" s="112"/>
      <c r="C1006" s="23"/>
      <c r="D1006" s="107"/>
      <c r="E1006" s="107"/>
      <c r="F1006" s="107"/>
      <c r="G1006" s="107"/>
      <c r="H1006" s="107"/>
    </row>
    <row r="1007" spans="1:8" ht="20.25" x14ac:dyDescent="0.3">
      <c r="A1007" s="30"/>
      <c r="B1007" s="112"/>
      <c r="C1007" s="23"/>
      <c r="D1007" s="107"/>
      <c r="E1007" s="107"/>
      <c r="F1007" s="107"/>
      <c r="G1007" s="107"/>
      <c r="H1007" s="107"/>
    </row>
    <row r="1008" spans="1:8" ht="20.25" x14ac:dyDescent="0.3">
      <c r="A1008" s="30"/>
      <c r="B1008" s="112"/>
      <c r="C1008" s="23"/>
      <c r="D1008" s="107"/>
      <c r="E1008" s="107"/>
      <c r="F1008" s="107"/>
      <c r="G1008" s="107"/>
      <c r="H1008" s="107"/>
    </row>
    <row r="1009" spans="1:8" ht="20.25" x14ac:dyDescent="0.3">
      <c r="A1009" s="30"/>
      <c r="B1009" s="112"/>
      <c r="C1009" s="23"/>
      <c r="D1009" s="107"/>
      <c r="E1009" s="107"/>
      <c r="F1009" s="107"/>
      <c r="G1009" s="107"/>
      <c r="H1009" s="107"/>
    </row>
    <row r="1010" spans="1:8" ht="20.25" x14ac:dyDescent="0.3">
      <c r="A1010" s="30"/>
      <c r="B1010" s="112"/>
      <c r="C1010" s="23"/>
      <c r="D1010" s="107"/>
      <c r="E1010" s="107"/>
      <c r="F1010" s="107"/>
      <c r="G1010" s="107"/>
      <c r="H1010" s="107"/>
    </row>
    <row r="1011" spans="1:8" ht="20.25" x14ac:dyDescent="0.3">
      <c r="A1011" s="30"/>
      <c r="B1011" s="112"/>
      <c r="C1011" s="23"/>
      <c r="D1011" s="107"/>
      <c r="E1011" s="107"/>
      <c r="F1011" s="107"/>
      <c r="G1011" s="107"/>
      <c r="H1011" s="107"/>
    </row>
    <row r="1012" spans="1:8" ht="20.25" x14ac:dyDescent="0.3">
      <c r="A1012" s="30"/>
      <c r="B1012" s="112"/>
      <c r="C1012" s="23"/>
      <c r="D1012" s="107"/>
      <c r="E1012" s="107"/>
      <c r="F1012" s="107"/>
      <c r="G1012" s="107"/>
      <c r="H1012" s="107"/>
    </row>
    <row r="1013" spans="1:8" ht="20.25" x14ac:dyDescent="0.3">
      <c r="A1013" s="30"/>
      <c r="B1013" s="112"/>
      <c r="C1013" s="23"/>
      <c r="D1013" s="107"/>
      <c r="E1013" s="107"/>
      <c r="F1013" s="107"/>
      <c r="G1013" s="107"/>
      <c r="H1013" s="107"/>
    </row>
    <row r="1014" spans="1:8" ht="20.25" x14ac:dyDescent="0.3">
      <c r="A1014" s="30"/>
      <c r="B1014" s="112"/>
      <c r="C1014" s="23"/>
      <c r="D1014" s="107"/>
      <c r="E1014" s="107"/>
      <c r="F1014" s="107"/>
      <c r="G1014" s="107"/>
      <c r="H1014" s="107"/>
    </row>
    <row r="1015" spans="1:8" ht="20.25" x14ac:dyDescent="0.3">
      <c r="A1015" s="30"/>
      <c r="B1015" s="112"/>
      <c r="C1015" s="23"/>
      <c r="D1015" s="107"/>
      <c r="E1015" s="107"/>
      <c r="F1015" s="107"/>
      <c r="G1015" s="107"/>
      <c r="H1015" s="107"/>
    </row>
    <row r="1016" spans="1:8" ht="20.25" x14ac:dyDescent="0.3">
      <c r="A1016" s="30"/>
      <c r="B1016" s="112"/>
      <c r="C1016" s="23"/>
      <c r="D1016" s="107"/>
      <c r="E1016" s="107"/>
      <c r="F1016" s="107"/>
      <c r="G1016" s="107"/>
      <c r="H1016" s="107"/>
    </row>
    <row r="1017" spans="1:8" ht="20.25" x14ac:dyDescent="0.3">
      <c r="A1017" s="30"/>
      <c r="B1017" s="112"/>
      <c r="C1017" s="23"/>
      <c r="D1017" s="107"/>
      <c r="E1017" s="107"/>
      <c r="F1017" s="107"/>
      <c r="G1017" s="107"/>
      <c r="H1017" s="107"/>
    </row>
    <row r="1018" spans="1:8" ht="20.25" x14ac:dyDescent="0.3">
      <c r="A1018" s="30"/>
      <c r="B1018" s="112"/>
      <c r="C1018" s="23"/>
      <c r="D1018" s="107"/>
      <c r="E1018" s="107"/>
      <c r="F1018" s="107"/>
      <c r="G1018" s="107"/>
      <c r="H1018" s="107"/>
    </row>
    <row r="1019" spans="1:8" ht="20.25" x14ac:dyDescent="0.3">
      <c r="A1019" s="30"/>
      <c r="B1019" s="112"/>
      <c r="C1019" s="23"/>
      <c r="D1019" s="107"/>
      <c r="E1019" s="107"/>
      <c r="F1019" s="107"/>
      <c r="G1019" s="107"/>
      <c r="H1019" s="107"/>
    </row>
    <row r="1020" spans="1:8" ht="20.25" x14ac:dyDescent="0.3">
      <c r="A1020" s="30"/>
      <c r="B1020" s="112"/>
      <c r="C1020" s="23"/>
      <c r="D1020" s="107"/>
      <c r="E1020" s="107"/>
      <c r="F1020" s="107"/>
      <c r="G1020" s="107"/>
      <c r="H1020" s="107"/>
    </row>
    <row r="1021" spans="1:8" ht="20.25" x14ac:dyDescent="0.3">
      <c r="A1021" s="30"/>
      <c r="B1021" s="112"/>
      <c r="C1021" s="23"/>
      <c r="D1021" s="107"/>
      <c r="E1021" s="107"/>
      <c r="F1021" s="107"/>
      <c r="G1021" s="107"/>
      <c r="H1021" s="107"/>
    </row>
    <row r="1022" spans="1:8" ht="20.25" x14ac:dyDescent="0.3">
      <c r="A1022" s="30"/>
      <c r="B1022" s="112"/>
      <c r="C1022" s="23"/>
      <c r="D1022" s="107"/>
      <c r="E1022" s="107"/>
      <c r="F1022" s="107"/>
      <c r="G1022" s="107"/>
      <c r="H1022" s="107"/>
    </row>
    <row r="1023" spans="1:8" ht="20.25" x14ac:dyDescent="0.3">
      <c r="A1023" s="30"/>
      <c r="B1023" s="112"/>
      <c r="C1023" s="23"/>
      <c r="D1023" s="107"/>
      <c r="E1023" s="107"/>
      <c r="F1023" s="107"/>
      <c r="G1023" s="107"/>
      <c r="H1023" s="107"/>
    </row>
    <row r="1024" spans="1:8" ht="20.25" x14ac:dyDescent="0.3">
      <c r="A1024" s="30"/>
      <c r="B1024" s="112"/>
      <c r="C1024" s="23"/>
      <c r="D1024" s="107"/>
      <c r="E1024" s="107"/>
      <c r="F1024" s="107"/>
      <c r="G1024" s="107"/>
      <c r="H1024" s="107"/>
    </row>
    <row r="1025" spans="1:8" ht="20.25" x14ac:dyDescent="0.3">
      <c r="A1025" s="30"/>
      <c r="B1025" s="112"/>
      <c r="C1025" s="23"/>
      <c r="D1025" s="107"/>
      <c r="E1025" s="107"/>
      <c r="F1025" s="107"/>
      <c r="G1025" s="107"/>
      <c r="H1025" s="107"/>
    </row>
    <row r="1026" spans="1:8" ht="20.25" x14ac:dyDescent="0.3">
      <c r="A1026" s="30"/>
      <c r="B1026" s="112"/>
      <c r="C1026" s="23"/>
      <c r="D1026" s="107"/>
      <c r="E1026" s="107"/>
      <c r="F1026" s="107"/>
      <c r="G1026" s="107"/>
      <c r="H1026" s="107"/>
    </row>
    <row r="1027" spans="1:8" ht="20.25" x14ac:dyDescent="0.3">
      <c r="A1027" s="30"/>
      <c r="B1027" s="112"/>
      <c r="C1027" s="23"/>
      <c r="D1027" s="107"/>
      <c r="E1027" s="107"/>
      <c r="F1027" s="107"/>
      <c r="G1027" s="107"/>
      <c r="H1027" s="107"/>
    </row>
    <row r="1028" spans="1:8" ht="20.25" x14ac:dyDescent="0.3">
      <c r="A1028" s="30"/>
      <c r="B1028" s="112"/>
      <c r="C1028" s="23"/>
      <c r="D1028" s="107"/>
      <c r="E1028" s="107"/>
      <c r="F1028" s="107"/>
      <c r="G1028" s="107"/>
      <c r="H1028" s="107"/>
    </row>
    <row r="1029" spans="1:8" ht="20.25" x14ac:dyDescent="0.3">
      <c r="A1029" s="30"/>
      <c r="B1029" s="112"/>
      <c r="C1029" s="23"/>
      <c r="D1029" s="107"/>
      <c r="E1029" s="107"/>
      <c r="F1029" s="107"/>
      <c r="G1029" s="107"/>
      <c r="H1029" s="107"/>
    </row>
    <row r="1030" spans="1:8" ht="20.25" x14ac:dyDescent="0.3">
      <c r="A1030" s="30"/>
      <c r="B1030" s="112"/>
      <c r="C1030" s="23"/>
      <c r="D1030" s="107"/>
      <c r="E1030" s="107"/>
      <c r="F1030" s="107"/>
      <c r="G1030" s="107"/>
      <c r="H1030" s="107"/>
    </row>
    <row r="1031" spans="1:8" ht="20.25" x14ac:dyDescent="0.3">
      <c r="A1031" s="30"/>
      <c r="B1031" s="112"/>
      <c r="C1031" s="23"/>
      <c r="D1031" s="107"/>
      <c r="E1031" s="107"/>
      <c r="F1031" s="107"/>
      <c r="G1031" s="107"/>
      <c r="H1031" s="107"/>
    </row>
    <row r="1032" spans="1:8" ht="20.25" x14ac:dyDescent="0.3">
      <c r="A1032" s="30"/>
      <c r="B1032" s="112"/>
      <c r="C1032" s="23"/>
      <c r="D1032" s="107"/>
      <c r="E1032" s="107"/>
      <c r="F1032" s="107"/>
      <c r="G1032" s="107"/>
      <c r="H1032" s="107"/>
    </row>
    <row r="1033" spans="1:8" ht="20.25" x14ac:dyDescent="0.3">
      <c r="A1033" s="30"/>
      <c r="B1033" s="112"/>
      <c r="C1033" s="23"/>
      <c r="D1033" s="107"/>
      <c r="E1033" s="107"/>
      <c r="F1033" s="107"/>
      <c r="G1033" s="107"/>
      <c r="H1033" s="107"/>
    </row>
    <row r="1034" spans="1:8" ht="20.25" x14ac:dyDescent="0.3">
      <c r="A1034" s="30"/>
      <c r="B1034" s="112"/>
      <c r="C1034" s="23"/>
      <c r="D1034" s="107"/>
      <c r="E1034" s="107"/>
      <c r="F1034" s="107"/>
      <c r="G1034" s="107"/>
      <c r="H1034" s="107"/>
    </row>
    <row r="1035" spans="1:8" ht="20.25" x14ac:dyDescent="0.3">
      <c r="A1035" s="30"/>
      <c r="B1035" s="112"/>
      <c r="C1035" s="23"/>
      <c r="D1035" s="107"/>
      <c r="E1035" s="107"/>
      <c r="F1035" s="107"/>
      <c r="G1035" s="107"/>
      <c r="H1035" s="107"/>
    </row>
    <row r="1036" spans="1:8" ht="20.25" x14ac:dyDescent="0.3">
      <c r="A1036" s="30"/>
      <c r="B1036" s="112"/>
      <c r="C1036" s="23"/>
      <c r="D1036" s="107"/>
      <c r="E1036" s="107"/>
      <c r="F1036" s="107"/>
      <c r="G1036" s="107"/>
      <c r="H1036" s="107"/>
    </row>
    <row r="1037" spans="1:8" ht="20.25" x14ac:dyDescent="0.3">
      <c r="A1037" s="30"/>
      <c r="B1037" s="112"/>
      <c r="C1037" s="23"/>
      <c r="D1037" s="107"/>
      <c r="E1037" s="107"/>
      <c r="F1037" s="107"/>
      <c r="G1037" s="107"/>
      <c r="H1037" s="107"/>
    </row>
    <row r="1038" spans="1:8" ht="20.25" x14ac:dyDescent="0.3">
      <c r="A1038" s="30"/>
      <c r="B1038" s="112"/>
      <c r="C1038" s="23"/>
      <c r="D1038" s="107"/>
      <c r="E1038" s="107"/>
      <c r="F1038" s="107"/>
      <c r="G1038" s="107"/>
      <c r="H1038" s="107"/>
    </row>
    <row r="1039" spans="1:8" ht="20.25" x14ac:dyDescent="0.3">
      <c r="A1039" s="30"/>
      <c r="B1039" s="112"/>
      <c r="C1039" s="23"/>
      <c r="D1039" s="107"/>
      <c r="E1039" s="107"/>
      <c r="F1039" s="107"/>
      <c r="G1039" s="107"/>
      <c r="H1039" s="107"/>
    </row>
    <row r="1040" spans="1:8" ht="20.25" x14ac:dyDescent="0.3">
      <c r="A1040" s="30"/>
      <c r="B1040" s="112"/>
      <c r="C1040" s="23"/>
      <c r="D1040" s="107"/>
      <c r="E1040" s="107"/>
      <c r="F1040" s="107"/>
      <c r="G1040" s="107"/>
      <c r="H1040" s="107"/>
    </row>
    <row r="1041" spans="1:8" ht="20.25" x14ac:dyDescent="0.3">
      <c r="A1041" s="30"/>
      <c r="B1041" s="112"/>
      <c r="C1041" s="23"/>
      <c r="D1041" s="107"/>
      <c r="E1041" s="107"/>
      <c r="F1041" s="107"/>
      <c r="G1041" s="107"/>
      <c r="H1041" s="107"/>
    </row>
    <row r="1042" spans="1:8" ht="20.25" x14ac:dyDescent="0.3">
      <c r="A1042" s="30"/>
      <c r="B1042" s="112"/>
      <c r="C1042" s="23"/>
      <c r="D1042" s="107"/>
      <c r="E1042" s="107"/>
      <c r="F1042" s="107"/>
      <c r="G1042" s="107"/>
      <c r="H1042" s="107"/>
    </row>
    <row r="1043" spans="1:8" ht="20.25" x14ac:dyDescent="0.3">
      <c r="A1043" s="30"/>
      <c r="B1043" s="112"/>
      <c r="C1043" s="23"/>
      <c r="D1043" s="107"/>
      <c r="E1043" s="107"/>
      <c r="F1043" s="107"/>
      <c r="G1043" s="107"/>
      <c r="H1043" s="107"/>
    </row>
    <row r="1044" spans="1:8" ht="20.25" x14ac:dyDescent="0.3">
      <c r="A1044" s="30"/>
      <c r="B1044" s="112"/>
      <c r="C1044" s="23"/>
      <c r="D1044" s="107"/>
      <c r="E1044" s="107"/>
      <c r="F1044" s="107"/>
      <c r="G1044" s="107"/>
      <c r="H1044" s="107"/>
    </row>
    <row r="1045" spans="1:8" ht="20.25" x14ac:dyDescent="0.3">
      <c r="A1045" s="30"/>
      <c r="B1045" s="112"/>
      <c r="C1045" s="23"/>
      <c r="D1045" s="107"/>
      <c r="E1045" s="107"/>
      <c r="F1045" s="107"/>
      <c r="G1045" s="107"/>
      <c r="H1045" s="107"/>
    </row>
    <row r="1046" spans="1:8" ht="20.25" x14ac:dyDescent="0.3">
      <c r="A1046" s="30"/>
      <c r="B1046" s="112"/>
      <c r="C1046" s="23"/>
      <c r="D1046" s="107"/>
      <c r="E1046" s="107"/>
      <c r="F1046" s="107"/>
      <c r="G1046" s="107"/>
      <c r="H1046" s="107"/>
    </row>
    <row r="1047" spans="1:8" ht="20.25" x14ac:dyDescent="0.3">
      <c r="A1047" s="30"/>
      <c r="B1047" s="112"/>
      <c r="C1047" s="23"/>
      <c r="D1047" s="107"/>
      <c r="E1047" s="107"/>
      <c r="F1047" s="107"/>
      <c r="G1047" s="107"/>
      <c r="H1047" s="107"/>
    </row>
    <row r="1048" spans="1:8" ht="20.25" x14ac:dyDescent="0.3">
      <c r="A1048" s="30"/>
      <c r="B1048" s="112"/>
      <c r="C1048" s="23"/>
      <c r="D1048" s="107"/>
      <c r="E1048" s="107"/>
      <c r="F1048" s="107"/>
      <c r="G1048" s="107"/>
      <c r="H1048" s="107"/>
    </row>
    <row r="1049" spans="1:8" ht="20.25" x14ac:dyDescent="0.3">
      <c r="A1049" s="30"/>
      <c r="B1049" s="112"/>
      <c r="C1049" s="23"/>
      <c r="D1049" s="107"/>
      <c r="E1049" s="107"/>
      <c r="F1049" s="107"/>
      <c r="G1049" s="107"/>
      <c r="H1049" s="107"/>
    </row>
    <row r="1050" spans="1:8" ht="20.25" x14ac:dyDescent="0.3">
      <c r="A1050" s="30"/>
      <c r="B1050" s="112"/>
      <c r="C1050" s="23"/>
      <c r="D1050" s="107"/>
      <c r="E1050" s="107"/>
      <c r="F1050" s="107"/>
      <c r="G1050" s="107"/>
      <c r="H1050" s="107"/>
    </row>
    <row r="1051" spans="1:8" ht="20.25" x14ac:dyDescent="0.3">
      <c r="A1051" s="30"/>
      <c r="B1051" s="112"/>
      <c r="C1051" s="23"/>
      <c r="D1051" s="107"/>
      <c r="E1051" s="107"/>
      <c r="F1051" s="107"/>
      <c r="G1051" s="107"/>
      <c r="H1051" s="107"/>
    </row>
    <row r="1052" spans="1:8" ht="20.25" x14ac:dyDescent="0.3">
      <c r="A1052" s="30"/>
      <c r="B1052" s="112"/>
      <c r="C1052" s="23"/>
      <c r="D1052" s="107"/>
      <c r="E1052" s="107"/>
      <c r="F1052" s="107"/>
      <c r="G1052" s="107"/>
      <c r="H1052" s="107"/>
    </row>
    <row r="1053" spans="1:8" ht="20.25" x14ac:dyDescent="0.3">
      <c r="A1053" s="30"/>
      <c r="B1053" s="112"/>
      <c r="C1053" s="23"/>
      <c r="D1053" s="107"/>
      <c r="E1053" s="107"/>
      <c r="F1053" s="107"/>
      <c r="G1053" s="107"/>
      <c r="H1053" s="107"/>
    </row>
    <row r="1054" spans="1:8" ht="20.25" x14ac:dyDescent="0.3">
      <c r="A1054" s="30"/>
      <c r="B1054" s="112"/>
      <c r="C1054" s="23"/>
      <c r="D1054" s="107"/>
      <c r="E1054" s="107"/>
      <c r="F1054" s="107"/>
      <c r="G1054" s="107"/>
      <c r="H1054" s="107"/>
    </row>
    <row r="1055" spans="1:8" ht="20.25" x14ac:dyDescent="0.3">
      <c r="A1055" s="30"/>
      <c r="B1055" s="112"/>
      <c r="C1055" s="23"/>
      <c r="D1055" s="107"/>
      <c r="E1055" s="107"/>
      <c r="F1055" s="107"/>
      <c r="G1055" s="107"/>
      <c r="H1055" s="107"/>
    </row>
    <row r="1056" spans="1:8" ht="20.25" x14ac:dyDescent="0.3">
      <c r="A1056" s="30"/>
      <c r="B1056" s="112"/>
      <c r="C1056" s="23"/>
      <c r="D1056" s="107"/>
      <c r="E1056" s="107"/>
      <c r="F1056" s="107"/>
      <c r="G1056" s="107"/>
      <c r="H1056" s="107"/>
    </row>
    <row r="1057" spans="1:8" ht="20.25" x14ac:dyDescent="0.3">
      <c r="A1057" s="30"/>
      <c r="B1057" s="112"/>
      <c r="C1057" s="23"/>
      <c r="D1057" s="107"/>
      <c r="E1057" s="107"/>
      <c r="F1057" s="107"/>
      <c r="G1057" s="107"/>
      <c r="H1057" s="107"/>
    </row>
    <row r="1058" spans="1:8" ht="20.25" x14ac:dyDescent="0.3">
      <c r="A1058" s="30"/>
      <c r="B1058" s="112"/>
      <c r="C1058" s="23"/>
      <c r="D1058" s="107"/>
      <c r="E1058" s="107"/>
      <c r="F1058" s="107"/>
      <c r="G1058" s="107"/>
      <c r="H1058" s="107"/>
    </row>
    <row r="1059" spans="1:8" ht="20.25" x14ac:dyDescent="0.3">
      <c r="A1059" s="30"/>
      <c r="B1059" s="112"/>
      <c r="C1059" s="23"/>
      <c r="D1059" s="107"/>
      <c r="E1059" s="107"/>
      <c r="F1059" s="107"/>
      <c r="G1059" s="107"/>
      <c r="H1059" s="107"/>
    </row>
    <row r="1060" spans="1:8" ht="20.25" x14ac:dyDescent="0.3">
      <c r="A1060" s="30"/>
      <c r="B1060" s="112"/>
      <c r="C1060" s="23"/>
      <c r="D1060" s="107"/>
      <c r="E1060" s="107"/>
      <c r="F1060" s="107"/>
      <c r="G1060" s="107"/>
      <c r="H1060" s="107"/>
    </row>
    <row r="1061" spans="1:8" ht="20.25" x14ac:dyDescent="0.3">
      <c r="A1061" s="30"/>
      <c r="B1061" s="112"/>
      <c r="C1061" s="23"/>
      <c r="D1061" s="107"/>
      <c r="E1061" s="107"/>
      <c r="F1061" s="107"/>
      <c r="G1061" s="107"/>
      <c r="H1061" s="107"/>
    </row>
    <row r="1062" spans="1:8" ht="20.25" x14ac:dyDescent="0.3">
      <c r="A1062" s="30"/>
      <c r="B1062" s="112"/>
      <c r="C1062" s="23"/>
      <c r="D1062" s="107"/>
      <c r="E1062" s="107"/>
      <c r="F1062" s="107"/>
      <c r="G1062" s="107"/>
      <c r="H1062" s="107"/>
    </row>
    <row r="1063" spans="1:8" ht="20.25" x14ac:dyDescent="0.3">
      <c r="A1063" s="30"/>
      <c r="B1063" s="112"/>
      <c r="C1063" s="23"/>
      <c r="D1063" s="107"/>
      <c r="E1063" s="107"/>
      <c r="F1063" s="107"/>
      <c r="G1063" s="107"/>
      <c r="H1063" s="107"/>
    </row>
    <row r="1064" spans="1:8" ht="20.25" x14ac:dyDescent="0.3">
      <c r="A1064" s="30"/>
      <c r="B1064" s="112"/>
      <c r="C1064" s="23"/>
      <c r="D1064" s="107"/>
      <c r="E1064" s="107"/>
      <c r="F1064" s="107"/>
      <c r="G1064" s="107"/>
      <c r="H1064" s="107"/>
    </row>
    <row r="1065" spans="1:8" ht="20.25" x14ac:dyDescent="0.3">
      <c r="A1065" s="30"/>
      <c r="B1065" s="112"/>
      <c r="C1065" s="23"/>
      <c r="D1065" s="107"/>
      <c r="E1065" s="107"/>
      <c r="F1065" s="107"/>
      <c r="G1065" s="107"/>
      <c r="H1065" s="107"/>
    </row>
    <row r="1066" spans="1:8" ht="20.25" x14ac:dyDescent="0.3">
      <c r="A1066" s="30"/>
      <c r="B1066" s="112"/>
      <c r="C1066" s="23"/>
      <c r="D1066" s="107"/>
      <c r="E1066" s="107"/>
      <c r="F1066" s="107"/>
      <c r="G1066" s="107"/>
      <c r="H1066" s="107"/>
    </row>
    <row r="1067" spans="1:8" ht="20.25" x14ac:dyDescent="0.3">
      <c r="A1067" s="30"/>
      <c r="B1067" s="112"/>
      <c r="C1067" s="23"/>
      <c r="D1067" s="107"/>
      <c r="E1067" s="107"/>
      <c r="F1067" s="107"/>
      <c r="G1067" s="107"/>
      <c r="H1067" s="107"/>
    </row>
    <row r="1068" spans="1:8" ht="20.25" x14ac:dyDescent="0.3">
      <c r="A1068" s="30"/>
      <c r="B1068" s="112"/>
      <c r="C1068" s="23"/>
      <c r="D1068" s="107"/>
      <c r="E1068" s="107"/>
      <c r="F1068" s="107"/>
      <c r="G1068" s="107"/>
      <c r="H1068" s="107"/>
    </row>
    <row r="1069" spans="1:8" ht="20.25" x14ac:dyDescent="0.3">
      <c r="A1069" s="30"/>
      <c r="B1069" s="112"/>
      <c r="C1069" s="23"/>
      <c r="D1069" s="107"/>
      <c r="E1069" s="107"/>
      <c r="F1069" s="107"/>
      <c r="G1069" s="107"/>
      <c r="H1069" s="107"/>
    </row>
    <row r="1070" spans="1:8" ht="20.25" x14ac:dyDescent="0.3">
      <c r="A1070" s="30"/>
      <c r="B1070" s="112"/>
      <c r="C1070" s="23"/>
      <c r="D1070" s="107"/>
      <c r="E1070" s="107"/>
      <c r="F1070" s="107"/>
      <c r="G1070" s="107"/>
      <c r="H1070" s="107"/>
    </row>
    <row r="1071" spans="1:8" ht="20.25" x14ac:dyDescent="0.3">
      <c r="A1071" s="30"/>
      <c r="B1071" s="112"/>
      <c r="C1071" s="23"/>
      <c r="D1071" s="107"/>
      <c r="E1071" s="107"/>
      <c r="F1071" s="107"/>
      <c r="G1071" s="107"/>
      <c r="H1071" s="107"/>
    </row>
    <row r="1072" spans="1:8" ht="20.25" x14ac:dyDescent="0.3">
      <c r="A1072" s="30"/>
      <c r="B1072" s="112"/>
      <c r="C1072" s="23"/>
      <c r="D1072" s="107"/>
      <c r="E1072" s="107"/>
      <c r="F1072" s="107"/>
      <c r="G1072" s="107"/>
      <c r="H1072" s="107"/>
    </row>
    <row r="1073" spans="1:8" ht="20.25" x14ac:dyDescent="0.3">
      <c r="A1073" s="30"/>
      <c r="B1073" s="112"/>
      <c r="C1073" s="23"/>
      <c r="D1073" s="107"/>
      <c r="E1073" s="107"/>
      <c r="F1073" s="107"/>
      <c r="G1073" s="107"/>
      <c r="H1073" s="107"/>
    </row>
    <row r="1074" spans="1:8" ht="20.25" x14ac:dyDescent="0.3">
      <c r="A1074" s="30"/>
      <c r="B1074" s="112"/>
      <c r="C1074" s="23"/>
      <c r="D1074" s="107"/>
      <c r="E1074" s="107"/>
      <c r="F1074" s="107"/>
      <c r="G1074" s="107"/>
      <c r="H1074" s="107"/>
    </row>
    <row r="1075" spans="1:8" ht="20.25" x14ac:dyDescent="0.3">
      <c r="A1075" s="30"/>
      <c r="B1075" s="112"/>
      <c r="C1075" s="23"/>
      <c r="D1075" s="107"/>
      <c r="E1075" s="107"/>
      <c r="F1075" s="107"/>
      <c r="G1075" s="107"/>
      <c r="H1075" s="107"/>
    </row>
    <row r="1076" spans="1:8" ht="20.25" x14ac:dyDescent="0.3">
      <c r="A1076" s="30"/>
      <c r="B1076" s="112"/>
      <c r="C1076" s="23"/>
      <c r="D1076" s="107"/>
      <c r="E1076" s="107"/>
      <c r="F1076" s="107"/>
      <c r="G1076" s="107"/>
      <c r="H1076" s="107"/>
    </row>
    <row r="1077" spans="1:8" ht="20.25" x14ac:dyDescent="0.3">
      <c r="A1077" s="30"/>
      <c r="B1077" s="112"/>
      <c r="C1077" s="23"/>
      <c r="D1077" s="107"/>
      <c r="E1077" s="107"/>
      <c r="F1077" s="107"/>
      <c r="G1077" s="107"/>
      <c r="H1077" s="107"/>
    </row>
    <row r="1078" spans="1:8" ht="20.25" x14ac:dyDescent="0.3">
      <c r="A1078" s="30"/>
      <c r="B1078" s="112"/>
      <c r="C1078" s="23"/>
      <c r="D1078" s="107"/>
      <c r="E1078" s="107"/>
      <c r="F1078" s="107"/>
      <c r="G1078" s="107"/>
      <c r="H1078" s="107"/>
    </row>
    <row r="1079" spans="1:8" ht="20.25" x14ac:dyDescent="0.3">
      <c r="A1079" s="30"/>
      <c r="B1079" s="112"/>
      <c r="C1079" s="23"/>
      <c r="D1079" s="107"/>
      <c r="E1079" s="107"/>
      <c r="F1079" s="107"/>
      <c r="G1079" s="107"/>
      <c r="H1079" s="107"/>
    </row>
    <row r="1080" spans="1:8" ht="20.25" x14ac:dyDescent="0.3">
      <c r="A1080" s="30"/>
      <c r="B1080" s="112"/>
      <c r="C1080" s="23"/>
      <c r="D1080" s="107"/>
      <c r="E1080" s="107"/>
      <c r="F1080" s="107"/>
      <c r="G1080" s="107"/>
      <c r="H1080" s="107"/>
    </row>
    <row r="1081" spans="1:8" ht="20.25" x14ac:dyDescent="0.3">
      <c r="A1081" s="30"/>
      <c r="B1081" s="112"/>
      <c r="C1081" s="23"/>
      <c r="D1081" s="107"/>
      <c r="E1081" s="107"/>
      <c r="F1081" s="107"/>
      <c r="G1081" s="107"/>
      <c r="H1081" s="107"/>
    </row>
    <row r="1082" spans="1:8" ht="20.25" x14ac:dyDescent="0.3">
      <c r="A1082" s="30"/>
      <c r="B1082" s="112"/>
      <c r="C1082" s="23"/>
      <c r="D1082" s="107"/>
      <c r="E1082" s="107"/>
      <c r="F1082" s="107"/>
      <c r="G1082" s="107"/>
      <c r="H1082" s="107"/>
    </row>
    <row r="1083" spans="1:8" ht="20.25" x14ac:dyDescent="0.3">
      <c r="A1083" s="30"/>
      <c r="B1083" s="112"/>
      <c r="C1083" s="23"/>
      <c r="D1083" s="107"/>
      <c r="E1083" s="107"/>
      <c r="F1083" s="107"/>
      <c r="G1083" s="107"/>
      <c r="H1083" s="107"/>
    </row>
    <row r="1084" spans="1:8" ht="20.25" x14ac:dyDescent="0.3">
      <c r="A1084" s="30"/>
      <c r="B1084" s="112"/>
      <c r="C1084" s="23"/>
      <c r="D1084" s="107"/>
      <c r="E1084" s="107"/>
      <c r="F1084" s="107"/>
      <c r="G1084" s="107"/>
      <c r="H1084" s="107"/>
    </row>
    <row r="1085" spans="1:8" ht="20.25" x14ac:dyDescent="0.3">
      <c r="A1085" s="30"/>
      <c r="B1085" s="112"/>
      <c r="C1085" s="23"/>
      <c r="D1085" s="107"/>
      <c r="E1085" s="107"/>
      <c r="F1085" s="107"/>
      <c r="G1085" s="107"/>
      <c r="H1085" s="107"/>
    </row>
    <row r="1086" spans="1:8" ht="20.25" x14ac:dyDescent="0.3">
      <c r="A1086" s="30"/>
      <c r="B1086" s="112"/>
      <c r="C1086" s="23"/>
      <c r="D1086" s="107"/>
      <c r="E1086" s="107"/>
      <c r="F1086" s="107"/>
      <c r="G1086" s="107"/>
      <c r="H1086" s="107"/>
    </row>
    <row r="1087" spans="1:8" ht="20.25" x14ac:dyDescent="0.3">
      <c r="A1087" s="30"/>
      <c r="B1087" s="112"/>
      <c r="C1087" s="23"/>
      <c r="D1087" s="107"/>
      <c r="E1087" s="107"/>
      <c r="F1087" s="107"/>
      <c r="G1087" s="107"/>
      <c r="H1087" s="107"/>
    </row>
    <row r="1088" spans="1:8" ht="20.25" x14ac:dyDescent="0.3">
      <c r="A1088" s="30"/>
      <c r="B1088" s="112"/>
      <c r="C1088" s="23"/>
      <c r="D1088" s="107"/>
      <c r="E1088" s="107"/>
      <c r="F1088" s="107"/>
      <c r="G1088" s="107"/>
      <c r="H1088" s="107"/>
    </row>
    <row r="1089" spans="1:8" ht="20.25" x14ac:dyDescent="0.3">
      <c r="A1089" s="30"/>
      <c r="B1089" s="112"/>
      <c r="C1089" s="23"/>
      <c r="D1089" s="107"/>
      <c r="E1089" s="107"/>
      <c r="F1089" s="107"/>
      <c r="G1089" s="107"/>
      <c r="H1089" s="107"/>
    </row>
    <row r="1090" spans="1:8" ht="20.25" x14ac:dyDescent="0.3">
      <c r="A1090" s="30"/>
      <c r="B1090" s="112"/>
      <c r="C1090" s="23"/>
      <c r="D1090" s="107"/>
      <c r="E1090" s="107"/>
      <c r="F1090" s="107"/>
      <c r="G1090" s="107"/>
      <c r="H1090" s="107"/>
    </row>
    <row r="1091" spans="1:8" ht="20.25" x14ac:dyDescent="0.3">
      <c r="A1091" s="30"/>
      <c r="B1091" s="112"/>
      <c r="C1091" s="23"/>
      <c r="D1091" s="107"/>
      <c r="E1091" s="107"/>
      <c r="F1091" s="107"/>
      <c r="G1091" s="107"/>
      <c r="H1091" s="107"/>
    </row>
    <row r="1092" spans="1:8" ht="20.25" x14ac:dyDescent="0.3">
      <c r="A1092" s="30"/>
      <c r="B1092" s="112"/>
      <c r="C1092" s="23"/>
      <c r="D1092" s="107"/>
      <c r="E1092" s="107"/>
      <c r="F1092" s="107"/>
      <c r="G1092" s="107"/>
      <c r="H1092" s="107"/>
    </row>
    <row r="1093" spans="1:8" ht="20.25" x14ac:dyDescent="0.3">
      <c r="A1093" s="30"/>
      <c r="B1093" s="112"/>
      <c r="C1093" s="23"/>
      <c r="D1093" s="107"/>
      <c r="E1093" s="107"/>
      <c r="F1093" s="107"/>
      <c r="G1093" s="107"/>
      <c r="H1093" s="107"/>
    </row>
    <row r="1094" spans="1:8" ht="20.25" x14ac:dyDescent="0.3">
      <c r="A1094" s="30"/>
      <c r="B1094" s="112"/>
      <c r="C1094" s="23"/>
      <c r="D1094" s="107"/>
      <c r="E1094" s="107"/>
      <c r="F1094" s="107"/>
      <c r="G1094" s="107"/>
      <c r="H1094" s="107"/>
    </row>
    <row r="1095" spans="1:8" ht="20.25" x14ac:dyDescent="0.3">
      <c r="A1095" s="30"/>
      <c r="B1095" s="112"/>
      <c r="C1095" s="23"/>
      <c r="D1095" s="107"/>
      <c r="E1095" s="107"/>
      <c r="F1095" s="107"/>
      <c r="G1095" s="107"/>
      <c r="H1095" s="107"/>
    </row>
    <row r="1096" spans="1:8" ht="20.25" x14ac:dyDescent="0.3">
      <c r="A1096" s="30"/>
      <c r="B1096" s="112"/>
      <c r="C1096" s="23"/>
      <c r="D1096" s="107"/>
      <c r="E1096" s="107"/>
      <c r="F1096" s="107"/>
      <c r="G1096" s="107"/>
      <c r="H1096" s="107"/>
    </row>
    <row r="1097" spans="1:8" ht="20.25" x14ac:dyDescent="0.3">
      <c r="A1097" s="30"/>
      <c r="B1097" s="112"/>
      <c r="C1097" s="23"/>
      <c r="D1097" s="107"/>
      <c r="E1097" s="107"/>
      <c r="F1097" s="107"/>
      <c r="G1097" s="107"/>
      <c r="H1097" s="107"/>
    </row>
    <row r="1098" spans="1:8" ht="20.25" x14ac:dyDescent="0.3">
      <c r="A1098" s="30"/>
      <c r="B1098" s="112"/>
      <c r="C1098" s="23"/>
      <c r="D1098" s="107"/>
      <c r="E1098" s="107"/>
      <c r="F1098" s="107"/>
      <c r="G1098" s="107"/>
      <c r="H1098" s="107"/>
    </row>
    <row r="1099" spans="1:8" ht="20.25" x14ac:dyDescent="0.3">
      <c r="A1099" s="30"/>
      <c r="B1099" s="112"/>
      <c r="C1099" s="23"/>
      <c r="D1099" s="107"/>
      <c r="E1099" s="107"/>
      <c r="F1099" s="107"/>
      <c r="G1099" s="107"/>
      <c r="H1099" s="107"/>
    </row>
    <row r="1100" spans="1:8" ht="20.25" x14ac:dyDescent="0.3">
      <c r="A1100" s="30"/>
      <c r="B1100" s="112"/>
      <c r="C1100" s="23"/>
      <c r="D1100" s="107"/>
      <c r="E1100" s="107"/>
      <c r="F1100" s="107"/>
      <c r="G1100" s="107"/>
      <c r="H1100" s="107"/>
    </row>
    <row r="1101" spans="1:8" ht="20.25" x14ac:dyDescent="0.3">
      <c r="A1101" s="30"/>
      <c r="B1101" s="112"/>
      <c r="C1101" s="23"/>
      <c r="D1101" s="107"/>
      <c r="E1101" s="107"/>
      <c r="F1101" s="107"/>
      <c r="G1101" s="107"/>
      <c r="H1101" s="107"/>
    </row>
    <row r="1102" spans="1:8" ht="20.25" x14ac:dyDescent="0.3">
      <c r="A1102" s="30"/>
      <c r="B1102" s="112"/>
      <c r="C1102" s="23"/>
      <c r="D1102" s="107"/>
      <c r="E1102" s="107"/>
      <c r="F1102" s="107"/>
      <c r="G1102" s="107"/>
      <c r="H1102" s="107"/>
    </row>
    <row r="1103" spans="1:8" ht="20.25" x14ac:dyDescent="0.3">
      <c r="A1103" s="30"/>
      <c r="B1103" s="112"/>
      <c r="C1103" s="23"/>
      <c r="D1103" s="107"/>
      <c r="E1103" s="107"/>
      <c r="F1103" s="107"/>
      <c r="G1103" s="107"/>
      <c r="H1103" s="107"/>
    </row>
    <row r="1104" spans="1:8" ht="20.25" x14ac:dyDescent="0.3">
      <c r="A1104" s="30"/>
      <c r="B1104" s="112"/>
      <c r="C1104" s="23"/>
      <c r="D1104" s="107"/>
      <c r="E1104" s="107"/>
      <c r="F1104" s="107"/>
      <c r="G1104" s="107"/>
      <c r="H1104" s="107"/>
    </row>
    <row r="1105" spans="1:8" ht="20.25" x14ac:dyDescent="0.3">
      <c r="A1105" s="30"/>
      <c r="B1105" s="112"/>
      <c r="C1105" s="23"/>
      <c r="D1105" s="107"/>
      <c r="E1105" s="107"/>
      <c r="F1105" s="107"/>
      <c r="G1105" s="107"/>
      <c r="H1105" s="107"/>
    </row>
    <row r="1106" spans="1:8" ht="20.25" x14ac:dyDescent="0.3">
      <c r="A1106" s="30"/>
      <c r="B1106" s="112"/>
      <c r="C1106" s="23"/>
      <c r="D1106" s="107"/>
      <c r="E1106" s="107"/>
      <c r="F1106" s="107"/>
      <c r="G1106" s="107"/>
      <c r="H1106" s="107"/>
    </row>
    <row r="1107" spans="1:8" ht="20.25" x14ac:dyDescent="0.3">
      <c r="A1107" s="30"/>
      <c r="B1107" s="112"/>
      <c r="C1107" s="23"/>
      <c r="D1107" s="107"/>
      <c r="E1107" s="107"/>
      <c r="F1107" s="107"/>
      <c r="G1107" s="107"/>
      <c r="H1107" s="107"/>
    </row>
    <row r="1108" spans="1:8" ht="20.25" x14ac:dyDescent="0.3">
      <c r="A1108" s="30"/>
      <c r="B1108" s="112"/>
      <c r="C1108" s="23"/>
      <c r="D1108" s="107"/>
      <c r="E1108" s="107"/>
      <c r="F1108" s="107"/>
      <c r="G1108" s="107"/>
      <c r="H1108" s="107"/>
    </row>
    <row r="1109" spans="1:8" ht="20.25" x14ac:dyDescent="0.3">
      <c r="A1109" s="30"/>
      <c r="B1109" s="112"/>
      <c r="C1109" s="23"/>
      <c r="D1109" s="107"/>
      <c r="E1109" s="107"/>
      <c r="F1109" s="107"/>
      <c r="G1109" s="107"/>
      <c r="H1109" s="107"/>
    </row>
    <row r="1110" spans="1:8" ht="20.25" x14ac:dyDescent="0.3">
      <c r="A1110" s="30"/>
      <c r="B1110" s="112"/>
      <c r="C1110" s="23"/>
      <c r="D1110" s="107"/>
      <c r="E1110" s="107"/>
      <c r="F1110" s="107"/>
      <c r="G1110" s="107"/>
      <c r="H1110" s="107"/>
    </row>
    <row r="1111" spans="1:8" ht="20.25" x14ac:dyDescent="0.3">
      <c r="A1111" s="30"/>
      <c r="B1111" s="112"/>
      <c r="C1111" s="23"/>
      <c r="D1111" s="107"/>
      <c r="E1111" s="107"/>
      <c r="F1111" s="107"/>
      <c r="G1111" s="107"/>
      <c r="H1111" s="107"/>
    </row>
    <row r="1112" spans="1:8" ht="20.25" x14ac:dyDescent="0.3">
      <c r="A1112" s="30"/>
      <c r="B1112" s="112"/>
      <c r="C1112" s="23"/>
      <c r="D1112" s="107"/>
      <c r="E1112" s="107"/>
      <c r="F1112" s="107"/>
      <c r="G1112" s="107"/>
      <c r="H1112" s="107"/>
    </row>
    <row r="1113" spans="1:8" ht="20.25" x14ac:dyDescent="0.3">
      <c r="A1113" s="30"/>
      <c r="B1113" s="112"/>
      <c r="C1113" s="23"/>
      <c r="D1113" s="107"/>
      <c r="E1113" s="107"/>
      <c r="F1113" s="107"/>
      <c r="G1113" s="107"/>
      <c r="H1113" s="107"/>
    </row>
    <row r="1114" spans="1:8" ht="20.25" x14ac:dyDescent="0.3">
      <c r="A1114" s="30"/>
      <c r="B1114" s="112"/>
      <c r="C1114" s="23"/>
      <c r="D1114" s="107"/>
      <c r="E1114" s="107"/>
      <c r="F1114" s="107"/>
      <c r="G1114" s="107"/>
      <c r="H1114" s="107"/>
    </row>
    <row r="1115" spans="1:8" ht="20.25" x14ac:dyDescent="0.3">
      <c r="A1115" s="30"/>
      <c r="B1115" s="112"/>
      <c r="C1115" s="23"/>
      <c r="D1115" s="107"/>
      <c r="E1115" s="107"/>
      <c r="F1115" s="107"/>
      <c r="G1115" s="107"/>
      <c r="H1115" s="107"/>
    </row>
    <row r="1116" spans="1:8" ht="20.25" x14ac:dyDescent="0.3">
      <c r="A1116" s="30"/>
      <c r="B1116" s="112"/>
      <c r="C1116" s="23"/>
      <c r="D1116" s="107"/>
      <c r="E1116" s="107"/>
      <c r="F1116" s="107"/>
      <c r="G1116" s="107"/>
      <c r="H1116" s="107"/>
    </row>
    <row r="1117" spans="1:8" ht="20.25" x14ac:dyDescent="0.3">
      <c r="A1117" s="30"/>
      <c r="B1117" s="112"/>
      <c r="C1117" s="23"/>
      <c r="D1117" s="107"/>
      <c r="E1117" s="107"/>
      <c r="F1117" s="107"/>
      <c r="G1117" s="107"/>
      <c r="H1117" s="107"/>
    </row>
    <row r="1118" spans="1:8" ht="20.25" x14ac:dyDescent="0.3">
      <c r="A1118" s="30"/>
      <c r="B1118" s="112"/>
      <c r="C1118" s="23"/>
      <c r="D1118" s="107"/>
      <c r="E1118" s="107"/>
      <c r="F1118" s="107"/>
      <c r="G1118" s="107"/>
      <c r="H1118" s="107"/>
    </row>
    <row r="1119" spans="1:8" ht="20.25" x14ac:dyDescent="0.3">
      <c r="A1119" s="30"/>
      <c r="B1119" s="112"/>
      <c r="C1119" s="23"/>
      <c r="D1119" s="107"/>
      <c r="E1119" s="107"/>
      <c r="F1119" s="107"/>
      <c r="G1119" s="107"/>
      <c r="H1119" s="107"/>
    </row>
    <row r="1120" spans="1:8" ht="20.25" x14ac:dyDescent="0.3">
      <c r="A1120" s="30"/>
      <c r="B1120" s="112"/>
      <c r="C1120" s="23"/>
      <c r="D1120" s="107"/>
      <c r="E1120" s="107"/>
      <c r="F1120" s="107"/>
      <c r="G1120" s="107"/>
      <c r="H1120" s="107"/>
    </row>
    <row r="1121" spans="1:8" ht="20.25" x14ac:dyDescent="0.3">
      <c r="A1121" s="30"/>
      <c r="B1121" s="112"/>
      <c r="C1121" s="23"/>
      <c r="D1121" s="107"/>
      <c r="E1121" s="107"/>
      <c r="F1121" s="107"/>
      <c r="G1121" s="107"/>
      <c r="H1121" s="107"/>
    </row>
    <row r="1122" spans="1:8" ht="20.25" x14ac:dyDescent="0.3">
      <c r="A1122" s="30"/>
      <c r="B1122" s="112"/>
      <c r="C1122" s="23"/>
      <c r="D1122" s="107"/>
      <c r="E1122" s="107"/>
      <c r="F1122" s="107"/>
      <c r="G1122" s="107"/>
      <c r="H1122" s="107"/>
    </row>
    <row r="1123" spans="1:8" ht="20.25" x14ac:dyDescent="0.3">
      <c r="A1123" s="30"/>
      <c r="B1123" s="112"/>
      <c r="C1123" s="23"/>
      <c r="D1123" s="107"/>
      <c r="E1123" s="107"/>
      <c r="F1123" s="107"/>
      <c r="G1123" s="107"/>
      <c r="H1123" s="107"/>
    </row>
    <row r="1124" spans="1:8" ht="20.25" x14ac:dyDescent="0.3">
      <c r="A1124" s="30"/>
      <c r="B1124" s="112"/>
      <c r="C1124" s="23"/>
      <c r="D1124" s="107"/>
      <c r="E1124" s="107"/>
      <c r="F1124" s="107"/>
      <c r="G1124" s="107"/>
      <c r="H1124" s="107"/>
    </row>
    <row r="1125" spans="1:8" ht="20.25" x14ac:dyDescent="0.3">
      <c r="A1125" s="30"/>
      <c r="B1125" s="112"/>
      <c r="C1125" s="23"/>
      <c r="D1125" s="107"/>
      <c r="E1125" s="107"/>
      <c r="F1125" s="107"/>
      <c r="G1125" s="107"/>
      <c r="H1125" s="107"/>
    </row>
    <row r="1126" spans="1:8" ht="20.25" x14ac:dyDescent="0.3">
      <c r="A1126" s="30"/>
      <c r="B1126" s="112"/>
      <c r="C1126" s="23"/>
      <c r="D1126" s="107"/>
      <c r="E1126" s="107"/>
      <c r="F1126" s="107"/>
      <c r="G1126" s="107"/>
      <c r="H1126" s="107"/>
    </row>
    <row r="1127" spans="1:8" ht="20.25" x14ac:dyDescent="0.3">
      <c r="A1127" s="30"/>
      <c r="B1127" s="112"/>
      <c r="C1127" s="23"/>
      <c r="D1127" s="107"/>
      <c r="E1127" s="107"/>
      <c r="F1127" s="107"/>
      <c r="G1127" s="107"/>
      <c r="H1127" s="107"/>
    </row>
    <row r="1128" spans="1:8" ht="20.25" x14ac:dyDescent="0.3">
      <c r="A1128" s="30"/>
      <c r="B1128" s="112"/>
      <c r="C1128" s="23"/>
      <c r="D1128" s="107"/>
      <c r="E1128" s="107"/>
      <c r="F1128" s="107"/>
      <c r="G1128" s="107"/>
      <c r="H1128" s="107"/>
    </row>
    <row r="1129" spans="1:8" ht="20.25" x14ac:dyDescent="0.3">
      <c r="A1129" s="30"/>
      <c r="B1129" s="112"/>
      <c r="C1129" s="23"/>
      <c r="D1129" s="107"/>
      <c r="E1129" s="107"/>
      <c r="F1129" s="107"/>
      <c r="G1129" s="107"/>
      <c r="H1129" s="107"/>
    </row>
    <row r="1130" spans="1:8" ht="20.25" x14ac:dyDescent="0.3">
      <c r="A1130" s="30"/>
      <c r="B1130" s="112"/>
      <c r="C1130" s="23"/>
      <c r="D1130" s="107"/>
      <c r="E1130" s="107"/>
      <c r="F1130" s="107"/>
      <c r="G1130" s="107"/>
      <c r="H1130" s="107"/>
    </row>
    <row r="1131" spans="1:8" ht="20.25" x14ac:dyDescent="0.3">
      <c r="A1131" s="30"/>
      <c r="B1131" s="112"/>
      <c r="C1131" s="23"/>
      <c r="D1131" s="107"/>
      <c r="E1131" s="107"/>
      <c r="F1131" s="107"/>
      <c r="G1131" s="107"/>
      <c r="H1131" s="107"/>
    </row>
    <row r="1132" spans="1:8" ht="20.25" x14ac:dyDescent="0.3">
      <c r="A1132" s="30"/>
      <c r="B1132" s="112"/>
      <c r="C1132" s="23"/>
      <c r="D1132" s="107"/>
      <c r="E1132" s="107"/>
      <c r="F1132" s="107"/>
      <c r="G1132" s="107"/>
      <c r="H1132" s="107"/>
    </row>
    <row r="1133" spans="1:8" ht="20.25" x14ac:dyDescent="0.3">
      <c r="A1133" s="30"/>
      <c r="B1133" s="112"/>
      <c r="C1133" s="23"/>
      <c r="D1133" s="107"/>
      <c r="E1133" s="107"/>
      <c r="F1133" s="107"/>
      <c r="G1133" s="107"/>
      <c r="H1133" s="107"/>
    </row>
    <row r="1134" spans="1:8" ht="20.25" x14ac:dyDescent="0.3">
      <c r="A1134" s="30"/>
      <c r="B1134" s="112"/>
      <c r="C1134" s="23"/>
      <c r="D1134" s="107"/>
      <c r="E1134" s="107"/>
      <c r="F1134" s="107"/>
      <c r="G1134" s="107"/>
      <c r="H1134" s="107"/>
    </row>
    <row r="1135" spans="1:8" ht="20.25" x14ac:dyDescent="0.3">
      <c r="A1135" s="30"/>
      <c r="B1135" s="112"/>
      <c r="C1135" s="23"/>
      <c r="D1135" s="107"/>
      <c r="E1135" s="107"/>
      <c r="F1135" s="107"/>
      <c r="G1135" s="107"/>
      <c r="H1135" s="107"/>
    </row>
    <row r="1136" spans="1:8" ht="20.25" x14ac:dyDescent="0.3">
      <c r="A1136" s="30"/>
      <c r="B1136" s="112"/>
      <c r="C1136" s="23"/>
      <c r="D1136" s="107"/>
      <c r="E1136" s="107"/>
      <c r="F1136" s="107"/>
      <c r="G1136" s="107"/>
      <c r="H1136" s="107"/>
    </row>
    <row r="1137" spans="1:8" ht="20.25" x14ac:dyDescent="0.3">
      <c r="A1137" s="30"/>
      <c r="B1137" s="112"/>
      <c r="C1137" s="23"/>
      <c r="D1137" s="107"/>
      <c r="E1137" s="107"/>
      <c r="F1137" s="107"/>
      <c r="G1137" s="107"/>
      <c r="H1137" s="107"/>
    </row>
    <row r="1138" spans="1:8" ht="20.25" x14ac:dyDescent="0.3">
      <c r="A1138" s="30"/>
      <c r="B1138" s="112"/>
      <c r="C1138" s="23"/>
      <c r="D1138" s="107"/>
      <c r="E1138" s="107"/>
      <c r="F1138" s="107"/>
      <c r="G1138" s="107"/>
      <c r="H1138" s="107"/>
    </row>
    <row r="1139" spans="1:8" ht="20.25" x14ac:dyDescent="0.3">
      <c r="A1139" s="30"/>
      <c r="B1139" s="112"/>
      <c r="C1139" s="23"/>
      <c r="D1139" s="107"/>
      <c r="E1139" s="107"/>
      <c r="F1139" s="107"/>
      <c r="G1139" s="107"/>
      <c r="H1139" s="107"/>
    </row>
    <row r="1140" spans="1:8" ht="20.25" x14ac:dyDescent="0.3">
      <c r="A1140" s="30"/>
      <c r="B1140" s="112"/>
      <c r="C1140" s="23"/>
      <c r="D1140" s="107"/>
      <c r="E1140" s="107"/>
      <c r="F1140" s="107"/>
      <c r="G1140" s="107"/>
      <c r="H1140" s="107"/>
    </row>
    <row r="1141" spans="1:8" ht="20.25" x14ac:dyDescent="0.3">
      <c r="A1141" s="30"/>
      <c r="B1141" s="112"/>
      <c r="C1141" s="23"/>
      <c r="D1141" s="107"/>
      <c r="E1141" s="107"/>
      <c r="F1141" s="107"/>
      <c r="G1141" s="107"/>
      <c r="H1141" s="107"/>
    </row>
    <row r="1142" spans="1:8" ht="20.25" x14ac:dyDescent="0.3">
      <c r="A1142" s="30"/>
      <c r="B1142" s="112"/>
      <c r="C1142" s="23"/>
      <c r="D1142" s="107"/>
      <c r="E1142" s="107"/>
      <c r="F1142" s="107"/>
      <c r="G1142" s="107"/>
      <c r="H1142" s="107"/>
    </row>
    <row r="1143" spans="1:8" ht="20.25" x14ac:dyDescent="0.3">
      <c r="A1143" s="30"/>
      <c r="B1143" s="112"/>
      <c r="C1143" s="23"/>
      <c r="D1143" s="107"/>
      <c r="E1143" s="107"/>
      <c r="F1143" s="107"/>
      <c r="G1143" s="107"/>
      <c r="H1143" s="107"/>
    </row>
    <row r="1144" spans="1:8" ht="20.25" x14ac:dyDescent="0.3">
      <c r="A1144" s="30"/>
      <c r="B1144" s="112"/>
      <c r="C1144" s="23"/>
      <c r="D1144" s="107"/>
      <c r="E1144" s="107"/>
      <c r="F1144" s="107"/>
      <c r="G1144" s="107"/>
      <c r="H1144" s="107"/>
    </row>
    <row r="1145" spans="1:8" ht="20.25" x14ac:dyDescent="0.3">
      <c r="A1145" s="30"/>
      <c r="B1145" s="112"/>
      <c r="C1145" s="23"/>
      <c r="D1145" s="107"/>
      <c r="E1145" s="107"/>
      <c r="F1145" s="107"/>
      <c r="G1145" s="107"/>
      <c r="H1145" s="107"/>
    </row>
    <row r="1146" spans="1:8" ht="20.25" x14ac:dyDescent="0.3">
      <c r="A1146" s="30"/>
      <c r="B1146" s="112"/>
      <c r="C1146" s="23"/>
      <c r="D1146" s="107"/>
      <c r="E1146" s="107"/>
      <c r="F1146" s="107"/>
      <c r="G1146" s="107"/>
      <c r="H1146" s="107"/>
    </row>
    <row r="1147" spans="1:8" ht="20.25" x14ac:dyDescent="0.3">
      <c r="A1147" s="30"/>
      <c r="B1147" s="112"/>
      <c r="C1147" s="23"/>
      <c r="D1147" s="107"/>
      <c r="E1147" s="107"/>
      <c r="F1147" s="107"/>
      <c r="G1147" s="107"/>
      <c r="H1147" s="107"/>
    </row>
    <row r="1148" spans="1:8" ht="20.25" x14ac:dyDescent="0.3">
      <c r="A1148" s="30"/>
      <c r="B1148" s="112"/>
      <c r="C1148" s="23"/>
      <c r="D1148" s="107"/>
      <c r="E1148" s="107"/>
      <c r="F1148" s="107"/>
      <c r="G1148" s="107"/>
      <c r="H1148" s="107"/>
    </row>
    <row r="1149" spans="1:8" ht="20.25" x14ac:dyDescent="0.3">
      <c r="A1149" s="30"/>
      <c r="B1149" s="112"/>
      <c r="C1149" s="23"/>
      <c r="D1149" s="107"/>
      <c r="E1149" s="107"/>
      <c r="F1149" s="107"/>
      <c r="G1149" s="107"/>
      <c r="H1149" s="107"/>
    </row>
    <row r="1150" spans="1:8" ht="20.25" x14ac:dyDescent="0.3">
      <c r="A1150" s="30"/>
      <c r="B1150" s="112"/>
      <c r="C1150" s="23"/>
      <c r="D1150" s="107"/>
      <c r="E1150" s="107"/>
      <c r="F1150" s="107"/>
      <c r="G1150" s="107"/>
      <c r="H1150" s="107"/>
    </row>
    <row r="1151" spans="1:8" ht="20.25" x14ac:dyDescent="0.3">
      <c r="A1151" s="30"/>
      <c r="B1151" s="112"/>
      <c r="C1151" s="23"/>
      <c r="D1151" s="107"/>
      <c r="E1151" s="107"/>
      <c r="F1151" s="107"/>
      <c r="G1151" s="107"/>
      <c r="H1151" s="107"/>
    </row>
    <row r="1152" spans="1:8" ht="20.25" x14ac:dyDescent="0.3">
      <c r="A1152" s="30"/>
      <c r="B1152" s="112"/>
      <c r="C1152" s="23"/>
      <c r="D1152" s="107"/>
      <c r="E1152" s="107"/>
      <c r="F1152" s="107"/>
      <c r="G1152" s="107"/>
      <c r="H1152" s="107"/>
    </row>
    <row r="1153" spans="1:8" ht="20.25" x14ac:dyDescent="0.3">
      <c r="A1153" s="30"/>
      <c r="B1153" s="112"/>
      <c r="C1153" s="23"/>
      <c r="D1153" s="107"/>
      <c r="E1153" s="107"/>
      <c r="F1153" s="107"/>
      <c r="G1153" s="107"/>
      <c r="H1153" s="107"/>
    </row>
    <row r="1154" spans="1:8" ht="20.25" x14ac:dyDescent="0.3">
      <c r="A1154" s="30"/>
      <c r="B1154" s="112"/>
      <c r="C1154" s="23"/>
      <c r="D1154" s="107"/>
      <c r="E1154" s="107"/>
      <c r="F1154" s="107"/>
      <c r="G1154" s="107"/>
      <c r="H1154" s="107"/>
    </row>
    <row r="1155" spans="1:8" ht="20.25" x14ac:dyDescent="0.3">
      <c r="A1155" s="30"/>
      <c r="B1155" s="112"/>
      <c r="C1155" s="23"/>
      <c r="D1155" s="107"/>
      <c r="E1155" s="107"/>
      <c r="F1155" s="107"/>
      <c r="G1155" s="107"/>
      <c r="H1155" s="107"/>
    </row>
    <row r="1156" spans="1:8" ht="20.25" x14ac:dyDescent="0.3">
      <c r="A1156" s="30"/>
      <c r="B1156" s="112"/>
      <c r="C1156" s="23"/>
      <c r="D1156" s="107"/>
      <c r="E1156" s="107"/>
      <c r="F1156" s="107"/>
      <c r="G1156" s="107"/>
      <c r="H1156" s="107"/>
    </row>
    <row r="1157" spans="1:8" ht="20.25" x14ac:dyDescent="0.3">
      <c r="A1157" s="30"/>
      <c r="B1157" s="112"/>
      <c r="C1157" s="23"/>
      <c r="D1157" s="107"/>
      <c r="E1157" s="107"/>
      <c r="F1157" s="107"/>
      <c r="G1157" s="107"/>
      <c r="H1157" s="107"/>
    </row>
    <row r="1158" spans="1:8" ht="20.25" x14ac:dyDescent="0.3">
      <c r="A1158" s="30"/>
      <c r="B1158" s="112"/>
      <c r="C1158" s="23"/>
      <c r="D1158" s="107"/>
      <c r="E1158" s="107"/>
      <c r="F1158" s="107"/>
      <c r="G1158" s="107"/>
      <c r="H1158" s="107"/>
    </row>
    <row r="1159" spans="1:8" ht="20.25" x14ac:dyDescent="0.3">
      <c r="A1159" s="30"/>
      <c r="B1159" s="112"/>
      <c r="C1159" s="23"/>
      <c r="D1159" s="107"/>
      <c r="E1159" s="107"/>
      <c r="F1159" s="107"/>
      <c r="G1159" s="107"/>
      <c r="H1159" s="107"/>
    </row>
    <row r="1160" spans="1:8" ht="20.25" x14ac:dyDescent="0.3">
      <c r="A1160" s="30"/>
      <c r="B1160" s="112"/>
      <c r="C1160" s="23"/>
      <c r="D1160" s="107"/>
      <c r="E1160" s="107"/>
      <c r="F1160" s="107"/>
      <c r="G1160" s="107"/>
      <c r="H1160" s="107"/>
    </row>
    <row r="1161" spans="1:8" ht="20.25" x14ac:dyDescent="0.3">
      <c r="A1161" s="30"/>
      <c r="B1161" s="112"/>
      <c r="C1161" s="23"/>
      <c r="D1161" s="107"/>
      <c r="E1161" s="107"/>
      <c r="F1161" s="107"/>
      <c r="G1161" s="107"/>
      <c r="H1161" s="107"/>
    </row>
    <row r="1162" spans="1:8" ht="20.25" x14ac:dyDescent="0.3">
      <c r="A1162" s="30"/>
      <c r="B1162" s="112"/>
      <c r="C1162" s="23"/>
      <c r="D1162" s="107"/>
      <c r="E1162" s="107"/>
      <c r="F1162" s="107"/>
      <c r="G1162" s="107"/>
      <c r="H1162" s="107"/>
    </row>
    <row r="1163" spans="1:8" ht="20.25" x14ac:dyDescent="0.3">
      <c r="A1163" s="30"/>
      <c r="B1163" s="112"/>
      <c r="C1163" s="23"/>
      <c r="D1163" s="107"/>
      <c r="E1163" s="107"/>
      <c r="F1163" s="107"/>
      <c r="G1163" s="107"/>
      <c r="H1163" s="107"/>
    </row>
    <row r="1164" spans="1:8" ht="20.25" x14ac:dyDescent="0.3">
      <c r="A1164" s="30"/>
      <c r="B1164" s="112"/>
      <c r="C1164" s="23"/>
      <c r="D1164" s="107"/>
      <c r="E1164" s="107"/>
      <c r="F1164" s="107"/>
      <c r="G1164" s="107"/>
      <c r="H1164" s="107"/>
    </row>
    <row r="1165" spans="1:8" ht="20.25" x14ac:dyDescent="0.3">
      <c r="A1165" s="30"/>
      <c r="B1165" s="112"/>
      <c r="C1165" s="23"/>
      <c r="D1165" s="107"/>
      <c r="E1165" s="107"/>
      <c r="F1165" s="107"/>
      <c r="G1165" s="107"/>
      <c r="H1165" s="107"/>
    </row>
    <row r="1166" spans="1:8" ht="20.25" x14ac:dyDescent="0.3">
      <c r="A1166" s="30"/>
      <c r="B1166" s="112"/>
      <c r="C1166" s="23"/>
      <c r="D1166" s="107"/>
      <c r="E1166" s="107"/>
      <c r="F1166" s="107"/>
      <c r="G1166" s="107"/>
      <c r="H1166" s="107"/>
    </row>
    <row r="1167" spans="1:8" ht="20.25" x14ac:dyDescent="0.3">
      <c r="A1167" s="30"/>
      <c r="B1167" s="112"/>
      <c r="C1167" s="23"/>
      <c r="D1167" s="107"/>
      <c r="E1167" s="107"/>
      <c r="F1167" s="107"/>
      <c r="G1167" s="107"/>
      <c r="H1167" s="107"/>
    </row>
    <row r="1168" spans="1:8" ht="20.25" x14ac:dyDescent="0.3">
      <c r="A1168" s="30"/>
      <c r="B1168" s="112"/>
      <c r="C1168" s="23"/>
      <c r="D1168" s="107"/>
      <c r="E1168" s="107"/>
      <c r="F1168" s="107"/>
      <c r="G1168" s="107"/>
      <c r="H1168" s="107"/>
    </row>
    <row r="1169" spans="1:8" ht="20.25" x14ac:dyDescent="0.3">
      <c r="A1169" s="30"/>
      <c r="B1169" s="112"/>
      <c r="C1169" s="23"/>
      <c r="D1169" s="107"/>
      <c r="E1169" s="107"/>
      <c r="F1169" s="107"/>
      <c r="G1169" s="107"/>
      <c r="H1169" s="107"/>
    </row>
    <row r="1170" spans="1:8" ht="20.25" x14ac:dyDescent="0.3">
      <c r="A1170" s="30"/>
      <c r="B1170" s="112"/>
      <c r="C1170" s="23"/>
      <c r="D1170" s="107"/>
      <c r="E1170" s="107"/>
      <c r="F1170" s="107"/>
      <c r="G1170" s="107"/>
      <c r="H1170" s="107"/>
    </row>
    <row r="1171" spans="1:8" ht="20.25" x14ac:dyDescent="0.3">
      <c r="A1171" s="30"/>
      <c r="B1171" s="112"/>
      <c r="C1171" s="23"/>
      <c r="D1171" s="107"/>
      <c r="E1171" s="107"/>
      <c r="F1171" s="107"/>
      <c r="G1171" s="107"/>
      <c r="H1171" s="107"/>
    </row>
    <row r="1172" spans="1:8" ht="20.25" x14ac:dyDescent="0.3">
      <c r="A1172" s="30"/>
      <c r="B1172" s="112"/>
      <c r="C1172" s="23"/>
      <c r="D1172" s="107"/>
      <c r="E1172" s="107"/>
      <c r="F1172" s="107"/>
      <c r="G1172" s="107"/>
      <c r="H1172" s="107"/>
    </row>
    <row r="1173" spans="1:8" ht="20.25" x14ac:dyDescent="0.3">
      <c r="A1173" s="30"/>
      <c r="B1173" s="112"/>
      <c r="C1173" s="23"/>
      <c r="D1173" s="107"/>
      <c r="E1173" s="107"/>
      <c r="F1173" s="107"/>
      <c r="G1173" s="107"/>
      <c r="H1173" s="107"/>
    </row>
    <row r="1174" spans="1:8" ht="20.25" x14ac:dyDescent="0.3">
      <c r="A1174" s="30"/>
      <c r="B1174" s="112"/>
      <c r="C1174" s="23"/>
      <c r="D1174" s="107"/>
      <c r="E1174" s="107"/>
      <c r="F1174" s="107"/>
      <c r="G1174" s="107"/>
      <c r="H1174" s="107"/>
    </row>
    <row r="1175" spans="1:8" ht="20.25" x14ac:dyDescent="0.3">
      <c r="A1175" s="30"/>
      <c r="B1175" s="112"/>
      <c r="C1175" s="23"/>
      <c r="D1175" s="107"/>
      <c r="E1175" s="107"/>
      <c r="F1175" s="107"/>
      <c r="G1175" s="107"/>
      <c r="H1175" s="107"/>
    </row>
    <row r="1176" spans="1:8" ht="20.25" x14ac:dyDescent="0.3">
      <c r="A1176" s="30"/>
      <c r="B1176" s="112"/>
      <c r="C1176" s="23"/>
      <c r="D1176" s="107"/>
      <c r="E1176" s="107"/>
      <c r="F1176" s="107"/>
      <c r="G1176" s="107"/>
      <c r="H1176" s="107"/>
    </row>
    <row r="1177" spans="1:8" ht="20.25" x14ac:dyDescent="0.3">
      <c r="A1177" s="30"/>
      <c r="B1177" s="112"/>
      <c r="C1177" s="23"/>
      <c r="D1177" s="107"/>
      <c r="E1177" s="107"/>
      <c r="F1177" s="107"/>
      <c r="G1177" s="107"/>
      <c r="H1177" s="107"/>
    </row>
    <row r="1178" spans="1:8" ht="20.25" x14ac:dyDescent="0.3">
      <c r="A1178" s="30"/>
      <c r="B1178" s="112"/>
      <c r="C1178" s="23"/>
      <c r="D1178" s="107"/>
      <c r="E1178" s="107"/>
      <c r="F1178" s="107"/>
      <c r="G1178" s="107"/>
      <c r="H1178" s="107"/>
    </row>
    <row r="1179" spans="1:8" ht="20.25" x14ac:dyDescent="0.3">
      <c r="A1179" s="30"/>
      <c r="B1179" s="112"/>
      <c r="C1179" s="23"/>
      <c r="D1179" s="107"/>
      <c r="E1179" s="107"/>
      <c r="F1179" s="107"/>
      <c r="G1179" s="107"/>
      <c r="H1179" s="107"/>
    </row>
    <row r="1180" spans="1:8" ht="20.25" x14ac:dyDescent="0.3">
      <c r="A1180" s="30"/>
      <c r="B1180" s="112"/>
      <c r="C1180" s="23"/>
      <c r="D1180" s="107"/>
      <c r="E1180" s="107"/>
      <c r="F1180" s="107"/>
      <c r="G1180" s="107"/>
      <c r="H1180" s="107"/>
    </row>
    <row r="1181" spans="1:8" ht="20.25" x14ac:dyDescent="0.3">
      <c r="A1181" s="30"/>
      <c r="B1181" s="112"/>
      <c r="C1181" s="23"/>
      <c r="D1181" s="107"/>
      <c r="E1181" s="107"/>
      <c r="F1181" s="107"/>
      <c r="G1181" s="107"/>
      <c r="H1181" s="107"/>
    </row>
    <row r="1182" spans="1:8" ht="20.25" x14ac:dyDescent="0.3">
      <c r="A1182" s="30"/>
      <c r="B1182" s="112"/>
      <c r="C1182" s="23"/>
      <c r="D1182" s="107"/>
      <c r="E1182" s="107"/>
      <c r="F1182" s="107"/>
      <c r="G1182" s="107"/>
      <c r="H1182" s="107"/>
    </row>
    <row r="1183" spans="1:8" ht="20.25" x14ac:dyDescent="0.3">
      <c r="A1183" s="30"/>
      <c r="B1183" s="112"/>
      <c r="C1183" s="23"/>
      <c r="D1183" s="107"/>
      <c r="E1183" s="107"/>
      <c r="F1183" s="107"/>
      <c r="G1183" s="107"/>
      <c r="H1183" s="107"/>
    </row>
    <row r="1184" spans="1:8" ht="20.25" x14ac:dyDescent="0.3">
      <c r="A1184" s="30"/>
      <c r="B1184" s="112"/>
      <c r="C1184" s="23"/>
      <c r="D1184" s="107"/>
      <c r="E1184" s="107"/>
      <c r="F1184" s="107"/>
      <c r="G1184" s="107"/>
      <c r="H1184" s="107"/>
    </row>
    <row r="1185" spans="1:8" ht="20.25" x14ac:dyDescent="0.3">
      <c r="A1185" s="30"/>
      <c r="B1185" s="112"/>
      <c r="C1185" s="23"/>
      <c r="D1185" s="107"/>
      <c r="E1185" s="107"/>
      <c r="F1185" s="107"/>
      <c r="G1185" s="107"/>
      <c r="H1185" s="107"/>
    </row>
    <row r="1186" spans="1:8" ht="20.25" x14ac:dyDescent="0.3">
      <c r="A1186" s="30"/>
      <c r="B1186" s="112"/>
      <c r="C1186" s="23"/>
      <c r="D1186" s="107"/>
      <c r="E1186" s="107"/>
      <c r="F1186" s="107"/>
      <c r="G1186" s="107"/>
      <c r="H1186" s="107"/>
    </row>
    <row r="1187" spans="1:8" ht="20.25" x14ac:dyDescent="0.3">
      <c r="A1187" s="30"/>
      <c r="B1187" s="112"/>
      <c r="C1187" s="23"/>
      <c r="D1187" s="107"/>
      <c r="E1187" s="107"/>
      <c r="F1187" s="107"/>
      <c r="G1187" s="107"/>
      <c r="H1187" s="107"/>
    </row>
    <row r="1188" spans="1:8" ht="20.25" x14ac:dyDescent="0.3">
      <c r="A1188" s="30"/>
      <c r="B1188" s="112"/>
      <c r="C1188" s="23"/>
      <c r="D1188" s="107"/>
      <c r="E1188" s="107"/>
      <c r="F1188" s="107"/>
      <c r="G1188" s="107"/>
      <c r="H1188" s="107"/>
    </row>
    <row r="1189" spans="1:8" ht="20.25" x14ac:dyDescent="0.3">
      <c r="A1189" s="30"/>
      <c r="B1189" s="112"/>
      <c r="C1189" s="23"/>
      <c r="D1189" s="107"/>
      <c r="E1189" s="107"/>
      <c r="F1189" s="107"/>
      <c r="G1189" s="107"/>
      <c r="H1189" s="107"/>
    </row>
    <row r="1190" spans="1:8" ht="20.25" x14ac:dyDescent="0.3">
      <c r="A1190" s="30"/>
      <c r="B1190" s="112"/>
      <c r="C1190" s="23"/>
      <c r="D1190" s="107"/>
      <c r="E1190" s="107"/>
      <c r="F1190" s="107"/>
      <c r="G1190" s="107"/>
      <c r="H1190" s="107"/>
    </row>
    <row r="1191" spans="1:8" ht="20.25" x14ac:dyDescent="0.3">
      <c r="A1191" s="30"/>
      <c r="B1191" s="112"/>
      <c r="C1191" s="23"/>
      <c r="D1191" s="107"/>
      <c r="E1191" s="107"/>
      <c r="F1191" s="107"/>
      <c r="G1191" s="107"/>
      <c r="H1191" s="107"/>
    </row>
    <row r="1192" spans="1:8" ht="20.25" x14ac:dyDescent="0.3">
      <c r="A1192" s="30"/>
      <c r="B1192" s="112"/>
      <c r="C1192" s="23"/>
      <c r="D1192" s="107"/>
      <c r="E1192" s="107"/>
      <c r="F1192" s="107"/>
      <c r="G1192" s="107"/>
      <c r="H1192" s="107"/>
    </row>
    <row r="1193" spans="1:8" ht="20.25" x14ac:dyDescent="0.3">
      <c r="A1193" s="30"/>
      <c r="B1193" s="112"/>
      <c r="C1193" s="23"/>
      <c r="D1193" s="107"/>
      <c r="E1193" s="107"/>
      <c r="F1193" s="107"/>
      <c r="G1193" s="107"/>
      <c r="H1193" s="107"/>
    </row>
    <row r="1194" spans="1:8" ht="20.25" x14ac:dyDescent="0.3">
      <c r="A1194" s="30"/>
      <c r="B1194" s="112"/>
      <c r="C1194" s="23"/>
      <c r="D1194" s="107"/>
      <c r="E1194" s="107"/>
      <c r="F1194" s="107"/>
      <c r="G1194" s="107"/>
      <c r="H1194" s="107"/>
    </row>
    <row r="1195" spans="1:8" ht="20.25" x14ac:dyDescent="0.3">
      <c r="A1195" s="30"/>
      <c r="B1195" s="112"/>
      <c r="C1195" s="23"/>
      <c r="D1195" s="107"/>
      <c r="E1195" s="107"/>
      <c r="F1195" s="107"/>
      <c r="G1195" s="107"/>
      <c r="H1195" s="107"/>
    </row>
    <row r="1196" spans="1:8" ht="20.25" x14ac:dyDescent="0.3">
      <c r="A1196" s="30"/>
      <c r="B1196" s="112"/>
      <c r="C1196" s="23"/>
      <c r="D1196" s="107"/>
      <c r="E1196" s="107"/>
      <c r="F1196" s="107"/>
      <c r="G1196" s="107"/>
      <c r="H1196" s="107"/>
    </row>
    <row r="1197" spans="1:8" ht="20.25" x14ac:dyDescent="0.3">
      <c r="A1197" s="30"/>
      <c r="B1197" s="112"/>
      <c r="C1197" s="23"/>
      <c r="D1197" s="107"/>
      <c r="E1197" s="107"/>
      <c r="F1197" s="107"/>
      <c r="G1197" s="107"/>
      <c r="H1197" s="107"/>
    </row>
    <row r="1198" spans="1:8" ht="20.25" x14ac:dyDescent="0.3">
      <c r="A1198" s="30"/>
      <c r="B1198" s="112"/>
      <c r="C1198" s="23"/>
      <c r="D1198" s="107"/>
      <c r="E1198" s="107"/>
      <c r="F1198" s="107"/>
      <c r="G1198" s="107"/>
      <c r="H1198" s="107"/>
    </row>
    <row r="1199" spans="1:8" ht="20.25" x14ac:dyDescent="0.3">
      <c r="A1199" s="30"/>
      <c r="B1199" s="112"/>
      <c r="C1199" s="23"/>
      <c r="D1199" s="107"/>
      <c r="E1199" s="107"/>
      <c r="F1199" s="107"/>
      <c r="G1199" s="107"/>
      <c r="H1199" s="107"/>
    </row>
    <row r="1200" spans="1:8" ht="20.25" x14ac:dyDescent="0.3">
      <c r="A1200" s="30"/>
      <c r="B1200" s="112"/>
      <c r="C1200" s="23"/>
      <c r="D1200" s="107"/>
      <c r="E1200" s="107"/>
      <c r="F1200" s="107"/>
      <c r="G1200" s="107"/>
      <c r="H1200" s="107"/>
    </row>
    <row r="1201" spans="1:8" ht="20.25" x14ac:dyDescent="0.3">
      <c r="A1201" s="30"/>
      <c r="B1201" s="112"/>
      <c r="C1201" s="23"/>
      <c r="D1201" s="107"/>
      <c r="E1201" s="107"/>
      <c r="F1201" s="107"/>
      <c r="G1201" s="107"/>
      <c r="H1201" s="107"/>
    </row>
    <row r="1202" spans="1:8" ht="20.25" x14ac:dyDescent="0.3">
      <c r="A1202" s="30"/>
      <c r="B1202" s="112"/>
      <c r="C1202" s="23"/>
      <c r="D1202" s="107"/>
      <c r="E1202" s="107"/>
      <c r="F1202" s="107"/>
      <c r="G1202" s="107"/>
      <c r="H1202" s="107"/>
    </row>
    <row r="1203" spans="1:8" ht="20.25" x14ac:dyDescent="0.3">
      <c r="A1203" s="30"/>
      <c r="B1203" s="112"/>
      <c r="C1203" s="23"/>
      <c r="D1203" s="107"/>
      <c r="E1203" s="107"/>
      <c r="F1203" s="107"/>
      <c r="G1203" s="107"/>
      <c r="H1203" s="107"/>
    </row>
    <row r="1204" spans="1:8" ht="20.25" x14ac:dyDescent="0.3">
      <c r="A1204" s="30"/>
      <c r="B1204" s="112"/>
      <c r="C1204" s="23"/>
      <c r="D1204" s="107"/>
      <c r="E1204" s="107"/>
      <c r="F1204" s="107"/>
      <c r="G1204" s="107"/>
      <c r="H1204" s="107"/>
    </row>
    <row r="1205" spans="1:8" ht="20.25" x14ac:dyDescent="0.3">
      <c r="A1205" s="30"/>
      <c r="B1205" s="112"/>
      <c r="C1205" s="23"/>
      <c r="D1205" s="107"/>
      <c r="E1205" s="107"/>
      <c r="F1205" s="107"/>
      <c r="G1205" s="107"/>
      <c r="H1205" s="107"/>
    </row>
    <row r="1206" spans="1:8" ht="20.25" x14ac:dyDescent="0.3">
      <c r="A1206" s="30"/>
      <c r="B1206" s="112"/>
      <c r="C1206" s="23"/>
      <c r="D1206" s="107"/>
      <c r="E1206" s="107"/>
      <c r="F1206" s="107"/>
      <c r="G1206" s="107"/>
      <c r="H1206" s="107"/>
    </row>
    <row r="1207" spans="1:8" ht="20.25" x14ac:dyDescent="0.3">
      <c r="A1207" s="30"/>
      <c r="B1207" s="112"/>
      <c r="C1207" s="23"/>
      <c r="D1207" s="107"/>
      <c r="E1207" s="107"/>
      <c r="F1207" s="107"/>
      <c r="G1207" s="107"/>
      <c r="H1207" s="107"/>
    </row>
    <row r="1208" spans="1:8" ht="20.25" x14ac:dyDescent="0.3">
      <c r="A1208" s="30"/>
      <c r="B1208" s="112"/>
      <c r="C1208" s="23"/>
      <c r="D1208" s="107"/>
      <c r="E1208" s="107"/>
      <c r="F1208" s="107"/>
      <c r="G1208" s="107"/>
      <c r="H1208" s="107"/>
    </row>
    <row r="1209" spans="1:8" ht="20.25" x14ac:dyDescent="0.3">
      <c r="A1209" s="30"/>
      <c r="B1209" s="112"/>
      <c r="C1209" s="23"/>
      <c r="D1209" s="107"/>
      <c r="E1209" s="107"/>
      <c r="F1209" s="107"/>
      <c r="G1209" s="107"/>
      <c r="H1209" s="107"/>
    </row>
    <row r="1210" spans="1:8" ht="20.25" x14ac:dyDescent="0.3">
      <c r="A1210" s="30"/>
      <c r="B1210" s="112"/>
      <c r="C1210" s="23"/>
      <c r="D1210" s="107"/>
      <c r="E1210" s="107"/>
      <c r="F1210" s="107"/>
      <c r="G1210" s="107"/>
      <c r="H1210" s="107"/>
    </row>
    <row r="1211" spans="1:8" ht="20.25" x14ac:dyDescent="0.3">
      <c r="A1211" s="30"/>
      <c r="B1211" s="112"/>
      <c r="C1211" s="23"/>
      <c r="D1211" s="107"/>
      <c r="E1211" s="107"/>
      <c r="F1211" s="107"/>
      <c r="G1211" s="107"/>
      <c r="H1211" s="107"/>
    </row>
    <row r="1212" spans="1:8" ht="20.25" x14ac:dyDescent="0.3">
      <c r="A1212" s="30"/>
      <c r="B1212" s="112"/>
      <c r="C1212" s="23"/>
      <c r="D1212" s="107"/>
      <c r="E1212" s="107"/>
      <c r="F1212" s="107"/>
      <c r="G1212" s="107"/>
      <c r="H1212" s="107"/>
    </row>
    <row r="1213" spans="1:8" ht="20.25" x14ac:dyDescent="0.3">
      <c r="A1213" s="30"/>
      <c r="B1213" s="112"/>
      <c r="C1213" s="23"/>
      <c r="D1213" s="107"/>
      <c r="E1213" s="107"/>
      <c r="F1213" s="107"/>
      <c r="G1213" s="107"/>
      <c r="H1213" s="107"/>
    </row>
    <row r="1214" spans="1:8" ht="20.25" x14ac:dyDescent="0.3">
      <c r="A1214" s="30"/>
      <c r="B1214" s="112"/>
      <c r="C1214" s="23"/>
      <c r="D1214" s="107"/>
      <c r="E1214" s="107"/>
      <c r="F1214" s="107"/>
      <c r="G1214" s="107"/>
      <c r="H1214" s="107"/>
    </row>
    <row r="1215" spans="1:8" ht="20.25" x14ac:dyDescent="0.3">
      <c r="A1215" s="30"/>
      <c r="B1215" s="112"/>
      <c r="C1215" s="23"/>
      <c r="D1215" s="107"/>
      <c r="E1215" s="107"/>
      <c r="F1215" s="107"/>
      <c r="G1215" s="107"/>
      <c r="H1215" s="107"/>
    </row>
    <row r="1216" spans="1:8" ht="20.25" x14ac:dyDescent="0.3">
      <c r="A1216" s="30"/>
      <c r="B1216" s="112"/>
      <c r="C1216" s="23"/>
      <c r="D1216" s="107"/>
      <c r="E1216" s="107"/>
      <c r="F1216" s="107"/>
      <c r="G1216" s="107"/>
      <c r="H1216" s="107"/>
    </row>
    <row r="1217" spans="1:8" ht="20.25" x14ac:dyDescent="0.3">
      <c r="A1217" s="30"/>
      <c r="B1217" s="112"/>
      <c r="C1217" s="23"/>
      <c r="D1217" s="107"/>
      <c r="E1217" s="107"/>
      <c r="F1217" s="107"/>
      <c r="G1217" s="107"/>
      <c r="H1217" s="107"/>
    </row>
    <row r="1218" spans="1:8" ht="20.25" x14ac:dyDescent="0.3">
      <c r="A1218" s="30"/>
      <c r="B1218" s="112"/>
      <c r="C1218" s="23"/>
      <c r="D1218" s="107"/>
      <c r="E1218" s="107"/>
      <c r="F1218" s="107"/>
      <c r="G1218" s="107"/>
      <c r="H1218" s="107"/>
    </row>
    <row r="1219" spans="1:8" ht="20.25" x14ac:dyDescent="0.3">
      <c r="A1219" s="30"/>
      <c r="B1219" s="112"/>
      <c r="C1219" s="23"/>
      <c r="D1219" s="107"/>
      <c r="E1219" s="107"/>
      <c r="F1219" s="107"/>
      <c r="G1219" s="107"/>
      <c r="H1219" s="107"/>
    </row>
    <row r="1220" spans="1:8" ht="20.25" x14ac:dyDescent="0.3">
      <c r="A1220" s="30"/>
      <c r="B1220" s="112"/>
      <c r="C1220" s="23"/>
      <c r="D1220" s="107"/>
      <c r="E1220" s="107"/>
      <c r="F1220" s="107"/>
      <c r="G1220" s="107"/>
      <c r="H1220" s="107"/>
    </row>
    <row r="1221" spans="1:8" ht="20.25" x14ac:dyDescent="0.3">
      <c r="A1221" s="30"/>
      <c r="B1221" s="112"/>
      <c r="C1221" s="23"/>
      <c r="D1221" s="107"/>
      <c r="E1221" s="107"/>
      <c r="F1221" s="107"/>
      <c r="G1221" s="107"/>
      <c r="H1221" s="107"/>
    </row>
    <row r="1222" spans="1:8" ht="20.25" x14ac:dyDescent="0.3">
      <c r="A1222" s="30"/>
      <c r="B1222" s="112"/>
      <c r="C1222" s="23"/>
      <c r="D1222" s="107"/>
      <c r="E1222" s="107"/>
      <c r="F1222" s="107"/>
      <c r="G1222" s="107"/>
      <c r="H1222" s="107"/>
    </row>
    <row r="1223" spans="1:8" ht="20.25" x14ac:dyDescent="0.3">
      <c r="A1223" s="30"/>
      <c r="B1223" s="112"/>
      <c r="C1223" s="23"/>
      <c r="D1223" s="107"/>
      <c r="E1223" s="107"/>
      <c r="F1223" s="107"/>
      <c r="G1223" s="107"/>
      <c r="H1223" s="107"/>
    </row>
    <row r="1224" spans="1:8" ht="20.25" x14ac:dyDescent="0.3">
      <c r="A1224" s="30"/>
      <c r="B1224" s="112"/>
      <c r="C1224" s="23"/>
      <c r="D1224" s="107"/>
      <c r="E1224" s="107"/>
      <c r="F1224" s="107"/>
      <c r="G1224" s="107"/>
      <c r="H1224" s="107"/>
    </row>
    <row r="1225" spans="1:8" ht="20.25" x14ac:dyDescent="0.3">
      <c r="A1225" s="30"/>
      <c r="B1225" s="112"/>
      <c r="C1225" s="23"/>
      <c r="D1225" s="107"/>
      <c r="E1225" s="107"/>
      <c r="F1225" s="107"/>
      <c r="G1225" s="107"/>
      <c r="H1225" s="107"/>
    </row>
    <row r="1226" spans="1:8" ht="20.25" x14ac:dyDescent="0.3">
      <c r="A1226" s="30"/>
      <c r="B1226" s="112"/>
      <c r="C1226" s="23"/>
      <c r="D1226" s="107"/>
      <c r="E1226" s="107"/>
      <c r="F1226" s="107"/>
      <c r="G1226" s="107"/>
      <c r="H1226" s="107"/>
    </row>
    <row r="1227" spans="1:8" ht="20.25" x14ac:dyDescent="0.3">
      <c r="A1227" s="30"/>
      <c r="B1227" s="112"/>
      <c r="C1227" s="23"/>
      <c r="D1227" s="107"/>
      <c r="E1227" s="107"/>
      <c r="F1227" s="107"/>
      <c r="G1227" s="107"/>
      <c r="H1227" s="107"/>
    </row>
    <row r="1228" spans="1:8" ht="20.25" x14ac:dyDescent="0.3">
      <c r="A1228" s="30"/>
      <c r="B1228" s="112"/>
      <c r="C1228" s="23"/>
      <c r="D1228" s="107"/>
      <c r="E1228" s="107"/>
      <c r="F1228" s="107"/>
      <c r="G1228" s="107"/>
      <c r="H1228" s="107"/>
    </row>
    <row r="1229" spans="1:8" ht="20.25" x14ac:dyDescent="0.3">
      <c r="A1229" s="30"/>
      <c r="B1229" s="112"/>
      <c r="C1229" s="23"/>
      <c r="D1229" s="107"/>
      <c r="E1229" s="107"/>
      <c r="F1229" s="107"/>
      <c r="G1229" s="107"/>
      <c r="H1229" s="107"/>
    </row>
    <row r="1230" spans="1:8" ht="20.25" x14ac:dyDescent="0.3">
      <c r="A1230" s="30"/>
      <c r="B1230" s="112"/>
      <c r="C1230" s="23"/>
      <c r="D1230" s="107"/>
      <c r="E1230" s="107"/>
      <c r="F1230" s="107"/>
      <c r="G1230" s="107"/>
      <c r="H1230" s="107"/>
    </row>
    <row r="1231" spans="1:8" ht="20.25" x14ac:dyDescent="0.3">
      <c r="A1231" s="30"/>
      <c r="B1231" s="112"/>
      <c r="C1231" s="23"/>
      <c r="D1231" s="107"/>
      <c r="E1231" s="107"/>
      <c r="F1231" s="107"/>
      <c r="G1231" s="107"/>
      <c r="H1231" s="107"/>
    </row>
    <row r="1232" spans="1:8" ht="20.25" x14ac:dyDescent="0.3">
      <c r="A1232" s="30"/>
      <c r="B1232" s="112"/>
      <c r="C1232" s="23"/>
      <c r="D1232" s="107"/>
      <c r="E1232" s="107"/>
      <c r="F1232" s="107"/>
      <c r="G1232" s="107"/>
      <c r="H1232" s="107"/>
    </row>
    <row r="1233" spans="1:8" ht="20.25" x14ac:dyDescent="0.3">
      <c r="A1233" s="30"/>
      <c r="B1233" s="112"/>
      <c r="C1233" s="23"/>
      <c r="D1233" s="107"/>
      <c r="E1233" s="107"/>
      <c r="F1233" s="107"/>
      <c r="G1233" s="107"/>
      <c r="H1233" s="107"/>
    </row>
    <row r="1234" spans="1:8" ht="20.25" x14ac:dyDescent="0.3">
      <c r="A1234" s="30"/>
      <c r="B1234" s="112"/>
      <c r="C1234" s="23"/>
      <c r="D1234" s="107"/>
      <c r="E1234" s="107"/>
      <c r="F1234" s="107"/>
      <c r="G1234" s="107"/>
      <c r="H1234" s="107"/>
    </row>
    <row r="1235" spans="1:8" ht="20.25" x14ac:dyDescent="0.3">
      <c r="A1235" s="30"/>
      <c r="B1235" s="112"/>
      <c r="C1235" s="23"/>
      <c r="D1235" s="107"/>
      <c r="E1235" s="107"/>
      <c r="F1235" s="107"/>
      <c r="G1235" s="107"/>
      <c r="H1235" s="107"/>
    </row>
    <row r="1236" spans="1:8" ht="20.25" x14ac:dyDescent="0.3">
      <c r="A1236" s="30"/>
      <c r="B1236" s="112"/>
      <c r="C1236" s="23"/>
      <c r="D1236" s="107"/>
      <c r="E1236" s="107"/>
      <c r="F1236" s="107"/>
      <c r="G1236" s="107"/>
      <c r="H1236" s="107"/>
    </row>
    <row r="1237" spans="1:8" ht="20.25" x14ac:dyDescent="0.3">
      <c r="A1237" s="30"/>
      <c r="B1237" s="112"/>
      <c r="C1237" s="23"/>
      <c r="D1237" s="107"/>
      <c r="E1237" s="107"/>
      <c r="F1237" s="107"/>
      <c r="G1237" s="107"/>
      <c r="H1237" s="107"/>
    </row>
    <row r="1238" spans="1:8" ht="20.25" x14ac:dyDescent="0.3">
      <c r="A1238" s="30"/>
      <c r="B1238" s="112"/>
      <c r="C1238" s="23"/>
      <c r="D1238" s="107"/>
      <c r="E1238" s="107"/>
      <c r="F1238" s="107"/>
      <c r="G1238" s="107"/>
      <c r="H1238" s="107"/>
    </row>
    <row r="1239" spans="1:8" ht="20.25" x14ac:dyDescent="0.3">
      <c r="A1239" s="30"/>
      <c r="B1239" s="112"/>
      <c r="C1239" s="23"/>
      <c r="D1239" s="107"/>
      <c r="E1239" s="107"/>
      <c r="F1239" s="107"/>
      <c r="G1239" s="107"/>
      <c r="H1239" s="107"/>
    </row>
    <row r="1240" spans="1:8" ht="20.25" x14ac:dyDescent="0.3">
      <c r="A1240" s="30"/>
      <c r="B1240" s="112"/>
      <c r="C1240" s="23"/>
      <c r="D1240" s="107"/>
      <c r="E1240" s="107"/>
      <c r="F1240" s="107"/>
      <c r="G1240" s="107"/>
      <c r="H1240" s="107"/>
    </row>
    <row r="1241" spans="1:8" ht="20.25" x14ac:dyDescent="0.3">
      <c r="A1241" s="30"/>
      <c r="B1241" s="112"/>
      <c r="C1241" s="23"/>
      <c r="D1241" s="107"/>
      <c r="E1241" s="107"/>
      <c r="F1241" s="107"/>
      <c r="G1241" s="107"/>
      <c r="H1241" s="107"/>
    </row>
    <row r="1242" spans="1:8" ht="20.25" x14ac:dyDescent="0.3">
      <c r="A1242" s="30"/>
      <c r="B1242" s="112"/>
      <c r="C1242" s="23"/>
      <c r="D1242" s="107"/>
      <c r="E1242" s="107"/>
      <c r="F1242" s="107"/>
      <c r="G1242" s="107"/>
      <c r="H1242" s="107"/>
    </row>
    <row r="1243" spans="1:8" ht="20.25" x14ac:dyDescent="0.3">
      <c r="A1243" s="30"/>
      <c r="B1243" s="112"/>
      <c r="C1243" s="23"/>
      <c r="D1243" s="107"/>
      <c r="E1243" s="107"/>
      <c r="F1243" s="107"/>
      <c r="G1243" s="107"/>
      <c r="H1243" s="107"/>
    </row>
    <row r="1244" spans="1:8" ht="20.25" x14ac:dyDescent="0.3">
      <c r="A1244" s="30"/>
      <c r="B1244" s="112"/>
      <c r="C1244" s="23"/>
      <c r="D1244" s="107"/>
      <c r="E1244" s="107"/>
      <c r="F1244" s="107"/>
      <c r="G1244" s="107"/>
      <c r="H1244" s="107"/>
    </row>
    <row r="1245" spans="1:8" ht="20.25" x14ac:dyDescent="0.3">
      <c r="A1245" s="30"/>
      <c r="B1245" s="112"/>
      <c r="C1245" s="23"/>
      <c r="D1245" s="107"/>
      <c r="E1245" s="107"/>
      <c r="F1245" s="107"/>
      <c r="G1245" s="107"/>
      <c r="H1245" s="107"/>
    </row>
    <row r="1246" spans="1:8" ht="20.25" x14ac:dyDescent="0.3">
      <c r="A1246" s="30"/>
      <c r="B1246" s="112"/>
      <c r="C1246" s="23"/>
      <c r="D1246" s="107"/>
      <c r="E1246" s="107"/>
      <c r="F1246" s="107"/>
      <c r="G1246" s="107"/>
      <c r="H1246" s="107"/>
    </row>
    <row r="1247" spans="1:8" ht="20.25" x14ac:dyDescent="0.3">
      <c r="A1247" s="30"/>
      <c r="B1247" s="112"/>
      <c r="C1247" s="23"/>
      <c r="D1247" s="107"/>
      <c r="E1247" s="107"/>
      <c r="F1247" s="107"/>
      <c r="G1247" s="107"/>
      <c r="H1247" s="107"/>
    </row>
    <row r="1248" spans="1:8" ht="20.25" x14ac:dyDescent="0.3">
      <c r="A1248" s="30"/>
      <c r="B1248" s="112"/>
      <c r="C1248" s="23"/>
      <c r="D1248" s="107"/>
      <c r="E1248" s="107"/>
      <c r="F1248" s="107"/>
      <c r="G1248" s="107"/>
      <c r="H1248" s="107"/>
    </row>
    <row r="1249" spans="1:8" ht="20.25" x14ac:dyDescent="0.3">
      <c r="A1249" s="30"/>
      <c r="B1249" s="112"/>
      <c r="C1249" s="23"/>
      <c r="D1249" s="107"/>
      <c r="E1249" s="107"/>
      <c r="F1249" s="107"/>
      <c r="G1249" s="107"/>
      <c r="H1249" s="107"/>
    </row>
    <row r="1250" spans="1:8" ht="20.25" x14ac:dyDescent="0.3">
      <c r="A1250" s="30"/>
      <c r="B1250" s="112"/>
      <c r="C1250" s="23"/>
      <c r="D1250" s="107"/>
      <c r="E1250" s="107"/>
      <c r="F1250" s="107"/>
      <c r="G1250" s="107"/>
      <c r="H1250" s="107"/>
    </row>
    <row r="1251" spans="1:8" ht="20.25" x14ac:dyDescent="0.3">
      <c r="A1251" s="30"/>
      <c r="B1251" s="112"/>
      <c r="C1251" s="23"/>
      <c r="D1251" s="107"/>
      <c r="E1251" s="107"/>
      <c r="F1251" s="107"/>
      <c r="G1251" s="107"/>
      <c r="H1251" s="107"/>
    </row>
    <row r="1252" spans="1:8" ht="20.25" x14ac:dyDescent="0.3">
      <c r="A1252" s="30"/>
      <c r="B1252" s="112"/>
      <c r="C1252" s="23"/>
      <c r="D1252" s="107"/>
      <c r="E1252" s="107"/>
      <c r="F1252" s="107"/>
      <c r="G1252" s="107"/>
      <c r="H1252" s="107"/>
    </row>
    <row r="1253" spans="1:8" ht="20.25" x14ac:dyDescent="0.3">
      <c r="A1253" s="30"/>
      <c r="B1253" s="112"/>
      <c r="C1253" s="23"/>
      <c r="D1253" s="107"/>
      <c r="E1253" s="107"/>
      <c r="F1253" s="107"/>
      <c r="G1253" s="107"/>
      <c r="H1253" s="107"/>
    </row>
    <row r="1254" spans="1:8" ht="20.25" x14ac:dyDescent="0.3">
      <c r="A1254" s="30"/>
      <c r="B1254" s="112"/>
      <c r="C1254" s="23"/>
      <c r="D1254" s="107"/>
      <c r="E1254" s="107"/>
      <c r="F1254" s="107"/>
      <c r="G1254" s="107"/>
      <c r="H1254" s="107"/>
    </row>
    <row r="1255" spans="1:8" ht="20.25" x14ac:dyDescent="0.3">
      <c r="A1255" s="30"/>
      <c r="B1255" s="112"/>
      <c r="C1255" s="23"/>
      <c r="D1255" s="107"/>
      <c r="E1255" s="107"/>
      <c r="F1255" s="107"/>
      <c r="G1255" s="107"/>
      <c r="H1255" s="107"/>
    </row>
    <row r="1256" spans="1:8" ht="20.25" x14ac:dyDescent="0.3">
      <c r="A1256" s="30"/>
      <c r="B1256" s="112"/>
      <c r="C1256" s="23"/>
      <c r="D1256" s="107"/>
      <c r="E1256" s="107"/>
      <c r="F1256" s="107"/>
      <c r="G1256" s="107"/>
      <c r="H1256" s="107"/>
    </row>
    <row r="1257" spans="1:8" ht="20.25" x14ac:dyDescent="0.3">
      <c r="A1257" s="30"/>
      <c r="B1257" s="112"/>
      <c r="C1257" s="23"/>
      <c r="D1257" s="107"/>
      <c r="E1257" s="107"/>
      <c r="F1257" s="107"/>
      <c r="G1257" s="107"/>
      <c r="H1257" s="107"/>
    </row>
    <row r="1258" spans="1:8" ht="20.25" x14ac:dyDescent="0.3">
      <c r="A1258" s="30"/>
      <c r="B1258" s="112"/>
      <c r="C1258" s="23"/>
      <c r="D1258" s="107"/>
      <c r="E1258" s="107"/>
      <c r="F1258" s="107"/>
      <c r="G1258" s="107"/>
      <c r="H1258" s="107"/>
    </row>
    <row r="1259" spans="1:8" ht="20.25" x14ac:dyDescent="0.3">
      <c r="A1259" s="30"/>
      <c r="B1259" s="112"/>
      <c r="C1259" s="23"/>
      <c r="D1259" s="107"/>
      <c r="E1259" s="107"/>
      <c r="F1259" s="107"/>
      <c r="G1259" s="107"/>
      <c r="H1259" s="107"/>
    </row>
    <row r="1260" spans="1:8" ht="20.25" x14ac:dyDescent="0.3">
      <c r="A1260" s="30"/>
      <c r="B1260" s="112"/>
      <c r="C1260" s="23"/>
      <c r="D1260" s="107"/>
      <c r="E1260" s="107"/>
      <c r="F1260" s="107"/>
      <c r="G1260" s="107"/>
      <c r="H1260" s="107"/>
    </row>
    <row r="1261" spans="1:8" ht="20.25" x14ac:dyDescent="0.3">
      <c r="A1261" s="30"/>
      <c r="B1261" s="112"/>
      <c r="C1261" s="23"/>
      <c r="D1261" s="107"/>
      <c r="E1261" s="107"/>
      <c r="F1261" s="107"/>
      <c r="G1261" s="107"/>
      <c r="H1261" s="107"/>
    </row>
    <row r="1262" spans="1:8" ht="20.25" x14ac:dyDescent="0.3">
      <c r="A1262" s="30"/>
      <c r="B1262" s="112"/>
      <c r="C1262" s="23"/>
      <c r="D1262" s="107"/>
      <c r="E1262" s="107"/>
      <c r="F1262" s="107"/>
      <c r="G1262" s="107"/>
      <c r="H1262" s="107"/>
    </row>
    <row r="1263" spans="1:8" ht="20.25" x14ac:dyDescent="0.3">
      <c r="A1263" s="30"/>
      <c r="B1263" s="112"/>
      <c r="C1263" s="23"/>
      <c r="D1263" s="107"/>
      <c r="E1263" s="107"/>
      <c r="F1263" s="107"/>
      <c r="G1263" s="107"/>
      <c r="H1263" s="107"/>
    </row>
    <row r="1264" spans="1:8" ht="20.25" x14ac:dyDescent="0.3">
      <c r="A1264" s="30"/>
      <c r="B1264" s="112"/>
      <c r="C1264" s="23"/>
      <c r="D1264" s="107"/>
      <c r="E1264" s="107"/>
      <c r="F1264" s="107"/>
      <c r="G1264" s="107"/>
      <c r="H1264" s="107"/>
    </row>
    <row r="1265" spans="1:8" ht="20.25" x14ac:dyDescent="0.3">
      <c r="A1265" s="30"/>
      <c r="B1265" s="112"/>
      <c r="C1265" s="23"/>
      <c r="D1265" s="107"/>
      <c r="E1265" s="107"/>
      <c r="F1265" s="107"/>
      <c r="G1265" s="107"/>
      <c r="H1265" s="107"/>
    </row>
    <row r="1266" spans="1:8" ht="20.25" x14ac:dyDescent="0.3">
      <c r="A1266" s="30"/>
      <c r="B1266" s="112"/>
      <c r="C1266" s="23"/>
      <c r="D1266" s="107"/>
      <c r="E1266" s="107"/>
      <c r="F1266" s="107"/>
      <c r="G1266" s="107"/>
      <c r="H1266" s="107"/>
    </row>
    <row r="1267" spans="1:8" ht="20.25" x14ac:dyDescent="0.3">
      <c r="A1267" s="30"/>
      <c r="B1267" s="112"/>
      <c r="C1267" s="23"/>
      <c r="D1267" s="107"/>
      <c r="E1267" s="107"/>
      <c r="F1267" s="107"/>
      <c r="G1267" s="107"/>
      <c r="H1267" s="107"/>
    </row>
    <row r="1268" spans="1:8" ht="20.25" x14ac:dyDescent="0.3">
      <c r="A1268" s="30"/>
      <c r="B1268" s="112"/>
      <c r="C1268" s="23"/>
      <c r="D1268" s="107"/>
      <c r="E1268" s="107"/>
      <c r="F1268" s="107"/>
      <c r="G1268" s="107"/>
      <c r="H1268" s="107"/>
    </row>
    <row r="1269" spans="1:8" ht="20.25" x14ac:dyDescent="0.3">
      <c r="A1269" s="30"/>
      <c r="B1269" s="112"/>
      <c r="C1269" s="23"/>
      <c r="D1269" s="107"/>
      <c r="E1269" s="107"/>
      <c r="F1269" s="107"/>
      <c r="G1269" s="107"/>
      <c r="H1269" s="107"/>
    </row>
    <row r="1270" spans="1:8" ht="20.25" x14ac:dyDescent="0.3">
      <c r="A1270" s="30"/>
      <c r="B1270" s="112"/>
      <c r="C1270" s="23"/>
      <c r="D1270" s="107"/>
      <c r="E1270" s="107"/>
      <c r="F1270" s="107"/>
      <c r="G1270" s="107"/>
      <c r="H1270" s="107"/>
    </row>
    <row r="1271" spans="1:8" ht="20.25" x14ac:dyDescent="0.3">
      <c r="A1271" s="30"/>
      <c r="B1271" s="112"/>
      <c r="C1271" s="23"/>
      <c r="D1271" s="107"/>
      <c r="E1271" s="107"/>
      <c r="F1271" s="107"/>
      <c r="G1271" s="107"/>
      <c r="H1271" s="107"/>
    </row>
    <row r="1272" spans="1:8" ht="20.25" x14ac:dyDescent="0.3">
      <c r="A1272" s="30"/>
      <c r="B1272" s="112"/>
      <c r="C1272" s="23"/>
      <c r="D1272" s="107"/>
      <c r="E1272" s="107"/>
      <c r="F1272" s="107"/>
      <c r="G1272" s="107"/>
      <c r="H1272" s="107"/>
    </row>
    <row r="1273" spans="1:8" ht="20.25" x14ac:dyDescent="0.3">
      <c r="A1273" s="30"/>
      <c r="B1273" s="112"/>
      <c r="C1273" s="23"/>
      <c r="D1273" s="107"/>
      <c r="E1273" s="107"/>
      <c r="F1273" s="107"/>
      <c r="G1273" s="107"/>
      <c r="H1273" s="107"/>
    </row>
    <row r="1274" spans="1:8" ht="20.25" x14ac:dyDescent="0.3">
      <c r="A1274" s="30"/>
      <c r="B1274" s="112"/>
      <c r="C1274" s="23"/>
      <c r="D1274" s="107"/>
      <c r="E1274" s="107"/>
      <c r="F1274" s="107"/>
      <c r="G1274" s="107"/>
      <c r="H1274" s="107"/>
    </row>
    <row r="1275" spans="1:8" ht="20.25" x14ac:dyDescent="0.3">
      <c r="A1275" s="30"/>
      <c r="B1275" s="112"/>
      <c r="C1275" s="23"/>
      <c r="D1275" s="107"/>
      <c r="E1275" s="107"/>
      <c r="F1275" s="107"/>
      <c r="G1275" s="107"/>
      <c r="H1275" s="107"/>
    </row>
    <row r="1276" spans="1:8" ht="20.25" x14ac:dyDescent="0.3">
      <c r="A1276" s="30"/>
      <c r="B1276" s="112"/>
      <c r="C1276" s="23"/>
      <c r="D1276" s="107"/>
      <c r="E1276" s="107"/>
      <c r="F1276" s="107"/>
      <c r="G1276" s="107"/>
      <c r="H1276" s="107"/>
    </row>
    <row r="1277" spans="1:8" ht="20.25" x14ac:dyDescent="0.3">
      <c r="A1277" s="30"/>
      <c r="B1277" s="112"/>
      <c r="C1277" s="23"/>
      <c r="D1277" s="107"/>
      <c r="E1277" s="107"/>
      <c r="F1277" s="107"/>
      <c r="G1277" s="107"/>
      <c r="H1277" s="107"/>
    </row>
    <row r="1278" spans="1:8" ht="20.25" x14ac:dyDescent="0.3">
      <c r="A1278" s="30"/>
      <c r="B1278" s="112"/>
      <c r="C1278" s="23"/>
      <c r="D1278" s="107"/>
      <c r="E1278" s="107"/>
      <c r="F1278" s="107"/>
      <c r="G1278" s="107"/>
      <c r="H1278" s="107"/>
    </row>
    <row r="1279" spans="1:8" ht="20.25" x14ac:dyDescent="0.3">
      <c r="A1279" s="30"/>
      <c r="B1279" s="112"/>
      <c r="C1279" s="23"/>
      <c r="D1279" s="107"/>
      <c r="E1279" s="107"/>
      <c r="F1279" s="107"/>
      <c r="G1279" s="107"/>
      <c r="H1279" s="107"/>
    </row>
    <row r="1280" spans="1:8" ht="20.25" x14ac:dyDescent="0.3">
      <c r="A1280" s="30"/>
      <c r="B1280" s="112"/>
      <c r="C1280" s="23"/>
      <c r="D1280" s="107"/>
      <c r="E1280" s="107"/>
      <c r="F1280" s="107"/>
      <c r="G1280" s="107"/>
      <c r="H1280" s="107"/>
    </row>
    <row r="1281" spans="1:8" ht="20.25" x14ac:dyDescent="0.3">
      <c r="A1281" s="30"/>
      <c r="B1281" s="112"/>
      <c r="C1281" s="23"/>
      <c r="D1281" s="107"/>
      <c r="E1281" s="107"/>
      <c r="F1281" s="107"/>
      <c r="G1281" s="107"/>
      <c r="H1281" s="107"/>
    </row>
    <row r="1282" spans="1:8" ht="20.25" x14ac:dyDescent="0.3">
      <c r="A1282" s="30"/>
      <c r="B1282" s="112"/>
      <c r="C1282" s="23"/>
      <c r="D1282" s="107"/>
      <c r="E1282" s="107"/>
      <c r="F1282" s="107"/>
      <c r="G1282" s="107"/>
      <c r="H1282" s="107"/>
    </row>
    <row r="1283" spans="1:8" ht="20.25" x14ac:dyDescent="0.3">
      <c r="A1283" s="30"/>
      <c r="B1283" s="112"/>
      <c r="C1283" s="23"/>
      <c r="D1283" s="107"/>
      <c r="E1283" s="107"/>
      <c r="F1283" s="107"/>
      <c r="G1283" s="107"/>
      <c r="H1283" s="107"/>
    </row>
    <row r="1284" spans="1:8" ht="20.25" x14ac:dyDescent="0.3">
      <c r="A1284" s="30"/>
      <c r="B1284" s="112"/>
      <c r="C1284" s="23"/>
      <c r="D1284" s="107"/>
      <c r="E1284" s="107"/>
      <c r="F1284" s="107"/>
      <c r="G1284" s="107"/>
      <c r="H1284" s="107"/>
    </row>
    <row r="1285" spans="1:8" ht="20.25" x14ac:dyDescent="0.3">
      <c r="A1285" s="30"/>
      <c r="B1285" s="112"/>
      <c r="C1285" s="23"/>
      <c r="D1285" s="107"/>
      <c r="E1285" s="107"/>
      <c r="F1285" s="107"/>
      <c r="G1285" s="107"/>
      <c r="H1285" s="107"/>
    </row>
    <row r="1286" spans="1:8" ht="20.25" x14ac:dyDescent="0.3">
      <c r="A1286" s="30"/>
      <c r="B1286" s="112"/>
      <c r="C1286" s="23"/>
      <c r="D1286" s="107"/>
      <c r="E1286" s="107"/>
      <c r="F1286" s="107"/>
      <c r="G1286" s="107"/>
      <c r="H1286" s="107"/>
    </row>
    <row r="1287" spans="1:8" ht="20.25" x14ac:dyDescent="0.3">
      <c r="A1287" s="30"/>
      <c r="B1287" s="112"/>
      <c r="C1287" s="23"/>
      <c r="D1287" s="107"/>
      <c r="E1287" s="107"/>
      <c r="F1287" s="107"/>
      <c r="G1287" s="107"/>
      <c r="H1287" s="107"/>
    </row>
    <row r="1288" spans="1:8" ht="20.25" x14ac:dyDescent="0.3">
      <c r="A1288" s="30"/>
      <c r="B1288" s="112"/>
      <c r="C1288" s="23"/>
      <c r="D1288" s="107"/>
      <c r="E1288" s="107"/>
      <c r="F1288" s="107"/>
      <c r="G1288" s="107"/>
      <c r="H1288" s="107"/>
    </row>
    <row r="1289" spans="1:8" ht="20.25" x14ac:dyDescent="0.3">
      <c r="A1289" s="30"/>
      <c r="B1289" s="112"/>
      <c r="C1289" s="23"/>
      <c r="D1289" s="107"/>
      <c r="E1289" s="107"/>
      <c r="F1289" s="107"/>
      <c r="G1289" s="107"/>
      <c r="H1289" s="107"/>
    </row>
    <row r="1290" spans="1:8" ht="20.25" x14ac:dyDescent="0.3">
      <c r="A1290" s="30"/>
      <c r="B1290" s="112"/>
      <c r="C1290" s="23"/>
      <c r="D1290" s="107"/>
      <c r="E1290" s="107"/>
      <c r="F1290" s="107"/>
      <c r="G1290" s="107"/>
      <c r="H1290" s="107"/>
    </row>
    <row r="1291" spans="1:8" ht="20.25" x14ac:dyDescent="0.3">
      <c r="A1291" s="30"/>
      <c r="B1291" s="112"/>
      <c r="C1291" s="23"/>
      <c r="D1291" s="107"/>
      <c r="E1291" s="107"/>
      <c r="F1291" s="107"/>
      <c r="G1291" s="107"/>
      <c r="H1291" s="107"/>
    </row>
    <row r="1292" spans="1:8" ht="20.25" x14ac:dyDescent="0.3">
      <c r="A1292" s="30"/>
      <c r="B1292" s="112"/>
      <c r="C1292" s="23"/>
      <c r="D1292" s="107"/>
      <c r="E1292" s="107"/>
      <c r="F1292" s="107"/>
      <c r="G1292" s="107"/>
      <c r="H1292" s="107"/>
    </row>
    <row r="1293" spans="1:8" ht="20.25" x14ac:dyDescent="0.3">
      <c r="A1293" s="30"/>
      <c r="B1293" s="112"/>
      <c r="C1293" s="23"/>
      <c r="D1293" s="107"/>
      <c r="E1293" s="107"/>
      <c r="F1293" s="107"/>
      <c r="G1293" s="107"/>
      <c r="H1293" s="107"/>
    </row>
    <row r="1294" spans="1:8" ht="20.25" x14ac:dyDescent="0.3">
      <c r="A1294" s="30"/>
      <c r="B1294" s="112"/>
      <c r="C1294" s="23"/>
      <c r="D1294" s="107"/>
      <c r="E1294" s="107"/>
      <c r="F1294" s="107"/>
      <c r="G1294" s="107"/>
      <c r="H1294" s="107"/>
    </row>
    <row r="1295" spans="1:8" ht="20.25" x14ac:dyDescent="0.3">
      <c r="A1295" s="30"/>
      <c r="B1295" s="112"/>
      <c r="C1295" s="23"/>
      <c r="D1295" s="107"/>
      <c r="E1295" s="107"/>
      <c r="F1295" s="107"/>
      <c r="G1295" s="107"/>
      <c r="H1295" s="107"/>
    </row>
    <row r="1296" spans="1:8" ht="20.25" x14ac:dyDescent="0.3">
      <c r="A1296" s="30"/>
      <c r="B1296" s="112"/>
      <c r="C1296" s="23"/>
      <c r="D1296" s="107"/>
      <c r="E1296" s="107"/>
      <c r="F1296" s="107"/>
      <c r="G1296" s="107"/>
      <c r="H1296" s="107"/>
    </row>
    <row r="1297" spans="1:8" ht="20.25" x14ac:dyDescent="0.3">
      <c r="A1297" s="30"/>
      <c r="B1297" s="112"/>
      <c r="C1297" s="23"/>
      <c r="D1297" s="107"/>
      <c r="E1297" s="107"/>
      <c r="F1297" s="107"/>
      <c r="G1297" s="107"/>
      <c r="H1297" s="107"/>
    </row>
    <row r="1298" spans="1:8" ht="20.25" x14ac:dyDescent="0.3">
      <c r="A1298" s="30"/>
      <c r="B1298" s="112"/>
      <c r="C1298" s="23"/>
      <c r="D1298" s="107"/>
      <c r="E1298" s="107"/>
      <c r="F1298" s="107"/>
      <c r="G1298" s="107"/>
      <c r="H1298" s="107"/>
    </row>
    <row r="1299" spans="1:8" ht="20.25" x14ac:dyDescent="0.3">
      <c r="A1299" s="30"/>
      <c r="B1299" s="112"/>
      <c r="C1299" s="23"/>
      <c r="D1299" s="107"/>
      <c r="E1299" s="107"/>
      <c r="F1299" s="107"/>
      <c r="G1299" s="107"/>
      <c r="H1299" s="107"/>
    </row>
    <row r="1300" spans="1:8" ht="20.25" x14ac:dyDescent="0.3">
      <c r="A1300" s="30"/>
      <c r="B1300" s="112"/>
      <c r="C1300" s="23"/>
      <c r="D1300" s="107"/>
      <c r="E1300" s="107"/>
      <c r="F1300" s="107"/>
      <c r="G1300" s="107"/>
      <c r="H1300" s="107"/>
    </row>
    <row r="1301" spans="1:8" ht="20.25" x14ac:dyDescent="0.3">
      <c r="A1301" s="30"/>
      <c r="B1301" s="112"/>
      <c r="C1301" s="23"/>
      <c r="D1301" s="107"/>
      <c r="E1301" s="107"/>
      <c r="F1301" s="107"/>
      <c r="G1301" s="107"/>
      <c r="H1301" s="107"/>
    </row>
    <row r="1302" spans="1:8" ht="20.25" x14ac:dyDescent="0.3">
      <c r="A1302" s="30"/>
      <c r="B1302" s="112"/>
      <c r="C1302" s="23"/>
      <c r="D1302" s="107"/>
      <c r="E1302" s="107"/>
      <c r="F1302" s="107"/>
      <c r="G1302" s="107"/>
      <c r="H1302" s="107"/>
    </row>
    <row r="1303" spans="1:8" ht="20.25" x14ac:dyDescent="0.3">
      <c r="A1303" s="30"/>
      <c r="B1303" s="112"/>
      <c r="C1303" s="23"/>
      <c r="D1303" s="107"/>
      <c r="E1303" s="107"/>
      <c r="F1303" s="107"/>
      <c r="G1303" s="107"/>
      <c r="H1303" s="107"/>
    </row>
    <row r="1304" spans="1:8" ht="20.25" x14ac:dyDescent="0.3">
      <c r="A1304" s="30"/>
      <c r="B1304" s="112"/>
      <c r="C1304" s="23"/>
      <c r="D1304" s="107"/>
      <c r="E1304" s="107"/>
      <c r="F1304" s="107"/>
      <c r="G1304" s="107"/>
      <c r="H1304" s="107"/>
    </row>
    <row r="1305" spans="1:8" ht="20.25" x14ac:dyDescent="0.3">
      <c r="A1305" s="30"/>
      <c r="B1305" s="112"/>
      <c r="C1305" s="23"/>
      <c r="D1305" s="107"/>
      <c r="E1305" s="107"/>
      <c r="F1305" s="107"/>
      <c r="G1305" s="107"/>
      <c r="H1305" s="107"/>
    </row>
    <row r="1306" spans="1:8" ht="20.25" x14ac:dyDescent="0.3">
      <c r="A1306" s="30"/>
      <c r="B1306" s="112"/>
      <c r="C1306" s="23"/>
      <c r="D1306" s="107"/>
      <c r="E1306" s="107"/>
      <c r="F1306" s="107"/>
      <c r="G1306" s="107"/>
      <c r="H1306" s="107"/>
    </row>
    <row r="1307" spans="1:8" ht="20.25" x14ac:dyDescent="0.3">
      <c r="A1307" s="30"/>
      <c r="B1307" s="112"/>
      <c r="C1307" s="23"/>
      <c r="D1307" s="107"/>
      <c r="E1307" s="107"/>
      <c r="F1307" s="107"/>
      <c r="G1307" s="107"/>
      <c r="H1307" s="107"/>
    </row>
    <row r="1308" spans="1:8" ht="20.25" x14ac:dyDescent="0.3">
      <c r="A1308" s="30"/>
      <c r="B1308" s="112"/>
      <c r="C1308" s="23"/>
      <c r="D1308" s="107"/>
      <c r="E1308" s="107"/>
      <c r="F1308" s="107"/>
      <c r="G1308" s="107"/>
      <c r="H1308" s="107"/>
    </row>
    <row r="1309" spans="1:8" ht="20.25" x14ac:dyDescent="0.3">
      <c r="A1309" s="30"/>
      <c r="B1309" s="112"/>
      <c r="C1309" s="23"/>
      <c r="D1309" s="107"/>
      <c r="E1309" s="107"/>
      <c r="F1309" s="107"/>
      <c r="G1309" s="107"/>
      <c r="H1309" s="107"/>
    </row>
    <row r="1310" spans="1:8" ht="20.25" x14ac:dyDescent="0.3">
      <c r="A1310" s="30"/>
      <c r="B1310" s="112"/>
      <c r="C1310" s="23"/>
      <c r="D1310" s="107"/>
      <c r="E1310" s="107"/>
      <c r="F1310" s="107"/>
      <c r="G1310" s="107"/>
      <c r="H1310" s="107"/>
    </row>
    <row r="1311" spans="1:8" ht="20.25" x14ac:dyDescent="0.3">
      <c r="A1311" s="30"/>
      <c r="B1311" s="112"/>
      <c r="C1311" s="23"/>
      <c r="D1311" s="107"/>
      <c r="E1311" s="107"/>
      <c r="F1311" s="107"/>
      <c r="G1311" s="107"/>
      <c r="H1311" s="107"/>
    </row>
    <row r="1312" spans="1:8" ht="20.25" x14ac:dyDescent="0.3">
      <c r="A1312" s="30"/>
      <c r="B1312" s="112"/>
      <c r="C1312" s="23"/>
      <c r="D1312" s="107"/>
      <c r="E1312" s="107"/>
      <c r="F1312" s="107"/>
      <c r="G1312" s="107"/>
      <c r="H1312" s="107"/>
    </row>
    <row r="1313" spans="1:8" ht="20.25" x14ac:dyDescent="0.3">
      <c r="A1313" s="30"/>
      <c r="B1313" s="112"/>
      <c r="C1313" s="23"/>
      <c r="D1313" s="107"/>
      <c r="E1313" s="107"/>
      <c r="F1313" s="107"/>
      <c r="G1313" s="107"/>
      <c r="H1313" s="107"/>
    </row>
    <row r="1314" spans="1:8" ht="20.25" x14ac:dyDescent="0.3">
      <c r="A1314" s="30"/>
      <c r="B1314" s="112"/>
      <c r="C1314" s="23"/>
      <c r="D1314" s="107"/>
      <c r="E1314" s="107"/>
      <c r="F1314" s="107"/>
      <c r="G1314" s="107"/>
      <c r="H1314" s="107"/>
    </row>
    <row r="1315" spans="1:8" ht="20.25" x14ac:dyDescent="0.3">
      <c r="A1315" s="30"/>
      <c r="B1315" s="112"/>
      <c r="C1315" s="23"/>
      <c r="D1315" s="107"/>
      <c r="E1315" s="107"/>
      <c r="F1315" s="107"/>
      <c r="G1315" s="107"/>
      <c r="H1315" s="107"/>
    </row>
    <row r="1316" spans="1:8" ht="20.25" x14ac:dyDescent="0.3">
      <c r="A1316" s="30"/>
      <c r="B1316" s="112"/>
      <c r="C1316" s="23"/>
      <c r="D1316" s="107"/>
      <c r="E1316" s="107"/>
      <c r="F1316" s="107"/>
      <c r="G1316" s="107"/>
      <c r="H1316" s="107"/>
    </row>
    <row r="1317" spans="1:8" ht="20.25" x14ac:dyDescent="0.3">
      <c r="A1317" s="30"/>
      <c r="B1317" s="112"/>
      <c r="C1317" s="23"/>
      <c r="D1317" s="107"/>
      <c r="E1317" s="107"/>
      <c r="F1317" s="107"/>
      <c r="G1317" s="107"/>
      <c r="H1317" s="107"/>
    </row>
    <row r="1318" spans="1:8" ht="20.25" x14ac:dyDescent="0.3">
      <c r="A1318" s="30"/>
      <c r="B1318" s="112"/>
      <c r="C1318" s="23"/>
      <c r="D1318" s="107"/>
      <c r="E1318" s="107"/>
      <c r="F1318" s="107"/>
      <c r="G1318" s="107"/>
      <c r="H1318" s="107"/>
    </row>
    <row r="1319" spans="1:8" ht="20.25" x14ac:dyDescent="0.3">
      <c r="A1319" s="30"/>
      <c r="B1319" s="112"/>
      <c r="C1319" s="23"/>
      <c r="D1319" s="107"/>
      <c r="E1319" s="107"/>
      <c r="F1319" s="107"/>
      <c r="G1319" s="107"/>
      <c r="H1319" s="107"/>
    </row>
    <row r="1320" spans="1:8" ht="20.25" x14ac:dyDescent="0.3">
      <c r="A1320" s="30"/>
      <c r="B1320" s="112"/>
      <c r="C1320" s="23"/>
      <c r="D1320" s="107"/>
      <c r="E1320" s="107"/>
      <c r="F1320" s="107"/>
      <c r="G1320" s="107"/>
      <c r="H1320" s="107"/>
    </row>
    <row r="1321" spans="1:8" ht="20.25" x14ac:dyDescent="0.3">
      <c r="A1321" s="30"/>
      <c r="B1321" s="112"/>
      <c r="C1321" s="23"/>
      <c r="D1321" s="107"/>
      <c r="E1321" s="107"/>
      <c r="F1321" s="107"/>
      <c r="G1321" s="107"/>
      <c r="H1321" s="107"/>
    </row>
    <row r="1322" spans="1:8" ht="20.25" x14ac:dyDescent="0.3">
      <c r="A1322" s="30"/>
      <c r="B1322" s="112"/>
      <c r="C1322" s="23"/>
      <c r="D1322" s="107"/>
      <c r="E1322" s="107"/>
      <c r="F1322" s="107"/>
      <c r="G1322" s="107"/>
      <c r="H1322" s="107"/>
    </row>
    <row r="1323" spans="1:8" ht="20.25" x14ac:dyDescent="0.3">
      <c r="A1323" s="30"/>
      <c r="B1323" s="112"/>
      <c r="C1323" s="23"/>
      <c r="D1323" s="107"/>
      <c r="E1323" s="107"/>
      <c r="F1323" s="107"/>
      <c r="G1323" s="107"/>
      <c r="H1323" s="107"/>
    </row>
    <row r="1324" spans="1:8" ht="20.25" x14ac:dyDescent="0.3">
      <c r="A1324" s="30"/>
      <c r="B1324" s="112"/>
      <c r="C1324" s="23"/>
      <c r="D1324" s="107"/>
      <c r="E1324" s="107"/>
      <c r="F1324" s="107"/>
      <c r="G1324" s="107"/>
      <c r="H1324" s="107"/>
    </row>
    <row r="1325" spans="1:8" ht="20.25" x14ac:dyDescent="0.3">
      <c r="A1325" s="30"/>
      <c r="B1325" s="112"/>
      <c r="C1325" s="23"/>
      <c r="D1325" s="107"/>
      <c r="E1325" s="107"/>
      <c r="F1325" s="107"/>
      <c r="G1325" s="107"/>
      <c r="H1325" s="107"/>
    </row>
    <row r="1326" spans="1:8" ht="20.25" x14ac:dyDescent="0.3">
      <c r="A1326" s="30"/>
      <c r="B1326" s="112"/>
      <c r="C1326" s="23"/>
      <c r="D1326" s="107"/>
      <c r="E1326" s="107"/>
      <c r="F1326" s="107"/>
      <c r="G1326" s="107"/>
      <c r="H1326" s="107"/>
    </row>
    <row r="1327" spans="1:8" ht="20.25" x14ac:dyDescent="0.3">
      <c r="A1327" s="30"/>
      <c r="B1327" s="112"/>
      <c r="C1327" s="23"/>
      <c r="D1327" s="107"/>
      <c r="E1327" s="107"/>
      <c r="F1327" s="107"/>
      <c r="G1327" s="107"/>
      <c r="H1327" s="107"/>
    </row>
    <row r="1328" spans="1:8" ht="20.25" x14ac:dyDescent="0.3">
      <c r="A1328" s="30"/>
      <c r="B1328" s="112"/>
      <c r="C1328" s="23"/>
      <c r="D1328" s="107"/>
      <c r="E1328" s="107"/>
      <c r="F1328" s="107"/>
      <c r="G1328" s="107"/>
      <c r="H1328" s="107"/>
    </row>
    <row r="1329" spans="1:8" ht="20.25" x14ac:dyDescent="0.3">
      <c r="A1329" s="30"/>
      <c r="B1329" s="112"/>
      <c r="C1329" s="23"/>
      <c r="D1329" s="107"/>
      <c r="E1329" s="107"/>
      <c r="F1329" s="107"/>
      <c r="G1329" s="107"/>
      <c r="H1329" s="107"/>
    </row>
    <row r="1330" spans="1:8" ht="20.25" x14ac:dyDescent="0.3">
      <c r="A1330" s="30"/>
      <c r="B1330" s="112"/>
      <c r="C1330" s="23"/>
      <c r="D1330" s="107"/>
      <c r="E1330" s="107"/>
      <c r="F1330" s="107"/>
      <c r="G1330" s="107"/>
      <c r="H1330" s="107"/>
    </row>
    <row r="1331" spans="1:8" ht="20.25" x14ac:dyDescent="0.3">
      <c r="A1331" s="30"/>
      <c r="B1331" s="112"/>
      <c r="C1331" s="23"/>
      <c r="D1331" s="107"/>
      <c r="E1331" s="107"/>
      <c r="F1331" s="107"/>
      <c r="G1331" s="107"/>
      <c r="H1331" s="107"/>
    </row>
    <row r="1332" spans="1:8" ht="20.25" x14ac:dyDescent="0.3">
      <c r="A1332" s="30"/>
      <c r="B1332" s="112"/>
      <c r="C1332" s="23"/>
      <c r="D1332" s="107"/>
      <c r="E1332" s="107"/>
      <c r="F1332" s="107"/>
      <c r="G1332" s="107"/>
      <c r="H1332" s="107"/>
    </row>
    <row r="1333" spans="1:8" ht="20.25" x14ac:dyDescent="0.3">
      <c r="A1333" s="30"/>
      <c r="B1333" s="112"/>
      <c r="C1333" s="23"/>
      <c r="D1333" s="107"/>
      <c r="E1333" s="107"/>
      <c r="F1333" s="107"/>
      <c r="G1333" s="107"/>
      <c r="H1333" s="107"/>
    </row>
    <row r="1334" spans="1:8" ht="20.25" x14ac:dyDescent="0.3">
      <c r="A1334" s="30"/>
      <c r="B1334" s="112"/>
      <c r="C1334" s="23"/>
      <c r="D1334" s="107"/>
      <c r="E1334" s="107"/>
      <c r="F1334" s="107"/>
      <c r="G1334" s="107"/>
      <c r="H1334" s="107"/>
    </row>
    <row r="1335" spans="1:8" ht="20.25" x14ac:dyDescent="0.3">
      <c r="A1335" s="30"/>
      <c r="B1335" s="112"/>
      <c r="C1335" s="23"/>
      <c r="D1335" s="107"/>
      <c r="E1335" s="107"/>
      <c r="F1335" s="107"/>
      <c r="G1335" s="107"/>
      <c r="H1335" s="107"/>
    </row>
    <row r="1336" spans="1:8" ht="20.25" x14ac:dyDescent="0.3">
      <c r="A1336" s="30"/>
      <c r="B1336" s="112"/>
      <c r="C1336" s="23"/>
      <c r="D1336" s="107"/>
      <c r="E1336" s="107"/>
      <c r="F1336" s="107"/>
      <c r="G1336" s="107"/>
      <c r="H1336" s="107"/>
    </row>
    <row r="1337" spans="1:8" ht="20.25" x14ac:dyDescent="0.3">
      <c r="A1337" s="30"/>
      <c r="B1337" s="112"/>
      <c r="C1337" s="23"/>
      <c r="D1337" s="107"/>
      <c r="E1337" s="107"/>
      <c r="F1337" s="107"/>
      <c r="G1337" s="107"/>
      <c r="H1337" s="107"/>
    </row>
    <row r="1338" spans="1:8" ht="20.25" x14ac:dyDescent="0.3">
      <c r="A1338" s="30"/>
      <c r="B1338" s="112"/>
      <c r="C1338" s="23"/>
      <c r="D1338" s="107"/>
      <c r="E1338" s="107"/>
      <c r="F1338" s="107"/>
      <c r="G1338" s="107"/>
      <c r="H1338" s="107"/>
    </row>
    <row r="1339" spans="1:8" ht="20.25" x14ac:dyDescent="0.3">
      <c r="A1339" s="30"/>
      <c r="B1339" s="112"/>
      <c r="C1339" s="23"/>
      <c r="D1339" s="107"/>
      <c r="E1339" s="107"/>
      <c r="F1339" s="107"/>
      <c r="G1339" s="107"/>
      <c r="H1339" s="107"/>
    </row>
    <row r="1340" spans="1:8" ht="20.25" x14ac:dyDescent="0.3">
      <c r="A1340" s="30"/>
      <c r="B1340" s="112"/>
      <c r="C1340" s="23"/>
      <c r="D1340" s="107"/>
      <c r="E1340" s="107"/>
      <c r="F1340" s="107"/>
      <c r="G1340" s="107"/>
      <c r="H1340" s="107"/>
    </row>
    <row r="1341" spans="1:8" ht="20.25" x14ac:dyDescent="0.3">
      <c r="A1341" s="30"/>
      <c r="B1341" s="112"/>
      <c r="C1341" s="23"/>
      <c r="D1341" s="107"/>
      <c r="E1341" s="107"/>
      <c r="F1341" s="107"/>
      <c r="G1341" s="107"/>
      <c r="H1341" s="107"/>
    </row>
    <row r="1342" spans="1:8" ht="20.25" x14ac:dyDescent="0.3">
      <c r="A1342" s="30"/>
      <c r="B1342" s="112"/>
      <c r="C1342" s="23"/>
      <c r="D1342" s="107"/>
      <c r="E1342" s="107"/>
      <c r="F1342" s="107"/>
      <c r="G1342" s="107"/>
      <c r="H1342" s="107"/>
    </row>
    <row r="1343" spans="1:8" ht="20.25" x14ac:dyDescent="0.3">
      <c r="A1343" s="30"/>
      <c r="B1343" s="112"/>
      <c r="C1343" s="23"/>
      <c r="D1343" s="107"/>
      <c r="E1343" s="107"/>
      <c r="F1343" s="107"/>
      <c r="G1343" s="107"/>
      <c r="H1343" s="107"/>
    </row>
    <row r="1344" spans="1:8" ht="20.25" x14ac:dyDescent="0.3">
      <c r="A1344" s="30"/>
      <c r="B1344" s="112"/>
      <c r="C1344" s="23"/>
      <c r="D1344" s="107"/>
      <c r="E1344" s="107"/>
      <c r="F1344" s="107"/>
      <c r="G1344" s="107"/>
      <c r="H1344" s="107"/>
    </row>
    <row r="1345" spans="1:8" ht="20.25" x14ac:dyDescent="0.3">
      <c r="A1345" s="30"/>
      <c r="B1345" s="112"/>
      <c r="C1345" s="23"/>
      <c r="D1345" s="107"/>
      <c r="E1345" s="107"/>
      <c r="F1345" s="107"/>
      <c r="G1345" s="107"/>
      <c r="H1345" s="107"/>
    </row>
    <row r="1346" spans="1:8" ht="20.25" x14ac:dyDescent="0.3">
      <c r="A1346" s="30"/>
      <c r="B1346" s="112"/>
      <c r="C1346" s="23"/>
      <c r="D1346" s="107"/>
      <c r="E1346" s="107"/>
      <c r="F1346" s="107"/>
      <c r="G1346" s="107"/>
      <c r="H1346" s="107"/>
    </row>
    <row r="1347" spans="1:8" ht="20.25" x14ac:dyDescent="0.3">
      <c r="A1347" s="30"/>
      <c r="B1347" s="112"/>
      <c r="C1347" s="23"/>
      <c r="D1347" s="107"/>
      <c r="E1347" s="107"/>
      <c r="F1347" s="107"/>
      <c r="G1347" s="107"/>
      <c r="H1347" s="107"/>
    </row>
    <row r="1348" spans="1:8" ht="20.25" x14ac:dyDescent="0.3">
      <c r="A1348" s="30"/>
      <c r="B1348" s="112"/>
      <c r="C1348" s="23"/>
      <c r="D1348" s="107"/>
      <c r="E1348" s="107"/>
      <c r="F1348" s="107"/>
      <c r="G1348" s="107"/>
      <c r="H1348" s="107"/>
    </row>
    <row r="1349" spans="1:8" ht="20.25" x14ac:dyDescent="0.3">
      <c r="A1349" s="30"/>
      <c r="B1349" s="112"/>
      <c r="C1349" s="23"/>
      <c r="D1349" s="107"/>
      <c r="E1349" s="107"/>
      <c r="F1349" s="107"/>
      <c r="G1349" s="107"/>
      <c r="H1349" s="107"/>
    </row>
    <row r="1350" spans="1:8" ht="20.25" x14ac:dyDescent="0.3">
      <c r="A1350" s="30"/>
      <c r="B1350" s="112"/>
      <c r="C1350" s="23"/>
      <c r="D1350" s="107"/>
      <c r="E1350" s="107"/>
      <c r="F1350" s="107"/>
      <c r="G1350" s="107"/>
      <c r="H1350" s="107"/>
    </row>
    <row r="1351" spans="1:8" ht="20.25" x14ac:dyDescent="0.3">
      <c r="A1351" s="30"/>
      <c r="B1351" s="112"/>
      <c r="C1351" s="23"/>
      <c r="D1351" s="107"/>
      <c r="E1351" s="107"/>
      <c r="F1351" s="107"/>
      <c r="G1351" s="107"/>
      <c r="H1351" s="107"/>
    </row>
    <row r="1352" spans="1:8" ht="20.25" x14ac:dyDescent="0.3">
      <c r="A1352" s="30"/>
      <c r="B1352" s="112"/>
      <c r="C1352" s="23"/>
      <c r="D1352" s="107"/>
      <c r="E1352" s="107"/>
      <c r="F1352" s="107"/>
      <c r="G1352" s="107"/>
      <c r="H1352" s="107"/>
    </row>
    <row r="1353" spans="1:8" ht="20.25" x14ac:dyDescent="0.3">
      <c r="A1353" s="30"/>
      <c r="B1353" s="112"/>
      <c r="C1353" s="23"/>
      <c r="D1353" s="107"/>
      <c r="E1353" s="107"/>
      <c r="F1353" s="107"/>
      <c r="G1353" s="107"/>
      <c r="H1353" s="107"/>
    </row>
    <row r="1354" spans="1:8" ht="20.25" x14ac:dyDescent="0.3">
      <c r="A1354" s="30"/>
      <c r="B1354" s="112"/>
      <c r="C1354" s="23"/>
      <c r="D1354" s="107"/>
      <c r="E1354" s="107"/>
      <c r="F1354" s="107"/>
      <c r="G1354" s="107"/>
      <c r="H1354" s="107"/>
    </row>
    <row r="1355" spans="1:8" ht="20.25" x14ac:dyDescent="0.3">
      <c r="A1355" s="30"/>
      <c r="B1355" s="112"/>
      <c r="C1355" s="23"/>
      <c r="D1355" s="107"/>
      <c r="E1355" s="107"/>
      <c r="F1355" s="107"/>
      <c r="G1355" s="107"/>
      <c r="H1355" s="107"/>
    </row>
    <row r="1356" spans="1:8" ht="20.25" x14ac:dyDescent="0.3">
      <c r="A1356" s="30"/>
      <c r="B1356" s="112"/>
      <c r="C1356" s="23"/>
      <c r="D1356" s="107"/>
      <c r="E1356" s="107"/>
      <c r="F1356" s="107"/>
      <c r="G1356" s="107"/>
      <c r="H1356" s="107"/>
    </row>
    <row r="1357" spans="1:8" ht="20.25" x14ac:dyDescent="0.3">
      <c r="A1357" s="30"/>
      <c r="B1357" s="112"/>
      <c r="C1357" s="23"/>
      <c r="D1357" s="107"/>
      <c r="E1357" s="107"/>
      <c r="F1357" s="107"/>
      <c r="G1357" s="107"/>
      <c r="H1357" s="107"/>
    </row>
    <row r="1358" spans="1:8" ht="20.25" x14ac:dyDescent="0.3">
      <c r="A1358" s="30"/>
      <c r="B1358" s="112"/>
      <c r="C1358" s="23"/>
      <c r="D1358" s="107"/>
      <c r="E1358" s="107"/>
      <c r="F1358" s="107"/>
      <c r="G1358" s="107"/>
      <c r="H1358" s="107"/>
    </row>
    <row r="1359" spans="1:8" ht="20.25" x14ac:dyDescent="0.3">
      <c r="A1359" s="30"/>
      <c r="B1359" s="112"/>
      <c r="C1359" s="23"/>
      <c r="D1359" s="107"/>
      <c r="E1359" s="107"/>
      <c r="F1359" s="107"/>
      <c r="G1359" s="107"/>
      <c r="H1359" s="107"/>
    </row>
    <row r="1360" spans="1:8" ht="20.25" x14ac:dyDescent="0.3">
      <c r="A1360" s="30"/>
      <c r="B1360" s="112"/>
      <c r="C1360" s="23"/>
      <c r="D1360" s="107"/>
      <c r="E1360" s="107"/>
      <c r="F1360" s="107"/>
      <c r="G1360" s="107"/>
      <c r="H1360" s="107"/>
    </row>
    <row r="1361" spans="1:8" ht="20.25" x14ac:dyDescent="0.3">
      <c r="A1361" s="30"/>
      <c r="B1361" s="112"/>
      <c r="C1361" s="23"/>
      <c r="D1361" s="107"/>
      <c r="E1361" s="107"/>
      <c r="F1361" s="107"/>
      <c r="G1361" s="107"/>
      <c r="H1361" s="107"/>
    </row>
    <row r="1362" spans="1:8" ht="20.25" x14ac:dyDescent="0.3">
      <c r="A1362" s="30"/>
      <c r="B1362" s="112"/>
      <c r="C1362" s="23"/>
      <c r="D1362" s="107"/>
      <c r="E1362" s="107"/>
      <c r="F1362" s="107"/>
      <c r="G1362" s="107"/>
      <c r="H1362" s="107"/>
    </row>
    <row r="1363" spans="1:8" ht="20.25" x14ac:dyDescent="0.3">
      <c r="A1363" s="30"/>
      <c r="B1363" s="112"/>
      <c r="C1363" s="23"/>
      <c r="D1363" s="107"/>
      <c r="E1363" s="107"/>
      <c r="F1363" s="107"/>
      <c r="G1363" s="107"/>
      <c r="H1363" s="107"/>
    </row>
    <row r="1364" spans="1:8" ht="20.25" x14ac:dyDescent="0.3">
      <c r="A1364" s="30"/>
      <c r="B1364" s="112"/>
      <c r="C1364" s="23"/>
      <c r="D1364" s="107"/>
      <c r="E1364" s="107"/>
      <c r="F1364" s="107"/>
      <c r="G1364" s="107"/>
      <c r="H1364" s="107"/>
    </row>
    <row r="1365" spans="1:8" ht="20.25" x14ac:dyDescent="0.3">
      <c r="A1365" s="30"/>
      <c r="B1365" s="112"/>
      <c r="C1365" s="23"/>
      <c r="D1365" s="107"/>
      <c r="E1365" s="107"/>
      <c r="F1365" s="107"/>
      <c r="G1365" s="107"/>
      <c r="H1365" s="107"/>
    </row>
    <row r="1366" spans="1:8" ht="20.25" x14ac:dyDescent="0.3">
      <c r="A1366" s="30"/>
      <c r="B1366" s="112"/>
      <c r="C1366" s="23"/>
      <c r="D1366" s="107"/>
      <c r="E1366" s="107"/>
      <c r="F1366" s="107"/>
      <c r="G1366" s="107"/>
      <c r="H1366" s="107"/>
    </row>
    <row r="1367" spans="1:8" ht="20.25" x14ac:dyDescent="0.3">
      <c r="A1367" s="30"/>
      <c r="B1367" s="112"/>
      <c r="C1367" s="23"/>
      <c r="D1367" s="107"/>
      <c r="E1367" s="107"/>
      <c r="F1367" s="107"/>
      <c r="G1367" s="107"/>
      <c r="H1367" s="107"/>
    </row>
    <row r="1368" spans="1:8" ht="20.25" x14ac:dyDescent="0.3">
      <c r="A1368" s="30"/>
      <c r="B1368" s="112"/>
      <c r="C1368" s="23"/>
      <c r="D1368" s="107"/>
      <c r="E1368" s="107"/>
      <c r="F1368" s="107"/>
      <c r="G1368" s="107"/>
      <c r="H1368" s="107"/>
    </row>
    <row r="1369" spans="1:8" ht="20.25" x14ac:dyDescent="0.3">
      <c r="A1369" s="30"/>
      <c r="B1369" s="112"/>
      <c r="C1369" s="23"/>
      <c r="D1369" s="107"/>
      <c r="E1369" s="107"/>
      <c r="F1369" s="107"/>
      <c r="G1369" s="107"/>
      <c r="H1369" s="107"/>
    </row>
    <row r="1370" spans="1:8" ht="20.25" x14ac:dyDescent="0.3">
      <c r="A1370" s="30"/>
      <c r="B1370" s="112"/>
      <c r="C1370" s="23"/>
      <c r="D1370" s="107"/>
      <c r="E1370" s="107"/>
      <c r="F1370" s="107"/>
      <c r="G1370" s="107"/>
      <c r="H1370" s="107"/>
    </row>
    <row r="1371" spans="1:8" ht="20.25" x14ac:dyDescent="0.3">
      <c r="A1371" s="30"/>
      <c r="B1371" s="112"/>
      <c r="C1371" s="23"/>
      <c r="D1371" s="107"/>
      <c r="E1371" s="107"/>
      <c r="F1371" s="107"/>
      <c r="G1371" s="107"/>
      <c r="H1371" s="107"/>
    </row>
    <row r="1372" spans="1:8" ht="20.25" x14ac:dyDescent="0.3">
      <c r="A1372" s="30"/>
      <c r="B1372" s="112"/>
      <c r="C1372" s="23"/>
      <c r="D1372" s="107"/>
      <c r="E1372" s="107"/>
      <c r="F1372" s="107"/>
      <c r="G1372" s="107"/>
      <c r="H1372" s="107"/>
    </row>
    <row r="1373" spans="1:8" ht="20.25" x14ac:dyDescent="0.3">
      <c r="A1373" s="30"/>
      <c r="B1373" s="112"/>
      <c r="C1373" s="23"/>
      <c r="D1373" s="107"/>
      <c r="E1373" s="107"/>
      <c r="F1373" s="107"/>
      <c r="G1373" s="107"/>
      <c r="H1373" s="107"/>
    </row>
    <row r="1374" spans="1:8" ht="20.25" x14ac:dyDescent="0.3">
      <c r="A1374" s="30"/>
      <c r="B1374" s="112"/>
      <c r="C1374" s="23"/>
      <c r="D1374" s="107"/>
      <c r="E1374" s="107"/>
      <c r="F1374" s="107"/>
      <c r="G1374" s="107"/>
      <c r="H1374" s="107"/>
    </row>
    <row r="1375" spans="1:8" ht="20.25" x14ac:dyDescent="0.3">
      <c r="A1375" s="30"/>
      <c r="B1375" s="112"/>
      <c r="C1375" s="23"/>
      <c r="D1375" s="107"/>
      <c r="E1375" s="107"/>
      <c r="F1375" s="107"/>
      <c r="G1375" s="107"/>
      <c r="H1375" s="107"/>
    </row>
    <row r="1376" spans="1:8" ht="20.25" x14ac:dyDescent="0.3">
      <c r="A1376" s="30"/>
      <c r="B1376" s="112"/>
      <c r="C1376" s="23"/>
      <c r="D1376" s="107"/>
      <c r="E1376" s="107"/>
      <c r="F1376" s="107"/>
      <c r="G1376" s="107"/>
      <c r="H1376" s="107"/>
    </row>
    <row r="1377" spans="1:8" ht="20.25" x14ac:dyDescent="0.3">
      <c r="A1377" s="30"/>
      <c r="B1377" s="112"/>
      <c r="C1377" s="23"/>
      <c r="D1377" s="107"/>
      <c r="E1377" s="107"/>
      <c r="F1377" s="107"/>
      <c r="G1377" s="107"/>
      <c r="H1377" s="107"/>
    </row>
    <row r="1378" spans="1:8" ht="20.25" x14ac:dyDescent="0.3">
      <c r="A1378" s="30"/>
      <c r="B1378" s="112"/>
      <c r="C1378" s="23"/>
      <c r="D1378" s="107"/>
      <c r="E1378" s="107"/>
      <c r="F1378" s="107"/>
      <c r="G1378" s="107"/>
      <c r="H1378" s="107"/>
    </row>
    <row r="1379" spans="1:8" ht="20.25" x14ac:dyDescent="0.3">
      <c r="A1379" s="30"/>
      <c r="B1379" s="112"/>
      <c r="C1379" s="23"/>
      <c r="D1379" s="107"/>
      <c r="E1379" s="107"/>
      <c r="F1379" s="107"/>
      <c r="G1379" s="107"/>
      <c r="H1379" s="107"/>
    </row>
    <row r="1380" spans="1:8" ht="20.25" x14ac:dyDescent="0.3">
      <c r="A1380" s="30"/>
      <c r="B1380" s="112"/>
      <c r="C1380" s="23"/>
      <c r="D1380" s="107"/>
      <c r="E1380" s="107"/>
      <c r="F1380" s="107"/>
      <c r="G1380" s="107"/>
      <c r="H1380" s="107"/>
    </row>
    <row r="1381" spans="1:8" ht="20.25" x14ac:dyDescent="0.3">
      <c r="A1381" s="30"/>
      <c r="B1381" s="112"/>
      <c r="C1381" s="23"/>
      <c r="D1381" s="107"/>
      <c r="E1381" s="107"/>
      <c r="F1381" s="107"/>
      <c r="G1381" s="107"/>
      <c r="H1381" s="107"/>
    </row>
    <row r="1382" spans="1:8" ht="20.25" x14ac:dyDescent="0.3">
      <c r="A1382" s="30"/>
      <c r="B1382" s="112"/>
      <c r="C1382" s="23"/>
      <c r="D1382" s="107"/>
      <c r="E1382" s="107"/>
      <c r="F1382" s="107"/>
      <c r="G1382" s="107"/>
      <c r="H1382" s="107"/>
    </row>
    <row r="1383" spans="1:8" ht="20.25" x14ac:dyDescent="0.3">
      <c r="A1383" s="30"/>
      <c r="B1383" s="112"/>
      <c r="C1383" s="23"/>
      <c r="D1383" s="107"/>
      <c r="E1383" s="107"/>
      <c r="F1383" s="107"/>
      <c r="G1383" s="107"/>
      <c r="H1383" s="107"/>
    </row>
    <row r="1384" spans="1:8" ht="20.25" x14ac:dyDescent="0.3">
      <c r="A1384" s="30"/>
      <c r="B1384" s="112"/>
      <c r="C1384" s="23"/>
      <c r="D1384" s="107"/>
      <c r="E1384" s="107"/>
      <c r="F1384" s="107"/>
      <c r="G1384" s="107"/>
      <c r="H1384" s="107"/>
    </row>
    <row r="1385" spans="1:8" ht="20.25" x14ac:dyDescent="0.3">
      <c r="A1385" s="30"/>
      <c r="B1385" s="112"/>
      <c r="C1385" s="23"/>
      <c r="D1385" s="107"/>
      <c r="E1385" s="107"/>
      <c r="F1385" s="107"/>
      <c r="G1385" s="107"/>
      <c r="H1385" s="107"/>
    </row>
    <row r="1386" spans="1:8" ht="20.25" x14ac:dyDescent="0.3">
      <c r="A1386" s="30"/>
      <c r="B1386" s="112"/>
      <c r="C1386" s="23"/>
      <c r="D1386" s="107"/>
      <c r="E1386" s="107"/>
      <c r="F1386" s="107"/>
      <c r="G1386" s="107"/>
      <c r="H1386" s="107"/>
    </row>
    <row r="1387" spans="1:8" ht="20.25" x14ac:dyDescent="0.3">
      <c r="A1387" s="30"/>
      <c r="B1387" s="112"/>
      <c r="C1387" s="23"/>
      <c r="D1387" s="107"/>
      <c r="E1387" s="107"/>
      <c r="F1387" s="107"/>
      <c r="G1387" s="107"/>
      <c r="H1387" s="107"/>
    </row>
    <row r="1388" spans="1:8" ht="20.25" x14ac:dyDescent="0.3">
      <c r="A1388" s="30"/>
      <c r="B1388" s="112"/>
      <c r="C1388" s="23"/>
      <c r="D1388" s="107"/>
      <c r="E1388" s="107"/>
      <c r="F1388" s="107"/>
      <c r="G1388" s="107"/>
      <c r="H1388" s="107"/>
    </row>
    <row r="1389" spans="1:8" ht="20.25" x14ac:dyDescent="0.3">
      <c r="A1389" s="30"/>
      <c r="B1389" s="112"/>
      <c r="C1389" s="23"/>
      <c r="D1389" s="107"/>
      <c r="E1389" s="107"/>
      <c r="F1389" s="107"/>
      <c r="G1389" s="107"/>
      <c r="H1389" s="107"/>
    </row>
    <row r="1390" spans="1:8" ht="20.25" x14ac:dyDescent="0.3">
      <c r="A1390" s="30"/>
      <c r="B1390" s="112"/>
      <c r="C1390" s="23"/>
      <c r="D1390" s="107"/>
      <c r="E1390" s="107"/>
      <c r="F1390" s="107"/>
      <c r="G1390" s="107"/>
      <c r="H1390" s="107"/>
    </row>
    <row r="1391" spans="1:8" ht="20.25" x14ac:dyDescent="0.3">
      <c r="A1391" s="30"/>
      <c r="B1391" s="112"/>
      <c r="C1391" s="23"/>
      <c r="D1391" s="107"/>
      <c r="E1391" s="107"/>
      <c r="F1391" s="107"/>
      <c r="G1391" s="107"/>
      <c r="H1391" s="107"/>
    </row>
    <row r="1392" spans="1:8" ht="20.25" x14ac:dyDescent="0.3">
      <c r="A1392" s="30"/>
      <c r="B1392" s="112"/>
      <c r="C1392" s="23"/>
      <c r="D1392" s="107"/>
      <c r="E1392" s="107"/>
      <c r="F1392" s="107"/>
      <c r="G1392" s="107"/>
      <c r="H1392" s="107"/>
    </row>
    <row r="1393" spans="1:8" ht="20.25" x14ac:dyDescent="0.3">
      <c r="A1393" s="30"/>
      <c r="B1393" s="112"/>
      <c r="C1393" s="23"/>
      <c r="D1393" s="107"/>
      <c r="E1393" s="107"/>
      <c r="F1393" s="107"/>
      <c r="G1393" s="107"/>
      <c r="H1393" s="107"/>
    </row>
    <row r="1394" spans="1:8" ht="20.25" x14ac:dyDescent="0.3">
      <c r="A1394" s="30"/>
      <c r="B1394" s="112"/>
      <c r="C1394" s="23"/>
      <c r="D1394" s="107"/>
      <c r="E1394" s="107"/>
      <c r="F1394" s="107"/>
      <c r="G1394" s="107"/>
      <c r="H1394" s="107"/>
    </row>
    <row r="1395" spans="1:8" ht="20.25" x14ac:dyDescent="0.3">
      <c r="A1395" s="30"/>
      <c r="B1395" s="112"/>
      <c r="C1395" s="23"/>
      <c r="D1395" s="107"/>
      <c r="E1395" s="107"/>
      <c r="F1395" s="107"/>
      <c r="G1395" s="107"/>
      <c r="H1395" s="107"/>
    </row>
    <row r="1396" spans="1:8" ht="20.25" x14ac:dyDescent="0.3">
      <c r="A1396" s="30"/>
      <c r="B1396" s="112"/>
      <c r="C1396" s="23"/>
      <c r="D1396" s="107"/>
      <c r="E1396" s="107"/>
      <c r="F1396" s="107"/>
      <c r="G1396" s="107"/>
      <c r="H1396" s="107"/>
    </row>
    <row r="1397" spans="1:8" ht="20.25" x14ac:dyDescent="0.3">
      <c r="A1397" s="30"/>
      <c r="B1397" s="112"/>
      <c r="C1397" s="23"/>
      <c r="D1397" s="107"/>
      <c r="E1397" s="107"/>
      <c r="F1397" s="107"/>
      <c r="G1397" s="107"/>
      <c r="H1397" s="107"/>
    </row>
    <row r="1398" spans="1:8" ht="20.25" x14ac:dyDescent="0.3">
      <c r="A1398" s="30"/>
      <c r="B1398" s="112"/>
      <c r="C1398" s="23"/>
      <c r="D1398" s="107"/>
      <c r="E1398" s="107"/>
      <c r="F1398" s="107"/>
      <c r="G1398" s="107"/>
      <c r="H1398" s="107"/>
    </row>
    <row r="1399" spans="1:8" ht="20.25" x14ac:dyDescent="0.3">
      <c r="A1399" s="30"/>
      <c r="B1399" s="112"/>
      <c r="C1399" s="23"/>
      <c r="D1399" s="107"/>
      <c r="E1399" s="107"/>
      <c r="F1399" s="107"/>
      <c r="G1399" s="107"/>
      <c r="H1399" s="107"/>
    </row>
    <row r="1400" spans="1:8" ht="20.25" x14ac:dyDescent="0.3">
      <c r="A1400" s="30"/>
      <c r="B1400" s="112"/>
      <c r="C1400" s="23"/>
      <c r="D1400" s="107"/>
      <c r="E1400" s="107"/>
      <c r="F1400" s="107"/>
      <c r="G1400" s="107"/>
      <c r="H1400" s="107"/>
    </row>
    <row r="1401" spans="1:8" ht="20.25" x14ac:dyDescent="0.3">
      <c r="A1401" s="30"/>
      <c r="B1401" s="112"/>
      <c r="C1401" s="23"/>
      <c r="D1401" s="107"/>
      <c r="E1401" s="107"/>
      <c r="F1401" s="107"/>
      <c r="G1401" s="107"/>
      <c r="H1401" s="107"/>
    </row>
    <row r="1402" spans="1:8" ht="20.25" x14ac:dyDescent="0.3">
      <c r="A1402" s="30"/>
      <c r="B1402" s="112"/>
      <c r="C1402" s="23"/>
      <c r="D1402" s="107"/>
      <c r="E1402" s="107"/>
      <c r="F1402" s="107"/>
      <c r="G1402" s="107"/>
      <c r="H1402" s="107"/>
    </row>
    <row r="1403" spans="1:8" ht="20.25" x14ac:dyDescent="0.3">
      <c r="A1403" s="30"/>
      <c r="B1403" s="112"/>
      <c r="C1403" s="23"/>
      <c r="D1403" s="107"/>
      <c r="E1403" s="107"/>
      <c r="F1403" s="107"/>
      <c r="G1403" s="107"/>
      <c r="H1403" s="107"/>
    </row>
    <row r="1404" spans="1:8" ht="20.25" x14ac:dyDescent="0.3">
      <c r="A1404" s="30"/>
      <c r="B1404" s="112"/>
      <c r="C1404" s="23"/>
      <c r="D1404" s="107"/>
      <c r="E1404" s="107"/>
      <c r="F1404" s="107"/>
      <c r="G1404" s="107"/>
      <c r="H1404" s="107"/>
    </row>
    <row r="1405" spans="1:8" ht="20.25" x14ac:dyDescent="0.3">
      <c r="A1405" s="30"/>
      <c r="B1405" s="112"/>
      <c r="C1405" s="23"/>
      <c r="D1405" s="107"/>
      <c r="E1405" s="107"/>
      <c r="F1405" s="107"/>
      <c r="G1405" s="107"/>
      <c r="H1405" s="107"/>
    </row>
    <row r="1406" spans="1:8" ht="20.25" x14ac:dyDescent="0.3">
      <c r="A1406" s="30"/>
      <c r="B1406" s="112"/>
      <c r="C1406" s="23"/>
      <c r="D1406" s="107"/>
      <c r="E1406" s="107"/>
      <c r="F1406" s="107"/>
      <c r="G1406" s="107"/>
      <c r="H1406" s="107"/>
    </row>
    <row r="1407" spans="1:8" ht="20.25" x14ac:dyDescent="0.3">
      <c r="A1407" s="30"/>
      <c r="B1407" s="112"/>
      <c r="C1407" s="23"/>
      <c r="D1407" s="107"/>
      <c r="E1407" s="107"/>
      <c r="F1407" s="107"/>
      <c r="G1407" s="107"/>
      <c r="H1407" s="107"/>
    </row>
    <row r="1408" spans="1:8" ht="20.25" x14ac:dyDescent="0.3">
      <c r="A1408" s="30"/>
      <c r="B1408" s="112"/>
      <c r="C1408" s="23"/>
      <c r="D1408" s="107"/>
      <c r="E1408" s="107"/>
      <c r="F1408" s="107"/>
      <c r="G1408" s="107"/>
      <c r="H1408" s="107"/>
    </row>
    <row r="1409" spans="1:8" ht="20.25" x14ac:dyDescent="0.3">
      <c r="A1409" s="30"/>
      <c r="B1409" s="112"/>
      <c r="C1409" s="23"/>
      <c r="D1409" s="107"/>
      <c r="E1409" s="107"/>
      <c r="F1409" s="107"/>
      <c r="G1409" s="107"/>
      <c r="H1409" s="107"/>
    </row>
    <row r="1410" spans="1:8" ht="20.25" x14ac:dyDescent="0.3">
      <c r="A1410" s="30"/>
      <c r="B1410" s="112"/>
      <c r="C1410" s="23"/>
      <c r="D1410" s="107"/>
      <c r="E1410" s="107"/>
      <c r="F1410" s="107"/>
      <c r="G1410" s="107"/>
      <c r="H1410" s="107"/>
    </row>
    <row r="1411" spans="1:8" ht="20.25" x14ac:dyDescent="0.3">
      <c r="A1411" s="30"/>
      <c r="B1411" s="112"/>
      <c r="C1411" s="23"/>
      <c r="D1411" s="107"/>
      <c r="E1411" s="107"/>
      <c r="F1411" s="107"/>
      <c r="G1411" s="107"/>
      <c r="H1411" s="107"/>
    </row>
    <row r="1412" spans="1:8" ht="20.25" x14ac:dyDescent="0.3">
      <c r="A1412" s="30"/>
      <c r="B1412" s="112"/>
      <c r="C1412" s="23"/>
      <c r="D1412" s="107"/>
      <c r="E1412" s="107"/>
      <c r="F1412" s="107"/>
      <c r="G1412" s="107"/>
      <c r="H1412" s="107"/>
    </row>
    <row r="1413" spans="1:8" ht="20.25" x14ac:dyDescent="0.3">
      <c r="A1413" s="30"/>
      <c r="B1413" s="112"/>
      <c r="C1413" s="23"/>
      <c r="D1413" s="107"/>
      <c r="E1413" s="107"/>
      <c r="F1413" s="107"/>
      <c r="G1413" s="107"/>
      <c r="H1413" s="107"/>
    </row>
    <row r="1414" spans="1:8" ht="20.25" x14ac:dyDescent="0.3">
      <c r="A1414" s="30"/>
      <c r="B1414" s="112"/>
      <c r="C1414" s="23"/>
      <c r="D1414" s="107"/>
      <c r="E1414" s="107"/>
      <c r="F1414" s="107"/>
      <c r="G1414" s="107"/>
      <c r="H1414" s="107"/>
    </row>
    <row r="1415" spans="1:8" ht="20.25" x14ac:dyDescent="0.3">
      <c r="A1415" s="30"/>
      <c r="B1415" s="112"/>
      <c r="C1415" s="23"/>
      <c r="D1415" s="107"/>
      <c r="E1415" s="107"/>
      <c r="F1415" s="107"/>
      <c r="G1415" s="107"/>
      <c r="H1415" s="107"/>
    </row>
    <row r="1416" spans="1:8" ht="20.25" x14ac:dyDescent="0.3">
      <c r="A1416" s="30"/>
      <c r="B1416" s="112"/>
      <c r="C1416" s="23"/>
      <c r="D1416" s="107"/>
      <c r="E1416" s="107"/>
      <c r="F1416" s="107"/>
      <c r="G1416" s="107"/>
      <c r="H1416" s="107"/>
    </row>
    <row r="1417" spans="1:8" ht="20.25" x14ac:dyDescent="0.3">
      <c r="A1417" s="30"/>
      <c r="B1417" s="112"/>
      <c r="C1417" s="23"/>
      <c r="D1417" s="107"/>
      <c r="E1417" s="107"/>
      <c r="F1417" s="107"/>
      <c r="G1417" s="107"/>
      <c r="H1417" s="107"/>
    </row>
    <row r="1418" spans="1:8" ht="20.25" x14ac:dyDescent="0.3">
      <c r="A1418" s="30"/>
      <c r="B1418" s="112"/>
      <c r="C1418" s="23"/>
      <c r="D1418" s="107"/>
      <c r="E1418" s="107"/>
      <c r="F1418" s="107"/>
      <c r="G1418" s="107"/>
      <c r="H1418" s="107"/>
    </row>
    <row r="1419" spans="1:8" ht="20.25" x14ac:dyDescent="0.3">
      <c r="A1419" s="30"/>
      <c r="B1419" s="112"/>
      <c r="C1419" s="23"/>
      <c r="D1419" s="107"/>
      <c r="E1419" s="107"/>
      <c r="F1419" s="107"/>
      <c r="G1419" s="107"/>
      <c r="H1419" s="107"/>
    </row>
    <row r="1420" spans="1:8" ht="20.25" x14ac:dyDescent="0.3">
      <c r="A1420" s="30"/>
      <c r="B1420" s="112"/>
      <c r="C1420" s="23"/>
      <c r="D1420" s="107"/>
      <c r="E1420" s="107"/>
      <c r="F1420" s="107"/>
      <c r="G1420" s="107"/>
      <c r="H1420" s="107"/>
    </row>
    <row r="1421" spans="1:8" ht="20.25" x14ac:dyDescent="0.3">
      <c r="A1421" s="30"/>
      <c r="B1421" s="112"/>
      <c r="C1421" s="23"/>
      <c r="D1421" s="107"/>
      <c r="E1421" s="107"/>
      <c r="F1421" s="107"/>
      <c r="G1421" s="107"/>
      <c r="H1421" s="107"/>
    </row>
    <row r="1422" spans="1:8" ht="20.25" x14ac:dyDescent="0.3">
      <c r="A1422" s="30"/>
      <c r="B1422" s="112"/>
      <c r="C1422" s="23"/>
      <c r="D1422" s="107"/>
      <c r="E1422" s="107"/>
      <c r="F1422" s="107"/>
      <c r="G1422" s="107"/>
      <c r="H1422" s="107"/>
    </row>
    <row r="1423" spans="1:8" ht="20.25" x14ac:dyDescent="0.3">
      <c r="A1423" s="30"/>
      <c r="B1423" s="112"/>
      <c r="C1423" s="23"/>
      <c r="D1423" s="107"/>
      <c r="E1423" s="107"/>
      <c r="F1423" s="107"/>
      <c r="G1423" s="107"/>
      <c r="H1423" s="107"/>
    </row>
    <row r="1424" spans="1:8" ht="20.25" x14ac:dyDescent="0.3">
      <c r="A1424" s="30"/>
      <c r="B1424" s="112"/>
      <c r="C1424" s="23"/>
      <c r="D1424" s="107"/>
      <c r="E1424" s="107"/>
      <c r="F1424" s="107"/>
      <c r="G1424" s="107"/>
      <c r="H1424" s="107"/>
    </row>
    <row r="1425" spans="1:8" ht="20.25" x14ac:dyDescent="0.3">
      <c r="A1425" s="30"/>
      <c r="B1425" s="112"/>
      <c r="C1425" s="23"/>
      <c r="D1425" s="107"/>
      <c r="E1425" s="107"/>
      <c r="F1425" s="107"/>
      <c r="G1425" s="107"/>
      <c r="H1425" s="107"/>
    </row>
    <row r="1426" spans="1:8" ht="20.25" x14ac:dyDescent="0.3">
      <c r="A1426" s="30"/>
      <c r="B1426" s="112"/>
      <c r="C1426" s="23"/>
      <c r="D1426" s="107"/>
      <c r="E1426" s="107"/>
      <c r="F1426" s="107"/>
      <c r="G1426" s="107"/>
      <c r="H1426" s="107"/>
    </row>
    <row r="1427" spans="1:8" ht="20.25" x14ac:dyDescent="0.3">
      <c r="A1427" s="30"/>
      <c r="B1427" s="112"/>
      <c r="C1427" s="23"/>
      <c r="D1427" s="107"/>
      <c r="E1427" s="107"/>
      <c r="F1427" s="107"/>
      <c r="G1427" s="107"/>
      <c r="H1427" s="107"/>
    </row>
    <row r="1428" spans="1:8" ht="20.25" x14ac:dyDescent="0.3">
      <c r="A1428" s="30"/>
      <c r="B1428" s="112"/>
      <c r="C1428" s="23"/>
      <c r="D1428" s="107"/>
      <c r="E1428" s="107"/>
      <c r="F1428" s="107"/>
      <c r="G1428" s="107"/>
      <c r="H1428" s="107"/>
    </row>
    <row r="1429" spans="1:8" ht="20.25" x14ac:dyDescent="0.3">
      <c r="A1429" s="30"/>
      <c r="B1429" s="112"/>
      <c r="C1429" s="23"/>
      <c r="D1429" s="107"/>
      <c r="E1429" s="107"/>
      <c r="F1429" s="107"/>
      <c r="G1429" s="107"/>
      <c r="H1429" s="107"/>
    </row>
    <row r="1430" spans="1:8" ht="20.25" x14ac:dyDescent="0.3">
      <c r="A1430" s="30"/>
      <c r="B1430" s="112"/>
      <c r="C1430" s="23"/>
      <c r="D1430" s="107"/>
      <c r="E1430" s="107"/>
      <c r="F1430" s="107"/>
      <c r="G1430" s="107"/>
      <c r="H1430" s="107"/>
    </row>
    <row r="1431" spans="1:8" ht="20.25" x14ac:dyDescent="0.3">
      <c r="A1431" s="30"/>
      <c r="B1431" s="112"/>
      <c r="C1431" s="23"/>
      <c r="D1431" s="107"/>
      <c r="E1431" s="107"/>
      <c r="F1431" s="107"/>
      <c r="G1431" s="107"/>
      <c r="H1431" s="107"/>
    </row>
    <row r="1432" spans="1:8" ht="20.25" x14ac:dyDescent="0.3">
      <c r="A1432" s="30"/>
      <c r="B1432" s="112"/>
      <c r="C1432" s="23"/>
      <c r="D1432" s="107"/>
      <c r="E1432" s="107"/>
      <c r="F1432" s="107"/>
      <c r="G1432" s="107"/>
      <c r="H1432" s="107"/>
    </row>
    <row r="1433" spans="1:8" ht="20.25" x14ac:dyDescent="0.3">
      <c r="A1433" s="30"/>
      <c r="B1433" s="112"/>
      <c r="C1433" s="23"/>
      <c r="D1433" s="107"/>
      <c r="E1433" s="107"/>
      <c r="F1433" s="107"/>
      <c r="G1433" s="107"/>
      <c r="H1433" s="107"/>
    </row>
    <row r="1434" spans="1:8" ht="20.25" x14ac:dyDescent="0.3">
      <c r="A1434" s="30"/>
      <c r="B1434" s="112"/>
      <c r="C1434" s="23"/>
      <c r="D1434" s="107"/>
      <c r="E1434" s="107"/>
      <c r="F1434" s="107"/>
      <c r="G1434" s="107"/>
      <c r="H1434" s="107"/>
    </row>
    <row r="1435" spans="1:8" ht="20.25" x14ac:dyDescent="0.3">
      <c r="A1435" s="30"/>
      <c r="B1435" s="112"/>
      <c r="C1435" s="23"/>
      <c r="D1435" s="107"/>
      <c r="E1435" s="107"/>
      <c r="F1435" s="107"/>
      <c r="G1435" s="107"/>
      <c r="H1435" s="107"/>
    </row>
    <row r="1436" spans="1:8" ht="20.25" x14ac:dyDescent="0.3">
      <c r="A1436" s="30"/>
      <c r="B1436" s="112"/>
      <c r="C1436" s="23"/>
      <c r="D1436" s="107"/>
      <c r="E1436" s="107"/>
      <c r="F1436" s="107"/>
      <c r="G1436" s="107"/>
      <c r="H1436" s="107"/>
    </row>
    <row r="1437" spans="1:8" ht="20.25" x14ac:dyDescent="0.3">
      <c r="A1437" s="30"/>
      <c r="B1437" s="112"/>
      <c r="C1437" s="23"/>
      <c r="D1437" s="107"/>
      <c r="E1437" s="107"/>
      <c r="F1437" s="107"/>
      <c r="G1437" s="107"/>
      <c r="H1437" s="107"/>
    </row>
    <row r="1438" spans="1:8" ht="20.25" x14ac:dyDescent="0.3">
      <c r="A1438" s="30"/>
      <c r="B1438" s="112"/>
      <c r="C1438" s="23"/>
      <c r="D1438" s="107"/>
      <c r="E1438" s="107"/>
      <c r="F1438" s="107"/>
      <c r="G1438" s="107"/>
      <c r="H1438" s="107"/>
    </row>
    <row r="1439" spans="1:8" ht="20.25" x14ac:dyDescent="0.3">
      <c r="A1439" s="30"/>
      <c r="B1439" s="112"/>
      <c r="C1439" s="23"/>
      <c r="D1439" s="107"/>
      <c r="E1439" s="107"/>
      <c r="F1439" s="107"/>
      <c r="G1439" s="107"/>
      <c r="H1439" s="107"/>
    </row>
    <row r="1440" spans="1:8" ht="20.25" x14ac:dyDescent="0.3">
      <c r="A1440" s="30"/>
      <c r="B1440" s="112"/>
      <c r="C1440" s="23"/>
      <c r="D1440" s="107"/>
      <c r="E1440" s="107"/>
      <c r="F1440" s="107"/>
      <c r="G1440" s="107"/>
      <c r="H1440" s="107"/>
    </row>
    <row r="1441" spans="1:8" ht="20.25" x14ac:dyDescent="0.3">
      <c r="A1441" s="30"/>
      <c r="B1441" s="112"/>
      <c r="C1441" s="23"/>
      <c r="D1441" s="107"/>
      <c r="E1441" s="107"/>
      <c r="F1441" s="107"/>
      <c r="G1441" s="107"/>
      <c r="H1441" s="107"/>
    </row>
    <row r="1442" spans="1:8" ht="20.25" x14ac:dyDescent="0.3">
      <c r="A1442" s="30"/>
      <c r="B1442" s="112"/>
      <c r="C1442" s="23"/>
      <c r="D1442" s="107"/>
      <c r="E1442" s="107"/>
      <c r="F1442" s="107"/>
      <c r="G1442" s="107"/>
      <c r="H1442" s="107"/>
    </row>
    <row r="1443" spans="1:8" ht="20.25" x14ac:dyDescent="0.3">
      <c r="A1443" s="30"/>
      <c r="B1443" s="112"/>
      <c r="C1443" s="23"/>
      <c r="D1443" s="107"/>
      <c r="E1443" s="107"/>
      <c r="F1443" s="107"/>
      <c r="G1443" s="107"/>
      <c r="H1443" s="107"/>
    </row>
    <row r="1444" spans="1:8" ht="20.25" x14ac:dyDescent="0.3">
      <c r="A1444" s="30"/>
      <c r="B1444" s="112"/>
      <c r="C1444" s="23"/>
      <c r="D1444" s="107"/>
      <c r="E1444" s="107"/>
      <c r="F1444" s="107"/>
      <c r="G1444" s="107"/>
      <c r="H1444" s="107"/>
    </row>
    <row r="1445" spans="1:8" ht="20.25" x14ac:dyDescent="0.3">
      <c r="A1445" s="30"/>
      <c r="B1445" s="112"/>
      <c r="C1445" s="23"/>
      <c r="D1445" s="107"/>
      <c r="E1445" s="107"/>
      <c r="F1445" s="107"/>
      <c r="G1445" s="107"/>
      <c r="H1445" s="107"/>
    </row>
    <row r="1446" spans="1:8" ht="20.25" x14ac:dyDescent="0.3">
      <c r="A1446" s="30"/>
      <c r="B1446" s="112"/>
      <c r="C1446" s="23"/>
      <c r="D1446" s="107"/>
      <c r="E1446" s="107"/>
      <c r="F1446" s="107"/>
      <c r="G1446" s="107"/>
      <c r="H1446" s="107"/>
    </row>
    <row r="1447" spans="1:8" ht="20.25" x14ac:dyDescent="0.3">
      <c r="A1447" s="30"/>
      <c r="B1447" s="112"/>
      <c r="C1447" s="23"/>
      <c r="D1447" s="107"/>
      <c r="E1447" s="107"/>
      <c r="F1447" s="107"/>
      <c r="G1447" s="107"/>
      <c r="H1447" s="107"/>
    </row>
    <row r="1448" spans="1:8" ht="20.25" x14ac:dyDescent="0.3">
      <c r="A1448" s="30"/>
      <c r="B1448" s="112"/>
      <c r="C1448" s="23"/>
      <c r="D1448" s="107"/>
      <c r="E1448" s="107"/>
      <c r="F1448" s="107"/>
      <c r="G1448" s="107"/>
      <c r="H1448" s="107"/>
    </row>
    <row r="1449" spans="1:8" ht="20.25" x14ac:dyDescent="0.3">
      <c r="A1449" s="30"/>
      <c r="B1449" s="112"/>
      <c r="C1449" s="23"/>
      <c r="D1449" s="107"/>
      <c r="E1449" s="107"/>
      <c r="F1449" s="107"/>
      <c r="G1449" s="107"/>
      <c r="H1449" s="107"/>
    </row>
    <row r="1450" spans="1:8" ht="20.25" x14ac:dyDescent="0.3">
      <c r="A1450" s="30"/>
      <c r="B1450" s="112"/>
      <c r="C1450" s="23"/>
      <c r="D1450" s="107"/>
      <c r="E1450" s="107"/>
      <c r="F1450" s="107"/>
      <c r="G1450" s="107"/>
      <c r="H1450" s="107"/>
    </row>
    <row r="1451" spans="1:8" ht="20.25" x14ac:dyDescent="0.3">
      <c r="A1451" s="30"/>
      <c r="B1451" s="112"/>
      <c r="C1451" s="23"/>
      <c r="D1451" s="107"/>
      <c r="E1451" s="107"/>
      <c r="F1451" s="107"/>
      <c r="G1451" s="107"/>
      <c r="H1451" s="107"/>
    </row>
    <row r="1452" spans="1:8" ht="20.25" x14ac:dyDescent="0.3">
      <c r="A1452" s="30"/>
      <c r="B1452" s="112"/>
      <c r="C1452" s="23"/>
      <c r="D1452" s="107"/>
      <c r="E1452" s="107"/>
      <c r="F1452" s="107"/>
      <c r="G1452" s="107"/>
      <c r="H1452" s="107"/>
    </row>
    <row r="1453" spans="1:8" ht="20.25" x14ac:dyDescent="0.3">
      <c r="A1453" s="30"/>
      <c r="B1453" s="112"/>
      <c r="C1453" s="23"/>
      <c r="D1453" s="107"/>
      <c r="E1453" s="107"/>
      <c r="F1453" s="107"/>
      <c r="G1453" s="107"/>
      <c r="H1453" s="107"/>
    </row>
    <row r="1454" spans="1:8" ht="20.25" x14ac:dyDescent="0.3">
      <c r="A1454" s="30"/>
      <c r="B1454" s="112"/>
      <c r="C1454" s="23"/>
      <c r="D1454" s="107"/>
      <c r="E1454" s="107"/>
      <c r="F1454" s="107"/>
      <c r="G1454" s="107"/>
      <c r="H1454" s="107"/>
    </row>
    <row r="1455" spans="1:8" ht="20.25" x14ac:dyDescent="0.3">
      <c r="A1455" s="30"/>
      <c r="B1455" s="112"/>
      <c r="C1455" s="23"/>
      <c r="D1455" s="107"/>
      <c r="E1455" s="107"/>
      <c r="F1455" s="107"/>
      <c r="G1455" s="107"/>
      <c r="H1455" s="107"/>
    </row>
    <row r="1456" spans="1:8" ht="20.25" x14ac:dyDescent="0.3">
      <c r="A1456" s="30"/>
      <c r="B1456" s="112"/>
      <c r="C1456" s="23"/>
      <c r="D1456" s="107"/>
      <c r="E1456" s="107"/>
      <c r="F1456" s="107"/>
      <c r="G1456" s="107"/>
      <c r="H1456" s="107"/>
    </row>
    <row r="1457" spans="1:8" ht="20.25" x14ac:dyDescent="0.3">
      <c r="A1457" s="30"/>
      <c r="B1457" s="112"/>
      <c r="C1457" s="23"/>
      <c r="D1457" s="107"/>
      <c r="E1457" s="107"/>
      <c r="F1457" s="107"/>
      <c r="G1457" s="107"/>
      <c r="H1457" s="107"/>
    </row>
    <row r="1458" spans="1:8" ht="20.25" x14ac:dyDescent="0.3">
      <c r="A1458" s="30"/>
      <c r="B1458" s="112"/>
      <c r="C1458" s="23"/>
      <c r="D1458" s="107"/>
      <c r="E1458" s="107"/>
      <c r="F1458" s="107"/>
      <c r="G1458" s="107"/>
      <c r="H1458" s="107"/>
    </row>
    <row r="1459" spans="1:8" ht="20.25" x14ac:dyDescent="0.3">
      <c r="A1459" s="30"/>
      <c r="B1459" s="112"/>
      <c r="C1459" s="23"/>
      <c r="D1459" s="107"/>
      <c r="E1459" s="107"/>
      <c r="F1459" s="107"/>
      <c r="G1459" s="107"/>
      <c r="H1459" s="107"/>
    </row>
    <row r="1460" spans="1:8" ht="20.25" x14ac:dyDescent="0.3">
      <c r="A1460" s="30"/>
      <c r="B1460" s="112"/>
      <c r="C1460" s="23"/>
      <c r="D1460" s="107"/>
      <c r="E1460" s="107"/>
      <c r="F1460" s="107"/>
      <c r="G1460" s="107"/>
      <c r="H1460" s="107"/>
    </row>
    <row r="1461" spans="1:8" ht="20.25" x14ac:dyDescent="0.3">
      <c r="A1461" s="30"/>
      <c r="B1461" s="112"/>
      <c r="C1461" s="23"/>
      <c r="D1461" s="107"/>
      <c r="E1461" s="107"/>
      <c r="F1461" s="107"/>
      <c r="G1461" s="107"/>
      <c r="H1461" s="107"/>
    </row>
    <row r="1462" spans="1:8" ht="20.25" x14ac:dyDescent="0.3">
      <c r="A1462" s="30"/>
      <c r="B1462" s="112"/>
      <c r="C1462" s="23"/>
      <c r="D1462" s="107"/>
      <c r="E1462" s="107"/>
      <c r="F1462" s="107"/>
      <c r="G1462" s="107"/>
      <c r="H1462" s="107"/>
    </row>
    <row r="1463" spans="1:8" ht="20.25" x14ac:dyDescent="0.3">
      <c r="A1463" s="30"/>
      <c r="B1463" s="112"/>
      <c r="C1463" s="23"/>
      <c r="D1463" s="107"/>
      <c r="E1463" s="107"/>
      <c r="F1463" s="107"/>
      <c r="G1463" s="107"/>
      <c r="H1463" s="107"/>
    </row>
    <row r="1464" spans="1:8" ht="20.25" x14ac:dyDescent="0.3">
      <c r="A1464" s="30"/>
      <c r="B1464" s="112"/>
      <c r="C1464" s="23"/>
      <c r="D1464" s="107"/>
      <c r="E1464" s="107"/>
      <c r="F1464" s="107"/>
      <c r="G1464" s="107"/>
      <c r="H1464" s="107"/>
    </row>
    <row r="1465" spans="1:8" ht="20.25" x14ac:dyDescent="0.3">
      <c r="A1465" s="30"/>
      <c r="B1465" s="112"/>
      <c r="C1465" s="23"/>
      <c r="D1465" s="107"/>
      <c r="E1465" s="107"/>
      <c r="F1465" s="107"/>
      <c r="G1465" s="107"/>
      <c r="H1465" s="107"/>
    </row>
    <row r="1466" spans="1:8" ht="20.25" x14ac:dyDescent="0.3">
      <c r="A1466" s="30"/>
      <c r="B1466" s="112"/>
      <c r="C1466" s="23"/>
      <c r="D1466" s="107"/>
      <c r="E1466" s="107"/>
      <c r="F1466" s="107"/>
      <c r="G1466" s="107"/>
      <c r="H1466" s="107"/>
    </row>
    <row r="1467" spans="1:8" ht="20.25" x14ac:dyDescent="0.3">
      <c r="A1467" s="30"/>
      <c r="B1467" s="112"/>
      <c r="C1467" s="23"/>
      <c r="D1467" s="107"/>
      <c r="E1467" s="107"/>
      <c r="F1467" s="107"/>
      <c r="G1467" s="107"/>
      <c r="H1467" s="107"/>
    </row>
    <row r="1468" spans="1:8" ht="20.25" x14ac:dyDescent="0.3">
      <c r="A1468" s="30"/>
      <c r="B1468" s="112"/>
      <c r="C1468" s="23"/>
      <c r="D1468" s="107"/>
      <c r="E1468" s="107"/>
      <c r="F1468" s="107"/>
      <c r="G1468" s="107"/>
      <c r="H1468" s="107"/>
    </row>
    <row r="1469" spans="1:8" ht="20.25" x14ac:dyDescent="0.3">
      <c r="A1469" s="30"/>
      <c r="B1469" s="112"/>
      <c r="C1469" s="23"/>
      <c r="D1469" s="107"/>
      <c r="E1469" s="107"/>
      <c r="F1469" s="107"/>
      <c r="G1469" s="107"/>
      <c r="H1469" s="107"/>
    </row>
    <row r="1470" spans="1:8" ht="20.25" x14ac:dyDescent="0.3">
      <c r="A1470" s="30"/>
      <c r="B1470" s="112"/>
      <c r="C1470" s="23"/>
      <c r="D1470" s="107"/>
      <c r="E1470" s="107"/>
      <c r="F1470" s="107"/>
      <c r="G1470" s="107"/>
      <c r="H1470" s="107"/>
    </row>
    <row r="1471" spans="1:8" ht="20.25" x14ac:dyDescent="0.3">
      <c r="A1471" s="30"/>
      <c r="B1471" s="112"/>
      <c r="C1471" s="23"/>
      <c r="D1471" s="107"/>
      <c r="E1471" s="107"/>
      <c r="F1471" s="107"/>
      <c r="G1471" s="107"/>
      <c r="H1471" s="107"/>
    </row>
    <row r="1472" spans="1:8" ht="20.25" x14ac:dyDescent="0.3">
      <c r="A1472" s="30"/>
      <c r="B1472" s="112"/>
      <c r="C1472" s="23"/>
      <c r="D1472" s="107"/>
      <c r="E1472" s="107"/>
      <c r="F1472" s="107"/>
      <c r="G1472" s="107"/>
      <c r="H1472" s="107"/>
    </row>
    <row r="1473" spans="1:8" ht="20.25" x14ac:dyDescent="0.3">
      <c r="A1473" s="30"/>
      <c r="B1473" s="112"/>
      <c r="C1473" s="23"/>
      <c r="D1473" s="107"/>
      <c r="E1473" s="107"/>
      <c r="F1473" s="107"/>
      <c r="G1473" s="107"/>
      <c r="H1473" s="107"/>
    </row>
    <row r="1474" spans="1:8" ht="20.25" x14ac:dyDescent="0.3">
      <c r="A1474" s="30"/>
      <c r="B1474" s="112"/>
      <c r="C1474" s="23"/>
      <c r="D1474" s="107"/>
      <c r="E1474" s="107"/>
      <c r="F1474" s="107"/>
      <c r="G1474" s="107"/>
      <c r="H1474" s="107"/>
    </row>
    <row r="1475" spans="1:8" ht="20.25" x14ac:dyDescent="0.3">
      <c r="A1475" s="30"/>
      <c r="B1475" s="112"/>
      <c r="C1475" s="23"/>
      <c r="D1475" s="107"/>
      <c r="E1475" s="107"/>
      <c r="F1475" s="107"/>
      <c r="G1475" s="107"/>
      <c r="H1475" s="107"/>
    </row>
    <row r="1476" spans="1:8" ht="20.25" x14ac:dyDescent="0.3">
      <c r="A1476" s="30"/>
      <c r="B1476" s="112"/>
      <c r="C1476" s="23"/>
      <c r="D1476" s="107"/>
      <c r="E1476" s="107"/>
      <c r="F1476" s="107"/>
      <c r="G1476" s="107"/>
      <c r="H1476" s="107"/>
    </row>
    <row r="1477" spans="1:8" ht="20.25" x14ac:dyDescent="0.3">
      <c r="A1477" s="30"/>
      <c r="B1477" s="112"/>
      <c r="C1477" s="23"/>
      <c r="D1477" s="107"/>
      <c r="E1477" s="107"/>
      <c r="F1477" s="107"/>
      <c r="G1477" s="107"/>
      <c r="H1477" s="107"/>
    </row>
    <row r="1478" spans="1:8" ht="20.25" x14ac:dyDescent="0.3">
      <c r="A1478" s="30"/>
      <c r="B1478" s="112"/>
      <c r="C1478" s="23"/>
      <c r="D1478" s="107"/>
      <c r="E1478" s="107"/>
      <c r="F1478" s="107"/>
      <c r="G1478" s="107"/>
      <c r="H1478" s="107"/>
    </row>
    <row r="1479" spans="1:8" ht="20.25" x14ac:dyDescent="0.3">
      <c r="A1479" s="30"/>
      <c r="B1479" s="112"/>
      <c r="C1479" s="23"/>
      <c r="D1479" s="107"/>
      <c r="E1479" s="107"/>
      <c r="F1479" s="107"/>
      <c r="G1479" s="107"/>
      <c r="H1479" s="107"/>
    </row>
    <row r="1480" spans="1:8" ht="20.25" x14ac:dyDescent="0.3">
      <c r="A1480" s="30"/>
      <c r="B1480" s="112"/>
      <c r="C1480" s="23"/>
      <c r="D1480" s="107"/>
      <c r="E1480" s="107"/>
      <c r="F1480" s="107"/>
      <c r="G1480" s="107"/>
      <c r="H1480" s="107"/>
    </row>
    <row r="1481" spans="1:8" ht="20.25" x14ac:dyDescent="0.3">
      <c r="A1481" s="30"/>
      <c r="B1481" s="112"/>
      <c r="C1481" s="23"/>
      <c r="D1481" s="107"/>
      <c r="E1481" s="107"/>
      <c r="F1481" s="107"/>
      <c r="G1481" s="107"/>
      <c r="H1481" s="107"/>
    </row>
    <row r="1482" spans="1:8" ht="20.25" x14ac:dyDescent="0.3">
      <c r="A1482" s="30"/>
      <c r="B1482" s="112"/>
      <c r="C1482" s="23"/>
      <c r="D1482" s="107"/>
      <c r="E1482" s="107"/>
      <c r="F1482" s="107"/>
      <c r="G1482" s="107"/>
      <c r="H1482" s="107"/>
    </row>
    <row r="1483" spans="1:8" ht="20.25" x14ac:dyDescent="0.3">
      <c r="A1483" s="30"/>
      <c r="B1483" s="112"/>
      <c r="C1483" s="23"/>
      <c r="D1483" s="107"/>
      <c r="E1483" s="107"/>
      <c r="F1483" s="107"/>
      <c r="G1483" s="107"/>
      <c r="H1483" s="107"/>
    </row>
    <row r="1484" spans="1:8" ht="20.25" x14ac:dyDescent="0.3">
      <c r="A1484" s="30"/>
      <c r="B1484" s="112"/>
      <c r="C1484" s="23"/>
      <c r="D1484" s="107"/>
      <c r="E1484" s="107"/>
      <c r="F1484" s="107"/>
      <c r="G1484" s="107"/>
      <c r="H1484" s="107"/>
    </row>
    <row r="1485" spans="1:8" ht="20.25" x14ac:dyDescent="0.3">
      <c r="A1485" s="30"/>
      <c r="B1485" s="112"/>
      <c r="C1485" s="23"/>
      <c r="D1485" s="107"/>
      <c r="E1485" s="107"/>
      <c r="F1485" s="107"/>
      <c r="G1485" s="107"/>
      <c r="H1485" s="107"/>
    </row>
    <row r="1486" spans="1:8" ht="20.25" x14ac:dyDescent="0.3">
      <c r="A1486" s="30"/>
      <c r="B1486" s="112"/>
      <c r="C1486" s="23"/>
      <c r="D1486" s="107"/>
      <c r="E1486" s="107"/>
      <c r="F1486" s="107"/>
      <c r="G1486" s="107"/>
      <c r="H1486" s="107"/>
    </row>
    <row r="1487" spans="1:8" ht="20.25" x14ac:dyDescent="0.3">
      <c r="A1487" s="30"/>
      <c r="B1487" s="112"/>
      <c r="C1487" s="23"/>
      <c r="D1487" s="107"/>
      <c r="E1487" s="107"/>
      <c r="F1487" s="107"/>
      <c r="G1487" s="107"/>
      <c r="H1487" s="107"/>
    </row>
    <row r="1488" spans="1:8" ht="20.25" x14ac:dyDescent="0.3">
      <c r="A1488" s="30"/>
      <c r="B1488" s="112"/>
      <c r="C1488" s="23"/>
      <c r="D1488" s="107"/>
      <c r="E1488" s="107"/>
      <c r="F1488" s="107"/>
      <c r="G1488" s="107"/>
      <c r="H1488" s="107"/>
    </row>
    <row r="1489" spans="1:8" ht="20.25" x14ac:dyDescent="0.3">
      <c r="A1489" s="30"/>
      <c r="B1489" s="112"/>
      <c r="C1489" s="23"/>
      <c r="D1489" s="107"/>
      <c r="E1489" s="107"/>
      <c r="F1489" s="107"/>
      <c r="G1489" s="107"/>
      <c r="H1489" s="107"/>
    </row>
    <row r="1490" spans="1:8" ht="20.25" x14ac:dyDescent="0.3">
      <c r="A1490" s="30"/>
      <c r="B1490" s="112"/>
      <c r="C1490" s="23"/>
      <c r="D1490" s="107"/>
      <c r="E1490" s="107"/>
      <c r="F1490" s="107"/>
      <c r="G1490" s="107"/>
      <c r="H1490" s="107"/>
    </row>
    <row r="1491" spans="1:8" ht="20.25" x14ac:dyDescent="0.3">
      <c r="A1491" s="30"/>
      <c r="B1491" s="112"/>
      <c r="C1491" s="23"/>
      <c r="D1491" s="107"/>
      <c r="E1491" s="107"/>
      <c r="F1491" s="107"/>
      <c r="G1491" s="107"/>
      <c r="H1491" s="107"/>
    </row>
    <row r="1492" spans="1:8" ht="20.25" x14ac:dyDescent="0.3">
      <c r="A1492" s="30"/>
      <c r="B1492" s="112"/>
      <c r="C1492" s="23"/>
      <c r="D1492" s="107"/>
      <c r="E1492" s="107"/>
      <c r="F1492" s="107"/>
      <c r="G1492" s="107"/>
      <c r="H1492" s="107"/>
    </row>
    <row r="1493" spans="1:8" ht="20.25" x14ac:dyDescent="0.3">
      <c r="A1493" s="30"/>
      <c r="B1493" s="112"/>
      <c r="C1493" s="23"/>
      <c r="D1493" s="107"/>
      <c r="E1493" s="107"/>
      <c r="F1493" s="107"/>
      <c r="G1493" s="107"/>
      <c r="H1493" s="107"/>
    </row>
    <row r="1494" spans="1:8" ht="20.25" x14ac:dyDescent="0.3">
      <c r="A1494" s="30"/>
      <c r="B1494" s="112"/>
      <c r="C1494" s="23"/>
      <c r="D1494" s="107"/>
      <c r="E1494" s="107"/>
      <c r="F1494" s="107"/>
      <c r="G1494" s="107"/>
      <c r="H1494" s="107"/>
    </row>
    <row r="1495" spans="1:8" ht="20.25" x14ac:dyDescent="0.3">
      <c r="A1495" s="30"/>
      <c r="B1495" s="112"/>
      <c r="C1495" s="23"/>
      <c r="D1495" s="107"/>
      <c r="E1495" s="107"/>
      <c r="F1495" s="107"/>
      <c r="G1495" s="107"/>
      <c r="H1495" s="107"/>
    </row>
    <row r="1496" spans="1:8" ht="20.25" x14ac:dyDescent="0.3">
      <c r="A1496" s="30"/>
      <c r="B1496" s="112"/>
      <c r="C1496" s="23"/>
      <c r="D1496" s="107"/>
      <c r="E1496" s="107"/>
      <c r="F1496" s="107"/>
      <c r="G1496" s="107"/>
      <c r="H1496" s="107"/>
    </row>
    <row r="1497" spans="1:8" ht="20.25" x14ac:dyDescent="0.3">
      <c r="A1497" s="30"/>
      <c r="B1497" s="112"/>
      <c r="C1497" s="23"/>
      <c r="D1497" s="107"/>
      <c r="E1497" s="107"/>
      <c r="F1497" s="107"/>
      <c r="G1497" s="107"/>
      <c r="H1497" s="107"/>
    </row>
    <row r="1498" spans="1:8" ht="20.25" x14ac:dyDescent="0.3">
      <c r="A1498" s="30"/>
      <c r="B1498" s="112"/>
      <c r="C1498" s="23"/>
      <c r="D1498" s="107"/>
      <c r="E1498" s="107"/>
      <c r="F1498" s="107"/>
      <c r="G1498" s="107"/>
      <c r="H1498" s="107"/>
    </row>
    <row r="1499" spans="1:8" ht="20.25" x14ac:dyDescent="0.3">
      <c r="A1499" s="30"/>
      <c r="B1499" s="112"/>
      <c r="C1499" s="23"/>
      <c r="D1499" s="107"/>
      <c r="E1499" s="107"/>
      <c r="F1499" s="107"/>
      <c r="G1499" s="107"/>
      <c r="H1499" s="107"/>
    </row>
    <row r="1500" spans="1:8" ht="20.25" x14ac:dyDescent="0.3">
      <c r="A1500" s="30"/>
      <c r="B1500" s="112"/>
      <c r="C1500" s="23"/>
      <c r="D1500" s="107"/>
      <c r="E1500" s="107"/>
      <c r="F1500" s="107"/>
      <c r="G1500" s="107"/>
      <c r="H1500" s="107"/>
    </row>
    <row r="1501" spans="1:8" ht="20.25" x14ac:dyDescent="0.3">
      <c r="A1501" s="30"/>
      <c r="B1501" s="112"/>
      <c r="C1501" s="23"/>
      <c r="D1501" s="107"/>
      <c r="E1501" s="107"/>
      <c r="F1501" s="107"/>
      <c r="G1501" s="107"/>
      <c r="H1501" s="107"/>
    </row>
    <row r="1502" spans="1:8" ht="20.25" x14ac:dyDescent="0.3">
      <c r="A1502" s="30"/>
      <c r="B1502" s="112"/>
      <c r="C1502" s="23"/>
      <c r="D1502" s="107"/>
      <c r="E1502" s="107"/>
      <c r="F1502" s="107"/>
      <c r="G1502" s="107"/>
      <c r="H1502" s="107"/>
    </row>
    <row r="1503" spans="1:8" ht="20.25" x14ac:dyDescent="0.3">
      <c r="A1503" s="30"/>
      <c r="B1503" s="112"/>
      <c r="C1503" s="23"/>
      <c r="D1503" s="107"/>
      <c r="E1503" s="107"/>
      <c r="F1503" s="107"/>
      <c r="G1503" s="107"/>
      <c r="H1503" s="107"/>
    </row>
    <row r="1504" spans="1:8" ht="20.25" x14ac:dyDescent="0.3">
      <c r="A1504" s="30"/>
      <c r="B1504" s="112"/>
      <c r="C1504" s="23"/>
      <c r="D1504" s="107"/>
      <c r="E1504" s="107"/>
      <c r="F1504" s="107"/>
      <c r="G1504" s="107"/>
      <c r="H1504" s="107"/>
    </row>
    <row r="1505" spans="1:8" ht="20.25" x14ac:dyDescent="0.3">
      <c r="A1505" s="30"/>
      <c r="B1505" s="112"/>
      <c r="C1505" s="23"/>
      <c r="D1505" s="107"/>
      <c r="E1505" s="107"/>
      <c r="F1505" s="107"/>
      <c r="G1505" s="107"/>
      <c r="H1505" s="107"/>
    </row>
    <row r="1506" spans="1:8" ht="20.25" x14ac:dyDescent="0.3">
      <c r="A1506" s="30"/>
      <c r="B1506" s="112"/>
      <c r="C1506" s="23"/>
      <c r="D1506" s="107"/>
      <c r="E1506" s="107"/>
      <c r="F1506" s="107"/>
      <c r="G1506" s="107"/>
      <c r="H1506" s="107"/>
    </row>
    <row r="1507" spans="1:8" ht="20.25" x14ac:dyDescent="0.3">
      <c r="A1507" s="30"/>
      <c r="B1507" s="112"/>
      <c r="C1507" s="23"/>
      <c r="D1507" s="107"/>
      <c r="E1507" s="107"/>
      <c r="F1507" s="107"/>
      <c r="G1507" s="107"/>
      <c r="H1507" s="107"/>
    </row>
    <row r="1508" spans="1:8" ht="20.25" x14ac:dyDescent="0.3">
      <c r="A1508" s="30"/>
      <c r="B1508" s="112"/>
      <c r="C1508" s="23"/>
      <c r="D1508" s="107"/>
      <c r="E1508" s="107"/>
      <c r="F1508" s="107"/>
      <c r="G1508" s="107"/>
      <c r="H1508" s="107"/>
    </row>
    <row r="1509" spans="1:8" ht="20.25" x14ac:dyDescent="0.3">
      <c r="A1509" s="30"/>
      <c r="B1509" s="112"/>
      <c r="C1509" s="23"/>
      <c r="D1509" s="107"/>
      <c r="E1509" s="107"/>
      <c r="F1509" s="107"/>
      <c r="G1509" s="107"/>
      <c r="H1509" s="107"/>
    </row>
    <row r="1510" spans="1:8" ht="20.25" x14ac:dyDescent="0.3">
      <c r="A1510" s="30"/>
      <c r="B1510" s="112"/>
      <c r="C1510" s="23"/>
      <c r="D1510" s="107"/>
      <c r="E1510" s="107"/>
      <c r="F1510" s="107"/>
      <c r="G1510" s="107"/>
      <c r="H1510" s="107"/>
    </row>
    <row r="1511" spans="1:8" ht="20.25" x14ac:dyDescent="0.3">
      <c r="A1511" s="30"/>
      <c r="B1511" s="112"/>
      <c r="C1511" s="23"/>
      <c r="D1511" s="107"/>
      <c r="E1511" s="107"/>
      <c r="F1511" s="107"/>
      <c r="G1511" s="107"/>
      <c r="H1511" s="107"/>
    </row>
    <row r="1512" spans="1:8" ht="20.25" x14ac:dyDescent="0.3">
      <c r="A1512" s="30"/>
      <c r="B1512" s="112"/>
      <c r="C1512" s="23"/>
      <c r="D1512" s="107"/>
      <c r="E1512" s="107"/>
      <c r="F1512" s="107"/>
      <c r="G1512" s="107"/>
      <c r="H1512" s="107"/>
    </row>
    <row r="1513" spans="1:8" ht="20.25" x14ac:dyDescent="0.3">
      <c r="A1513" s="30"/>
      <c r="B1513" s="112"/>
      <c r="C1513" s="23"/>
      <c r="D1513" s="107"/>
      <c r="E1513" s="107"/>
      <c r="F1513" s="107"/>
      <c r="G1513" s="107"/>
      <c r="H1513" s="107"/>
    </row>
    <row r="1514" spans="1:8" ht="20.25" x14ac:dyDescent="0.3">
      <c r="A1514" s="30"/>
      <c r="B1514" s="112"/>
      <c r="C1514" s="23"/>
      <c r="D1514" s="107"/>
      <c r="E1514" s="107"/>
      <c r="F1514" s="107"/>
      <c r="G1514" s="107"/>
      <c r="H1514" s="107"/>
    </row>
    <row r="1515" spans="1:8" ht="20.25" x14ac:dyDescent="0.3">
      <c r="A1515" s="30"/>
      <c r="B1515" s="112"/>
      <c r="C1515" s="23"/>
      <c r="D1515" s="107"/>
      <c r="E1515" s="107"/>
      <c r="F1515" s="107"/>
      <c r="G1515" s="107"/>
      <c r="H1515" s="107"/>
    </row>
    <row r="1516" spans="1:8" ht="20.25" x14ac:dyDescent="0.3">
      <c r="A1516" s="30"/>
      <c r="B1516" s="112"/>
      <c r="C1516" s="23"/>
      <c r="D1516" s="107"/>
      <c r="E1516" s="107"/>
      <c r="F1516" s="107"/>
      <c r="G1516" s="107"/>
      <c r="H1516" s="107"/>
    </row>
    <row r="1517" spans="1:8" ht="20.25" x14ac:dyDescent="0.3">
      <c r="A1517" s="30"/>
      <c r="B1517" s="112"/>
      <c r="C1517" s="23"/>
      <c r="D1517" s="107"/>
      <c r="E1517" s="107"/>
      <c r="F1517" s="107"/>
      <c r="G1517" s="107"/>
      <c r="H1517" s="107"/>
    </row>
    <row r="1518" spans="1:8" ht="20.25" x14ac:dyDescent="0.3">
      <c r="A1518" s="30"/>
      <c r="B1518" s="112"/>
      <c r="C1518" s="23"/>
      <c r="D1518" s="107"/>
      <c r="E1518" s="107"/>
      <c r="F1518" s="107"/>
      <c r="G1518" s="107"/>
      <c r="H1518" s="107"/>
    </row>
    <row r="1519" spans="1:8" ht="20.25" x14ac:dyDescent="0.3">
      <c r="A1519" s="30"/>
      <c r="B1519" s="112"/>
      <c r="C1519" s="23"/>
      <c r="D1519" s="107"/>
      <c r="E1519" s="107"/>
      <c r="F1519" s="107"/>
      <c r="G1519" s="107"/>
      <c r="H1519" s="107"/>
    </row>
    <row r="1520" spans="1:8" ht="20.25" x14ac:dyDescent="0.3">
      <c r="A1520" s="30"/>
      <c r="B1520" s="112"/>
      <c r="C1520" s="23"/>
      <c r="D1520" s="107"/>
      <c r="E1520" s="107"/>
      <c r="F1520" s="107"/>
      <c r="G1520" s="107"/>
      <c r="H1520" s="107"/>
    </row>
    <row r="1521" spans="1:8" ht="20.25" x14ac:dyDescent="0.3">
      <c r="A1521" s="30"/>
      <c r="B1521" s="112"/>
      <c r="C1521" s="23"/>
      <c r="D1521" s="107"/>
      <c r="E1521" s="107"/>
      <c r="F1521" s="107"/>
      <c r="G1521" s="107"/>
      <c r="H1521" s="107"/>
    </row>
    <row r="1522" spans="1:8" ht="20.25" x14ac:dyDescent="0.3">
      <c r="A1522" s="30"/>
      <c r="B1522" s="112"/>
      <c r="C1522" s="23"/>
      <c r="D1522" s="107"/>
      <c r="E1522" s="107"/>
      <c r="F1522" s="107"/>
      <c r="G1522" s="107"/>
      <c r="H1522" s="107"/>
    </row>
    <row r="1523" spans="1:8" ht="20.25" x14ac:dyDescent="0.3">
      <c r="A1523" s="30"/>
      <c r="B1523" s="112"/>
      <c r="C1523" s="23"/>
      <c r="D1523" s="107"/>
      <c r="E1523" s="107"/>
      <c r="F1523" s="107"/>
      <c r="G1523" s="107"/>
      <c r="H1523" s="107"/>
    </row>
    <row r="1524" spans="1:8" ht="20.25" x14ac:dyDescent="0.3">
      <c r="A1524" s="30"/>
      <c r="B1524" s="112"/>
      <c r="C1524" s="23"/>
      <c r="D1524" s="107"/>
      <c r="E1524" s="107"/>
      <c r="F1524" s="107"/>
      <c r="G1524" s="107"/>
      <c r="H1524" s="107"/>
    </row>
    <row r="1525" spans="1:8" ht="20.25" x14ac:dyDescent="0.3">
      <c r="A1525" s="30"/>
      <c r="B1525" s="112"/>
      <c r="C1525" s="23"/>
      <c r="D1525" s="107"/>
      <c r="E1525" s="107"/>
      <c r="F1525" s="107"/>
      <c r="G1525" s="107"/>
      <c r="H1525" s="107"/>
    </row>
    <row r="1526" spans="1:8" ht="20.25" x14ac:dyDescent="0.3">
      <c r="A1526" s="30"/>
      <c r="B1526" s="112"/>
      <c r="C1526" s="23"/>
      <c r="D1526" s="107"/>
      <c r="E1526" s="107"/>
      <c r="F1526" s="107"/>
      <c r="G1526" s="107"/>
      <c r="H1526" s="107"/>
    </row>
    <row r="1527" spans="1:8" ht="20.25" x14ac:dyDescent="0.3">
      <c r="A1527" s="30"/>
      <c r="B1527" s="112"/>
      <c r="C1527" s="23"/>
      <c r="D1527" s="107"/>
      <c r="E1527" s="107"/>
      <c r="F1527" s="107"/>
      <c r="G1527" s="107"/>
      <c r="H1527" s="107"/>
    </row>
    <row r="1528" spans="1:8" ht="20.25" x14ac:dyDescent="0.3">
      <c r="A1528" s="30"/>
      <c r="B1528" s="112"/>
      <c r="C1528" s="23"/>
      <c r="D1528" s="107"/>
      <c r="E1528" s="107"/>
      <c r="F1528" s="107"/>
      <c r="G1528" s="107"/>
      <c r="H1528" s="107"/>
    </row>
    <row r="1529" spans="1:8" ht="20.25" x14ac:dyDescent="0.3">
      <c r="A1529" s="30"/>
      <c r="B1529" s="112"/>
      <c r="C1529" s="23"/>
      <c r="D1529" s="107"/>
      <c r="E1529" s="107"/>
      <c r="F1529" s="107"/>
      <c r="G1529" s="107"/>
      <c r="H1529" s="107"/>
    </row>
    <row r="1530" spans="1:8" ht="20.25" x14ac:dyDescent="0.3">
      <c r="A1530" s="30"/>
      <c r="B1530" s="112"/>
      <c r="C1530" s="23"/>
      <c r="D1530" s="107"/>
      <c r="E1530" s="107"/>
      <c r="F1530" s="107"/>
      <c r="G1530" s="107"/>
      <c r="H1530" s="107"/>
    </row>
    <row r="1531" spans="1:8" ht="20.25" x14ac:dyDescent="0.3">
      <c r="A1531" s="30"/>
      <c r="B1531" s="112"/>
      <c r="C1531" s="23"/>
      <c r="D1531" s="107"/>
      <c r="E1531" s="107"/>
      <c r="F1531" s="107"/>
      <c r="G1531" s="107"/>
      <c r="H1531" s="107"/>
    </row>
    <row r="1532" spans="1:8" ht="20.25" x14ac:dyDescent="0.3">
      <c r="A1532" s="30"/>
      <c r="B1532" s="112"/>
      <c r="C1532" s="23"/>
      <c r="D1532" s="107"/>
      <c r="E1532" s="107"/>
      <c r="F1532" s="107"/>
      <c r="G1532" s="107"/>
      <c r="H1532" s="107"/>
    </row>
    <row r="1533" spans="1:8" ht="20.25" x14ac:dyDescent="0.3">
      <c r="A1533" s="30"/>
      <c r="B1533" s="112"/>
      <c r="C1533" s="23"/>
      <c r="D1533" s="107"/>
      <c r="E1533" s="107"/>
      <c r="F1533" s="107"/>
      <c r="G1533" s="107"/>
      <c r="H1533" s="107"/>
    </row>
    <row r="1534" spans="1:8" ht="20.25" x14ac:dyDescent="0.3">
      <c r="A1534" s="30"/>
      <c r="B1534" s="112"/>
      <c r="C1534" s="23"/>
      <c r="D1534" s="107"/>
      <c r="E1534" s="107"/>
      <c r="F1534" s="107"/>
      <c r="G1534" s="107"/>
      <c r="H1534" s="107"/>
    </row>
    <row r="1535" spans="1:8" ht="20.25" x14ac:dyDescent="0.3">
      <c r="A1535" s="30"/>
      <c r="B1535" s="112"/>
      <c r="C1535" s="23"/>
      <c r="D1535" s="107"/>
      <c r="E1535" s="107"/>
      <c r="F1535" s="107"/>
      <c r="G1535" s="107"/>
      <c r="H1535" s="107"/>
    </row>
    <row r="1536" spans="1:8" ht="20.25" x14ac:dyDescent="0.3">
      <c r="A1536" s="30"/>
      <c r="B1536" s="112"/>
      <c r="C1536" s="23"/>
      <c r="D1536" s="107"/>
      <c r="E1536" s="107"/>
      <c r="F1536" s="107"/>
      <c r="G1536" s="107"/>
      <c r="H1536" s="107"/>
    </row>
    <row r="1537" spans="1:8" ht="20.25" x14ac:dyDescent="0.3">
      <c r="A1537" s="30"/>
      <c r="B1537" s="112"/>
      <c r="C1537" s="23"/>
      <c r="D1537" s="107"/>
      <c r="E1537" s="107"/>
      <c r="F1537" s="107"/>
      <c r="G1537" s="107"/>
      <c r="H1537" s="107"/>
    </row>
    <row r="1538" spans="1:8" ht="20.25" x14ac:dyDescent="0.3">
      <c r="A1538" s="30"/>
      <c r="B1538" s="112"/>
      <c r="C1538" s="23"/>
      <c r="D1538" s="107"/>
      <c r="E1538" s="107"/>
      <c r="F1538" s="107"/>
      <c r="G1538" s="107"/>
      <c r="H1538" s="107"/>
    </row>
    <row r="1539" spans="1:8" ht="20.25" x14ac:dyDescent="0.3">
      <c r="A1539" s="30"/>
      <c r="B1539" s="112"/>
      <c r="C1539" s="23"/>
      <c r="D1539" s="107"/>
      <c r="E1539" s="107"/>
      <c r="F1539" s="107"/>
      <c r="G1539" s="107"/>
      <c r="H1539" s="107"/>
    </row>
    <row r="1540" spans="1:8" ht="20.25" x14ac:dyDescent="0.3">
      <c r="A1540" s="30"/>
      <c r="B1540" s="112"/>
      <c r="C1540" s="23"/>
      <c r="D1540" s="107"/>
      <c r="E1540" s="107"/>
      <c r="F1540" s="107"/>
      <c r="G1540" s="107"/>
      <c r="H1540" s="107"/>
    </row>
    <row r="1541" spans="1:8" ht="20.25" x14ac:dyDescent="0.3">
      <c r="A1541" s="30"/>
      <c r="B1541" s="112"/>
      <c r="C1541" s="23"/>
      <c r="D1541" s="107"/>
      <c r="E1541" s="107"/>
      <c r="F1541" s="107"/>
      <c r="G1541" s="107"/>
      <c r="H1541" s="107"/>
    </row>
    <row r="1542" spans="1:8" ht="20.25" x14ac:dyDescent="0.3">
      <c r="A1542" s="30"/>
      <c r="B1542" s="112"/>
      <c r="C1542" s="23"/>
      <c r="D1542" s="107"/>
      <c r="E1542" s="107"/>
      <c r="F1542" s="107"/>
      <c r="G1542" s="107"/>
      <c r="H1542" s="107"/>
    </row>
    <row r="1543" spans="1:8" ht="20.25" x14ac:dyDescent="0.3">
      <c r="A1543" s="30"/>
      <c r="B1543" s="112"/>
      <c r="C1543" s="23"/>
      <c r="D1543" s="107"/>
      <c r="E1543" s="107"/>
      <c r="F1543" s="107"/>
      <c r="G1543" s="107"/>
      <c r="H1543" s="107"/>
    </row>
    <row r="1544" spans="1:8" ht="20.25" x14ac:dyDescent="0.3">
      <c r="A1544" s="30"/>
      <c r="B1544" s="112"/>
      <c r="C1544" s="23"/>
      <c r="D1544" s="107"/>
      <c r="E1544" s="107"/>
      <c r="F1544" s="107"/>
      <c r="G1544" s="107"/>
      <c r="H1544" s="107"/>
    </row>
    <row r="1545" spans="1:8" ht="20.25" x14ac:dyDescent="0.3">
      <c r="A1545" s="30"/>
      <c r="B1545" s="112"/>
      <c r="C1545" s="23"/>
      <c r="D1545" s="107"/>
      <c r="E1545" s="107"/>
      <c r="F1545" s="107"/>
      <c r="G1545" s="107"/>
      <c r="H1545" s="107"/>
    </row>
    <row r="1546" spans="1:8" ht="20.25" x14ac:dyDescent="0.3">
      <c r="A1546" s="30"/>
      <c r="B1546" s="112"/>
      <c r="C1546" s="23"/>
      <c r="D1546" s="107"/>
      <c r="E1546" s="107"/>
      <c r="F1546" s="107"/>
      <c r="G1546" s="107"/>
      <c r="H1546" s="107"/>
    </row>
    <row r="1547" spans="1:8" ht="20.25" x14ac:dyDescent="0.3">
      <c r="A1547" s="30"/>
      <c r="B1547" s="112"/>
      <c r="C1547" s="23"/>
      <c r="D1547" s="107"/>
      <c r="E1547" s="107"/>
      <c r="F1547" s="107"/>
      <c r="G1547" s="107"/>
      <c r="H1547" s="107"/>
    </row>
    <row r="1548" spans="1:8" ht="20.25" x14ac:dyDescent="0.3">
      <c r="A1548" s="30"/>
      <c r="B1548" s="112"/>
      <c r="C1548" s="23"/>
      <c r="D1548" s="107"/>
      <c r="E1548" s="107"/>
      <c r="F1548" s="107"/>
      <c r="G1548" s="107"/>
      <c r="H1548" s="107"/>
    </row>
    <row r="1549" spans="1:8" ht="20.25" x14ac:dyDescent="0.3">
      <c r="A1549" s="30"/>
      <c r="B1549" s="112"/>
      <c r="C1549" s="23"/>
      <c r="D1549" s="107"/>
      <c r="E1549" s="107"/>
      <c r="F1549" s="107"/>
      <c r="G1549" s="107"/>
      <c r="H1549" s="107"/>
    </row>
    <row r="1550" spans="1:8" ht="20.25" x14ac:dyDescent="0.3">
      <c r="A1550" s="30"/>
      <c r="B1550" s="112"/>
      <c r="C1550" s="23"/>
      <c r="D1550" s="107"/>
      <c r="E1550" s="107"/>
      <c r="F1550" s="107"/>
      <c r="G1550" s="107"/>
      <c r="H1550" s="107"/>
    </row>
    <row r="1551" spans="1:8" ht="20.25" x14ac:dyDescent="0.3">
      <c r="A1551" s="30"/>
      <c r="B1551" s="112"/>
      <c r="C1551" s="23"/>
      <c r="D1551" s="107"/>
      <c r="E1551" s="107"/>
      <c r="F1551" s="107"/>
      <c r="G1551" s="107"/>
      <c r="H1551" s="107"/>
    </row>
    <row r="1552" spans="1:8" ht="20.25" x14ac:dyDescent="0.3">
      <c r="A1552" s="30"/>
      <c r="B1552" s="112"/>
      <c r="C1552" s="23"/>
      <c r="D1552" s="107"/>
      <c r="E1552" s="107"/>
      <c r="F1552" s="107"/>
      <c r="G1552" s="107"/>
      <c r="H1552" s="107"/>
    </row>
    <row r="1553" spans="1:8" ht="20.25" x14ac:dyDescent="0.3">
      <c r="A1553" s="30"/>
      <c r="B1553" s="112"/>
      <c r="C1553" s="23"/>
      <c r="D1553" s="107"/>
      <c r="E1553" s="107"/>
      <c r="F1553" s="107"/>
      <c r="G1553" s="107"/>
      <c r="H1553" s="107"/>
    </row>
    <row r="1554" spans="1:8" ht="20.25" x14ac:dyDescent="0.3">
      <c r="A1554" s="30"/>
      <c r="B1554" s="112"/>
      <c r="C1554" s="23"/>
      <c r="D1554" s="107"/>
      <c r="E1554" s="107"/>
      <c r="F1554" s="107"/>
      <c r="G1554" s="107"/>
      <c r="H1554" s="107"/>
    </row>
    <row r="1555" spans="1:8" ht="20.25" x14ac:dyDescent="0.3">
      <c r="A1555" s="30"/>
      <c r="B1555" s="112"/>
      <c r="C1555" s="23"/>
      <c r="D1555" s="107"/>
      <c r="E1555" s="107"/>
      <c r="F1555" s="107"/>
      <c r="G1555" s="107"/>
      <c r="H1555" s="107"/>
    </row>
    <row r="1556" spans="1:8" ht="20.25" x14ac:dyDescent="0.3">
      <c r="A1556" s="30"/>
      <c r="B1556" s="112"/>
      <c r="C1556" s="23"/>
      <c r="D1556" s="107"/>
      <c r="E1556" s="107"/>
      <c r="F1556" s="107"/>
      <c r="G1556" s="107"/>
      <c r="H1556" s="107"/>
    </row>
    <row r="1557" spans="1:8" ht="20.25" x14ac:dyDescent="0.3">
      <c r="A1557" s="30"/>
      <c r="B1557" s="112"/>
      <c r="C1557" s="23"/>
      <c r="D1557" s="107"/>
      <c r="E1557" s="107"/>
      <c r="F1557" s="107"/>
      <c r="G1557" s="107"/>
      <c r="H1557" s="107"/>
    </row>
    <row r="1558" spans="1:8" ht="20.25" x14ac:dyDescent="0.3">
      <c r="A1558" s="30"/>
      <c r="B1558" s="112"/>
      <c r="C1558" s="23"/>
      <c r="D1558" s="107"/>
      <c r="E1558" s="107"/>
      <c r="F1558" s="107"/>
      <c r="G1558" s="107"/>
      <c r="H1558" s="107"/>
    </row>
    <row r="1559" spans="1:8" ht="20.25" x14ac:dyDescent="0.3">
      <c r="A1559" s="30"/>
      <c r="B1559" s="112"/>
      <c r="C1559" s="23"/>
      <c r="D1559" s="107"/>
      <c r="E1559" s="107"/>
      <c r="F1559" s="107"/>
      <c r="G1559" s="107"/>
      <c r="H1559" s="107"/>
    </row>
    <row r="1560" spans="1:8" ht="20.25" x14ac:dyDescent="0.3">
      <c r="A1560" s="30"/>
      <c r="B1560" s="112"/>
      <c r="C1560" s="23"/>
      <c r="D1560" s="107"/>
      <c r="E1560" s="107"/>
      <c r="F1560" s="107"/>
      <c r="G1560" s="107"/>
      <c r="H1560" s="107"/>
    </row>
    <row r="1561" spans="1:8" ht="20.25" x14ac:dyDescent="0.3">
      <c r="A1561" s="30"/>
      <c r="B1561" s="112"/>
      <c r="C1561" s="23"/>
      <c r="D1561" s="107"/>
      <c r="E1561" s="107"/>
      <c r="F1561" s="107"/>
      <c r="G1561" s="107"/>
      <c r="H1561" s="107"/>
    </row>
    <row r="1562" spans="1:8" ht="20.25" x14ac:dyDescent="0.3">
      <c r="A1562" s="30"/>
      <c r="B1562" s="112"/>
      <c r="C1562" s="23"/>
      <c r="D1562" s="107"/>
      <c r="E1562" s="107"/>
      <c r="F1562" s="107"/>
      <c r="G1562" s="107"/>
      <c r="H1562" s="107"/>
    </row>
    <row r="1563" spans="1:8" ht="20.25" x14ac:dyDescent="0.3">
      <c r="A1563" s="30"/>
      <c r="B1563" s="112"/>
      <c r="C1563" s="23"/>
      <c r="D1563" s="107"/>
      <c r="E1563" s="107"/>
      <c r="F1563" s="107"/>
      <c r="G1563" s="107"/>
      <c r="H1563" s="107"/>
    </row>
    <row r="1564" spans="1:8" ht="20.25" x14ac:dyDescent="0.3">
      <c r="A1564" s="30"/>
      <c r="B1564" s="112"/>
      <c r="C1564" s="23"/>
      <c r="D1564" s="107"/>
      <c r="E1564" s="107"/>
      <c r="F1564" s="107"/>
      <c r="G1564" s="107"/>
      <c r="H1564" s="107"/>
    </row>
    <row r="1565" spans="1:8" ht="20.25" x14ac:dyDescent="0.3">
      <c r="A1565" s="30"/>
      <c r="B1565" s="112"/>
      <c r="C1565" s="23"/>
      <c r="D1565" s="107"/>
      <c r="E1565" s="107"/>
      <c r="F1565" s="107"/>
      <c r="G1565" s="107"/>
      <c r="H1565" s="107"/>
    </row>
    <row r="1566" spans="1:8" ht="20.25" x14ac:dyDescent="0.3">
      <c r="A1566" s="30"/>
      <c r="B1566" s="112"/>
      <c r="C1566" s="23"/>
      <c r="D1566" s="107"/>
      <c r="E1566" s="107"/>
      <c r="F1566" s="107"/>
      <c r="G1566" s="107"/>
      <c r="H1566" s="107"/>
    </row>
    <row r="1567" spans="1:8" ht="20.25" x14ac:dyDescent="0.3">
      <c r="A1567" s="30"/>
      <c r="B1567" s="112"/>
      <c r="C1567" s="23"/>
      <c r="D1567" s="107"/>
      <c r="E1567" s="107"/>
      <c r="F1567" s="107"/>
      <c r="G1567" s="107"/>
      <c r="H1567" s="107"/>
    </row>
    <row r="1568" spans="1:8" ht="20.25" x14ac:dyDescent="0.3">
      <c r="A1568" s="30"/>
      <c r="B1568" s="112"/>
      <c r="C1568" s="23"/>
      <c r="D1568" s="107"/>
      <c r="E1568" s="107"/>
      <c r="F1568" s="107"/>
      <c r="G1568" s="107"/>
      <c r="H1568" s="107"/>
    </row>
    <row r="1569" spans="1:8" ht="20.25" x14ac:dyDescent="0.3">
      <c r="A1569" s="30"/>
      <c r="B1569" s="112"/>
      <c r="C1569" s="23"/>
      <c r="D1569" s="107"/>
      <c r="E1569" s="107"/>
      <c r="F1569" s="107"/>
      <c r="G1569" s="107"/>
      <c r="H1569" s="107"/>
    </row>
    <row r="1570" spans="1:8" ht="20.25" x14ac:dyDescent="0.3">
      <c r="A1570" s="30"/>
      <c r="B1570" s="112"/>
      <c r="C1570" s="23"/>
      <c r="D1570" s="107"/>
      <c r="E1570" s="107"/>
      <c r="F1570" s="107"/>
      <c r="G1570" s="107"/>
      <c r="H1570" s="107"/>
    </row>
    <row r="1571" spans="1:8" ht="20.25" x14ac:dyDescent="0.3">
      <c r="A1571" s="30"/>
      <c r="B1571" s="112"/>
      <c r="C1571" s="23"/>
      <c r="D1571" s="107"/>
      <c r="E1571" s="107"/>
      <c r="F1571" s="107"/>
      <c r="G1571" s="107"/>
      <c r="H1571" s="107"/>
    </row>
    <row r="1572" spans="1:8" ht="20.25" x14ac:dyDescent="0.3">
      <c r="A1572" s="30"/>
      <c r="B1572" s="112"/>
      <c r="C1572" s="23"/>
      <c r="D1572" s="107"/>
      <c r="E1572" s="107"/>
      <c r="F1572" s="107"/>
      <c r="G1572" s="107"/>
      <c r="H1572" s="107"/>
    </row>
    <row r="1573" spans="1:8" ht="20.25" x14ac:dyDescent="0.3">
      <c r="A1573" s="30"/>
      <c r="B1573" s="112"/>
      <c r="C1573" s="23"/>
      <c r="D1573" s="107"/>
      <c r="E1573" s="107"/>
      <c r="F1573" s="107"/>
      <c r="G1573" s="107"/>
      <c r="H1573" s="107"/>
    </row>
    <row r="1574" spans="1:8" ht="20.25" x14ac:dyDescent="0.3">
      <c r="A1574" s="30"/>
      <c r="B1574" s="112"/>
      <c r="C1574" s="23"/>
      <c r="D1574" s="107"/>
      <c r="E1574" s="107"/>
      <c r="F1574" s="107"/>
      <c r="G1574" s="107"/>
      <c r="H1574" s="107"/>
    </row>
    <row r="1575" spans="1:8" ht="20.25" x14ac:dyDescent="0.3">
      <c r="A1575" s="30"/>
      <c r="B1575" s="112"/>
      <c r="C1575" s="23"/>
      <c r="D1575" s="107"/>
      <c r="E1575" s="107"/>
      <c r="F1575" s="107"/>
      <c r="G1575" s="107"/>
      <c r="H1575" s="107"/>
    </row>
    <row r="1576" spans="1:8" ht="20.25" x14ac:dyDescent="0.3">
      <c r="A1576" s="30"/>
      <c r="B1576" s="112"/>
      <c r="C1576" s="23"/>
      <c r="D1576" s="107"/>
      <c r="E1576" s="107"/>
      <c r="F1576" s="107"/>
      <c r="G1576" s="107"/>
      <c r="H1576" s="107"/>
    </row>
    <row r="1577" spans="1:8" ht="20.25" x14ac:dyDescent="0.3">
      <c r="A1577" s="30"/>
      <c r="B1577" s="112"/>
      <c r="C1577" s="23"/>
      <c r="D1577" s="107"/>
      <c r="E1577" s="107"/>
      <c r="F1577" s="107"/>
      <c r="G1577" s="107"/>
      <c r="H1577" s="107"/>
    </row>
    <row r="1578" spans="1:8" ht="20.25" x14ac:dyDescent="0.3">
      <c r="A1578" s="30"/>
      <c r="B1578" s="112"/>
      <c r="C1578" s="23"/>
      <c r="D1578" s="107"/>
      <c r="E1578" s="107"/>
      <c r="F1578" s="107"/>
      <c r="G1578" s="107"/>
      <c r="H1578" s="107"/>
    </row>
    <row r="1579" spans="1:8" ht="20.25" x14ac:dyDescent="0.3">
      <c r="A1579" s="30"/>
      <c r="B1579" s="112"/>
      <c r="C1579" s="23"/>
      <c r="D1579" s="107"/>
      <c r="E1579" s="107"/>
      <c r="F1579" s="107"/>
      <c r="G1579" s="107"/>
      <c r="H1579" s="107"/>
    </row>
    <row r="1580" spans="1:8" ht="20.25" x14ac:dyDescent="0.3">
      <c r="A1580" s="30"/>
      <c r="B1580" s="112"/>
      <c r="C1580" s="23"/>
      <c r="D1580" s="107"/>
      <c r="E1580" s="107"/>
      <c r="F1580" s="107"/>
      <c r="G1580" s="107"/>
      <c r="H1580" s="107"/>
    </row>
    <row r="1581" spans="1:8" ht="20.25" x14ac:dyDescent="0.3">
      <c r="A1581" s="30"/>
      <c r="B1581" s="112"/>
      <c r="C1581" s="23"/>
      <c r="D1581" s="107"/>
      <c r="E1581" s="107"/>
      <c r="F1581" s="107"/>
      <c r="G1581" s="107"/>
      <c r="H1581" s="107"/>
    </row>
    <row r="1582" spans="1:8" ht="20.25" x14ac:dyDescent="0.3">
      <c r="A1582" s="30"/>
      <c r="B1582" s="112"/>
      <c r="C1582" s="23"/>
      <c r="D1582" s="107"/>
      <c r="E1582" s="107"/>
      <c r="F1582" s="107"/>
      <c r="G1582" s="107"/>
      <c r="H1582" s="107"/>
    </row>
    <row r="1583" spans="1:8" ht="20.25" x14ac:dyDescent="0.3">
      <c r="A1583" s="30"/>
      <c r="B1583" s="112"/>
      <c r="C1583" s="23"/>
      <c r="D1583" s="107"/>
      <c r="E1583" s="107"/>
      <c r="F1583" s="107"/>
      <c r="G1583" s="107"/>
      <c r="H1583" s="107"/>
    </row>
    <row r="1584" spans="1:8" ht="20.25" x14ac:dyDescent="0.3">
      <c r="A1584" s="30"/>
      <c r="B1584" s="112"/>
      <c r="C1584" s="23"/>
      <c r="D1584" s="107"/>
      <c r="E1584" s="107"/>
      <c r="F1584" s="107"/>
      <c r="G1584" s="107"/>
      <c r="H1584" s="107"/>
    </row>
    <row r="1585" spans="1:8" ht="20.25" x14ac:dyDescent="0.3">
      <c r="A1585" s="30"/>
      <c r="B1585" s="112"/>
      <c r="C1585" s="23"/>
      <c r="D1585" s="107"/>
      <c r="E1585" s="107"/>
      <c r="F1585" s="107"/>
      <c r="G1585" s="107"/>
      <c r="H1585" s="107"/>
    </row>
    <row r="1586" spans="1:8" ht="20.25" x14ac:dyDescent="0.3">
      <c r="A1586" s="30"/>
      <c r="B1586" s="112"/>
      <c r="C1586" s="23"/>
      <c r="D1586" s="107"/>
      <c r="E1586" s="107"/>
      <c r="F1586" s="107"/>
      <c r="G1586" s="107"/>
      <c r="H1586" s="107"/>
    </row>
    <row r="1587" spans="1:8" ht="20.25" x14ac:dyDescent="0.3">
      <c r="A1587" s="30"/>
      <c r="B1587" s="112"/>
      <c r="C1587" s="23"/>
      <c r="D1587" s="107"/>
      <c r="E1587" s="107"/>
      <c r="F1587" s="107"/>
      <c r="G1587" s="107"/>
      <c r="H1587" s="107"/>
    </row>
    <row r="1588" spans="1:8" ht="20.25" x14ac:dyDescent="0.3">
      <c r="A1588" s="30"/>
      <c r="B1588" s="112"/>
      <c r="C1588" s="23"/>
      <c r="D1588" s="107"/>
      <c r="E1588" s="107"/>
      <c r="F1588" s="107"/>
      <c r="G1588" s="107"/>
      <c r="H1588" s="107"/>
    </row>
    <row r="1589" spans="1:8" ht="20.25" x14ac:dyDescent="0.3">
      <c r="A1589" s="30"/>
      <c r="B1589" s="112"/>
      <c r="C1589" s="23"/>
      <c r="D1589" s="107"/>
      <c r="E1589" s="107"/>
      <c r="F1589" s="107"/>
      <c r="G1589" s="107"/>
      <c r="H1589" s="107"/>
    </row>
    <row r="1590" spans="1:8" ht="20.25" x14ac:dyDescent="0.3">
      <c r="A1590" s="30"/>
      <c r="B1590" s="112"/>
      <c r="C1590" s="23"/>
      <c r="D1590" s="107"/>
      <c r="E1590" s="107"/>
      <c r="F1590" s="107"/>
      <c r="G1590" s="107"/>
      <c r="H1590" s="107"/>
    </row>
    <row r="1591" spans="1:8" ht="20.25" x14ac:dyDescent="0.3">
      <c r="A1591" s="30"/>
      <c r="B1591" s="112"/>
      <c r="C1591" s="23"/>
      <c r="D1591" s="107"/>
      <c r="E1591" s="107"/>
      <c r="F1591" s="107"/>
      <c r="G1591" s="107"/>
      <c r="H1591" s="107"/>
    </row>
    <row r="1592" spans="1:8" ht="20.25" x14ac:dyDescent="0.3">
      <c r="A1592" s="30"/>
      <c r="B1592" s="112"/>
      <c r="C1592" s="23"/>
      <c r="D1592" s="107"/>
      <c r="E1592" s="107"/>
      <c r="F1592" s="107"/>
      <c r="G1592" s="107"/>
      <c r="H1592" s="107"/>
    </row>
    <row r="1593" spans="1:8" ht="20.25" x14ac:dyDescent="0.3">
      <c r="A1593" s="30"/>
      <c r="B1593" s="112"/>
      <c r="C1593" s="23"/>
      <c r="D1593" s="107"/>
      <c r="E1593" s="107"/>
      <c r="F1593" s="107"/>
      <c r="G1593" s="107"/>
      <c r="H1593" s="107"/>
    </row>
    <row r="1594" spans="1:8" ht="20.25" x14ac:dyDescent="0.3">
      <c r="A1594" s="30"/>
      <c r="B1594" s="112"/>
      <c r="C1594" s="23"/>
      <c r="D1594" s="107"/>
      <c r="E1594" s="107"/>
      <c r="F1594" s="107"/>
      <c r="G1594" s="107"/>
      <c r="H1594" s="107"/>
    </row>
    <row r="1595" spans="1:8" ht="20.25" x14ac:dyDescent="0.3">
      <c r="A1595" s="30"/>
      <c r="B1595" s="112"/>
      <c r="C1595" s="23"/>
      <c r="D1595" s="107"/>
      <c r="E1595" s="107"/>
      <c r="F1595" s="107"/>
      <c r="G1595" s="107"/>
      <c r="H1595" s="107"/>
    </row>
    <row r="1596" spans="1:8" ht="20.25" x14ac:dyDescent="0.3">
      <c r="A1596" s="30"/>
      <c r="B1596" s="112"/>
      <c r="C1596" s="23"/>
      <c r="D1596" s="107"/>
      <c r="E1596" s="107"/>
      <c r="F1596" s="107"/>
      <c r="G1596" s="107"/>
      <c r="H1596" s="107"/>
    </row>
    <row r="1597" spans="1:8" ht="20.25" x14ac:dyDescent="0.3">
      <c r="A1597" s="30"/>
      <c r="B1597" s="112"/>
      <c r="C1597" s="23"/>
      <c r="D1597" s="107"/>
      <c r="E1597" s="107"/>
      <c r="F1597" s="107"/>
      <c r="G1597" s="107"/>
      <c r="H1597" s="107"/>
    </row>
    <row r="1598" spans="1:8" ht="20.25" x14ac:dyDescent="0.3">
      <c r="A1598" s="30"/>
      <c r="B1598" s="112"/>
      <c r="C1598" s="23"/>
      <c r="D1598" s="107"/>
      <c r="E1598" s="107"/>
      <c r="F1598" s="107"/>
      <c r="G1598" s="107"/>
      <c r="H1598" s="107"/>
    </row>
    <row r="1599" spans="1:8" ht="20.25" x14ac:dyDescent="0.3">
      <c r="A1599" s="30"/>
      <c r="B1599" s="112"/>
      <c r="C1599" s="23"/>
      <c r="D1599" s="107"/>
      <c r="E1599" s="107"/>
      <c r="F1599" s="107"/>
      <c r="G1599" s="107"/>
      <c r="H1599" s="107"/>
    </row>
    <row r="1600" spans="1:8" ht="20.25" x14ac:dyDescent="0.3">
      <c r="A1600" s="30"/>
      <c r="B1600" s="112"/>
      <c r="C1600" s="23"/>
      <c r="D1600" s="107"/>
      <c r="E1600" s="107"/>
      <c r="F1600" s="107"/>
      <c r="G1600" s="107"/>
      <c r="H1600" s="107"/>
    </row>
    <row r="1601" spans="1:8" ht="20.25" x14ac:dyDescent="0.3">
      <c r="A1601" s="30"/>
      <c r="B1601" s="112"/>
      <c r="C1601" s="23"/>
      <c r="D1601" s="107"/>
      <c r="E1601" s="107"/>
      <c r="F1601" s="107"/>
      <c r="G1601" s="107"/>
      <c r="H1601" s="107"/>
    </row>
    <row r="1602" spans="1:8" ht="20.25" x14ac:dyDescent="0.3">
      <c r="A1602" s="30"/>
      <c r="B1602" s="112"/>
      <c r="C1602" s="23"/>
      <c r="D1602" s="107"/>
      <c r="E1602" s="107"/>
      <c r="F1602" s="107"/>
      <c r="G1602" s="107"/>
      <c r="H1602" s="107"/>
    </row>
    <row r="1603" spans="1:8" ht="20.25" x14ac:dyDescent="0.3">
      <c r="A1603" s="30"/>
      <c r="B1603" s="112"/>
      <c r="C1603" s="23"/>
      <c r="D1603" s="107"/>
      <c r="E1603" s="107"/>
      <c r="F1603" s="107"/>
      <c r="G1603" s="107"/>
      <c r="H1603" s="107"/>
    </row>
    <row r="1604" spans="1:8" ht="20.25" x14ac:dyDescent="0.3">
      <c r="A1604" s="30"/>
      <c r="B1604" s="112"/>
      <c r="C1604" s="23"/>
      <c r="D1604" s="107"/>
      <c r="E1604" s="107"/>
      <c r="F1604" s="107"/>
      <c r="G1604" s="107"/>
      <c r="H1604" s="107"/>
    </row>
    <row r="1605" spans="1:8" ht="20.25" x14ac:dyDescent="0.3">
      <c r="A1605" s="30"/>
      <c r="B1605" s="112"/>
      <c r="C1605" s="23"/>
      <c r="D1605" s="107"/>
      <c r="E1605" s="107"/>
      <c r="F1605" s="107"/>
      <c r="G1605" s="107"/>
      <c r="H1605" s="107"/>
    </row>
    <row r="1606" spans="1:8" ht="20.25" x14ac:dyDescent="0.3">
      <c r="A1606" s="30"/>
      <c r="B1606" s="112"/>
      <c r="C1606" s="23"/>
      <c r="D1606" s="107"/>
      <c r="E1606" s="107"/>
      <c r="F1606" s="107"/>
      <c r="G1606" s="107"/>
      <c r="H1606" s="107"/>
    </row>
    <row r="1607" spans="1:8" ht="20.25" x14ac:dyDescent="0.3">
      <c r="A1607" s="30"/>
      <c r="B1607" s="112"/>
      <c r="C1607" s="23"/>
      <c r="D1607" s="107"/>
      <c r="E1607" s="107"/>
      <c r="F1607" s="107"/>
      <c r="G1607" s="107"/>
      <c r="H1607" s="107"/>
    </row>
    <row r="1608" spans="1:8" ht="20.25" x14ac:dyDescent="0.3">
      <c r="A1608" s="30"/>
      <c r="B1608" s="112"/>
      <c r="C1608" s="23"/>
      <c r="D1608" s="107"/>
      <c r="E1608" s="107"/>
      <c r="F1608" s="107"/>
      <c r="G1608" s="107"/>
      <c r="H1608" s="107"/>
    </row>
    <row r="1609" spans="1:8" ht="20.25" x14ac:dyDescent="0.3">
      <c r="A1609" s="30"/>
      <c r="B1609" s="112"/>
      <c r="C1609" s="23"/>
      <c r="D1609" s="107"/>
      <c r="E1609" s="107"/>
      <c r="F1609" s="107"/>
      <c r="G1609" s="107"/>
      <c r="H1609" s="107"/>
    </row>
    <row r="1610" spans="1:8" ht="20.25" x14ac:dyDescent="0.3">
      <c r="A1610" s="30"/>
      <c r="B1610" s="112"/>
      <c r="C1610" s="23"/>
      <c r="D1610" s="107"/>
      <c r="E1610" s="107"/>
      <c r="F1610" s="107"/>
      <c r="G1610" s="107"/>
      <c r="H1610" s="107"/>
    </row>
    <row r="1611" spans="1:8" ht="20.25" x14ac:dyDescent="0.3">
      <c r="A1611" s="30"/>
      <c r="B1611" s="112"/>
      <c r="C1611" s="23"/>
      <c r="D1611" s="107"/>
      <c r="E1611" s="107"/>
      <c r="F1611" s="107"/>
      <c r="G1611" s="107"/>
      <c r="H1611" s="107"/>
    </row>
    <row r="1612" spans="1:8" ht="20.25" x14ac:dyDescent="0.3">
      <c r="A1612" s="30"/>
      <c r="B1612" s="112"/>
      <c r="C1612" s="23"/>
      <c r="D1612" s="107"/>
      <c r="E1612" s="107"/>
      <c r="F1612" s="107"/>
      <c r="G1612" s="107"/>
      <c r="H1612" s="107"/>
    </row>
    <row r="1613" spans="1:8" ht="20.25" x14ac:dyDescent="0.3">
      <c r="A1613" s="30"/>
      <c r="B1613" s="112"/>
      <c r="C1613" s="23"/>
      <c r="D1613" s="107"/>
      <c r="E1613" s="107"/>
      <c r="F1613" s="107"/>
      <c r="G1613" s="107"/>
      <c r="H1613" s="107"/>
    </row>
    <row r="1614" spans="1:8" ht="20.25" x14ac:dyDescent="0.3">
      <c r="A1614" s="30"/>
      <c r="B1614" s="112"/>
      <c r="C1614" s="23"/>
      <c r="D1614" s="107"/>
      <c r="E1614" s="107"/>
      <c r="F1614" s="107"/>
      <c r="G1614" s="107"/>
      <c r="H1614" s="107"/>
    </row>
    <row r="1615" spans="1:8" ht="20.25" x14ac:dyDescent="0.3">
      <c r="A1615" s="30"/>
      <c r="B1615" s="112"/>
      <c r="C1615" s="23"/>
      <c r="D1615" s="107"/>
      <c r="E1615" s="107"/>
      <c r="F1615" s="107"/>
      <c r="G1615" s="107"/>
      <c r="H1615" s="107"/>
    </row>
    <row r="1616" spans="1:8" ht="20.25" x14ac:dyDescent="0.3">
      <c r="A1616" s="30"/>
      <c r="B1616" s="112"/>
      <c r="C1616" s="23"/>
      <c r="D1616" s="107"/>
      <c r="E1616" s="107"/>
      <c r="F1616" s="107"/>
      <c r="G1616" s="107"/>
      <c r="H1616" s="107"/>
    </row>
    <row r="1617" spans="1:8" ht="20.25" x14ac:dyDescent="0.3">
      <c r="A1617" s="30"/>
      <c r="B1617" s="112"/>
      <c r="C1617" s="23"/>
      <c r="D1617" s="107"/>
      <c r="E1617" s="107"/>
      <c r="F1617" s="107"/>
      <c r="G1617" s="107"/>
      <c r="H1617" s="107"/>
    </row>
    <row r="1618" spans="1:8" ht="20.25" x14ac:dyDescent="0.3">
      <c r="A1618" s="30"/>
      <c r="B1618" s="112"/>
      <c r="C1618" s="23"/>
      <c r="D1618" s="107"/>
      <c r="E1618" s="107"/>
      <c r="F1618" s="107"/>
      <c r="G1618" s="107"/>
      <c r="H1618" s="107"/>
    </row>
    <row r="1619" spans="1:8" ht="20.25" x14ac:dyDescent="0.3">
      <c r="A1619" s="30"/>
      <c r="B1619" s="112"/>
      <c r="C1619" s="23"/>
      <c r="D1619" s="107"/>
      <c r="E1619" s="107"/>
      <c r="F1619" s="107"/>
      <c r="G1619" s="107"/>
      <c r="H1619" s="107"/>
    </row>
    <row r="1620" spans="1:8" ht="20.25" x14ac:dyDescent="0.3">
      <c r="A1620" s="30"/>
      <c r="B1620" s="112"/>
      <c r="C1620" s="23"/>
      <c r="D1620" s="107"/>
      <c r="E1620" s="107"/>
      <c r="F1620" s="107"/>
      <c r="G1620" s="107"/>
      <c r="H1620" s="107"/>
    </row>
    <row r="1621" spans="1:8" ht="20.25" x14ac:dyDescent="0.3">
      <c r="A1621" s="30"/>
      <c r="B1621" s="112"/>
      <c r="C1621" s="23"/>
      <c r="D1621" s="107"/>
      <c r="E1621" s="107"/>
      <c r="F1621" s="107"/>
      <c r="G1621" s="107"/>
      <c r="H1621" s="107"/>
    </row>
    <row r="1622" spans="1:8" ht="20.25" x14ac:dyDescent="0.3">
      <c r="A1622" s="30"/>
      <c r="B1622" s="112"/>
      <c r="C1622" s="23"/>
      <c r="D1622" s="107"/>
      <c r="E1622" s="107"/>
      <c r="F1622" s="107"/>
      <c r="G1622" s="107"/>
      <c r="H1622" s="107"/>
    </row>
    <row r="1623" spans="1:8" ht="20.25" x14ac:dyDescent="0.3">
      <c r="A1623" s="30"/>
      <c r="B1623" s="112"/>
      <c r="C1623" s="23"/>
      <c r="D1623" s="107"/>
      <c r="E1623" s="107"/>
      <c r="F1623" s="107"/>
      <c r="G1623" s="107"/>
      <c r="H1623" s="107"/>
    </row>
    <row r="1624" spans="1:8" ht="20.25" x14ac:dyDescent="0.3">
      <c r="A1624" s="30"/>
      <c r="B1624" s="112"/>
      <c r="C1624" s="23"/>
      <c r="D1624" s="107"/>
      <c r="E1624" s="107"/>
      <c r="F1624" s="107"/>
      <c r="G1624" s="107"/>
      <c r="H1624" s="107"/>
    </row>
    <row r="1625" spans="1:8" ht="20.25" x14ac:dyDescent="0.3">
      <c r="A1625" s="30"/>
      <c r="B1625" s="112"/>
      <c r="C1625" s="23"/>
      <c r="D1625" s="107"/>
      <c r="E1625" s="107"/>
      <c r="F1625" s="107"/>
      <c r="G1625" s="107"/>
      <c r="H1625" s="107"/>
    </row>
    <row r="1626" spans="1:8" ht="20.25" x14ac:dyDescent="0.3">
      <c r="A1626" s="30"/>
      <c r="B1626" s="112"/>
      <c r="C1626" s="23"/>
      <c r="D1626" s="107"/>
      <c r="E1626" s="107"/>
      <c r="F1626" s="107"/>
      <c r="G1626" s="107"/>
      <c r="H1626" s="107"/>
    </row>
    <row r="1627" spans="1:8" ht="20.25" x14ac:dyDescent="0.3">
      <c r="A1627" s="30"/>
      <c r="B1627" s="112"/>
      <c r="C1627" s="23"/>
      <c r="D1627" s="107"/>
      <c r="E1627" s="107"/>
      <c r="F1627" s="107"/>
      <c r="G1627" s="107"/>
      <c r="H1627" s="107"/>
    </row>
    <row r="1628" spans="1:8" ht="20.25" x14ac:dyDescent="0.3">
      <c r="A1628" s="30"/>
      <c r="B1628" s="112"/>
      <c r="C1628" s="23"/>
      <c r="D1628" s="107"/>
      <c r="E1628" s="107"/>
      <c r="F1628" s="107"/>
      <c r="G1628" s="107"/>
      <c r="H1628" s="107"/>
    </row>
    <row r="1629" spans="1:8" ht="20.25" x14ac:dyDescent="0.3">
      <c r="A1629" s="30"/>
      <c r="B1629" s="112"/>
      <c r="C1629" s="23"/>
      <c r="D1629" s="107"/>
      <c r="E1629" s="107"/>
      <c r="F1629" s="107"/>
      <c r="G1629" s="107"/>
      <c r="H1629" s="107"/>
    </row>
    <row r="1630" spans="1:8" ht="20.25" x14ac:dyDescent="0.3">
      <c r="A1630" s="30"/>
      <c r="B1630" s="112"/>
      <c r="C1630" s="23"/>
      <c r="D1630" s="107"/>
      <c r="E1630" s="107"/>
      <c r="F1630" s="107"/>
      <c r="G1630" s="107"/>
      <c r="H1630" s="107"/>
    </row>
    <row r="1631" spans="1:8" ht="20.25" x14ac:dyDescent="0.3">
      <c r="A1631" s="30"/>
      <c r="B1631" s="112"/>
      <c r="C1631" s="23"/>
      <c r="D1631" s="107"/>
      <c r="E1631" s="107"/>
      <c r="F1631" s="107"/>
      <c r="G1631" s="107"/>
      <c r="H1631" s="107"/>
    </row>
    <row r="1632" spans="1:8" ht="20.25" x14ac:dyDescent="0.3">
      <c r="A1632" s="30"/>
      <c r="B1632" s="112"/>
      <c r="C1632" s="23"/>
      <c r="D1632" s="107"/>
      <c r="E1632" s="107"/>
      <c r="F1632" s="107"/>
      <c r="G1632" s="107"/>
      <c r="H1632" s="107"/>
    </row>
    <row r="1633" spans="1:8" ht="20.25" x14ac:dyDescent="0.3">
      <c r="A1633" s="30"/>
      <c r="B1633" s="112"/>
      <c r="C1633" s="23"/>
      <c r="D1633" s="107"/>
      <c r="E1633" s="107"/>
      <c r="F1633" s="107"/>
      <c r="G1633" s="107"/>
      <c r="H1633" s="107"/>
    </row>
    <row r="1634" spans="1:8" ht="20.25" x14ac:dyDescent="0.3">
      <c r="A1634" s="30"/>
      <c r="B1634" s="112"/>
      <c r="C1634" s="23"/>
      <c r="D1634" s="107"/>
      <c r="E1634" s="107"/>
      <c r="F1634" s="107"/>
      <c r="G1634" s="107"/>
      <c r="H1634" s="107"/>
    </row>
    <row r="1635" spans="1:8" ht="20.25" x14ac:dyDescent="0.3">
      <c r="A1635" s="30"/>
      <c r="B1635" s="112"/>
      <c r="C1635" s="23"/>
      <c r="D1635" s="107"/>
      <c r="E1635" s="107"/>
      <c r="F1635" s="107"/>
      <c r="G1635" s="107"/>
      <c r="H1635" s="107"/>
    </row>
    <row r="1636" spans="1:8" ht="20.25" x14ac:dyDescent="0.3">
      <c r="A1636" s="30"/>
      <c r="B1636" s="112"/>
      <c r="C1636" s="23"/>
      <c r="D1636" s="107"/>
      <c r="E1636" s="107"/>
      <c r="F1636" s="107"/>
      <c r="G1636" s="107"/>
      <c r="H1636" s="107"/>
    </row>
    <row r="1637" spans="1:8" ht="20.25" x14ac:dyDescent="0.3">
      <c r="A1637" s="30"/>
      <c r="B1637" s="112"/>
      <c r="C1637" s="23"/>
      <c r="D1637" s="107"/>
      <c r="E1637" s="107"/>
      <c r="F1637" s="107"/>
      <c r="G1637" s="107"/>
      <c r="H1637" s="107"/>
    </row>
    <row r="1638" spans="1:8" ht="20.25" x14ac:dyDescent="0.3">
      <c r="A1638" s="30"/>
      <c r="B1638" s="112"/>
      <c r="C1638" s="23"/>
      <c r="D1638" s="107"/>
      <c r="E1638" s="107"/>
      <c r="F1638" s="107"/>
      <c r="G1638" s="107"/>
      <c r="H1638" s="107"/>
    </row>
    <row r="1639" spans="1:8" ht="20.25" x14ac:dyDescent="0.3">
      <c r="A1639" s="30"/>
      <c r="B1639" s="112"/>
      <c r="C1639" s="23"/>
      <c r="D1639" s="107"/>
      <c r="E1639" s="107"/>
      <c r="F1639" s="107"/>
      <c r="G1639" s="107"/>
      <c r="H1639" s="107"/>
    </row>
    <row r="1640" spans="1:8" ht="20.25" x14ac:dyDescent="0.3">
      <c r="A1640" s="30"/>
      <c r="B1640" s="112"/>
      <c r="C1640" s="23"/>
      <c r="D1640" s="107"/>
      <c r="E1640" s="107"/>
      <c r="F1640" s="107"/>
      <c r="G1640" s="107"/>
      <c r="H1640" s="107"/>
    </row>
    <row r="1641" spans="1:8" ht="20.25" x14ac:dyDescent="0.3">
      <c r="A1641" s="30"/>
      <c r="B1641" s="112"/>
      <c r="C1641" s="23"/>
      <c r="D1641" s="107"/>
      <c r="E1641" s="107"/>
      <c r="F1641" s="107"/>
      <c r="G1641" s="107"/>
      <c r="H1641" s="107"/>
    </row>
    <row r="1642" spans="1:8" ht="20.25" x14ac:dyDescent="0.3">
      <c r="A1642" s="30"/>
      <c r="B1642" s="112"/>
      <c r="C1642" s="23"/>
      <c r="D1642" s="107"/>
      <c r="E1642" s="107"/>
      <c r="F1642" s="107"/>
      <c r="G1642" s="107"/>
      <c r="H1642" s="107"/>
    </row>
    <row r="1643" spans="1:8" ht="20.25" x14ac:dyDescent="0.3">
      <c r="A1643" s="30"/>
      <c r="B1643" s="112"/>
      <c r="C1643" s="23"/>
      <c r="D1643" s="107"/>
      <c r="E1643" s="107"/>
      <c r="F1643" s="107"/>
      <c r="G1643" s="107"/>
      <c r="H1643" s="107"/>
    </row>
    <row r="1644" spans="1:8" ht="20.25" x14ac:dyDescent="0.3">
      <c r="A1644" s="30"/>
      <c r="B1644" s="112"/>
      <c r="C1644" s="23"/>
      <c r="D1644" s="107"/>
      <c r="E1644" s="107"/>
      <c r="F1644" s="107"/>
      <c r="G1644" s="107"/>
      <c r="H1644" s="107"/>
    </row>
    <row r="1645" spans="1:8" ht="20.25" x14ac:dyDescent="0.3">
      <c r="A1645" s="30"/>
      <c r="B1645" s="112"/>
      <c r="C1645" s="23"/>
      <c r="D1645" s="107"/>
      <c r="E1645" s="107"/>
      <c r="F1645" s="107"/>
      <c r="G1645" s="107"/>
      <c r="H1645" s="107"/>
    </row>
    <row r="1646" spans="1:8" ht="20.25" x14ac:dyDescent="0.3">
      <c r="A1646" s="30"/>
      <c r="B1646" s="112"/>
      <c r="C1646" s="23"/>
      <c r="D1646" s="107"/>
      <c r="E1646" s="107"/>
      <c r="F1646" s="107"/>
      <c r="G1646" s="107"/>
      <c r="H1646" s="107"/>
    </row>
    <row r="1647" spans="1:8" ht="20.25" x14ac:dyDescent="0.3">
      <c r="A1647" s="30"/>
      <c r="B1647" s="112"/>
      <c r="C1647" s="23"/>
      <c r="D1647" s="107"/>
      <c r="E1647" s="107"/>
      <c r="F1647" s="107"/>
      <c r="G1647" s="107"/>
      <c r="H1647" s="107"/>
    </row>
    <row r="1648" spans="1:8" ht="20.25" x14ac:dyDescent="0.3">
      <c r="A1648" s="30"/>
      <c r="B1648" s="112"/>
      <c r="C1648" s="23"/>
      <c r="D1648" s="107"/>
      <c r="E1648" s="107"/>
      <c r="F1648" s="107"/>
      <c r="G1648" s="107"/>
      <c r="H1648" s="107"/>
    </row>
    <row r="1649" spans="1:8" ht="20.25" x14ac:dyDescent="0.3">
      <c r="A1649" s="30"/>
      <c r="B1649" s="112"/>
      <c r="C1649" s="23"/>
      <c r="D1649" s="107"/>
      <c r="E1649" s="107"/>
      <c r="F1649" s="107"/>
      <c r="G1649" s="107"/>
      <c r="H1649" s="107"/>
    </row>
    <row r="1650" spans="1:8" ht="20.25" x14ac:dyDescent="0.3">
      <c r="A1650" s="30"/>
      <c r="B1650" s="112"/>
      <c r="C1650" s="23"/>
      <c r="D1650" s="107"/>
      <c r="E1650" s="107"/>
      <c r="F1650" s="107"/>
      <c r="G1650" s="107"/>
      <c r="H1650" s="107"/>
    </row>
    <row r="1651" spans="1:8" ht="20.25" x14ac:dyDescent="0.3">
      <c r="A1651" s="30"/>
      <c r="B1651" s="112"/>
      <c r="C1651" s="23"/>
      <c r="D1651" s="107"/>
      <c r="E1651" s="107"/>
      <c r="F1651" s="107"/>
      <c r="G1651" s="107"/>
      <c r="H1651" s="107"/>
    </row>
    <row r="1652" spans="1:8" ht="20.25" x14ac:dyDescent="0.3">
      <c r="A1652" s="30"/>
      <c r="B1652" s="112"/>
      <c r="C1652" s="23"/>
      <c r="D1652" s="107"/>
      <c r="E1652" s="107"/>
      <c r="F1652" s="107"/>
      <c r="G1652" s="107"/>
      <c r="H1652" s="107"/>
    </row>
    <row r="1653" spans="1:8" ht="20.25" x14ac:dyDescent="0.3">
      <c r="A1653" s="30"/>
      <c r="B1653" s="112"/>
      <c r="C1653" s="23"/>
      <c r="D1653" s="107"/>
      <c r="E1653" s="107"/>
      <c r="F1653" s="107"/>
      <c r="G1653" s="107"/>
      <c r="H1653" s="107"/>
    </row>
    <row r="1654" spans="1:8" ht="20.25" x14ac:dyDescent="0.3">
      <c r="A1654" s="30"/>
      <c r="B1654" s="112"/>
      <c r="C1654" s="23"/>
      <c r="D1654" s="107"/>
      <c r="E1654" s="107"/>
      <c r="F1654" s="107"/>
      <c r="G1654" s="107"/>
      <c r="H1654" s="107"/>
    </row>
    <row r="1655" spans="1:8" ht="20.25" x14ac:dyDescent="0.3">
      <c r="A1655" s="30"/>
      <c r="B1655" s="112"/>
      <c r="C1655" s="23"/>
      <c r="D1655" s="107"/>
      <c r="E1655" s="107"/>
      <c r="F1655" s="107"/>
      <c r="G1655" s="107"/>
      <c r="H1655" s="107"/>
    </row>
    <row r="1656" spans="1:8" ht="20.25" x14ac:dyDescent="0.3">
      <c r="A1656" s="122"/>
      <c r="B1656" s="124"/>
      <c r="C1656" s="122"/>
      <c r="D1656" s="123"/>
      <c r="E1656" s="123"/>
      <c r="F1656" s="123"/>
      <c r="G1656" s="123"/>
      <c r="H1656" s="123"/>
    </row>
    <row r="1657" spans="1:8" ht="20.25" x14ac:dyDescent="0.3">
      <c r="A1657" s="122"/>
      <c r="B1657" s="124"/>
      <c r="C1657" s="122"/>
      <c r="D1657" s="123"/>
      <c r="E1657" s="123"/>
      <c r="F1657" s="123"/>
      <c r="G1657" s="123"/>
      <c r="H1657" s="123"/>
    </row>
    <row r="1658" spans="1:8" ht="20.25" x14ac:dyDescent="0.3">
      <c r="A1658" s="122"/>
      <c r="B1658" s="124"/>
      <c r="C1658" s="122"/>
      <c r="D1658" s="123"/>
      <c r="E1658" s="123"/>
      <c r="F1658" s="123"/>
      <c r="G1658" s="123"/>
      <c r="H1658" s="123"/>
    </row>
    <row r="1659" spans="1:8" ht="20.25" x14ac:dyDescent="0.3">
      <c r="A1659" s="122"/>
      <c r="B1659" s="124"/>
      <c r="C1659" s="122"/>
      <c r="D1659" s="123"/>
      <c r="E1659" s="123"/>
      <c r="F1659" s="123"/>
      <c r="G1659" s="123"/>
      <c r="H1659" s="123"/>
    </row>
    <row r="1660" spans="1:8" ht="20.25" x14ac:dyDescent="0.3">
      <c r="A1660" s="30"/>
      <c r="B1660" s="112"/>
      <c r="C1660" s="23"/>
      <c r="D1660" s="107"/>
      <c r="E1660" s="107"/>
      <c r="F1660" s="107"/>
      <c r="G1660" s="107"/>
      <c r="H1660" s="107"/>
    </row>
    <row r="1661" spans="1:8" ht="20.25" x14ac:dyDescent="0.3">
      <c r="A1661" s="30"/>
      <c r="B1661" s="112"/>
      <c r="C1661" s="23"/>
      <c r="D1661" s="107"/>
      <c r="E1661" s="107"/>
      <c r="F1661" s="107"/>
      <c r="G1661" s="107"/>
      <c r="H1661" s="107"/>
    </row>
    <row r="1662" spans="1:8" ht="20.25" x14ac:dyDescent="0.3">
      <c r="A1662" s="30"/>
      <c r="B1662" s="112"/>
      <c r="C1662" s="23"/>
      <c r="D1662" s="107"/>
      <c r="E1662" s="107"/>
      <c r="F1662" s="107"/>
      <c r="G1662" s="107"/>
      <c r="H1662" s="107"/>
    </row>
    <row r="1663" spans="1:8" ht="20.25" x14ac:dyDescent="0.3">
      <c r="A1663" s="30"/>
      <c r="B1663" s="112"/>
      <c r="C1663" s="23"/>
      <c r="D1663" s="107"/>
      <c r="E1663" s="107"/>
      <c r="F1663" s="107"/>
      <c r="G1663" s="107"/>
      <c r="H1663" s="107"/>
    </row>
    <row r="1664" spans="1:8" ht="20.25" x14ac:dyDescent="0.3">
      <c r="A1664" s="30"/>
      <c r="B1664" s="112"/>
      <c r="C1664" s="23"/>
      <c r="D1664" s="107"/>
      <c r="E1664" s="107"/>
      <c r="F1664" s="107"/>
      <c r="G1664" s="107"/>
      <c r="H1664" s="107"/>
    </row>
    <row r="1665" spans="1:8" ht="20.25" x14ac:dyDescent="0.3">
      <c r="A1665" s="30"/>
      <c r="B1665" s="112"/>
      <c r="C1665" s="23"/>
      <c r="D1665" s="107"/>
      <c r="E1665" s="107"/>
      <c r="F1665" s="107"/>
      <c r="G1665" s="107"/>
      <c r="H1665" s="107"/>
    </row>
    <row r="1666" spans="1:8" ht="20.25" x14ac:dyDescent="0.3">
      <c r="A1666" s="30"/>
      <c r="B1666" s="112"/>
      <c r="C1666" s="23"/>
      <c r="D1666" s="107"/>
      <c r="E1666" s="107"/>
      <c r="F1666" s="107"/>
      <c r="G1666" s="107"/>
      <c r="H1666" s="107"/>
    </row>
    <row r="1667" spans="1:8" ht="20.25" x14ac:dyDescent="0.3">
      <c r="A1667" s="30"/>
      <c r="B1667" s="112"/>
      <c r="C1667" s="23"/>
      <c r="D1667" s="107"/>
      <c r="E1667" s="107"/>
      <c r="F1667" s="107"/>
      <c r="G1667" s="107"/>
      <c r="H1667" s="107"/>
    </row>
    <row r="1668" spans="1:8" ht="20.25" x14ac:dyDescent="0.3">
      <c r="A1668" s="30"/>
      <c r="B1668" s="112"/>
      <c r="C1668" s="23"/>
      <c r="D1668" s="107"/>
      <c r="E1668" s="107"/>
      <c r="F1668" s="107"/>
      <c r="G1668" s="107"/>
      <c r="H1668" s="107"/>
    </row>
    <row r="1669" spans="1:8" ht="20.25" x14ac:dyDescent="0.3">
      <c r="A1669" s="30"/>
      <c r="B1669" s="112"/>
      <c r="C1669" s="23"/>
      <c r="D1669" s="107"/>
      <c r="E1669" s="107"/>
      <c r="F1669" s="107"/>
      <c r="G1669" s="107"/>
      <c r="H1669" s="107"/>
    </row>
    <row r="1670" spans="1:8" ht="20.25" x14ac:dyDescent="0.3">
      <c r="A1670" s="30"/>
      <c r="B1670" s="112"/>
      <c r="C1670" s="23"/>
      <c r="D1670" s="107"/>
      <c r="E1670" s="107"/>
      <c r="F1670" s="107"/>
      <c r="G1670" s="107"/>
      <c r="H1670" s="107"/>
    </row>
    <row r="1671" spans="1:8" ht="20.25" x14ac:dyDescent="0.3">
      <c r="A1671" s="30"/>
      <c r="B1671" s="112"/>
      <c r="C1671" s="23"/>
      <c r="D1671" s="107"/>
      <c r="E1671" s="107"/>
      <c r="F1671" s="107"/>
      <c r="G1671" s="107"/>
      <c r="H1671" s="107"/>
    </row>
    <row r="1672" spans="1:8" ht="20.25" x14ac:dyDescent="0.3">
      <c r="A1672" s="30"/>
      <c r="B1672" s="112"/>
      <c r="C1672" s="23"/>
      <c r="D1672" s="107"/>
      <c r="E1672" s="107"/>
      <c r="F1672" s="107"/>
      <c r="G1672" s="107"/>
      <c r="H1672" s="107"/>
    </row>
    <row r="1673" spans="1:8" ht="20.25" x14ac:dyDescent="0.3">
      <c r="A1673" s="30"/>
      <c r="B1673" s="112"/>
      <c r="C1673" s="23"/>
      <c r="D1673" s="107"/>
      <c r="E1673" s="107"/>
      <c r="F1673" s="107"/>
      <c r="G1673" s="107"/>
      <c r="H1673" s="107"/>
    </row>
    <row r="1674" spans="1:8" ht="20.25" x14ac:dyDescent="0.3">
      <c r="A1674" s="30"/>
      <c r="B1674" s="112"/>
      <c r="C1674" s="23"/>
      <c r="D1674" s="107"/>
      <c r="E1674" s="107"/>
      <c r="F1674" s="107"/>
      <c r="G1674" s="107"/>
      <c r="H1674" s="107"/>
    </row>
    <row r="1675" spans="1:8" ht="21.75" customHeight="1" x14ac:dyDescent="0.3">
      <c r="A1675" s="30"/>
      <c r="B1675" s="112"/>
      <c r="C1675" s="23"/>
      <c r="D1675" s="107"/>
      <c r="E1675" s="107"/>
      <c r="F1675" s="107"/>
      <c r="G1675" s="107"/>
      <c r="H1675" s="107"/>
    </row>
    <row r="1676" spans="1:8" ht="20.25" x14ac:dyDescent="0.3">
      <c r="A1676" s="122"/>
      <c r="B1676" s="122"/>
      <c r="C1676" s="122"/>
      <c r="D1676" s="123"/>
      <c r="E1676" s="123"/>
      <c r="F1676" s="123"/>
      <c r="G1676" s="123"/>
      <c r="H1676" s="123"/>
    </row>
    <row r="1677" spans="1:8" ht="20.25" x14ac:dyDescent="0.3">
      <c r="A1677" s="122"/>
      <c r="B1677" s="122"/>
      <c r="C1677" s="122"/>
      <c r="D1677" s="123"/>
      <c r="E1677" s="123"/>
      <c r="F1677" s="123"/>
      <c r="G1677" s="123"/>
      <c r="H1677" s="123"/>
    </row>
    <row r="1678" spans="1:8" ht="20.25" x14ac:dyDescent="0.3">
      <c r="A1678" s="122"/>
      <c r="B1678" s="122"/>
      <c r="C1678" s="122"/>
      <c r="D1678" s="123"/>
      <c r="E1678" s="123"/>
      <c r="F1678" s="123"/>
      <c r="G1678" s="123"/>
      <c r="H1678" s="123"/>
    </row>
    <row r="1679" spans="1:8" ht="20.25" x14ac:dyDescent="0.3">
      <c r="A1679" s="122"/>
      <c r="B1679" s="122"/>
      <c r="C1679" s="122"/>
      <c r="D1679" s="123"/>
      <c r="E1679" s="123"/>
      <c r="F1679" s="123"/>
      <c r="G1679" s="123"/>
      <c r="H1679" s="123"/>
    </row>
    <row r="1680" spans="1:8" ht="20.25" x14ac:dyDescent="0.3">
      <c r="A1680" s="122"/>
      <c r="B1680" s="122"/>
      <c r="C1680" s="122"/>
      <c r="D1680" s="123"/>
      <c r="E1680" s="123"/>
      <c r="F1680" s="123"/>
      <c r="G1680" s="123"/>
      <c r="H1680" s="123"/>
    </row>
    <row r="1681" spans="1:8" ht="20.25" x14ac:dyDescent="0.3">
      <c r="A1681" s="122"/>
      <c r="B1681" s="122"/>
      <c r="C1681" s="122"/>
      <c r="D1681" s="123"/>
      <c r="E1681" s="123"/>
      <c r="F1681" s="123"/>
      <c r="G1681" s="123"/>
      <c r="H1681" s="123"/>
    </row>
    <row r="1682" spans="1:8" ht="20.25" x14ac:dyDescent="0.3">
      <c r="A1682" s="122"/>
      <c r="B1682" s="122"/>
      <c r="C1682" s="122"/>
      <c r="D1682" s="123"/>
      <c r="E1682" s="123"/>
      <c r="F1682" s="123"/>
      <c r="G1682" s="123"/>
      <c r="H1682" s="123"/>
    </row>
    <row r="1683" spans="1:8" ht="20.25" x14ac:dyDescent="0.3">
      <c r="A1683" s="122"/>
      <c r="B1683" s="122"/>
      <c r="C1683" s="122"/>
      <c r="D1683" s="123"/>
      <c r="E1683" s="123"/>
      <c r="F1683" s="123"/>
      <c r="G1683" s="123"/>
      <c r="H1683" s="123"/>
    </row>
    <row r="1684" spans="1:8" ht="20.25" x14ac:dyDescent="0.3">
      <c r="A1684" s="122"/>
      <c r="B1684" s="122"/>
      <c r="C1684" s="122"/>
      <c r="D1684" s="123"/>
      <c r="E1684" s="123"/>
      <c r="F1684" s="123"/>
      <c r="G1684" s="123"/>
      <c r="H1684" s="123"/>
    </row>
    <row r="1685" spans="1:8" ht="20.25" x14ac:dyDescent="0.3">
      <c r="A1685" s="122"/>
      <c r="B1685" s="122"/>
      <c r="C1685" s="122"/>
      <c r="D1685" s="123"/>
      <c r="E1685" s="123"/>
      <c r="F1685" s="123"/>
      <c r="G1685" s="123"/>
      <c r="H1685" s="123"/>
    </row>
    <row r="1686" spans="1:8" ht="20.25" x14ac:dyDescent="0.3">
      <c r="A1686" s="122"/>
      <c r="B1686" s="122"/>
      <c r="C1686" s="122"/>
      <c r="D1686" s="123"/>
      <c r="E1686" s="123"/>
      <c r="F1686" s="123"/>
      <c r="G1686" s="123"/>
      <c r="H1686" s="123"/>
    </row>
    <row r="1687" spans="1:8" ht="20.25" x14ac:dyDescent="0.3">
      <c r="A1687" s="122"/>
      <c r="B1687" s="122"/>
      <c r="C1687" s="122"/>
      <c r="D1687" s="123"/>
      <c r="E1687" s="123"/>
      <c r="F1687" s="123"/>
      <c r="G1687" s="123"/>
      <c r="H1687" s="123"/>
    </row>
    <row r="1688" spans="1:8" ht="20.25" x14ac:dyDescent="0.3">
      <c r="A1688" s="122"/>
      <c r="B1688" s="122"/>
      <c r="C1688" s="122"/>
      <c r="D1688" s="123"/>
      <c r="E1688" s="123"/>
      <c r="F1688" s="123"/>
      <c r="G1688" s="123"/>
      <c r="H1688" s="123"/>
    </row>
    <row r="1689" spans="1:8" ht="20.25" x14ac:dyDescent="0.3">
      <c r="A1689" s="122"/>
      <c r="B1689" s="122"/>
      <c r="C1689" s="11"/>
      <c r="D1689" s="123"/>
      <c r="E1689" s="123"/>
      <c r="F1689" s="123"/>
      <c r="G1689" s="123"/>
      <c r="H1689" s="107"/>
    </row>
    <row r="1690" spans="1:8" ht="20.25" x14ac:dyDescent="0.3">
      <c r="A1690" s="122"/>
      <c r="B1690" s="122"/>
      <c r="C1690" s="11"/>
      <c r="D1690" s="123"/>
      <c r="E1690" s="123"/>
      <c r="F1690" s="123"/>
      <c r="G1690" s="123"/>
      <c r="H1690" s="107"/>
    </row>
    <row r="1691" spans="1:8" ht="20.25" x14ac:dyDescent="0.3">
      <c r="A1691" s="122"/>
      <c r="B1691" s="122"/>
      <c r="C1691" s="11"/>
      <c r="D1691" s="123"/>
      <c r="E1691" s="123"/>
      <c r="F1691" s="123"/>
      <c r="G1691" s="123"/>
      <c r="H1691" s="107"/>
    </row>
    <row r="1692" spans="1:8" ht="20.25" x14ac:dyDescent="0.3">
      <c r="A1692" s="122"/>
      <c r="B1692" s="122"/>
      <c r="C1692" s="11"/>
      <c r="D1692" s="123"/>
      <c r="E1692" s="123"/>
      <c r="F1692" s="123"/>
      <c r="G1692" s="123"/>
      <c r="H1692" s="107"/>
    </row>
    <row r="1693" spans="1:8" ht="20.25" x14ac:dyDescent="0.3">
      <c r="A1693" s="122"/>
      <c r="B1693" s="122"/>
      <c r="C1693" s="11"/>
      <c r="D1693" s="123"/>
      <c r="E1693" s="123"/>
      <c r="F1693" s="123"/>
      <c r="G1693" s="123"/>
      <c r="H1693" s="107"/>
    </row>
    <row r="1694" spans="1:8" ht="20.25" x14ac:dyDescent="0.3">
      <c r="A1694" s="122"/>
      <c r="B1694" s="122"/>
      <c r="C1694" s="11"/>
      <c r="D1694" s="123"/>
      <c r="E1694" s="123"/>
      <c r="F1694" s="123"/>
      <c r="G1694" s="123"/>
      <c r="H1694" s="107"/>
    </row>
    <row r="1695" spans="1:8" ht="20.25" x14ac:dyDescent="0.3">
      <c r="A1695" s="122"/>
      <c r="B1695" s="122"/>
      <c r="C1695" s="11"/>
      <c r="D1695" s="123"/>
      <c r="E1695" s="123"/>
      <c r="F1695" s="123"/>
      <c r="G1695" s="123"/>
      <c r="H1695" s="107"/>
    </row>
    <row r="1696" spans="1:8" ht="20.25" x14ac:dyDescent="0.3">
      <c r="A1696" s="122"/>
      <c r="B1696" s="122"/>
      <c r="C1696" s="11"/>
      <c r="D1696" s="123"/>
      <c r="E1696" s="123"/>
      <c r="F1696" s="123"/>
      <c r="G1696" s="123"/>
      <c r="H1696" s="107"/>
    </row>
    <row r="1697" spans="1:8" ht="20.25" x14ac:dyDescent="0.3">
      <c r="A1697" s="122"/>
      <c r="B1697" s="122"/>
      <c r="C1697" s="11"/>
      <c r="D1697" s="123"/>
      <c r="E1697" s="123"/>
      <c r="F1697" s="123"/>
      <c r="G1697" s="123"/>
      <c r="H1697" s="107"/>
    </row>
    <row r="1698" spans="1:8" ht="20.25" x14ac:dyDescent="0.3">
      <c r="A1698" s="122"/>
      <c r="B1698" s="122"/>
      <c r="C1698" s="11"/>
      <c r="D1698" s="123"/>
      <c r="E1698" s="123"/>
      <c r="F1698" s="123"/>
      <c r="G1698" s="123"/>
      <c r="H1698" s="107"/>
    </row>
    <row r="1699" spans="1:8" ht="20.25" x14ac:dyDescent="0.3">
      <c r="A1699" s="122"/>
      <c r="B1699" s="122"/>
      <c r="C1699" s="11"/>
      <c r="D1699" s="123"/>
      <c r="E1699" s="123"/>
      <c r="F1699" s="123"/>
      <c r="G1699" s="123"/>
      <c r="H1699" s="107"/>
    </row>
    <row r="1700" spans="1:8" ht="20.25" x14ac:dyDescent="0.3">
      <c r="A1700" s="122"/>
      <c r="B1700" s="122"/>
      <c r="C1700" s="11"/>
      <c r="D1700" s="123"/>
      <c r="E1700" s="123"/>
      <c r="F1700" s="123"/>
      <c r="G1700" s="123"/>
      <c r="H1700" s="107"/>
    </row>
    <row r="1701" spans="1:8" ht="20.25" x14ac:dyDescent="0.3">
      <c r="A1701" s="122"/>
      <c r="B1701" s="122"/>
      <c r="C1701" s="11"/>
      <c r="D1701" s="123"/>
      <c r="E1701" s="123"/>
      <c r="F1701" s="123"/>
      <c r="G1701" s="123"/>
      <c r="H1701" s="107"/>
    </row>
    <row r="1702" spans="1:8" ht="20.25" x14ac:dyDescent="0.3">
      <c r="A1702" s="122"/>
      <c r="B1702" s="122"/>
      <c r="C1702" s="11"/>
      <c r="D1702" s="123"/>
      <c r="E1702" s="123"/>
      <c r="F1702" s="123"/>
      <c r="G1702" s="123"/>
      <c r="H1702" s="107"/>
    </row>
    <row r="1703" spans="1:8" ht="20.25" x14ac:dyDescent="0.3">
      <c r="A1703" s="122"/>
      <c r="B1703" s="122"/>
      <c r="C1703" s="11"/>
      <c r="D1703" s="123"/>
      <c r="E1703" s="123"/>
      <c r="F1703" s="123"/>
      <c r="G1703" s="123"/>
      <c r="H1703" s="107"/>
    </row>
    <row r="1704" spans="1:8" ht="20.25" x14ac:dyDescent="0.3">
      <c r="A1704" s="122"/>
      <c r="B1704" s="122"/>
      <c r="C1704" s="11"/>
      <c r="D1704" s="123"/>
      <c r="E1704" s="123"/>
      <c r="F1704" s="123"/>
      <c r="G1704" s="123"/>
      <c r="H1704" s="107"/>
    </row>
    <row r="1705" spans="1:8" ht="20.25" x14ac:dyDescent="0.3">
      <c r="A1705" s="122"/>
      <c r="B1705" s="122"/>
      <c r="C1705" s="11"/>
      <c r="D1705" s="123"/>
      <c r="E1705" s="123"/>
      <c r="F1705" s="123"/>
      <c r="G1705" s="123"/>
      <c r="H1705" s="107"/>
    </row>
    <row r="1706" spans="1:8" ht="20.25" x14ac:dyDescent="0.3">
      <c r="A1706" s="122"/>
      <c r="B1706" s="122"/>
      <c r="C1706" s="11"/>
      <c r="D1706" s="123"/>
      <c r="E1706" s="123"/>
      <c r="F1706" s="123"/>
      <c r="G1706" s="123"/>
      <c r="H1706" s="107"/>
    </row>
    <row r="1707" spans="1:8" ht="20.25" x14ac:dyDescent="0.3">
      <c r="A1707" s="122"/>
      <c r="B1707" s="122"/>
      <c r="C1707" s="11"/>
      <c r="D1707" s="123"/>
      <c r="E1707" s="123"/>
      <c r="F1707" s="123"/>
      <c r="G1707" s="123"/>
      <c r="H1707" s="107"/>
    </row>
    <row r="1708" spans="1:8" ht="20.25" x14ac:dyDescent="0.3">
      <c r="A1708" s="122"/>
      <c r="B1708" s="122"/>
      <c r="C1708" s="11"/>
      <c r="D1708" s="123"/>
      <c r="E1708" s="123"/>
      <c r="F1708" s="123"/>
      <c r="G1708" s="123"/>
      <c r="H1708" s="107"/>
    </row>
    <row r="1709" spans="1:8" ht="20.25" x14ac:dyDescent="0.3">
      <c r="A1709" s="122"/>
      <c r="B1709" s="126"/>
      <c r="C1709" s="11"/>
      <c r="D1709" s="123"/>
      <c r="E1709" s="123"/>
      <c r="F1709" s="123"/>
      <c r="G1709" s="123"/>
      <c r="H1709" s="107"/>
    </row>
    <row r="1710" spans="1:8" ht="20.25" x14ac:dyDescent="0.3">
      <c r="A1710" s="122"/>
      <c r="B1710" s="126"/>
      <c r="C1710" s="11"/>
      <c r="D1710" s="123"/>
      <c r="E1710" s="123"/>
      <c r="F1710" s="123"/>
      <c r="G1710" s="123"/>
      <c r="H1710" s="107"/>
    </row>
    <row r="1711" spans="1:8" ht="20.25" x14ac:dyDescent="0.3">
      <c r="A1711" s="122"/>
      <c r="B1711" s="126"/>
      <c r="C1711" s="11"/>
      <c r="D1711" s="123"/>
      <c r="E1711" s="123"/>
      <c r="F1711" s="123"/>
      <c r="G1711" s="123"/>
      <c r="H1711" s="107"/>
    </row>
    <row r="1712" spans="1:8" ht="20.25" x14ac:dyDescent="0.3">
      <c r="A1712" s="122"/>
      <c r="B1712" s="126"/>
      <c r="C1712" s="11"/>
      <c r="D1712" s="123"/>
      <c r="E1712" s="123"/>
      <c r="F1712" s="123"/>
      <c r="G1712" s="123"/>
      <c r="H1712" s="107"/>
    </row>
    <row r="1713" spans="1:8" ht="20.25" x14ac:dyDescent="0.3">
      <c r="A1713" s="122"/>
      <c r="B1713" s="122"/>
      <c r="C1713" s="11"/>
      <c r="D1713" s="123"/>
      <c r="E1713" s="123"/>
      <c r="F1713" s="123"/>
      <c r="G1713" s="123"/>
      <c r="H1713" s="107"/>
    </row>
    <row r="1714" spans="1:8" ht="20.25" x14ac:dyDescent="0.3">
      <c r="A1714" s="122"/>
      <c r="B1714" s="122"/>
      <c r="C1714" s="11"/>
      <c r="D1714" s="123"/>
      <c r="E1714" s="123"/>
      <c r="F1714" s="123"/>
      <c r="G1714" s="123"/>
      <c r="H1714" s="107"/>
    </row>
    <row r="1715" spans="1:8" ht="20.25" x14ac:dyDescent="0.3">
      <c r="A1715" s="122"/>
      <c r="B1715" s="122"/>
      <c r="C1715" s="11"/>
      <c r="D1715" s="123"/>
      <c r="E1715" s="123"/>
      <c r="F1715" s="123"/>
      <c r="G1715" s="123"/>
      <c r="H1715" s="107"/>
    </row>
    <row r="1716" spans="1:8" ht="20.25" x14ac:dyDescent="0.3">
      <c r="A1716" s="122"/>
      <c r="B1716" s="122"/>
      <c r="C1716" s="11"/>
      <c r="D1716" s="123"/>
      <c r="E1716" s="123"/>
      <c r="F1716" s="123"/>
      <c r="G1716" s="123"/>
      <c r="H1716" s="107"/>
    </row>
    <row r="1717" spans="1:8" ht="20.25" x14ac:dyDescent="0.3">
      <c r="A1717" s="122"/>
      <c r="B1717" s="122"/>
      <c r="C1717" s="11"/>
      <c r="D1717" s="123"/>
      <c r="E1717" s="123"/>
      <c r="F1717" s="123"/>
      <c r="G1717" s="123"/>
      <c r="H1717" s="107"/>
    </row>
    <row r="1718" spans="1:8" ht="20.25" x14ac:dyDescent="0.3">
      <c r="A1718" s="122"/>
      <c r="B1718" s="122"/>
      <c r="C1718" s="11"/>
      <c r="D1718" s="123"/>
      <c r="E1718" s="123"/>
      <c r="F1718" s="123"/>
      <c r="G1718" s="123"/>
      <c r="H1718" s="107"/>
    </row>
    <row r="1719" spans="1:8" ht="20.25" x14ac:dyDescent="0.3">
      <c r="A1719" s="127"/>
      <c r="B1719" s="127"/>
      <c r="C1719" s="30"/>
      <c r="D1719" s="123"/>
      <c r="E1719" s="123"/>
      <c r="F1719" s="123"/>
      <c r="G1719" s="123"/>
      <c r="H1719" s="107"/>
    </row>
    <row r="1720" spans="1:8" ht="20.25" x14ac:dyDescent="0.3">
      <c r="A1720" s="127"/>
      <c r="B1720" s="127"/>
      <c r="C1720" s="30"/>
      <c r="D1720" s="123"/>
      <c r="E1720" s="123"/>
      <c r="F1720" s="123"/>
      <c r="G1720" s="123"/>
      <c r="H1720" s="107"/>
    </row>
    <row r="1721" spans="1:8" ht="20.25" x14ac:dyDescent="0.3">
      <c r="A1721" s="127"/>
      <c r="B1721" s="127"/>
      <c r="C1721" s="30"/>
      <c r="D1721" s="123"/>
      <c r="E1721" s="123"/>
      <c r="F1721" s="123"/>
      <c r="G1721" s="123"/>
      <c r="H1721" s="107"/>
    </row>
    <row r="1722" spans="1:8" ht="20.25" x14ac:dyDescent="0.3">
      <c r="A1722" s="127"/>
      <c r="B1722" s="127"/>
      <c r="C1722" s="30"/>
      <c r="D1722" s="123"/>
      <c r="E1722" s="123"/>
      <c r="F1722" s="123"/>
      <c r="G1722" s="123"/>
      <c r="H1722" s="107"/>
    </row>
    <row r="1723" spans="1:8" ht="20.25" x14ac:dyDescent="0.3">
      <c r="A1723" s="127"/>
      <c r="B1723" s="127"/>
      <c r="C1723" s="30"/>
      <c r="D1723" s="123"/>
      <c r="E1723" s="123"/>
      <c r="F1723" s="123"/>
      <c r="G1723" s="123"/>
      <c r="H1723" s="107"/>
    </row>
    <row r="1724" spans="1:8" ht="20.25" x14ac:dyDescent="0.3">
      <c r="A1724" s="127"/>
      <c r="B1724" s="127"/>
      <c r="C1724" s="30"/>
      <c r="D1724" s="123"/>
      <c r="E1724" s="123"/>
      <c r="F1724" s="123"/>
      <c r="G1724" s="123"/>
      <c r="H1724" s="107"/>
    </row>
    <row r="1725" spans="1:8" ht="20.25" x14ac:dyDescent="0.3">
      <c r="A1725" s="122"/>
      <c r="B1725" s="122"/>
      <c r="C1725" s="11"/>
      <c r="D1725" s="123"/>
      <c r="E1725" s="123"/>
      <c r="F1725" s="123"/>
      <c r="G1725" s="123"/>
      <c r="H1725" s="107"/>
    </row>
    <row r="1726" spans="1:8" ht="20.25" x14ac:dyDescent="0.3">
      <c r="A1726" s="122"/>
      <c r="B1726" s="122"/>
      <c r="C1726" s="11"/>
      <c r="D1726" s="123"/>
      <c r="E1726" s="123"/>
      <c r="F1726" s="123"/>
      <c r="G1726" s="123"/>
      <c r="H1726" s="107"/>
    </row>
    <row r="1727" spans="1:8" ht="20.25" x14ac:dyDescent="0.3">
      <c r="A1727" s="122"/>
      <c r="B1727" s="122"/>
      <c r="C1727" s="11"/>
      <c r="D1727" s="123"/>
      <c r="E1727" s="123"/>
      <c r="F1727" s="123"/>
      <c r="G1727" s="123"/>
      <c r="H1727" s="107"/>
    </row>
    <row r="1728" spans="1:8" ht="20.25" x14ac:dyDescent="0.3">
      <c r="A1728" s="122"/>
      <c r="B1728" s="122"/>
      <c r="C1728" s="11"/>
      <c r="D1728" s="123"/>
      <c r="E1728" s="123"/>
      <c r="F1728" s="123"/>
      <c r="G1728" s="123"/>
      <c r="H1728" s="107"/>
    </row>
    <row r="1729" spans="1:8" ht="20.25" x14ac:dyDescent="0.3">
      <c r="A1729" s="122"/>
      <c r="B1729" s="122"/>
      <c r="C1729" s="11"/>
      <c r="D1729" s="123"/>
      <c r="E1729" s="123"/>
      <c r="F1729" s="123"/>
      <c r="G1729" s="123"/>
      <c r="H1729" s="107"/>
    </row>
    <row r="1730" spans="1:8" ht="20.25" x14ac:dyDescent="0.3">
      <c r="A1730" s="122"/>
      <c r="B1730" s="122"/>
      <c r="C1730" s="11"/>
      <c r="D1730" s="123"/>
      <c r="E1730" s="123"/>
      <c r="F1730" s="123"/>
      <c r="G1730" s="123"/>
      <c r="H1730" s="107"/>
    </row>
    <row r="1731" spans="1:8" ht="20.25" x14ac:dyDescent="0.3">
      <c r="A1731" s="122"/>
      <c r="B1731" s="122"/>
      <c r="C1731" s="11"/>
      <c r="D1731" s="123"/>
      <c r="E1731" s="123"/>
      <c r="F1731" s="123"/>
      <c r="G1731" s="123"/>
      <c r="H1731" s="107"/>
    </row>
    <row r="1732" spans="1:8" ht="20.25" x14ac:dyDescent="0.3">
      <c r="A1732" s="122"/>
      <c r="B1732" s="122"/>
      <c r="C1732" s="11"/>
      <c r="D1732" s="123"/>
      <c r="E1732" s="123"/>
      <c r="F1732" s="123"/>
      <c r="G1732" s="123"/>
      <c r="H1732" s="107"/>
    </row>
    <row r="1733" spans="1:8" ht="20.25" x14ac:dyDescent="0.3">
      <c r="A1733" s="122"/>
      <c r="B1733" s="122"/>
      <c r="C1733" s="11"/>
      <c r="D1733" s="123"/>
      <c r="E1733" s="123"/>
      <c r="F1733" s="123"/>
      <c r="G1733" s="123"/>
      <c r="H1733" s="107"/>
    </row>
    <row r="1734" spans="1:8" ht="20.25" x14ac:dyDescent="0.3">
      <c r="A1734" s="122"/>
      <c r="B1734" s="122"/>
      <c r="C1734" s="11"/>
      <c r="D1734" s="123"/>
      <c r="E1734" s="123"/>
      <c r="F1734" s="123"/>
      <c r="G1734" s="123"/>
      <c r="H1734" s="107"/>
    </row>
    <row r="1735" spans="1:8" ht="20.25" x14ac:dyDescent="0.3">
      <c r="A1735" s="122"/>
      <c r="B1735" s="122"/>
      <c r="C1735" s="11"/>
      <c r="D1735" s="123"/>
      <c r="E1735" s="123"/>
      <c r="F1735" s="123"/>
      <c r="G1735" s="123"/>
      <c r="H1735" s="107"/>
    </row>
    <row r="1736" spans="1:8" ht="20.25" x14ac:dyDescent="0.3">
      <c r="A1736" s="122"/>
      <c r="B1736" s="122"/>
      <c r="C1736" s="11"/>
      <c r="D1736" s="123"/>
      <c r="E1736" s="123"/>
      <c r="F1736" s="123"/>
      <c r="G1736" s="123"/>
      <c r="H1736" s="107"/>
    </row>
    <row r="1737" spans="1:8" ht="20.25" x14ac:dyDescent="0.3">
      <c r="A1737" s="122"/>
      <c r="B1737" s="122"/>
      <c r="C1737" s="11"/>
      <c r="D1737" s="123"/>
      <c r="E1737" s="123"/>
      <c r="F1737" s="123"/>
      <c r="G1737" s="123"/>
      <c r="H1737" s="107"/>
    </row>
    <row r="1738" spans="1:8" ht="20.25" x14ac:dyDescent="0.3">
      <c r="A1738" s="122"/>
      <c r="B1738" s="122"/>
      <c r="C1738" s="11"/>
      <c r="D1738" s="123"/>
      <c r="E1738" s="123"/>
      <c r="F1738" s="123"/>
      <c r="G1738" s="123"/>
      <c r="H1738" s="107"/>
    </row>
    <row r="1739" spans="1:8" ht="20.25" x14ac:dyDescent="0.3">
      <c r="A1739" s="122"/>
      <c r="B1739" s="122"/>
      <c r="C1739" s="11"/>
      <c r="D1739" s="123"/>
      <c r="E1739" s="123"/>
      <c r="F1739" s="123"/>
      <c r="G1739" s="123"/>
      <c r="H1739" s="107"/>
    </row>
    <row r="1740" spans="1:8" ht="20.25" x14ac:dyDescent="0.3">
      <c r="A1740" s="122"/>
      <c r="B1740" s="122"/>
      <c r="C1740" s="11"/>
      <c r="D1740" s="123"/>
      <c r="E1740" s="123"/>
      <c r="F1740" s="123"/>
      <c r="G1740" s="123"/>
      <c r="H1740" s="107"/>
    </row>
    <row r="1741" spans="1:8" ht="20.25" x14ac:dyDescent="0.3">
      <c r="A1741" s="122"/>
      <c r="B1741" s="122"/>
      <c r="C1741" s="11"/>
      <c r="D1741" s="123"/>
      <c r="E1741" s="123"/>
      <c r="F1741" s="123"/>
      <c r="G1741" s="123"/>
      <c r="H1741" s="107"/>
    </row>
    <row r="1742" spans="1:8" ht="20.25" x14ac:dyDescent="0.3">
      <c r="A1742" s="122"/>
      <c r="B1742" s="122"/>
      <c r="C1742" s="11"/>
      <c r="D1742" s="123"/>
      <c r="E1742" s="123"/>
      <c r="F1742" s="123"/>
      <c r="G1742" s="123"/>
      <c r="H1742" s="107"/>
    </row>
    <row r="1743" spans="1:8" ht="20.25" x14ac:dyDescent="0.3">
      <c r="A1743" s="122"/>
      <c r="B1743" s="122"/>
      <c r="C1743" s="11"/>
      <c r="D1743" s="123"/>
      <c r="E1743" s="123"/>
      <c r="F1743" s="123"/>
      <c r="G1743" s="123"/>
      <c r="H1743" s="107"/>
    </row>
    <row r="1744" spans="1:8" ht="20.25" x14ac:dyDescent="0.3">
      <c r="A1744" s="122"/>
      <c r="B1744" s="122"/>
      <c r="C1744" s="11"/>
      <c r="D1744" s="123"/>
      <c r="E1744" s="123"/>
      <c r="F1744" s="123"/>
      <c r="G1744" s="123"/>
      <c r="H1744" s="107"/>
    </row>
    <row r="1745" spans="1:8" ht="20.25" x14ac:dyDescent="0.3">
      <c r="A1745" s="122"/>
      <c r="B1745" s="122"/>
      <c r="C1745" s="11"/>
      <c r="D1745" s="123"/>
      <c r="E1745" s="123"/>
      <c r="F1745" s="123"/>
      <c r="G1745" s="123"/>
      <c r="H1745" s="107"/>
    </row>
    <row r="1746" spans="1:8" ht="20.25" x14ac:dyDescent="0.3">
      <c r="A1746" s="122"/>
      <c r="B1746" s="122"/>
      <c r="C1746" s="11"/>
      <c r="D1746" s="123"/>
      <c r="E1746" s="123"/>
      <c r="F1746" s="123"/>
      <c r="G1746" s="123"/>
      <c r="H1746" s="107"/>
    </row>
    <row r="1747" spans="1:8" ht="20.25" x14ac:dyDescent="0.3">
      <c r="A1747" s="122"/>
      <c r="B1747" s="122"/>
      <c r="C1747" s="11"/>
      <c r="D1747" s="123"/>
      <c r="E1747" s="123"/>
      <c r="F1747" s="123"/>
      <c r="G1747" s="123"/>
      <c r="H1747" s="107"/>
    </row>
    <row r="1748" spans="1:8" ht="20.25" x14ac:dyDescent="0.3">
      <c r="A1748" s="122"/>
      <c r="B1748" s="122"/>
      <c r="C1748" s="11"/>
      <c r="D1748" s="123"/>
      <c r="E1748" s="123"/>
      <c r="F1748" s="123"/>
      <c r="G1748" s="123"/>
      <c r="H1748" s="107"/>
    </row>
    <row r="1749" spans="1:8" ht="20.25" x14ac:dyDescent="0.3">
      <c r="A1749" s="122"/>
      <c r="B1749" s="122"/>
      <c r="C1749" s="11"/>
      <c r="D1749" s="123"/>
      <c r="E1749" s="123"/>
      <c r="F1749" s="123"/>
      <c r="G1749" s="123"/>
      <c r="H1749" s="107"/>
    </row>
    <row r="1750" spans="1:8" ht="20.25" x14ac:dyDescent="0.3">
      <c r="A1750" s="122"/>
      <c r="B1750" s="122"/>
      <c r="C1750" s="11"/>
      <c r="D1750" s="123"/>
      <c r="E1750" s="123"/>
      <c r="F1750" s="123"/>
      <c r="G1750" s="123"/>
      <c r="H1750" s="107"/>
    </row>
    <row r="1751" spans="1:8" ht="20.25" x14ac:dyDescent="0.3">
      <c r="A1751" s="122"/>
      <c r="B1751" s="122"/>
      <c r="C1751" s="11"/>
      <c r="D1751" s="123"/>
      <c r="E1751" s="123"/>
      <c r="F1751" s="123"/>
      <c r="G1751" s="123"/>
      <c r="H1751" s="107"/>
    </row>
    <row r="1752" spans="1:8" ht="20.25" x14ac:dyDescent="0.3">
      <c r="A1752" s="122"/>
      <c r="B1752" s="122"/>
      <c r="C1752" s="11"/>
      <c r="D1752" s="123"/>
      <c r="E1752" s="123"/>
      <c r="F1752" s="123"/>
      <c r="G1752" s="123"/>
      <c r="H1752" s="107"/>
    </row>
    <row r="1753" spans="1:8" ht="20.25" x14ac:dyDescent="0.3">
      <c r="A1753" s="122"/>
      <c r="B1753" s="122"/>
      <c r="C1753" s="11"/>
      <c r="D1753" s="123"/>
      <c r="E1753" s="123"/>
      <c r="F1753" s="123"/>
      <c r="G1753" s="123"/>
      <c r="H1753" s="107"/>
    </row>
    <row r="1754" spans="1:8" ht="20.25" x14ac:dyDescent="0.3">
      <c r="A1754" s="122"/>
      <c r="B1754" s="122"/>
      <c r="C1754" s="11"/>
      <c r="D1754" s="123"/>
      <c r="E1754" s="123"/>
      <c r="F1754" s="123"/>
      <c r="G1754" s="123"/>
      <c r="H1754" s="107"/>
    </row>
    <row r="1755" spans="1:8" ht="20.25" x14ac:dyDescent="0.3">
      <c r="A1755" s="122"/>
      <c r="B1755" s="122"/>
      <c r="C1755" s="11"/>
      <c r="D1755" s="123"/>
      <c r="E1755" s="123"/>
      <c r="F1755" s="123"/>
      <c r="G1755" s="123"/>
      <c r="H1755" s="107"/>
    </row>
    <row r="1756" spans="1:8" ht="20.25" x14ac:dyDescent="0.3">
      <c r="A1756" s="122"/>
      <c r="B1756" s="122"/>
      <c r="C1756" s="11"/>
      <c r="D1756" s="123"/>
      <c r="E1756" s="123"/>
      <c r="F1756" s="123"/>
      <c r="G1756" s="123"/>
      <c r="H1756" s="107"/>
    </row>
    <row r="1757" spans="1:8" ht="20.25" x14ac:dyDescent="0.3">
      <c r="A1757" s="122"/>
      <c r="B1757" s="122"/>
      <c r="C1757" s="11"/>
      <c r="D1757" s="123"/>
      <c r="E1757" s="123"/>
      <c r="F1757" s="123"/>
      <c r="G1757" s="123"/>
      <c r="H1757" s="107"/>
    </row>
    <row r="1758" spans="1:8" ht="20.25" x14ac:dyDescent="0.3">
      <c r="A1758" s="122"/>
      <c r="B1758" s="122"/>
      <c r="C1758" s="11"/>
      <c r="D1758" s="123"/>
      <c r="E1758" s="123"/>
      <c r="F1758" s="123"/>
      <c r="G1758" s="123"/>
      <c r="H1758" s="107"/>
    </row>
    <row r="1759" spans="1:8" ht="20.25" x14ac:dyDescent="0.3">
      <c r="A1759" s="122"/>
      <c r="B1759" s="122"/>
      <c r="C1759" s="11"/>
      <c r="D1759" s="123"/>
      <c r="E1759" s="123"/>
      <c r="F1759" s="123"/>
      <c r="G1759" s="123"/>
      <c r="H1759" s="107"/>
    </row>
    <row r="1760" spans="1:8" ht="20.25" x14ac:dyDescent="0.3">
      <c r="A1760" s="122"/>
      <c r="B1760" s="122"/>
      <c r="C1760" s="11"/>
      <c r="D1760" s="123"/>
      <c r="E1760" s="123"/>
      <c r="F1760" s="123"/>
      <c r="G1760" s="123"/>
      <c r="H1760" s="107"/>
    </row>
    <row r="1761" spans="1:8" ht="20.25" x14ac:dyDescent="0.3">
      <c r="A1761" s="122"/>
      <c r="B1761" s="122"/>
      <c r="C1761" s="11"/>
      <c r="D1761" s="123"/>
      <c r="E1761" s="123"/>
      <c r="F1761" s="123"/>
      <c r="G1761" s="123"/>
      <c r="H1761" s="107"/>
    </row>
    <row r="1762" spans="1:8" ht="20.25" x14ac:dyDescent="0.3">
      <c r="A1762" s="122"/>
      <c r="B1762" s="122"/>
      <c r="C1762" s="11"/>
      <c r="D1762" s="123"/>
      <c r="E1762" s="123"/>
      <c r="F1762" s="123"/>
      <c r="G1762" s="123"/>
      <c r="H1762" s="107"/>
    </row>
    <row r="1763" spans="1:8" ht="20.25" x14ac:dyDescent="0.3">
      <c r="A1763" s="122"/>
      <c r="B1763" s="122"/>
      <c r="C1763" s="11"/>
      <c r="D1763" s="123"/>
      <c r="E1763" s="123"/>
      <c r="F1763" s="123"/>
      <c r="G1763" s="123"/>
      <c r="H1763" s="107"/>
    </row>
    <row r="1764" spans="1:8" ht="20.25" x14ac:dyDescent="0.3">
      <c r="A1764" s="122"/>
      <c r="B1764" s="122"/>
      <c r="C1764" s="11"/>
      <c r="D1764" s="123"/>
      <c r="E1764" s="123"/>
      <c r="F1764" s="123"/>
      <c r="G1764" s="123"/>
      <c r="H1764" s="107"/>
    </row>
    <row r="1765" spans="1:8" ht="20.25" x14ac:dyDescent="0.3">
      <c r="A1765" s="122"/>
      <c r="B1765" s="122"/>
      <c r="C1765" s="11"/>
      <c r="D1765" s="123"/>
      <c r="E1765" s="123"/>
      <c r="F1765" s="123"/>
      <c r="G1765" s="123"/>
      <c r="H1765" s="107"/>
    </row>
    <row r="1766" spans="1:8" ht="20.25" x14ac:dyDescent="0.3">
      <c r="A1766" s="122"/>
      <c r="B1766" s="122"/>
      <c r="C1766" s="11"/>
      <c r="D1766" s="123"/>
      <c r="E1766" s="123"/>
      <c r="F1766" s="123"/>
      <c r="G1766" s="123"/>
      <c r="H1766" s="107"/>
    </row>
    <row r="1767" spans="1:8" ht="20.25" x14ac:dyDescent="0.3">
      <c r="A1767" s="122"/>
      <c r="B1767" s="122"/>
      <c r="C1767" s="11"/>
      <c r="D1767" s="123"/>
      <c r="E1767" s="123"/>
      <c r="F1767" s="123"/>
      <c r="G1767" s="123"/>
      <c r="H1767" s="107"/>
    </row>
    <row r="1768" spans="1:8" ht="20.25" x14ac:dyDescent="0.3">
      <c r="A1768" s="122"/>
      <c r="B1768" s="122"/>
      <c r="C1768" s="11"/>
      <c r="D1768" s="123"/>
      <c r="E1768" s="123"/>
      <c r="F1768" s="123"/>
      <c r="G1768" s="123"/>
      <c r="H1768" s="107"/>
    </row>
    <row r="1769" spans="1:8" ht="20.25" x14ac:dyDescent="0.3">
      <c r="A1769" s="122"/>
      <c r="B1769" s="122"/>
      <c r="C1769" s="11"/>
      <c r="D1769" s="123"/>
      <c r="E1769" s="123"/>
      <c r="F1769" s="123"/>
      <c r="G1769" s="123"/>
      <c r="H1769" s="107"/>
    </row>
    <row r="1770" spans="1:8" ht="20.25" x14ac:dyDescent="0.3">
      <c r="A1770" s="122"/>
      <c r="B1770" s="122"/>
      <c r="C1770" s="11"/>
      <c r="D1770" s="123"/>
      <c r="E1770" s="123"/>
      <c r="F1770" s="123"/>
      <c r="G1770" s="123"/>
      <c r="H1770" s="107"/>
    </row>
    <row r="1771" spans="1:8" ht="20.25" x14ac:dyDescent="0.3">
      <c r="A1771" s="122"/>
      <c r="B1771" s="122"/>
      <c r="C1771" s="11"/>
      <c r="D1771" s="123"/>
      <c r="E1771" s="123"/>
      <c r="F1771" s="123"/>
      <c r="G1771" s="123"/>
      <c r="H1771" s="107"/>
    </row>
    <row r="1772" spans="1:8" ht="20.25" x14ac:dyDescent="0.3">
      <c r="A1772" s="122"/>
      <c r="B1772" s="122"/>
      <c r="C1772" s="11"/>
      <c r="D1772" s="123"/>
      <c r="E1772" s="123"/>
      <c r="F1772" s="123"/>
      <c r="G1772" s="123"/>
      <c r="H1772" s="107"/>
    </row>
    <row r="1773" spans="1:8" ht="20.25" x14ac:dyDescent="0.3">
      <c r="A1773" s="122"/>
      <c r="B1773" s="122"/>
      <c r="C1773" s="11"/>
      <c r="D1773" s="123"/>
      <c r="E1773" s="123"/>
      <c r="F1773" s="123"/>
      <c r="G1773" s="123"/>
      <c r="H1773" s="107"/>
    </row>
    <row r="1774" spans="1:8" ht="20.25" x14ac:dyDescent="0.3">
      <c r="A1774" s="122"/>
      <c r="B1774" s="122"/>
      <c r="C1774" s="11"/>
      <c r="D1774" s="123"/>
      <c r="E1774" s="123"/>
      <c r="F1774" s="123"/>
      <c r="G1774" s="123"/>
      <c r="H1774" s="107"/>
    </row>
    <row r="1775" spans="1:8" ht="20.25" x14ac:dyDescent="0.3">
      <c r="A1775" s="122"/>
      <c r="B1775" s="122"/>
      <c r="C1775" s="11"/>
      <c r="D1775" s="123"/>
      <c r="E1775" s="123"/>
      <c r="F1775" s="123"/>
      <c r="G1775" s="123"/>
      <c r="H1775" s="107"/>
    </row>
    <row r="1776" spans="1:8" ht="20.25" x14ac:dyDescent="0.3">
      <c r="A1776" s="122"/>
      <c r="B1776" s="122"/>
      <c r="C1776" s="11"/>
      <c r="D1776" s="123"/>
      <c r="E1776" s="123"/>
      <c r="F1776" s="123"/>
      <c r="G1776" s="123"/>
      <c r="H1776" s="107"/>
    </row>
    <row r="1777" spans="1:8" ht="20.25" x14ac:dyDescent="0.3">
      <c r="A1777" s="122"/>
      <c r="B1777" s="122"/>
      <c r="C1777" s="11"/>
      <c r="D1777" s="123"/>
      <c r="E1777" s="123"/>
      <c r="F1777" s="123"/>
      <c r="G1777" s="123"/>
      <c r="H1777" s="107"/>
    </row>
    <row r="1778" spans="1:8" ht="20.25" x14ac:dyDescent="0.3">
      <c r="A1778" s="122"/>
      <c r="B1778" s="122"/>
      <c r="C1778" s="11"/>
      <c r="D1778" s="123"/>
      <c r="E1778" s="123"/>
      <c r="F1778" s="123"/>
      <c r="G1778" s="123"/>
      <c r="H1778" s="107"/>
    </row>
    <row r="1779" spans="1:8" ht="20.25" x14ac:dyDescent="0.3">
      <c r="A1779" s="122"/>
      <c r="B1779" s="122"/>
      <c r="C1779" s="11"/>
      <c r="D1779" s="123"/>
      <c r="E1779" s="123"/>
      <c r="F1779" s="123"/>
      <c r="G1779" s="123"/>
      <c r="H1779" s="107"/>
    </row>
    <row r="1780" spans="1:8" ht="20.25" x14ac:dyDescent="0.3">
      <c r="A1780" s="122"/>
      <c r="B1780" s="122"/>
      <c r="C1780" s="11"/>
      <c r="D1780" s="123"/>
      <c r="E1780" s="123"/>
      <c r="F1780" s="123"/>
      <c r="G1780" s="123"/>
      <c r="H1780" s="107"/>
    </row>
    <row r="1781" spans="1:8" ht="20.25" x14ac:dyDescent="0.3">
      <c r="A1781" s="122"/>
      <c r="B1781" s="122"/>
      <c r="C1781" s="11"/>
      <c r="D1781" s="123"/>
      <c r="E1781" s="123"/>
      <c r="F1781" s="123"/>
      <c r="G1781" s="123"/>
      <c r="H1781" s="107"/>
    </row>
    <row r="1782" spans="1:8" ht="20.25" x14ac:dyDescent="0.3">
      <c r="A1782" s="122"/>
      <c r="B1782" s="122"/>
      <c r="C1782" s="11"/>
      <c r="D1782" s="123"/>
      <c r="E1782" s="123"/>
      <c r="F1782" s="123"/>
      <c r="G1782" s="123"/>
      <c r="H1782" s="107"/>
    </row>
    <row r="1783" spans="1:8" ht="20.25" x14ac:dyDescent="0.3">
      <c r="A1783" s="122"/>
      <c r="B1783" s="122"/>
      <c r="C1783" s="11"/>
      <c r="D1783" s="123"/>
      <c r="E1783" s="123"/>
      <c r="F1783" s="123"/>
      <c r="G1783" s="123"/>
      <c r="H1783" s="107"/>
    </row>
    <row r="1784" spans="1:8" ht="20.25" x14ac:dyDescent="0.3">
      <c r="A1784" s="122"/>
      <c r="B1784" s="122"/>
      <c r="C1784" s="11"/>
      <c r="D1784" s="123"/>
      <c r="E1784" s="123"/>
      <c r="F1784" s="123"/>
      <c r="G1784" s="123"/>
      <c r="H1784" s="107"/>
    </row>
    <row r="1785" spans="1:8" ht="20.25" x14ac:dyDescent="0.3">
      <c r="A1785" s="122"/>
      <c r="B1785" s="122"/>
      <c r="C1785" s="11"/>
      <c r="D1785" s="123"/>
      <c r="E1785" s="123"/>
      <c r="F1785" s="123"/>
      <c r="G1785" s="123"/>
      <c r="H1785" s="107"/>
    </row>
    <row r="1786" spans="1:8" ht="20.25" x14ac:dyDescent="0.3">
      <c r="A1786" s="122"/>
      <c r="B1786" s="122"/>
      <c r="C1786" s="11"/>
      <c r="D1786" s="123"/>
      <c r="E1786" s="123"/>
      <c r="F1786" s="123"/>
      <c r="G1786" s="123"/>
      <c r="H1786" s="107"/>
    </row>
    <row r="1787" spans="1:8" ht="20.25" x14ac:dyDescent="0.3">
      <c r="A1787" s="122"/>
      <c r="B1787" s="122"/>
      <c r="C1787" s="11"/>
      <c r="D1787" s="123"/>
      <c r="E1787" s="123"/>
      <c r="F1787" s="123"/>
      <c r="G1787" s="123"/>
      <c r="H1787" s="107"/>
    </row>
    <row r="1788" spans="1:8" ht="20.25" x14ac:dyDescent="0.3">
      <c r="A1788" s="122"/>
      <c r="B1788" s="122"/>
      <c r="C1788" s="11"/>
      <c r="D1788" s="123"/>
      <c r="E1788" s="123"/>
      <c r="F1788" s="123"/>
      <c r="G1788" s="123"/>
      <c r="H1788" s="107"/>
    </row>
    <row r="1789" spans="1:8" ht="20.25" x14ac:dyDescent="0.3">
      <c r="A1789" s="122"/>
      <c r="B1789" s="122"/>
      <c r="C1789" s="11"/>
      <c r="D1789" s="123"/>
      <c r="E1789" s="123"/>
      <c r="F1789" s="123"/>
      <c r="G1789" s="123"/>
      <c r="H1789" s="107"/>
    </row>
    <row r="1790" spans="1:8" ht="20.25" x14ac:dyDescent="0.3">
      <c r="A1790" s="122"/>
      <c r="B1790" s="122"/>
      <c r="C1790" s="11"/>
      <c r="D1790" s="123"/>
      <c r="E1790" s="123"/>
      <c r="F1790" s="123"/>
      <c r="G1790" s="123"/>
      <c r="H1790" s="107"/>
    </row>
    <row r="1791" spans="1:8" ht="20.25" x14ac:dyDescent="0.3">
      <c r="A1791" s="122"/>
      <c r="B1791" s="122"/>
      <c r="C1791" s="11"/>
      <c r="D1791" s="123"/>
      <c r="E1791" s="123"/>
      <c r="F1791" s="123"/>
      <c r="G1791" s="123"/>
      <c r="H1791" s="107"/>
    </row>
    <row r="1792" spans="1:8" ht="20.25" x14ac:dyDescent="0.3">
      <c r="A1792" s="122"/>
      <c r="B1792" s="122"/>
      <c r="C1792" s="11"/>
      <c r="D1792" s="123"/>
      <c r="E1792" s="123"/>
      <c r="F1792" s="123"/>
      <c r="G1792" s="123"/>
      <c r="H1792" s="107"/>
    </row>
    <row r="1793" spans="1:8" ht="20.25" x14ac:dyDescent="0.3">
      <c r="A1793" s="122"/>
      <c r="B1793" s="122"/>
      <c r="C1793" s="11"/>
      <c r="D1793" s="123"/>
      <c r="E1793" s="123"/>
      <c r="F1793" s="123"/>
      <c r="G1793" s="123"/>
      <c r="H1793" s="107"/>
    </row>
    <row r="1794" spans="1:8" ht="20.25" x14ac:dyDescent="0.3">
      <c r="A1794" s="122"/>
      <c r="B1794" s="122"/>
      <c r="C1794" s="11"/>
      <c r="D1794" s="123"/>
      <c r="E1794" s="123"/>
      <c r="F1794" s="123"/>
      <c r="G1794" s="123"/>
      <c r="H1794" s="107"/>
    </row>
    <row r="1795" spans="1:8" ht="20.25" x14ac:dyDescent="0.3">
      <c r="A1795" s="122"/>
      <c r="B1795" s="122"/>
      <c r="C1795" s="11"/>
      <c r="D1795" s="123"/>
      <c r="E1795" s="123"/>
      <c r="F1795" s="123"/>
      <c r="G1795" s="123"/>
      <c r="H1795" s="107"/>
    </row>
    <row r="1796" spans="1:8" ht="20.25" x14ac:dyDescent="0.3">
      <c r="A1796" s="122"/>
      <c r="B1796" s="122"/>
      <c r="C1796" s="11"/>
      <c r="D1796" s="123"/>
      <c r="E1796" s="123"/>
      <c r="F1796" s="123"/>
      <c r="G1796" s="123"/>
      <c r="H1796" s="107"/>
    </row>
    <row r="1797" spans="1:8" ht="20.25" x14ac:dyDescent="0.3">
      <c r="A1797" s="122"/>
      <c r="B1797" s="122"/>
      <c r="C1797" s="11"/>
      <c r="D1797" s="123"/>
      <c r="E1797" s="123"/>
      <c r="F1797" s="123"/>
      <c r="G1797" s="123"/>
      <c r="H1797" s="107"/>
    </row>
    <row r="1798" spans="1:8" ht="20.25" x14ac:dyDescent="0.3">
      <c r="A1798" s="122"/>
      <c r="B1798" s="122"/>
      <c r="C1798" s="11"/>
      <c r="D1798" s="123"/>
      <c r="E1798" s="123"/>
      <c r="F1798" s="123"/>
      <c r="G1798" s="123"/>
      <c r="H1798" s="107"/>
    </row>
    <row r="1799" spans="1:8" ht="20.25" x14ac:dyDescent="0.3">
      <c r="A1799" s="122"/>
      <c r="B1799" s="122"/>
      <c r="C1799" s="11"/>
      <c r="D1799" s="123"/>
      <c r="E1799" s="123"/>
      <c r="F1799" s="123"/>
      <c r="G1799" s="123"/>
      <c r="H1799" s="107"/>
    </row>
    <row r="1800" spans="1:8" ht="20.25" x14ac:dyDescent="0.3">
      <c r="A1800" s="122"/>
      <c r="B1800" s="122"/>
      <c r="C1800" s="11"/>
      <c r="D1800" s="123"/>
      <c r="E1800" s="123"/>
      <c r="F1800" s="123"/>
      <c r="G1800" s="123"/>
      <c r="H1800" s="107"/>
    </row>
    <row r="1801" spans="1:8" ht="20.25" x14ac:dyDescent="0.3">
      <c r="A1801" s="122"/>
      <c r="B1801" s="122"/>
      <c r="C1801" s="11"/>
      <c r="D1801" s="123"/>
      <c r="E1801" s="123"/>
      <c r="F1801" s="123"/>
      <c r="G1801" s="123"/>
      <c r="H1801" s="107"/>
    </row>
    <row r="1802" spans="1:8" ht="20.25" x14ac:dyDescent="0.3">
      <c r="A1802" s="122"/>
      <c r="B1802" s="122"/>
      <c r="C1802" s="11"/>
      <c r="D1802" s="123"/>
      <c r="E1802" s="123"/>
      <c r="F1802" s="123"/>
      <c r="G1802" s="123"/>
      <c r="H1802" s="107"/>
    </row>
    <row r="1803" spans="1:8" ht="20.25" x14ac:dyDescent="0.3">
      <c r="A1803" s="122"/>
      <c r="B1803" s="122"/>
      <c r="C1803" s="11"/>
      <c r="D1803" s="123"/>
      <c r="E1803" s="123"/>
      <c r="F1803" s="123"/>
      <c r="G1803" s="123"/>
      <c r="H1803" s="107"/>
    </row>
    <row r="1804" spans="1:8" ht="20.25" x14ac:dyDescent="0.3">
      <c r="A1804" s="122"/>
      <c r="B1804" s="122"/>
      <c r="C1804" s="11"/>
      <c r="D1804" s="123"/>
      <c r="E1804" s="123"/>
      <c r="F1804" s="123"/>
      <c r="G1804" s="123"/>
      <c r="H1804" s="107"/>
    </row>
    <row r="1805" spans="1:8" ht="20.25" x14ac:dyDescent="0.3">
      <c r="A1805" s="122"/>
      <c r="B1805" s="122"/>
      <c r="C1805" s="11"/>
      <c r="D1805" s="123"/>
      <c r="E1805" s="123"/>
      <c r="F1805" s="123"/>
      <c r="G1805" s="123"/>
      <c r="H1805" s="107"/>
    </row>
    <row r="1806" spans="1:8" ht="20.25" x14ac:dyDescent="0.3">
      <c r="A1806" s="122"/>
      <c r="B1806" s="122"/>
      <c r="C1806" s="11"/>
      <c r="D1806" s="123"/>
      <c r="E1806" s="123"/>
      <c r="F1806" s="123"/>
      <c r="G1806" s="123"/>
      <c r="H1806" s="107"/>
    </row>
    <row r="1807" spans="1:8" ht="20.25" x14ac:dyDescent="0.3">
      <c r="A1807" s="122"/>
      <c r="B1807" s="122"/>
      <c r="C1807" s="11"/>
      <c r="D1807" s="123"/>
      <c r="E1807" s="123"/>
      <c r="F1807" s="123"/>
      <c r="G1807" s="123"/>
      <c r="H1807" s="107"/>
    </row>
    <row r="1808" spans="1:8" ht="20.25" x14ac:dyDescent="0.3">
      <c r="A1808" s="122"/>
      <c r="B1808" s="122"/>
      <c r="C1808" s="11"/>
      <c r="D1808" s="123"/>
      <c r="E1808" s="123"/>
      <c r="F1808" s="123"/>
      <c r="G1808" s="123"/>
      <c r="H1808" s="107"/>
    </row>
    <row r="1809" spans="1:8" ht="20.25" x14ac:dyDescent="0.3">
      <c r="A1809" s="122"/>
      <c r="B1809" s="122"/>
      <c r="C1809" s="11"/>
      <c r="D1809" s="123"/>
      <c r="E1809" s="123"/>
      <c r="F1809" s="123"/>
      <c r="G1809" s="123"/>
      <c r="H1809" s="107"/>
    </row>
    <row r="1810" spans="1:8" ht="20.25" x14ac:dyDescent="0.3">
      <c r="A1810" s="122"/>
      <c r="B1810" s="122"/>
      <c r="C1810" s="11"/>
      <c r="D1810" s="123"/>
      <c r="E1810" s="123"/>
      <c r="F1810" s="123"/>
      <c r="G1810" s="123"/>
      <c r="H1810" s="107"/>
    </row>
    <row r="1811" spans="1:8" ht="20.25" x14ac:dyDescent="0.3">
      <c r="A1811" s="122"/>
      <c r="B1811" s="122"/>
      <c r="C1811" s="11"/>
      <c r="D1811" s="123"/>
      <c r="E1811" s="123"/>
      <c r="F1811" s="123"/>
      <c r="G1811" s="123"/>
      <c r="H1811" s="107"/>
    </row>
    <row r="1812" spans="1:8" ht="20.25" x14ac:dyDescent="0.3">
      <c r="A1812" s="122"/>
      <c r="B1812" s="122"/>
      <c r="C1812" s="11"/>
      <c r="D1812" s="123"/>
      <c r="E1812" s="123"/>
      <c r="F1812" s="123"/>
      <c r="G1812" s="123"/>
      <c r="H1812" s="107"/>
    </row>
    <row r="1813" spans="1:8" ht="20.25" x14ac:dyDescent="0.3">
      <c r="A1813" s="122"/>
      <c r="B1813" s="122"/>
      <c r="C1813" s="11"/>
      <c r="D1813" s="123"/>
      <c r="E1813" s="123"/>
      <c r="F1813" s="123"/>
      <c r="G1813" s="123"/>
      <c r="H1813" s="107"/>
    </row>
    <row r="1814" spans="1:8" ht="20.25" x14ac:dyDescent="0.3">
      <c r="A1814" s="122"/>
      <c r="B1814" s="122"/>
      <c r="C1814" s="11"/>
      <c r="D1814" s="123"/>
      <c r="E1814" s="123"/>
      <c r="F1814" s="123"/>
      <c r="G1814" s="123"/>
      <c r="H1814" s="107"/>
    </row>
    <row r="1815" spans="1:8" ht="20.25" x14ac:dyDescent="0.3">
      <c r="A1815" s="122"/>
      <c r="B1815" s="122"/>
      <c r="C1815" s="11"/>
      <c r="D1815" s="123"/>
      <c r="E1815" s="123"/>
      <c r="F1815" s="123"/>
      <c r="G1815" s="123"/>
      <c r="H1815" s="107"/>
    </row>
    <row r="1816" spans="1:8" ht="20.25" x14ac:dyDescent="0.3">
      <c r="A1816" s="122"/>
      <c r="B1816" s="126"/>
      <c r="C1816" s="11"/>
      <c r="D1816" s="123"/>
      <c r="E1816" s="123"/>
      <c r="F1816" s="123"/>
      <c r="G1816" s="123"/>
      <c r="H1816" s="107"/>
    </row>
    <row r="1817" spans="1:8" ht="20.25" x14ac:dyDescent="0.3">
      <c r="A1817" s="122"/>
      <c r="B1817" s="126"/>
      <c r="C1817" s="11"/>
      <c r="D1817" s="123"/>
      <c r="E1817" s="123"/>
      <c r="F1817" s="123"/>
      <c r="G1817" s="123"/>
      <c r="H1817" s="107"/>
    </row>
    <row r="1818" spans="1:8" ht="20.25" x14ac:dyDescent="0.3">
      <c r="A1818" s="122"/>
      <c r="B1818" s="126"/>
      <c r="C1818" s="11"/>
      <c r="D1818" s="123"/>
      <c r="E1818" s="123"/>
      <c r="F1818" s="123"/>
      <c r="G1818" s="123"/>
      <c r="H1818" s="107"/>
    </row>
    <row r="1819" spans="1:8" ht="20.25" x14ac:dyDescent="0.3">
      <c r="A1819" s="122"/>
      <c r="B1819" s="126"/>
      <c r="C1819" s="11"/>
      <c r="D1819" s="123"/>
      <c r="E1819" s="123"/>
      <c r="F1819" s="123"/>
      <c r="G1819" s="123"/>
      <c r="H1819" s="107"/>
    </row>
    <row r="1820" spans="1:8" ht="20.25" x14ac:dyDescent="0.3">
      <c r="A1820" s="122"/>
      <c r="B1820" s="126"/>
      <c r="C1820" s="11"/>
      <c r="D1820" s="123"/>
      <c r="E1820" s="123"/>
      <c r="F1820" s="123"/>
      <c r="G1820" s="123"/>
      <c r="H1820" s="107"/>
    </row>
    <row r="1821" spans="1:8" ht="20.25" x14ac:dyDescent="0.3">
      <c r="A1821" s="122"/>
      <c r="B1821" s="126"/>
      <c r="C1821" s="11"/>
      <c r="D1821" s="123"/>
      <c r="E1821" s="123"/>
      <c r="F1821" s="123"/>
      <c r="G1821" s="123"/>
      <c r="H1821" s="107"/>
    </row>
    <row r="1822" spans="1:8" ht="20.25" x14ac:dyDescent="0.3">
      <c r="A1822" s="122"/>
      <c r="B1822" s="126"/>
      <c r="C1822" s="11"/>
      <c r="D1822" s="123"/>
      <c r="E1822" s="123"/>
      <c r="F1822" s="123"/>
      <c r="G1822" s="123"/>
      <c r="H1822" s="107"/>
    </row>
    <row r="1823" spans="1:8" ht="20.25" x14ac:dyDescent="0.3">
      <c r="A1823" s="122"/>
      <c r="B1823" s="126"/>
      <c r="C1823" s="11"/>
      <c r="D1823" s="123"/>
      <c r="E1823" s="123"/>
      <c r="F1823" s="123"/>
      <c r="G1823" s="123"/>
      <c r="H1823" s="107"/>
    </row>
    <row r="1824" spans="1:8" ht="20.25" x14ac:dyDescent="0.3">
      <c r="A1824" s="122"/>
      <c r="B1824" s="126"/>
      <c r="C1824" s="11"/>
      <c r="D1824" s="123"/>
      <c r="E1824" s="123"/>
      <c r="F1824" s="123"/>
      <c r="G1824" s="123"/>
      <c r="H1824" s="107"/>
    </row>
    <row r="1825" spans="1:8" ht="20.25" x14ac:dyDescent="0.3">
      <c r="A1825" s="122"/>
      <c r="B1825" s="126"/>
      <c r="C1825" s="11"/>
      <c r="D1825" s="123"/>
      <c r="E1825" s="123"/>
      <c r="F1825" s="123"/>
      <c r="G1825" s="123"/>
      <c r="H1825" s="107"/>
    </row>
    <row r="1826" spans="1:8" ht="20.25" x14ac:dyDescent="0.3">
      <c r="A1826" s="122"/>
      <c r="B1826" s="126"/>
      <c r="C1826" s="11"/>
      <c r="D1826" s="123"/>
      <c r="E1826" s="123"/>
      <c r="F1826" s="123"/>
      <c r="G1826" s="123"/>
      <c r="H1826" s="107"/>
    </row>
    <row r="1827" spans="1:8" ht="20.25" x14ac:dyDescent="0.3">
      <c r="A1827" s="122"/>
      <c r="B1827" s="126"/>
      <c r="C1827" s="11"/>
      <c r="D1827" s="123"/>
      <c r="E1827" s="123"/>
      <c r="F1827" s="123"/>
      <c r="G1827" s="123"/>
      <c r="H1827" s="107"/>
    </row>
    <row r="1828" spans="1:8" ht="20.25" x14ac:dyDescent="0.3">
      <c r="A1828" s="122"/>
      <c r="B1828" s="126"/>
      <c r="C1828" s="11"/>
      <c r="D1828" s="123"/>
      <c r="E1828" s="123"/>
      <c r="F1828" s="123"/>
      <c r="G1828" s="123"/>
      <c r="H1828" s="107"/>
    </row>
    <row r="1829" spans="1:8" ht="20.25" x14ac:dyDescent="0.3">
      <c r="A1829" s="122"/>
      <c r="B1829" s="126"/>
      <c r="C1829" s="11"/>
      <c r="D1829" s="123"/>
      <c r="E1829" s="123"/>
      <c r="F1829" s="123"/>
      <c r="G1829" s="123"/>
      <c r="H1829" s="107"/>
    </row>
    <row r="1830" spans="1:8" ht="20.25" x14ac:dyDescent="0.3">
      <c r="A1830" s="122"/>
      <c r="B1830" s="122"/>
      <c r="C1830" s="11"/>
      <c r="D1830" s="123"/>
      <c r="E1830" s="123"/>
      <c r="F1830" s="123"/>
      <c r="G1830" s="123"/>
      <c r="H1830" s="107"/>
    </row>
    <row r="1831" spans="1:8" ht="20.25" x14ac:dyDescent="0.3">
      <c r="A1831" s="122"/>
      <c r="B1831" s="122"/>
      <c r="C1831" s="11"/>
      <c r="D1831" s="123"/>
      <c r="E1831" s="123"/>
      <c r="F1831" s="123"/>
      <c r="G1831" s="123"/>
      <c r="H1831" s="107"/>
    </row>
    <row r="1832" spans="1:8" ht="20.25" x14ac:dyDescent="0.3">
      <c r="A1832" s="122"/>
      <c r="B1832" s="122"/>
      <c r="C1832" s="11"/>
      <c r="D1832" s="123"/>
      <c r="E1832" s="123"/>
      <c r="F1832" s="123"/>
      <c r="G1832" s="123"/>
      <c r="H1832" s="107"/>
    </row>
    <row r="1833" spans="1:8" ht="20.25" x14ac:dyDescent="0.3">
      <c r="A1833" s="122"/>
      <c r="B1833" s="122"/>
      <c r="C1833" s="3"/>
      <c r="D1833" s="123"/>
      <c r="E1833" s="123"/>
      <c r="F1833" s="123"/>
      <c r="G1833" s="123"/>
      <c r="H1833" s="107"/>
    </row>
    <row r="1834" spans="1:8" ht="20.25" x14ac:dyDescent="0.3">
      <c r="A1834" s="122"/>
      <c r="B1834" s="122"/>
      <c r="C1834" s="3"/>
      <c r="D1834" s="123"/>
      <c r="E1834" s="123"/>
      <c r="F1834" s="123"/>
      <c r="G1834" s="123"/>
      <c r="H1834" s="107"/>
    </row>
    <row r="1835" spans="1:8" ht="20.25" x14ac:dyDescent="0.3">
      <c r="A1835" s="122"/>
      <c r="B1835" s="122"/>
      <c r="C1835" s="11"/>
      <c r="D1835" s="123"/>
      <c r="E1835" s="123"/>
      <c r="F1835" s="123"/>
      <c r="G1835" s="123"/>
      <c r="H1835" s="107"/>
    </row>
    <row r="1836" spans="1:8" ht="20.25" x14ac:dyDescent="0.3">
      <c r="A1836" s="122"/>
      <c r="B1836" s="122"/>
      <c r="C1836" s="11"/>
      <c r="D1836" s="123"/>
      <c r="E1836" s="123"/>
      <c r="F1836" s="123"/>
      <c r="G1836" s="123"/>
      <c r="H1836" s="107"/>
    </row>
    <row r="1837" spans="1:8" ht="20.25" x14ac:dyDescent="0.3">
      <c r="A1837" s="122"/>
      <c r="B1837" s="122"/>
      <c r="C1837" s="11"/>
      <c r="D1837" s="123"/>
      <c r="E1837" s="123"/>
      <c r="F1837" s="123"/>
      <c r="G1837" s="123"/>
      <c r="H1837" s="107"/>
    </row>
    <row r="1838" spans="1:8" ht="20.25" x14ac:dyDescent="0.3">
      <c r="A1838" s="122"/>
      <c r="B1838" s="122"/>
      <c r="C1838" s="11"/>
      <c r="D1838" s="123"/>
      <c r="E1838" s="123"/>
      <c r="F1838" s="123"/>
      <c r="G1838" s="123"/>
      <c r="H1838" s="107"/>
    </row>
    <row r="1839" spans="1:8" ht="20.25" x14ac:dyDescent="0.3">
      <c r="A1839" s="122"/>
      <c r="B1839" s="122"/>
      <c r="C1839" s="11"/>
      <c r="D1839" s="123"/>
      <c r="E1839" s="123"/>
      <c r="F1839" s="123"/>
      <c r="G1839" s="123"/>
      <c r="H1839" s="107"/>
    </row>
    <row r="1840" spans="1:8" ht="20.25" x14ac:dyDescent="0.3">
      <c r="A1840" s="122"/>
      <c r="B1840" s="122"/>
      <c r="C1840" s="11"/>
      <c r="D1840" s="123"/>
      <c r="E1840" s="123"/>
      <c r="F1840" s="123"/>
      <c r="G1840" s="123"/>
      <c r="H1840" s="107"/>
    </row>
    <row r="1841" spans="1:8" ht="20.25" x14ac:dyDescent="0.3">
      <c r="A1841" s="122"/>
      <c r="B1841" s="122"/>
      <c r="C1841" s="11"/>
      <c r="D1841" s="123"/>
      <c r="E1841" s="123"/>
      <c r="F1841" s="123"/>
      <c r="G1841" s="123"/>
      <c r="H1841" s="107"/>
    </row>
    <row r="1842" spans="1:8" ht="20.25" x14ac:dyDescent="0.3">
      <c r="A1842" s="122"/>
      <c r="B1842" s="122"/>
      <c r="C1842" s="11"/>
      <c r="D1842" s="123"/>
      <c r="E1842" s="123"/>
      <c r="F1842" s="123"/>
      <c r="G1842" s="123"/>
      <c r="H1842" s="107"/>
    </row>
    <row r="1843" spans="1:8" ht="20.25" x14ac:dyDescent="0.3">
      <c r="A1843" s="122"/>
      <c r="B1843" s="122"/>
      <c r="C1843" s="11"/>
      <c r="D1843" s="123"/>
      <c r="E1843" s="123"/>
      <c r="F1843" s="123"/>
      <c r="G1843" s="123"/>
      <c r="H1843" s="107"/>
    </row>
    <row r="1844" spans="1:8" ht="20.25" x14ac:dyDescent="0.3">
      <c r="A1844" s="122"/>
      <c r="B1844" s="122"/>
      <c r="C1844" s="11"/>
      <c r="D1844" s="123"/>
      <c r="E1844" s="123"/>
      <c r="F1844" s="123"/>
      <c r="G1844" s="123"/>
      <c r="H1844" s="107"/>
    </row>
    <row r="1845" spans="1:8" ht="20.25" x14ac:dyDescent="0.3">
      <c r="A1845" s="122"/>
      <c r="B1845" s="122"/>
      <c r="C1845" s="11"/>
      <c r="D1845" s="123"/>
      <c r="E1845" s="123"/>
      <c r="F1845" s="123"/>
      <c r="G1845" s="123"/>
      <c r="H1845" s="107"/>
    </row>
    <row r="1846" spans="1:8" ht="20.25" x14ac:dyDescent="0.3">
      <c r="A1846" s="122"/>
      <c r="B1846" s="122"/>
      <c r="C1846" s="11"/>
      <c r="D1846" s="123"/>
      <c r="E1846" s="123"/>
      <c r="F1846" s="123"/>
      <c r="G1846" s="123"/>
      <c r="H1846" s="107"/>
    </row>
    <row r="1847" spans="1:8" ht="20.25" x14ac:dyDescent="0.3">
      <c r="A1847" s="122"/>
      <c r="B1847" s="122"/>
      <c r="C1847" s="11"/>
      <c r="D1847" s="123"/>
      <c r="E1847" s="123"/>
      <c r="F1847" s="123"/>
      <c r="G1847" s="123"/>
      <c r="H1847" s="107"/>
    </row>
    <row r="1848" spans="1:8" ht="20.25" x14ac:dyDescent="0.3">
      <c r="A1848" s="122"/>
      <c r="B1848" s="122"/>
      <c r="C1848" s="11"/>
      <c r="D1848" s="123"/>
      <c r="E1848" s="123"/>
      <c r="F1848" s="123"/>
      <c r="G1848" s="123"/>
      <c r="H1848" s="107"/>
    </row>
    <row r="1849" spans="1:8" ht="20.25" x14ac:dyDescent="0.3">
      <c r="A1849" s="122"/>
      <c r="B1849" s="122"/>
      <c r="C1849" s="11"/>
      <c r="D1849" s="123"/>
      <c r="E1849" s="123"/>
      <c r="F1849" s="123"/>
      <c r="G1849" s="123"/>
      <c r="H1849" s="107"/>
    </row>
    <row r="1850" spans="1:8" ht="20.25" x14ac:dyDescent="0.3">
      <c r="A1850" s="122"/>
      <c r="B1850" s="122"/>
      <c r="C1850" s="11"/>
      <c r="D1850" s="123"/>
      <c r="E1850" s="123"/>
      <c r="F1850" s="123"/>
      <c r="G1850" s="123"/>
      <c r="H1850" s="107"/>
    </row>
    <row r="1851" spans="1:8" ht="20.25" x14ac:dyDescent="0.3">
      <c r="A1851" s="122"/>
      <c r="B1851" s="122"/>
      <c r="C1851" s="11"/>
      <c r="D1851" s="123"/>
      <c r="E1851" s="123"/>
      <c r="F1851" s="123"/>
      <c r="G1851" s="123"/>
      <c r="H1851" s="107"/>
    </row>
    <row r="1852" spans="1:8" ht="20.25" x14ac:dyDescent="0.3">
      <c r="A1852" s="122"/>
      <c r="B1852" s="122"/>
      <c r="C1852" s="11"/>
      <c r="D1852" s="123"/>
      <c r="E1852" s="123"/>
      <c r="F1852" s="123"/>
      <c r="G1852" s="123"/>
      <c r="H1852" s="107"/>
    </row>
    <row r="1853" spans="1:8" ht="20.25" x14ac:dyDescent="0.3">
      <c r="A1853" s="122"/>
      <c r="B1853" s="122"/>
      <c r="C1853" s="11"/>
      <c r="D1853" s="123"/>
      <c r="E1853" s="123"/>
      <c r="F1853" s="123"/>
      <c r="G1853" s="123"/>
      <c r="H1853" s="107"/>
    </row>
    <row r="1854" spans="1:8" ht="20.25" x14ac:dyDescent="0.3">
      <c r="A1854" s="122"/>
      <c r="B1854" s="122"/>
      <c r="C1854" s="11"/>
      <c r="D1854" s="123"/>
      <c r="E1854" s="123"/>
      <c r="F1854" s="123"/>
      <c r="G1854" s="123"/>
      <c r="H1854" s="107"/>
    </row>
    <row r="1855" spans="1:8" ht="20.25" x14ac:dyDescent="0.3">
      <c r="A1855" s="122"/>
      <c r="B1855" s="122"/>
      <c r="C1855" s="11"/>
      <c r="D1855" s="123"/>
      <c r="E1855" s="123"/>
      <c r="F1855" s="123"/>
      <c r="G1855" s="123"/>
      <c r="H1855" s="107"/>
    </row>
    <row r="1856" spans="1:8" ht="20.25" x14ac:dyDescent="0.3">
      <c r="A1856" s="30"/>
      <c r="B1856" s="112"/>
      <c r="C1856" s="23"/>
      <c r="D1856" s="107"/>
      <c r="E1856" s="107"/>
      <c r="F1856" s="107"/>
      <c r="G1856" s="107"/>
      <c r="H1856" s="107"/>
    </row>
    <row r="1857" spans="1:8" ht="20.25" x14ac:dyDescent="0.3">
      <c r="A1857" s="30"/>
      <c r="B1857" s="112"/>
      <c r="C1857" s="23"/>
      <c r="D1857" s="107"/>
      <c r="E1857" s="107"/>
      <c r="F1857" s="107"/>
      <c r="G1857" s="107"/>
      <c r="H1857" s="107"/>
    </row>
    <row r="1858" spans="1:8" ht="20.25" x14ac:dyDescent="0.3">
      <c r="A1858" s="30"/>
      <c r="B1858" s="112"/>
      <c r="C1858" s="23"/>
      <c r="D1858" s="107"/>
      <c r="E1858" s="107"/>
      <c r="F1858" s="107"/>
      <c r="G1858" s="107"/>
      <c r="H1858" s="107"/>
    </row>
    <row r="1859" spans="1:8" ht="20.25" x14ac:dyDescent="0.3">
      <c r="A1859" s="30"/>
      <c r="B1859" s="112"/>
      <c r="C1859" s="23"/>
      <c r="D1859" s="107"/>
      <c r="E1859" s="107"/>
      <c r="F1859" s="107"/>
      <c r="G1859" s="107"/>
      <c r="H1859" s="107"/>
    </row>
    <row r="1860" spans="1:8" ht="20.25" x14ac:dyDescent="0.3">
      <c r="A1860" s="30"/>
      <c r="B1860" s="112"/>
      <c r="C1860" s="23"/>
      <c r="D1860" s="107"/>
      <c r="E1860" s="107"/>
      <c r="F1860" s="107"/>
      <c r="G1860" s="107"/>
      <c r="H1860" s="107"/>
    </row>
    <row r="1861" spans="1:8" ht="20.25" x14ac:dyDescent="0.3">
      <c r="A1861" s="30"/>
      <c r="B1861" s="112"/>
      <c r="C1861" s="23"/>
      <c r="D1861" s="107"/>
      <c r="E1861" s="107"/>
      <c r="F1861" s="107"/>
      <c r="G1861" s="107"/>
      <c r="H1861" s="107"/>
    </row>
    <row r="1862" spans="1:8" ht="20.25" x14ac:dyDescent="0.3">
      <c r="A1862" s="30"/>
      <c r="B1862" s="112"/>
      <c r="C1862" s="23"/>
      <c r="D1862" s="107"/>
      <c r="E1862" s="107"/>
      <c r="F1862" s="107"/>
      <c r="G1862" s="107"/>
      <c r="H1862" s="107"/>
    </row>
    <row r="1863" spans="1:8" ht="20.25" x14ac:dyDescent="0.3">
      <c r="A1863" s="30"/>
      <c r="B1863" s="112"/>
      <c r="C1863" s="23"/>
      <c r="D1863" s="107"/>
      <c r="E1863" s="107"/>
      <c r="F1863" s="107"/>
      <c r="G1863" s="107"/>
      <c r="H1863" s="107"/>
    </row>
    <row r="1864" spans="1:8" ht="20.25" x14ac:dyDescent="0.3">
      <c r="A1864" s="30"/>
      <c r="B1864" s="112"/>
      <c r="C1864" s="23"/>
      <c r="D1864" s="107"/>
      <c r="E1864" s="107"/>
      <c r="F1864" s="107"/>
      <c r="G1864" s="107"/>
      <c r="H1864" s="107"/>
    </row>
    <row r="1865" spans="1:8" ht="20.25" x14ac:dyDescent="0.3">
      <c r="A1865" s="30"/>
      <c r="B1865" s="112"/>
      <c r="C1865" s="23"/>
      <c r="D1865" s="107"/>
      <c r="E1865" s="107"/>
      <c r="F1865" s="107"/>
      <c r="G1865" s="107"/>
      <c r="H1865" s="107"/>
    </row>
    <row r="1866" spans="1:8" ht="20.25" x14ac:dyDescent="0.3">
      <c r="A1866" s="30"/>
      <c r="B1866" s="112"/>
      <c r="C1866" s="23"/>
      <c r="D1866" s="107"/>
      <c r="E1866" s="107"/>
      <c r="F1866" s="107"/>
      <c r="G1866" s="107"/>
      <c r="H1866" s="107"/>
    </row>
    <row r="1867" spans="1:8" ht="20.25" x14ac:dyDescent="0.3">
      <c r="A1867" s="30"/>
      <c r="B1867" s="112"/>
      <c r="C1867" s="23"/>
      <c r="D1867" s="107"/>
      <c r="E1867" s="107"/>
      <c r="F1867" s="107"/>
      <c r="G1867" s="107"/>
      <c r="H1867" s="107"/>
    </row>
    <row r="1868" spans="1:8" ht="20.25" x14ac:dyDescent="0.3">
      <c r="A1868" s="30"/>
      <c r="B1868" s="112"/>
      <c r="C1868" s="23"/>
      <c r="D1868" s="107"/>
      <c r="E1868" s="107"/>
      <c r="F1868" s="107"/>
      <c r="G1868" s="107"/>
      <c r="H1868" s="107"/>
    </row>
    <row r="1869" spans="1:8" ht="20.25" x14ac:dyDescent="0.3">
      <c r="A1869" s="30"/>
      <c r="B1869" s="112"/>
      <c r="C1869" s="23"/>
      <c r="D1869" s="107"/>
      <c r="E1869" s="107"/>
      <c r="F1869" s="107"/>
      <c r="G1869" s="107"/>
      <c r="H1869" s="107"/>
    </row>
    <row r="1870" spans="1:8" ht="20.25" x14ac:dyDescent="0.3">
      <c r="A1870" s="30"/>
      <c r="B1870" s="112"/>
      <c r="C1870" s="23"/>
      <c r="D1870" s="107"/>
      <c r="E1870" s="107"/>
      <c r="F1870" s="107"/>
      <c r="G1870" s="107"/>
      <c r="H1870" s="107"/>
    </row>
    <row r="1871" spans="1:8" ht="20.25" x14ac:dyDescent="0.3">
      <c r="A1871" s="30"/>
      <c r="B1871" s="112"/>
      <c r="C1871" s="23"/>
      <c r="D1871" s="107"/>
      <c r="E1871" s="107"/>
      <c r="F1871" s="107"/>
      <c r="G1871" s="107"/>
      <c r="H1871" s="107"/>
    </row>
    <row r="1872" spans="1:8" ht="20.25" x14ac:dyDescent="0.3">
      <c r="A1872" s="30"/>
      <c r="B1872" s="112"/>
      <c r="C1872" s="23"/>
      <c r="D1872" s="107"/>
      <c r="E1872" s="107"/>
      <c r="F1872" s="107"/>
      <c r="G1872" s="107"/>
      <c r="H1872" s="107"/>
    </row>
    <row r="1873" spans="1:8" ht="20.25" x14ac:dyDescent="0.3">
      <c r="A1873" s="30"/>
      <c r="B1873" s="112"/>
      <c r="C1873" s="23"/>
      <c r="D1873" s="107"/>
      <c r="E1873" s="107"/>
      <c r="F1873" s="107"/>
      <c r="G1873" s="107"/>
      <c r="H1873" s="107"/>
    </row>
    <row r="1874" spans="1:8" ht="20.25" x14ac:dyDescent="0.3">
      <c r="A1874" s="30"/>
      <c r="B1874" s="112"/>
      <c r="C1874" s="23"/>
      <c r="D1874" s="107"/>
      <c r="E1874" s="107"/>
      <c r="F1874" s="107"/>
      <c r="G1874" s="107"/>
      <c r="H1874" s="107"/>
    </row>
    <row r="1875" spans="1:8" ht="20.25" x14ac:dyDescent="0.3">
      <c r="A1875" s="30"/>
      <c r="B1875" s="112"/>
      <c r="C1875" s="23"/>
      <c r="D1875" s="107"/>
      <c r="E1875" s="107"/>
      <c r="F1875" s="107"/>
      <c r="G1875" s="107"/>
      <c r="H1875" s="107"/>
    </row>
    <row r="1876" spans="1:8" ht="20.25" x14ac:dyDescent="0.3">
      <c r="A1876" s="30"/>
      <c r="B1876" s="112"/>
      <c r="C1876" s="23"/>
      <c r="D1876" s="107"/>
      <c r="E1876" s="107"/>
      <c r="F1876" s="107"/>
      <c r="G1876" s="107"/>
      <c r="H1876" s="107"/>
    </row>
    <row r="1877" spans="1:8" ht="20.25" x14ac:dyDescent="0.3">
      <c r="A1877" s="30"/>
      <c r="B1877" s="112"/>
      <c r="C1877" s="23"/>
      <c r="D1877" s="107"/>
      <c r="E1877" s="107"/>
      <c r="F1877" s="107"/>
      <c r="G1877" s="107"/>
      <c r="H1877" s="107"/>
    </row>
    <row r="1878" spans="1:8" ht="20.25" x14ac:dyDescent="0.3">
      <c r="A1878" s="30"/>
      <c r="B1878" s="112"/>
      <c r="C1878" s="23"/>
      <c r="D1878" s="107"/>
      <c r="E1878" s="107"/>
      <c r="F1878" s="107"/>
      <c r="G1878" s="107"/>
      <c r="H1878" s="107"/>
    </row>
    <row r="1879" spans="1:8" ht="20.25" x14ac:dyDescent="0.3">
      <c r="A1879" s="30"/>
      <c r="B1879" s="112"/>
      <c r="C1879" s="23"/>
      <c r="D1879" s="107"/>
      <c r="E1879" s="107"/>
      <c r="F1879" s="107"/>
      <c r="G1879" s="107"/>
      <c r="H1879" s="107"/>
    </row>
    <row r="1880" spans="1:8" ht="20.25" x14ac:dyDescent="0.3">
      <c r="A1880" s="30"/>
      <c r="B1880" s="112"/>
      <c r="C1880" s="23"/>
      <c r="D1880" s="107"/>
      <c r="E1880" s="107"/>
      <c r="F1880" s="107"/>
      <c r="G1880" s="107"/>
      <c r="H1880" s="107"/>
    </row>
    <row r="1881" spans="1:8" ht="20.25" x14ac:dyDescent="0.3">
      <c r="A1881" s="30"/>
      <c r="B1881" s="112"/>
      <c r="C1881" s="23"/>
      <c r="D1881" s="107"/>
      <c r="E1881" s="107"/>
      <c r="F1881" s="107"/>
      <c r="G1881" s="107"/>
      <c r="H1881" s="107"/>
    </row>
    <row r="1882" spans="1:8" ht="20.25" x14ac:dyDescent="0.3">
      <c r="A1882" s="30"/>
      <c r="B1882" s="112"/>
      <c r="C1882" s="23"/>
      <c r="D1882" s="107"/>
      <c r="E1882" s="107"/>
      <c r="F1882" s="107"/>
      <c r="G1882" s="107"/>
      <c r="H1882" s="107"/>
    </row>
    <row r="1883" spans="1:8" ht="20.25" x14ac:dyDescent="0.3">
      <c r="A1883" s="30"/>
      <c r="B1883" s="112"/>
      <c r="C1883" s="23"/>
      <c r="D1883" s="107"/>
      <c r="E1883" s="107"/>
      <c r="F1883" s="107"/>
      <c r="G1883" s="107"/>
      <c r="H1883" s="107"/>
    </row>
    <row r="1884" spans="1:8" ht="20.25" x14ac:dyDescent="0.3">
      <c r="A1884" s="30"/>
      <c r="B1884" s="112"/>
      <c r="C1884" s="23"/>
      <c r="D1884" s="107"/>
      <c r="E1884" s="107"/>
      <c r="F1884" s="107"/>
      <c r="G1884" s="107"/>
      <c r="H1884" s="107"/>
    </row>
    <row r="1885" spans="1:8" ht="20.25" x14ac:dyDescent="0.3">
      <c r="A1885" s="30"/>
      <c r="B1885" s="112"/>
      <c r="C1885" s="23"/>
      <c r="D1885" s="107"/>
      <c r="E1885" s="107"/>
      <c r="F1885" s="107"/>
      <c r="G1885" s="107"/>
      <c r="H1885" s="107"/>
    </row>
    <row r="1886" spans="1:8" ht="20.25" x14ac:dyDescent="0.3">
      <c r="A1886" s="30"/>
      <c r="B1886" s="112"/>
      <c r="C1886" s="23"/>
      <c r="D1886" s="107"/>
      <c r="E1886" s="107"/>
      <c r="F1886" s="107"/>
      <c r="G1886" s="107"/>
      <c r="H1886" s="107"/>
    </row>
    <row r="1887" spans="1:8" ht="20.25" x14ac:dyDescent="0.3">
      <c r="A1887" s="30"/>
      <c r="B1887" s="112"/>
      <c r="C1887" s="23"/>
      <c r="D1887" s="107"/>
      <c r="E1887" s="107"/>
      <c r="F1887" s="107"/>
      <c r="G1887" s="107"/>
      <c r="H1887" s="107"/>
    </row>
    <row r="1888" spans="1:8" ht="20.25" x14ac:dyDescent="0.3">
      <c r="A1888" s="30"/>
      <c r="B1888" s="112"/>
      <c r="C1888" s="23"/>
      <c r="D1888" s="107"/>
      <c r="E1888" s="107"/>
      <c r="F1888" s="107"/>
      <c r="G1888" s="107"/>
      <c r="H1888" s="107"/>
    </row>
    <row r="1889" spans="1:8" ht="20.25" x14ac:dyDescent="0.3">
      <c r="A1889" s="30"/>
      <c r="B1889" s="112"/>
      <c r="C1889" s="23"/>
      <c r="D1889" s="107"/>
      <c r="E1889" s="107"/>
      <c r="F1889" s="107"/>
      <c r="G1889" s="107"/>
      <c r="H1889" s="107"/>
    </row>
    <row r="1890" spans="1:8" ht="20.25" x14ac:dyDescent="0.3">
      <c r="A1890" s="30"/>
      <c r="B1890" s="112"/>
      <c r="C1890" s="23"/>
      <c r="D1890" s="107"/>
      <c r="E1890" s="107"/>
      <c r="F1890" s="107"/>
      <c r="G1890" s="107"/>
      <c r="H1890" s="107"/>
    </row>
    <row r="1891" spans="1:8" ht="20.25" x14ac:dyDescent="0.3">
      <c r="A1891" s="30"/>
      <c r="B1891" s="112"/>
      <c r="C1891" s="23"/>
      <c r="D1891" s="107"/>
      <c r="E1891" s="107"/>
      <c r="F1891" s="107"/>
      <c r="G1891" s="107"/>
      <c r="H1891" s="107"/>
    </row>
    <row r="1892" spans="1:8" ht="20.25" x14ac:dyDescent="0.3">
      <c r="A1892" s="30"/>
      <c r="B1892" s="112"/>
      <c r="C1892" s="23"/>
      <c r="D1892" s="107"/>
      <c r="E1892" s="107"/>
      <c r="F1892" s="107"/>
      <c r="G1892" s="107"/>
      <c r="H1892" s="107"/>
    </row>
    <row r="1893" spans="1:8" ht="20.25" x14ac:dyDescent="0.3">
      <c r="A1893" s="30"/>
      <c r="B1893" s="112"/>
      <c r="C1893" s="23"/>
      <c r="D1893" s="107"/>
      <c r="E1893" s="107"/>
      <c r="F1893" s="107"/>
      <c r="G1893" s="107"/>
      <c r="H1893" s="107"/>
    </row>
    <row r="1894" spans="1:8" ht="20.25" x14ac:dyDescent="0.3">
      <c r="A1894" s="30"/>
      <c r="B1894" s="112"/>
      <c r="C1894" s="23"/>
      <c r="D1894" s="107"/>
      <c r="E1894" s="107"/>
      <c r="F1894" s="107"/>
      <c r="G1894" s="107"/>
      <c r="H1894" s="107"/>
    </row>
    <row r="1895" spans="1:8" ht="20.25" x14ac:dyDescent="0.3">
      <c r="A1895" s="30"/>
      <c r="B1895" s="112"/>
      <c r="C1895" s="23"/>
      <c r="D1895" s="107"/>
      <c r="E1895" s="107"/>
      <c r="F1895" s="107"/>
      <c r="G1895" s="107"/>
      <c r="H1895" s="107"/>
    </row>
    <row r="1896" spans="1:8" ht="20.25" x14ac:dyDescent="0.3">
      <c r="A1896" s="30"/>
      <c r="B1896" s="112"/>
      <c r="C1896" s="23"/>
      <c r="D1896" s="107"/>
      <c r="E1896" s="107"/>
      <c r="F1896" s="107"/>
      <c r="G1896" s="107"/>
      <c r="H1896" s="107"/>
    </row>
    <row r="1897" spans="1:8" ht="20.25" x14ac:dyDescent="0.3">
      <c r="A1897" s="30"/>
      <c r="B1897" s="112"/>
      <c r="C1897" s="23"/>
      <c r="D1897" s="107"/>
      <c r="E1897" s="107"/>
      <c r="F1897" s="107"/>
      <c r="G1897" s="107"/>
      <c r="H1897" s="107"/>
    </row>
    <row r="1898" spans="1:8" ht="20.25" x14ac:dyDescent="0.3">
      <c r="A1898" s="30"/>
      <c r="B1898" s="112"/>
      <c r="C1898" s="23"/>
      <c r="D1898" s="107"/>
      <c r="E1898" s="107"/>
      <c r="F1898" s="107"/>
      <c r="G1898" s="107"/>
      <c r="H1898" s="107"/>
    </row>
    <row r="1899" spans="1:8" ht="20.25" x14ac:dyDescent="0.3">
      <c r="A1899" s="30"/>
      <c r="B1899" s="112"/>
      <c r="C1899" s="23"/>
      <c r="D1899" s="107"/>
      <c r="E1899" s="107"/>
      <c r="F1899" s="107"/>
      <c r="G1899" s="107"/>
      <c r="H1899" s="107"/>
    </row>
    <row r="1900" spans="1:8" ht="20.25" x14ac:dyDescent="0.3">
      <c r="A1900" s="30"/>
      <c r="B1900" s="112"/>
      <c r="C1900" s="23"/>
      <c r="D1900" s="107"/>
      <c r="E1900" s="107"/>
      <c r="F1900" s="107"/>
      <c r="G1900" s="107"/>
      <c r="H1900" s="107"/>
    </row>
    <row r="1901" spans="1:8" ht="20.25" x14ac:dyDescent="0.3">
      <c r="A1901" s="30"/>
      <c r="B1901" s="112"/>
      <c r="C1901" s="23"/>
      <c r="D1901" s="107"/>
      <c r="E1901" s="107"/>
      <c r="F1901" s="107"/>
      <c r="G1901" s="107"/>
      <c r="H1901" s="107"/>
    </row>
    <row r="1902" spans="1:8" ht="20.25" x14ac:dyDescent="0.3">
      <c r="A1902" s="30"/>
      <c r="B1902" s="112"/>
      <c r="C1902" s="23"/>
      <c r="D1902" s="107"/>
      <c r="E1902" s="107"/>
      <c r="F1902" s="107"/>
      <c r="G1902" s="107"/>
      <c r="H1902" s="107"/>
    </row>
    <row r="1903" spans="1:8" ht="20.25" x14ac:dyDescent="0.3">
      <c r="A1903" s="30"/>
      <c r="B1903" s="112"/>
      <c r="C1903" s="23"/>
      <c r="D1903" s="107"/>
      <c r="E1903" s="107"/>
      <c r="F1903" s="107"/>
      <c r="G1903" s="107"/>
      <c r="H1903" s="107"/>
    </row>
    <row r="1904" spans="1:8" ht="20.25" x14ac:dyDescent="0.3">
      <c r="A1904" s="30"/>
      <c r="B1904" s="112"/>
      <c r="C1904" s="23"/>
      <c r="D1904" s="107"/>
      <c r="E1904" s="107"/>
      <c r="F1904" s="107"/>
      <c r="G1904" s="107"/>
      <c r="H1904" s="107"/>
    </row>
    <row r="1905" spans="1:8" ht="20.25" x14ac:dyDescent="0.3">
      <c r="A1905" s="30"/>
      <c r="B1905" s="112"/>
      <c r="C1905" s="23"/>
      <c r="D1905" s="107"/>
      <c r="E1905" s="107"/>
      <c r="F1905" s="107"/>
      <c r="G1905" s="107"/>
      <c r="H1905" s="107"/>
    </row>
    <row r="1906" spans="1:8" ht="20.25" x14ac:dyDescent="0.3">
      <c r="A1906" s="30"/>
      <c r="B1906" s="112"/>
      <c r="C1906" s="23"/>
      <c r="D1906" s="107"/>
      <c r="E1906" s="107"/>
      <c r="F1906" s="107"/>
      <c r="G1906" s="107"/>
      <c r="H1906" s="107"/>
    </row>
    <row r="1907" spans="1:8" ht="20.25" x14ac:dyDescent="0.3">
      <c r="A1907" s="30"/>
      <c r="B1907" s="112"/>
      <c r="C1907" s="23"/>
      <c r="D1907" s="107"/>
      <c r="E1907" s="107"/>
      <c r="F1907" s="107"/>
      <c r="G1907" s="107"/>
      <c r="H1907" s="107"/>
    </row>
    <row r="1908" spans="1:8" ht="20.25" x14ac:dyDescent="0.3">
      <c r="A1908" s="30"/>
      <c r="B1908" s="112"/>
      <c r="C1908" s="23"/>
      <c r="D1908" s="107"/>
      <c r="E1908" s="107"/>
      <c r="F1908" s="107"/>
      <c r="G1908" s="107"/>
      <c r="H1908" s="107"/>
    </row>
    <row r="1909" spans="1:8" ht="20.25" x14ac:dyDescent="0.3">
      <c r="A1909" s="30"/>
      <c r="B1909" s="112"/>
      <c r="C1909" s="23"/>
      <c r="D1909" s="107"/>
      <c r="E1909" s="107"/>
      <c r="F1909" s="107"/>
      <c r="G1909" s="107"/>
      <c r="H1909" s="107"/>
    </row>
    <row r="1910" spans="1:8" ht="20.25" x14ac:dyDescent="0.3">
      <c r="A1910" s="30"/>
      <c r="B1910" s="112"/>
      <c r="C1910" s="23"/>
      <c r="D1910" s="107"/>
      <c r="E1910" s="107"/>
      <c r="F1910" s="107"/>
      <c r="G1910" s="107"/>
      <c r="H1910" s="107"/>
    </row>
  </sheetData>
  <sheetProtection algorithmName="SHA-512" hashValue="BcpUbEAzJT12RQLVJvbTIA3biTIvbWN3h/dvZvqeCDZ2mcrhf/Tjvinf1GpAISuWgxPsWGIcl6XyrR6Xn1TkkA==" saltValue="R1ZbOHXb/D2aEmoCljEicA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8"/>
  <dimension ref="A1:J114"/>
  <sheetViews>
    <sheetView showGridLines="0" defaultGridColor="0" colorId="8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C68" sqref="C68"/>
    </sheetView>
  </sheetViews>
  <sheetFormatPr defaultRowHeight="15" x14ac:dyDescent="0.25"/>
  <cols>
    <col min="1" max="1" width="11.85546875" bestFit="1" customWidth="1"/>
    <col min="2" max="2" width="8.7109375" style="5" bestFit="1" customWidth="1"/>
    <col min="3" max="3" width="45.5703125" customWidth="1"/>
    <col min="4" max="4" width="16.7109375" bestFit="1" customWidth="1"/>
    <col min="5" max="5" width="18.140625" customWidth="1"/>
    <col min="6" max="6" width="20.28515625" customWidth="1"/>
    <col min="7" max="7" width="23.28515625" customWidth="1"/>
    <col min="8" max="8" width="15.5703125" customWidth="1"/>
    <col min="9" max="9" width="7.7109375" customWidth="1"/>
  </cols>
  <sheetData>
    <row r="1" spans="1:10" s="2" customFormat="1" ht="27" customHeight="1" x14ac:dyDescent="0.25">
      <c r="A1" s="179"/>
      <c r="B1" s="179"/>
      <c r="C1" s="178" t="s">
        <v>827</v>
      </c>
      <c r="D1" s="178"/>
      <c r="E1" s="178"/>
      <c r="F1" s="178"/>
      <c r="G1" s="178"/>
      <c r="H1" s="178"/>
      <c r="I1" s="194" t="s">
        <v>1793</v>
      </c>
      <c r="J1" s="64"/>
    </row>
    <row r="2" spans="1:10" s="2" customFormat="1" x14ac:dyDescent="0.25">
      <c r="A2" s="180" t="s">
        <v>155</v>
      </c>
      <c r="B2" s="183" t="s">
        <v>156</v>
      </c>
      <c r="C2" s="184" t="s">
        <v>1012</v>
      </c>
      <c r="D2" s="187" t="s">
        <v>157</v>
      </c>
      <c r="E2" s="191" t="s">
        <v>1764</v>
      </c>
      <c r="F2" s="192"/>
      <c r="G2" s="192"/>
      <c r="H2" s="193"/>
      <c r="I2" s="194"/>
      <c r="J2" s="64"/>
    </row>
    <row r="3" spans="1:10" s="1" customFormat="1" ht="12" customHeight="1" x14ac:dyDescent="0.3">
      <c r="A3" s="181"/>
      <c r="B3" s="183"/>
      <c r="C3" s="185"/>
      <c r="D3" s="188"/>
      <c r="E3" s="125" t="s">
        <v>152</v>
      </c>
      <c r="F3" s="125" t="s">
        <v>153</v>
      </c>
      <c r="G3" s="125" t="s">
        <v>154</v>
      </c>
      <c r="H3" s="125" t="s">
        <v>237</v>
      </c>
      <c r="I3" s="194"/>
      <c r="J3" s="65"/>
    </row>
    <row r="4" spans="1:10" s="1" customFormat="1" ht="120" customHeight="1" x14ac:dyDescent="0.3">
      <c r="A4" s="181"/>
      <c r="B4" s="183"/>
      <c r="C4" s="185"/>
      <c r="D4" s="188"/>
      <c r="E4" s="147" t="s">
        <v>1767</v>
      </c>
      <c r="F4" s="149" t="s">
        <v>1772</v>
      </c>
      <c r="G4" s="150" t="s">
        <v>1774</v>
      </c>
      <c r="H4" s="149" t="s">
        <v>1773</v>
      </c>
      <c r="I4" s="194"/>
      <c r="J4" s="65"/>
    </row>
    <row r="5" spans="1:10" s="1" customFormat="1" ht="15" customHeight="1" x14ac:dyDescent="0.3">
      <c r="A5" s="182"/>
      <c r="B5" s="183"/>
      <c r="C5" s="186"/>
      <c r="D5" s="189"/>
      <c r="E5" s="190" t="s">
        <v>1845</v>
      </c>
      <c r="F5" s="190"/>
      <c r="G5" s="190"/>
      <c r="H5" s="190"/>
      <c r="I5" s="194"/>
      <c r="J5" s="65"/>
    </row>
    <row r="6" spans="1:10" x14ac:dyDescent="0.25">
      <c r="A6" s="173" t="s">
        <v>864</v>
      </c>
      <c r="B6" s="142" t="s">
        <v>238</v>
      </c>
      <c r="C6" s="104" t="s">
        <v>239</v>
      </c>
      <c r="D6" s="71" t="s">
        <v>98</v>
      </c>
      <c r="E6" s="72">
        <f>IFERROR(((VLOOKUP(B6,'Origem '!$A$1:$H$1655,4,0)*'Mark Up '!$C$2)),"X")</f>
        <v>8292.9</v>
      </c>
      <c r="F6" s="72">
        <f>IFERROR(((VLOOKUP(B6,'Origem '!$A$1:$E$1655,5,0)*'Mark Up '!$C$2)),"X")</f>
        <v>8533.14</v>
      </c>
      <c r="G6" s="72">
        <f>IFERROR(((VLOOKUP(B6,'Origem '!$A$1:$F$1655,6,0)*'Mark Up '!$C$2)),"X")</f>
        <v>9355.5</v>
      </c>
      <c r="H6" s="73" t="str">
        <f>IFERROR(((VLOOKUP(B6,'Origem '!$A$1:$H$1655,7,0)*'Mark Up '!$C$2)),"X")</f>
        <v>X</v>
      </c>
      <c r="I6" s="195"/>
      <c r="J6" s="65"/>
    </row>
    <row r="7" spans="1:10" x14ac:dyDescent="0.25">
      <c r="A7" s="173"/>
      <c r="B7" s="142" t="s">
        <v>240</v>
      </c>
      <c r="C7" s="137" t="s">
        <v>239</v>
      </c>
      <c r="D7" s="71" t="s">
        <v>86</v>
      </c>
      <c r="E7" s="72">
        <f>IFERROR(((VLOOKUP(B7,'Origem '!$A$1:$H$1655,4,0)*'Mark Up '!$C$2)),"X")</f>
        <v>8510.0400000000009</v>
      </c>
      <c r="F7" s="72">
        <f>IFERROR(((VLOOKUP(B7,'Origem '!$A$1:$E$1655,5,0)*'Mark Up '!$C$2)),"X")</f>
        <v>8851.92</v>
      </c>
      <c r="G7" s="72">
        <f>IFERROR(((VLOOKUP(B7,'Origem '!$A$1:$F$1655,6,0)*'Mark Up '!$C$2)),"X")</f>
        <v>9734.34</v>
      </c>
      <c r="H7" s="73" t="str">
        <f>IFERROR(((VLOOKUP(B7,'Origem '!$A$1:$H$1655,7,0)*'Mark Up '!$C$2)),"X")</f>
        <v>X</v>
      </c>
      <c r="I7" s="196"/>
      <c r="J7" s="65"/>
    </row>
    <row r="8" spans="1:10" x14ac:dyDescent="0.25">
      <c r="A8" s="173"/>
      <c r="B8" s="142" t="s">
        <v>241</v>
      </c>
      <c r="C8" s="137" t="s">
        <v>239</v>
      </c>
      <c r="D8" s="71" t="s">
        <v>87</v>
      </c>
      <c r="E8" s="72">
        <f>IFERROR(((VLOOKUP(B8,'Origem '!$A$1:$H$1655,4,0)*'Mark Up '!$C$2)),"X")</f>
        <v>9318.5400000000009</v>
      </c>
      <c r="F8" s="72">
        <f>IFERROR(((VLOOKUP(B8,'Origem '!$A$1:$E$1655,5,0)*'Mark Up '!$C$2)),"X")</f>
        <v>9780.5400000000009</v>
      </c>
      <c r="G8" s="72">
        <f>IFERROR(((VLOOKUP(B8,'Origem '!$A$1:$F$1655,6,0)*'Mark Up '!$C$2)),"X")</f>
        <v>10930.92</v>
      </c>
      <c r="H8" s="73" t="str">
        <f>IFERROR(((VLOOKUP(B8,'Origem '!$A$1:$H$1655,7,0)*'Mark Up '!$C$2)),"X")</f>
        <v>X</v>
      </c>
      <c r="I8" s="196"/>
      <c r="J8" s="65"/>
    </row>
    <row r="9" spans="1:10" x14ac:dyDescent="0.25">
      <c r="A9" s="173"/>
      <c r="B9" s="142" t="s">
        <v>242</v>
      </c>
      <c r="C9" s="137" t="s">
        <v>239</v>
      </c>
      <c r="D9" s="71" t="s">
        <v>88</v>
      </c>
      <c r="E9" s="72">
        <f>IFERROR(((VLOOKUP(B9,'Origem '!$A$1:$H$1655,4,0)*'Mark Up '!$C$2)),"X")</f>
        <v>9854.4600000000009</v>
      </c>
      <c r="F9" s="72">
        <f>IFERROR(((VLOOKUP(B9,'Origem '!$A$1:$E$1655,5,0)*'Mark Up '!$C$2)),"X")</f>
        <v>10261.02</v>
      </c>
      <c r="G9" s="72">
        <f>IFERROR(((VLOOKUP(B9,'Origem '!$A$1:$F$1655,6,0)*'Mark Up '!$C$2)),"X")</f>
        <v>11240.460000000001</v>
      </c>
      <c r="H9" s="73" t="str">
        <f>IFERROR(((VLOOKUP(B9,'Origem '!$A$1:$H$1655,7,0)*'Mark Up '!$C$2)),"X")</f>
        <v>X</v>
      </c>
      <c r="I9" s="196"/>
      <c r="J9" s="65"/>
    </row>
    <row r="10" spans="1:10" x14ac:dyDescent="0.25">
      <c r="A10" s="173"/>
      <c r="B10" s="142" t="s">
        <v>243</v>
      </c>
      <c r="C10" s="137" t="s">
        <v>239</v>
      </c>
      <c r="D10" s="71" t="s">
        <v>244</v>
      </c>
      <c r="E10" s="72">
        <f>IFERROR(((VLOOKUP(B10,'Origem '!$A$1:$H$1655,4,0)*'Mark Up '!$C$2)),"X")</f>
        <v>10362.66</v>
      </c>
      <c r="F10" s="72">
        <f>IFERROR(((VLOOKUP(B10,'Origem '!$A$1:$E$1655,5,0)*'Mark Up '!$C$2)),"X")</f>
        <v>10820.04</v>
      </c>
      <c r="G10" s="72">
        <f>IFERROR(((VLOOKUP(B10,'Origem '!$A$1:$F$1655,6,0)*'Mark Up '!$C$2)),"X")</f>
        <v>11813.34</v>
      </c>
      <c r="H10" s="73" t="str">
        <f>IFERROR(((VLOOKUP(B10,'Origem '!$A$1:$H$1655,7,0)*'Mark Up '!$C$2)),"X")</f>
        <v>X</v>
      </c>
      <c r="I10" s="197"/>
      <c r="J10" s="65"/>
    </row>
    <row r="11" spans="1:10" x14ac:dyDescent="0.25">
      <c r="A11" s="173" t="s">
        <v>865</v>
      </c>
      <c r="B11" s="142" t="s">
        <v>245</v>
      </c>
      <c r="C11" s="138" t="s">
        <v>246</v>
      </c>
      <c r="D11" s="76" t="s">
        <v>247</v>
      </c>
      <c r="E11" s="72">
        <f>IFERROR(((VLOOKUP(B11,'Origem '!$A$1:$H$1655,4,0)*'Mark Up '!$C$2)),"X")</f>
        <v>14811.720000000001</v>
      </c>
      <c r="F11" s="72">
        <f>IFERROR(((VLOOKUP(B11,'Origem '!$A$1:$E$1655,5,0)*'Mark Up '!$C$2)),"X")</f>
        <v>17708.46</v>
      </c>
      <c r="G11" s="72">
        <f>IFERROR(((VLOOKUP(B11,'Origem '!$A$1:$F$1655,6,0)*'Mark Up '!$C$2)),"X")</f>
        <v>19639.62</v>
      </c>
      <c r="H11" s="73">
        <f>IFERROR(((VLOOKUP(B11,'Origem '!$A$1:$H$1655,7,0)*'Mark Up '!$C$2)),"X")</f>
        <v>20679.12</v>
      </c>
      <c r="I11" s="195"/>
      <c r="J11" s="65"/>
    </row>
    <row r="12" spans="1:10" x14ac:dyDescent="0.25">
      <c r="A12" s="173"/>
      <c r="B12" s="142" t="s">
        <v>248</v>
      </c>
      <c r="C12" s="137" t="s">
        <v>249</v>
      </c>
      <c r="D12" s="69" t="s">
        <v>250</v>
      </c>
      <c r="E12" s="72">
        <f>IFERROR(((VLOOKUP(B12,'Origem '!$A$1:$H$1655,4,0)*'Mark Up '!$C$2)),"X")</f>
        <v>16290.12</v>
      </c>
      <c r="F12" s="72">
        <f>IFERROR(((VLOOKUP(B12,'Origem '!$A$1:$E$1655,5,0)*'Mark Up '!$C$2)),"X")</f>
        <v>18443.04</v>
      </c>
      <c r="G12" s="72">
        <f>IFERROR(((VLOOKUP(B12,'Origem '!$A$1:$F$1655,6,0)*'Mark Up '!$C$2)),"X")</f>
        <v>21044.100000000002</v>
      </c>
      <c r="H12" s="73">
        <f>IFERROR(((VLOOKUP(B12,'Origem '!$A$1:$H$1655,7,0)*'Mark Up '!$C$2)),"X")</f>
        <v>22236.06</v>
      </c>
      <c r="I12" s="196"/>
      <c r="J12" s="65"/>
    </row>
    <row r="13" spans="1:10" x14ac:dyDescent="0.25">
      <c r="A13" s="173"/>
      <c r="B13" s="142" t="s">
        <v>251</v>
      </c>
      <c r="C13" s="137" t="s">
        <v>252</v>
      </c>
      <c r="D13" s="69" t="s">
        <v>253</v>
      </c>
      <c r="E13" s="72">
        <f>IFERROR(((VLOOKUP(B13,'Origem '!$A$1:$H$1655,4,0)*'Mark Up '!$C$2)),"X")</f>
        <v>16969.260000000002</v>
      </c>
      <c r="F13" s="72">
        <f>IFERROR(((VLOOKUP(B13,'Origem '!$A$1:$E$1655,5,0)*'Mark Up '!$C$2)),"X")</f>
        <v>19916.82</v>
      </c>
      <c r="G13" s="72">
        <f>IFERROR(((VLOOKUP(B13,'Origem '!$A$1:$F$1655,6,0)*'Mark Up '!$C$2)),"X")</f>
        <v>23793</v>
      </c>
      <c r="H13" s="73">
        <f>IFERROR(((VLOOKUP(B13,'Origem '!$A$1:$H$1655,7,0)*'Mark Up '!$C$2)),"X")</f>
        <v>24301.200000000001</v>
      </c>
      <c r="I13" s="196"/>
      <c r="J13" s="65"/>
    </row>
    <row r="14" spans="1:10" x14ac:dyDescent="0.25">
      <c r="A14" s="173"/>
      <c r="B14" s="142" t="s">
        <v>254</v>
      </c>
      <c r="C14" s="137" t="s">
        <v>825</v>
      </c>
      <c r="D14" s="76" t="s">
        <v>92</v>
      </c>
      <c r="E14" s="72">
        <f>IFERROR(((VLOOKUP(B14,'Origem '!$A$1:$H$1655,4,0)*'Mark Up '!$C$2)),"X")</f>
        <v>11522.28</v>
      </c>
      <c r="F14" s="72">
        <f>IFERROR(((VLOOKUP(B14,'Origem '!$A$1:$E$1655,5,0)*'Mark Up '!$C$2)),"X")</f>
        <v>13273.26</v>
      </c>
      <c r="G14" s="72">
        <f>IFERROR(((VLOOKUP(B14,'Origem '!$A$1:$F$1655,6,0)*'Mark Up '!$C$2)),"X")</f>
        <v>14802.48</v>
      </c>
      <c r="H14" s="73">
        <f>IFERROR(((VLOOKUP(B14,'Origem '!$A$1:$H$1655,7,0)*'Mark Up '!$C$2)),"X")</f>
        <v>15768.06</v>
      </c>
      <c r="I14" s="196"/>
      <c r="J14" s="65"/>
    </row>
    <row r="15" spans="1:10" x14ac:dyDescent="0.25">
      <c r="A15" s="173"/>
      <c r="B15" s="142" t="s">
        <v>255</v>
      </c>
      <c r="C15" s="137" t="s">
        <v>825</v>
      </c>
      <c r="D15" s="69" t="s">
        <v>94</v>
      </c>
      <c r="E15" s="72">
        <f>IFERROR(((VLOOKUP(B15,'Origem '!$A$1:$H$1655,4,0)*'Mark Up '!$C$2)),"X")</f>
        <v>12557.16</v>
      </c>
      <c r="F15" s="72">
        <f>IFERROR(((VLOOKUP(B15,'Origem '!$A$1:$E$1655,5,0)*'Mark Up '!$C$2)),"X")</f>
        <v>14243.460000000001</v>
      </c>
      <c r="G15" s="72">
        <f>IFERROR(((VLOOKUP(B15,'Origem '!$A$1:$F$1655,6,0)*'Mark Up '!$C$2)),"X")</f>
        <v>16257.78</v>
      </c>
      <c r="H15" s="73">
        <f>IFERROR(((VLOOKUP(B15,'Origem '!$A$1:$H$1655,7,0)*'Mark Up '!$C$2)),"X")</f>
        <v>17371.2</v>
      </c>
      <c r="I15" s="196"/>
      <c r="J15" s="65"/>
    </row>
    <row r="16" spans="1:10" x14ac:dyDescent="0.25">
      <c r="A16" s="173"/>
      <c r="B16" s="142" t="s">
        <v>256</v>
      </c>
      <c r="C16" s="137" t="s">
        <v>825</v>
      </c>
      <c r="D16" s="69" t="s">
        <v>96</v>
      </c>
      <c r="E16" s="72">
        <f>IFERROR(((VLOOKUP(B16,'Origem '!$A$1:$H$1655,4,0)*'Mark Up '!$C$2)),"X")</f>
        <v>13702.92</v>
      </c>
      <c r="F16" s="72">
        <f>IFERROR(((VLOOKUP(B16,'Origem '!$A$1:$E$1655,5,0)*'Mark Up '!$C$2)),"X")</f>
        <v>15601.74</v>
      </c>
      <c r="G16" s="72">
        <f>IFERROR(((VLOOKUP(B16,'Origem '!$A$1:$F$1655,6,0)*'Mark Up '!$C$2)),"X")</f>
        <v>17860.920000000002</v>
      </c>
      <c r="H16" s="73">
        <f>IFERROR(((VLOOKUP(B16,'Origem '!$A$1:$H$1655,7,0)*'Mark Up '!$C$2)),"X")</f>
        <v>19108.32</v>
      </c>
      <c r="I16" s="197"/>
      <c r="J16" s="65"/>
    </row>
    <row r="17" spans="1:10" s="1" customFormat="1" ht="24" x14ac:dyDescent="0.3">
      <c r="A17" s="176" t="s">
        <v>866</v>
      </c>
      <c r="B17" s="142" t="s">
        <v>102</v>
      </c>
      <c r="C17" s="139" t="s">
        <v>1788</v>
      </c>
      <c r="D17" s="80" t="s">
        <v>1768</v>
      </c>
      <c r="E17" s="72">
        <f>IFERROR(((VLOOKUP(B17,'Origem '!$A$1:$H$1655,4,0)*'Mark Up '!$C$2)),"X")</f>
        <v>9549.5400000000009</v>
      </c>
      <c r="F17" s="72">
        <f>IFERROR(((VLOOKUP(B17,'Origem '!$A$1:$E$1655,5,0)*'Mark Up '!$C$2)),"X")</f>
        <v>10501.26</v>
      </c>
      <c r="G17" s="72">
        <f>IFERROR(((VLOOKUP(B17,'Origem '!$A$1:$F$1655,6,0)*'Mark Up '!$C$2)),"X")</f>
        <v>11933.460000000001</v>
      </c>
      <c r="H17" s="73">
        <f>IFERROR(((VLOOKUP(B17,'Origem '!$A$1:$H$1655,7,0)*'Mark Up '!$C$2)),"X")</f>
        <v>12594.12</v>
      </c>
      <c r="I17" s="195"/>
      <c r="J17" s="65"/>
    </row>
    <row r="18" spans="1:10" s="1" customFormat="1" ht="24" x14ac:dyDescent="0.3">
      <c r="A18" s="176"/>
      <c r="B18" s="142" t="s">
        <v>103</v>
      </c>
      <c r="C18" s="139" t="s">
        <v>1788</v>
      </c>
      <c r="D18" s="80" t="s">
        <v>1769</v>
      </c>
      <c r="E18" s="72">
        <f>IFERROR(((VLOOKUP(B18,'Origem '!$A$1:$H$1655,4,0)*'Mark Up '!$C$2)),"X")</f>
        <v>10251.780000000001</v>
      </c>
      <c r="F18" s="72">
        <f>IFERROR(((VLOOKUP(B18,'Origem '!$A$1:$E$1655,5,0)*'Mark Up '!$C$2)),"X")</f>
        <v>10884.72</v>
      </c>
      <c r="G18" s="72">
        <f>IFERROR(((VLOOKUP(B18,'Origem '!$A$1:$F$1655,6,0)*'Mark Up '!$C$2)),"X")</f>
        <v>12510.960000000001</v>
      </c>
      <c r="H18" s="73">
        <f>IFERROR(((VLOOKUP(B18,'Origem '!$A$1:$H$1655,7,0)*'Mark Up '!$C$2)),"X")</f>
        <v>13342.56</v>
      </c>
      <c r="I18" s="196"/>
      <c r="J18" s="65"/>
    </row>
    <row r="19" spans="1:10" s="1" customFormat="1" ht="24" x14ac:dyDescent="0.3">
      <c r="A19" s="176"/>
      <c r="B19" s="142" t="s">
        <v>104</v>
      </c>
      <c r="C19" s="139" t="s">
        <v>1788</v>
      </c>
      <c r="D19" s="80" t="s">
        <v>1770</v>
      </c>
      <c r="E19" s="72">
        <f>IFERROR(((VLOOKUP(B19,'Origem '!$A$1:$H$1655,4,0)*'Mark Up '!$C$2)),"X")</f>
        <v>10626</v>
      </c>
      <c r="F19" s="72">
        <f>IFERROR(((VLOOKUP(B19,'Origem '!$A$1:$E$1655,5,0)*'Mark Up '!$C$2)),"X")</f>
        <v>11619.300000000001</v>
      </c>
      <c r="G19" s="72">
        <f>IFERROR(((VLOOKUP(B19,'Origem '!$A$1:$F$1655,6,0)*'Mark Up '!$C$2)),"X")</f>
        <v>13684.44</v>
      </c>
      <c r="H19" s="73">
        <f>IFERROR(((VLOOKUP(B19,'Origem '!$A$1:$H$1655,7,0)*'Mark Up '!$C$2)),"X")</f>
        <v>14405.16</v>
      </c>
      <c r="I19" s="196"/>
      <c r="J19" s="65"/>
    </row>
    <row r="20" spans="1:10" s="1" customFormat="1" ht="24" x14ac:dyDescent="0.3">
      <c r="A20" s="176"/>
      <c r="B20" s="142" t="s">
        <v>105</v>
      </c>
      <c r="C20" s="139" t="s">
        <v>1788</v>
      </c>
      <c r="D20" s="78" t="s">
        <v>1771</v>
      </c>
      <c r="E20" s="72">
        <f>IFERROR(((VLOOKUP(B20,'Origem '!$A$1:$H$1655,4,0)*'Mark Up '!$C$2)),"X")</f>
        <v>11046.42</v>
      </c>
      <c r="F20" s="72">
        <f>IFERROR(((VLOOKUP(B20,'Origem '!$A$1:$E$1655,5,0)*'Mark Up '!$C$2)),"X")</f>
        <v>12450.9</v>
      </c>
      <c r="G20" s="72">
        <f>IFERROR(((VLOOKUP(B20,'Origem '!$A$1:$F$1655,6,0)*'Mark Up '!$C$2)),"X")</f>
        <v>14543.76</v>
      </c>
      <c r="H20" s="73">
        <f>IFERROR(((VLOOKUP(B20,'Origem '!$A$1:$H$1655,7,0)*'Mark Up '!$C$2)),"X")</f>
        <v>15569.4</v>
      </c>
      <c r="I20" s="197"/>
      <c r="J20" s="65"/>
    </row>
    <row r="21" spans="1:10" s="101" customFormat="1" x14ac:dyDescent="0.2">
      <c r="A21" s="173" t="s">
        <v>1087</v>
      </c>
      <c r="B21" s="142" t="s">
        <v>1088</v>
      </c>
      <c r="C21" s="140" t="s">
        <v>1851</v>
      </c>
      <c r="D21" s="69" t="s">
        <v>98</v>
      </c>
      <c r="E21" s="72">
        <f>IFERROR(((VLOOKUP(B21,'Origem '!$A$1:$H$1655,4,0)*'Mark Up '!$C$2)),"X")</f>
        <v>8519.2800000000007</v>
      </c>
      <c r="F21" s="72">
        <f>IFERROR(((VLOOKUP(B21,'Origem '!$A$1:$E$1655,5,0)*'Mark Up '!$C$2)),"X")</f>
        <v>8717.94</v>
      </c>
      <c r="G21" s="72">
        <f>IFERROR(((VLOOKUP(B21,'Origem '!$A$1:$F$1655,6,0)*'Mark Up '!$C$2)),"X")</f>
        <v>9142.98</v>
      </c>
      <c r="H21" s="73" t="str">
        <f>IFERROR(((VLOOKUP(B21,'Origem '!$A$1:$H$1655,7,0)*'Mark Up '!$C$2)),"X")</f>
        <v>X</v>
      </c>
      <c r="I21" s="198"/>
    </row>
    <row r="22" spans="1:10" s="101" customFormat="1" x14ac:dyDescent="0.2">
      <c r="A22" s="173"/>
      <c r="B22" s="142" t="s">
        <v>1089</v>
      </c>
      <c r="C22" s="140" t="s">
        <v>1851</v>
      </c>
      <c r="D22" s="69" t="s">
        <v>86</v>
      </c>
      <c r="E22" s="72">
        <f>IFERROR(((VLOOKUP(B22,'Origem '!$A$1:$H$1655,4,0)*'Mark Up '!$C$2)),"X")</f>
        <v>9022.86</v>
      </c>
      <c r="F22" s="72">
        <f>IFERROR(((VLOOKUP(B22,'Origem '!$A$1:$E$1655,5,0)*'Mark Up '!$C$2)),"X")</f>
        <v>9309.3000000000011</v>
      </c>
      <c r="G22" s="72">
        <f>IFERROR(((VLOOKUP(B22,'Origem '!$A$1:$F$1655,6,0)*'Mark Up '!$C$2)),"X")</f>
        <v>10261.02</v>
      </c>
      <c r="H22" s="73" t="str">
        <f>IFERROR(((VLOOKUP(B22,'Origem '!$A$1:$H$1655,7,0)*'Mark Up '!$C$2)),"X")</f>
        <v>X</v>
      </c>
      <c r="I22" s="199"/>
    </row>
    <row r="23" spans="1:10" s="101" customFormat="1" x14ac:dyDescent="0.2">
      <c r="A23" s="173"/>
      <c r="B23" s="142" t="s">
        <v>1090</v>
      </c>
      <c r="C23" s="140" t="s">
        <v>1851</v>
      </c>
      <c r="D23" s="69" t="s">
        <v>87</v>
      </c>
      <c r="E23" s="72">
        <f>IFERROR(((VLOOKUP(B23,'Origem '!$A$1:$H$1655,4,0)*'Mark Up '!$C$2)),"X")</f>
        <v>9831.36</v>
      </c>
      <c r="F23" s="72">
        <f>IFERROR(((VLOOKUP(B23,'Origem '!$A$1:$E$1655,5,0)*'Mark Up '!$C$2)),"X")</f>
        <v>10108.56</v>
      </c>
      <c r="G23" s="72">
        <f>IFERROR(((VLOOKUP(B23,'Origem '!$A$1:$F$1655,6,0)*'Mark Up '!$C$2)),"X")</f>
        <v>11115.720000000001</v>
      </c>
      <c r="H23" s="73" t="str">
        <f>IFERROR(((VLOOKUP(B23,'Origem '!$A$1:$H$1655,7,0)*'Mark Up '!$C$2)),"X")</f>
        <v>X</v>
      </c>
      <c r="I23" s="200"/>
    </row>
    <row r="24" spans="1:10" s="101" customFormat="1" ht="15.75" customHeight="1" x14ac:dyDescent="0.2">
      <c r="A24" s="173" t="s">
        <v>1091</v>
      </c>
      <c r="B24" s="142" t="s">
        <v>1092</v>
      </c>
      <c r="C24" s="140" t="s">
        <v>1098</v>
      </c>
      <c r="D24" s="69" t="s">
        <v>86</v>
      </c>
      <c r="E24" s="72" t="str">
        <f>IFERROR(((VLOOKUP(B24,'Origem '!$A$1:$H$1655,4,0)*'Mark Up '!$C$2)),"X")</f>
        <v>X</v>
      </c>
      <c r="F24" s="72">
        <f>IFERROR(((VLOOKUP(B24,'Origem '!$A$1:$E$1655,5,0)*'Mark Up '!$C$2)),"X")</f>
        <v>9882.18</v>
      </c>
      <c r="G24" s="72">
        <f>IFERROR(((VLOOKUP(B24,'Origem '!$A$1:$F$1655,6,0)*'Mark Up '!$C$2)),"X")</f>
        <v>10921.68</v>
      </c>
      <c r="H24" s="73">
        <f>IFERROR(((VLOOKUP(B24,'Origem '!$A$1:$H$1655,7,0)*'Mark Up '!$C$2)),"X")</f>
        <v>12575.64</v>
      </c>
      <c r="I24" s="198"/>
    </row>
    <row r="25" spans="1:10" s="101" customFormat="1" ht="15.75" customHeight="1" x14ac:dyDescent="0.2">
      <c r="A25" s="173"/>
      <c r="B25" s="142" t="s">
        <v>1093</v>
      </c>
      <c r="C25" s="140" t="s">
        <v>1098</v>
      </c>
      <c r="D25" s="69" t="s">
        <v>87</v>
      </c>
      <c r="E25" s="72" t="str">
        <f>IFERROR(((VLOOKUP(B25,'Origem '!$A$1:$H$1655,4,0)*'Mark Up '!$C$2)),"X")</f>
        <v>X</v>
      </c>
      <c r="F25" s="72">
        <f>IFERROR(((VLOOKUP(B25,'Origem '!$A$1:$E$1655,5,0)*'Mark Up '!$C$2)),"X")</f>
        <v>10367.280000000001</v>
      </c>
      <c r="G25" s="72">
        <f>IFERROR(((VLOOKUP(B25,'Origem '!$A$1:$F$1655,6,0)*'Mark Up '!$C$2)),"X")</f>
        <v>11452.98</v>
      </c>
      <c r="H25" s="73">
        <f>IFERROR(((VLOOKUP(B25,'Origem '!$A$1:$H$1655,7,0)*'Mark Up '!$C$2)),"X")</f>
        <v>13568.94</v>
      </c>
      <c r="I25" s="199"/>
    </row>
    <row r="26" spans="1:10" s="101" customFormat="1" ht="15.75" customHeight="1" x14ac:dyDescent="0.2">
      <c r="A26" s="173"/>
      <c r="B26" s="142" t="s">
        <v>1094</v>
      </c>
      <c r="C26" s="140" t="s">
        <v>1098</v>
      </c>
      <c r="D26" s="69" t="s">
        <v>88</v>
      </c>
      <c r="E26" s="72" t="str">
        <f>IFERROR(((VLOOKUP(B26,'Origem '!$A$1:$H$1655,4,0)*'Mark Up '!$C$2)),"X")</f>
        <v>X</v>
      </c>
      <c r="F26" s="72">
        <f>IFERROR(((VLOOKUP(B26,'Origem '!$A$1:$E$1655,5,0)*'Mark Up '!$C$2)),"X")</f>
        <v>10778.460000000001</v>
      </c>
      <c r="G26" s="72">
        <f>IFERROR(((VLOOKUP(B26,'Origem '!$A$1:$F$1655,6,0)*'Mark Up '!$C$2)),"X")</f>
        <v>11924.220000000001</v>
      </c>
      <c r="H26" s="73">
        <f>IFERROR(((VLOOKUP(B26,'Origem '!$A$1:$H$1655,7,0)*'Mark Up '!$C$2)),"X")</f>
        <v>14141.82</v>
      </c>
      <c r="I26" s="199"/>
    </row>
    <row r="27" spans="1:10" s="101" customFormat="1" ht="15.75" customHeight="1" x14ac:dyDescent="0.2">
      <c r="A27" s="173"/>
      <c r="B27" s="142" t="s">
        <v>1095</v>
      </c>
      <c r="C27" s="140" t="s">
        <v>1099</v>
      </c>
      <c r="D27" s="69" t="s">
        <v>86</v>
      </c>
      <c r="E27" s="72">
        <f>IFERROR(((VLOOKUP(B27,'Origem '!$A$1:$H$1655,4,0)*'Mark Up '!$C$2)),"X")</f>
        <v>8417.64</v>
      </c>
      <c r="F27" s="72">
        <f>IFERROR(((VLOOKUP(B27,'Origem '!$A$1:$E$1655,5,0)*'Mark Up '!$C$2)),"X")</f>
        <v>9401.7000000000007</v>
      </c>
      <c r="G27" s="72">
        <f>IFERROR(((VLOOKUP(B27,'Origem '!$A$1:$F$1655,6,0)*'Mark Up '!$C$2)),"X")</f>
        <v>10284.120000000001</v>
      </c>
      <c r="H27" s="73">
        <f>IFERROR(((VLOOKUP(B27,'Origem '!$A$1:$H$1655,7,0)*'Mark Up '!$C$2)),"X")</f>
        <v>12178.32</v>
      </c>
      <c r="I27" s="199"/>
    </row>
    <row r="28" spans="1:10" s="101" customFormat="1" ht="15.75" customHeight="1" x14ac:dyDescent="0.2">
      <c r="A28" s="173"/>
      <c r="B28" s="142" t="s">
        <v>1096</v>
      </c>
      <c r="C28" s="140" t="s">
        <v>1099</v>
      </c>
      <c r="D28" s="69" t="s">
        <v>87</v>
      </c>
      <c r="E28" s="72">
        <f>IFERROR(((VLOOKUP(B28,'Origem '!$A$1:$H$1655,4,0)*'Mark Up '!$C$2)),"X")</f>
        <v>8930.4600000000009</v>
      </c>
      <c r="F28" s="72">
        <f>IFERROR(((VLOOKUP(B28,'Origem '!$A$1:$E$1655,5,0)*'Mark Up '!$C$2)),"X")</f>
        <v>9835.98</v>
      </c>
      <c r="G28" s="72">
        <f>IFERROR(((VLOOKUP(B28,'Origem '!$A$1:$F$1655,6,0)*'Mark Up '!$C$2)),"X")</f>
        <v>10787.7</v>
      </c>
      <c r="H28" s="73">
        <f>IFERROR(((VLOOKUP(B28,'Origem '!$A$1:$H$1655,7,0)*'Mark Up '!$C$2)),"X")</f>
        <v>12783.54</v>
      </c>
      <c r="I28" s="199"/>
    </row>
    <row r="29" spans="1:10" s="101" customFormat="1" ht="15.75" customHeight="1" x14ac:dyDescent="0.2">
      <c r="A29" s="173"/>
      <c r="B29" s="142" t="s">
        <v>1097</v>
      </c>
      <c r="C29" s="140" t="s">
        <v>1099</v>
      </c>
      <c r="D29" s="69" t="s">
        <v>88</v>
      </c>
      <c r="E29" s="72">
        <f>IFERROR(((VLOOKUP(B29,'Origem '!$A$1:$H$1655,4,0)*'Mark Up '!$C$2)),"X")</f>
        <v>9332.4</v>
      </c>
      <c r="F29" s="72">
        <f>IFERROR(((VLOOKUP(B29,'Origem '!$A$1:$E$1655,5,0)*'Mark Up '!$C$2)),"X")</f>
        <v>10210.200000000001</v>
      </c>
      <c r="G29" s="72">
        <f>IFERROR(((VLOOKUP(B29,'Origem '!$A$1:$F$1655,6,0)*'Mark Up '!$C$2)),"X")</f>
        <v>11185.02</v>
      </c>
      <c r="H29" s="73">
        <f>IFERROR(((VLOOKUP(B29,'Origem '!$A$1:$H$1655,7,0)*'Mark Up '!$C$2)),"X")</f>
        <v>13282.5</v>
      </c>
      <c r="I29" s="200"/>
    </row>
    <row r="30" spans="1:10" ht="24" x14ac:dyDescent="0.25">
      <c r="A30" s="177" t="s">
        <v>869</v>
      </c>
      <c r="B30" s="142" t="s">
        <v>257</v>
      </c>
      <c r="C30" s="137" t="s">
        <v>1789</v>
      </c>
      <c r="D30" s="69" t="s">
        <v>258</v>
      </c>
      <c r="E30" s="72">
        <f>IFERROR(((VLOOKUP(B30,'Origem '!$A$1:$H$1655,4,0)*'Mark Up '!$C$2)),"X")</f>
        <v>11734.800000000001</v>
      </c>
      <c r="F30" s="72">
        <f>IFERROR(((VLOOKUP(B30,'Origem '!$A$1:$E$1655,5,0)*'Mark Up '!$C$2)),"X")</f>
        <v>13458.06</v>
      </c>
      <c r="G30" s="72">
        <f>IFERROR(((VLOOKUP(B30,'Origem '!$A$1:$F$1655,6,0)*'Mark Up '!$C$2)),"X")</f>
        <v>15176.7</v>
      </c>
      <c r="H30" s="73">
        <f>IFERROR(((VLOOKUP(B30,'Origem '!$A$1:$H$1655,7,0)*'Mark Up '!$C$2)),"X")</f>
        <v>16608.900000000001</v>
      </c>
      <c r="I30" s="195"/>
      <c r="J30" s="65"/>
    </row>
    <row r="31" spans="1:10" ht="24" x14ac:dyDescent="0.25">
      <c r="A31" s="177"/>
      <c r="B31" s="142" t="s">
        <v>259</v>
      </c>
      <c r="C31" s="137" t="s">
        <v>1789</v>
      </c>
      <c r="D31" s="69" t="s">
        <v>260</v>
      </c>
      <c r="E31" s="72">
        <f>IFERROR(((VLOOKUP(B31,'Origem '!$A$1:$H$1655,4,0)*'Mark Up '!$C$2)),"X")</f>
        <v>12561.78</v>
      </c>
      <c r="F31" s="72">
        <f>IFERROR(((VLOOKUP(B31,'Origem '!$A$1:$E$1655,5,0)*'Mark Up '!$C$2)),"X")</f>
        <v>14954.94</v>
      </c>
      <c r="G31" s="72">
        <f>IFERROR(((VLOOKUP(B31,'Origem '!$A$1:$F$1655,6,0)*'Mark Up '!$C$2)),"X")</f>
        <v>15915.9</v>
      </c>
      <c r="H31" s="73">
        <f>IFERROR(((VLOOKUP(B31,'Origem '!$A$1:$H$1655,7,0)*'Mark Up '!$C$2)),"X")</f>
        <v>17551.38</v>
      </c>
      <c r="I31" s="196"/>
      <c r="J31" s="65"/>
    </row>
    <row r="32" spans="1:10" ht="24" x14ac:dyDescent="0.25">
      <c r="A32" s="177"/>
      <c r="B32" s="142" t="s">
        <v>261</v>
      </c>
      <c r="C32" s="137" t="s">
        <v>1789</v>
      </c>
      <c r="D32" s="69" t="s">
        <v>262</v>
      </c>
      <c r="E32" s="72">
        <f>IFERROR(((VLOOKUP(B32,'Origem '!$A$1:$H$1655,4,0)*'Mark Up '!$C$2)),"X")</f>
        <v>13273.26</v>
      </c>
      <c r="F32" s="72">
        <f>IFERROR(((VLOOKUP(B32,'Origem '!$A$1:$E$1655,5,0)*'Mark Up '!$C$2)),"X")</f>
        <v>15740.34</v>
      </c>
      <c r="G32" s="72">
        <f>IFERROR(((VLOOKUP(B32,'Origem '!$A$1:$F$1655,6,0)*'Mark Up '!$C$2)),"X")</f>
        <v>16729.02</v>
      </c>
      <c r="H32" s="73">
        <f>IFERROR(((VLOOKUP(B32,'Origem '!$A$1:$H$1655,7,0)*'Mark Up '!$C$2)),"X")</f>
        <v>18419.939999999999</v>
      </c>
      <c r="I32" s="197"/>
      <c r="J32" s="65"/>
    </row>
    <row r="33" spans="1:10" ht="13.5" customHeight="1" x14ac:dyDescent="0.25">
      <c r="A33" s="173" t="s">
        <v>870</v>
      </c>
      <c r="B33" s="142" t="s">
        <v>263</v>
      </c>
      <c r="C33" s="137" t="s">
        <v>264</v>
      </c>
      <c r="D33" s="69" t="s">
        <v>265</v>
      </c>
      <c r="E33" s="72">
        <f>IFERROR(((VLOOKUP(B33,'Origem '!$A$1:$H$1655,4,0)*'Mark Up '!$C$2)),"X")</f>
        <v>7586.04</v>
      </c>
      <c r="F33" s="72">
        <f>IFERROR(((VLOOKUP(B33,'Origem '!$A$1:$E$1655,5,0)*'Mark Up '!$C$2)),"X")</f>
        <v>8223.6</v>
      </c>
      <c r="G33" s="72">
        <f>IFERROR(((VLOOKUP(B33,'Origem '!$A$1:$F$1655,6,0)*'Mark Up '!$C$2)),"X")</f>
        <v>9147.6</v>
      </c>
      <c r="H33" s="73">
        <f>IFERROR(((VLOOKUP(B33,'Origem '!$A$1:$H$1655,7,0)*'Mark Up '!$C$2)),"X")</f>
        <v>9369.36</v>
      </c>
      <c r="I33" s="195"/>
      <c r="J33" s="65"/>
    </row>
    <row r="34" spans="1:10" ht="13.5" customHeight="1" x14ac:dyDescent="0.25">
      <c r="A34" s="173"/>
      <c r="B34" s="142" t="s">
        <v>266</v>
      </c>
      <c r="C34" s="137" t="s">
        <v>264</v>
      </c>
      <c r="D34" s="69" t="s">
        <v>267</v>
      </c>
      <c r="E34" s="72">
        <f>IFERROR(((VLOOKUP(B34,'Origem '!$A$1:$H$1655,4,0)*'Mark Up '!$C$2)),"X")</f>
        <v>8339.1</v>
      </c>
      <c r="F34" s="72">
        <f>IFERROR(((VLOOKUP(B34,'Origem '!$A$1:$E$1655,5,0)*'Mark Up '!$C$2)),"X")</f>
        <v>8847.3000000000011</v>
      </c>
      <c r="G34" s="72">
        <f>IFERROR(((VLOOKUP(B34,'Origem '!$A$1:$F$1655,6,0)*'Mark Up '!$C$2)),"X")</f>
        <v>9914.52</v>
      </c>
      <c r="H34" s="73">
        <f>IFERROR(((VLOOKUP(B34,'Origem '!$A$1:$H$1655,7,0)*'Mark Up '!$C$2)),"X")</f>
        <v>10293.36</v>
      </c>
      <c r="I34" s="196"/>
      <c r="J34" s="65"/>
    </row>
    <row r="35" spans="1:10" ht="13.5" customHeight="1" x14ac:dyDescent="0.25">
      <c r="A35" s="173"/>
      <c r="B35" s="142" t="s">
        <v>268</v>
      </c>
      <c r="C35" s="137" t="s">
        <v>264</v>
      </c>
      <c r="D35" s="69" t="s">
        <v>269</v>
      </c>
      <c r="E35" s="72">
        <f>IFERROR(((VLOOKUP(B35,'Origem '!$A$1:$H$1655,4,0)*'Mark Up '!$C$2)),"X")</f>
        <v>9549.5400000000009</v>
      </c>
      <c r="F35" s="72">
        <f>IFERROR(((VLOOKUP(B35,'Origem '!$A$1:$E$1655,5,0)*'Mark Up '!$C$2)),"X")</f>
        <v>10057.74</v>
      </c>
      <c r="G35" s="72">
        <f>IFERROR(((VLOOKUP(B35,'Origem '!$A$1:$F$1655,6,0)*'Mark Up '!$C$2)),"X")</f>
        <v>11014.08</v>
      </c>
      <c r="H35" s="73">
        <f>IFERROR(((VLOOKUP(B35,'Origem '!$A$1:$H$1655,7,0)*'Mark Up '!$C$2)),"X")</f>
        <v>11494.56</v>
      </c>
      <c r="I35" s="197"/>
      <c r="J35" s="65"/>
    </row>
    <row r="36" spans="1:10" s="1" customFormat="1" ht="21.75" customHeight="1" x14ac:dyDescent="0.3">
      <c r="A36" s="176" t="s">
        <v>871</v>
      </c>
      <c r="B36" s="142" t="s">
        <v>89</v>
      </c>
      <c r="C36" s="137" t="s">
        <v>1790</v>
      </c>
      <c r="D36" s="82" t="s">
        <v>90</v>
      </c>
      <c r="E36" s="72">
        <f>IFERROR(((VLOOKUP(B36,'Origem '!$A$1:$H$1655,4,0)*'Mark Up '!$C$2)),"X")</f>
        <v>7013.16</v>
      </c>
      <c r="F36" s="72">
        <f>IFERROR(((VLOOKUP(B36,'Origem '!$A$1:$E$1655,5,0)*'Mark Up '!$C$2)),"X")</f>
        <v>7331.9400000000005</v>
      </c>
      <c r="G36" s="72">
        <f>IFERROR(((VLOOKUP(B36,'Origem '!$A$1:$F$1655,6,0)*'Mark Up '!$C$2)),"X")</f>
        <v>8842.68</v>
      </c>
      <c r="H36" s="73">
        <f>IFERROR(((VLOOKUP(B36,'Origem '!$A$1:$H$1655,7,0)*'Mark Up '!$C$2)),"X")</f>
        <v>9337.02</v>
      </c>
      <c r="I36" s="195"/>
      <c r="J36" s="65"/>
    </row>
    <row r="37" spans="1:10" s="1" customFormat="1" ht="21.75" customHeight="1" x14ac:dyDescent="0.3">
      <c r="A37" s="176"/>
      <c r="B37" s="142" t="s">
        <v>91</v>
      </c>
      <c r="C37" s="137" t="s">
        <v>1790</v>
      </c>
      <c r="D37" s="82" t="s">
        <v>92</v>
      </c>
      <c r="E37" s="72">
        <f>IFERROR(((VLOOKUP(B37,'Origem '!$A$1:$H$1655,4,0)*'Mark Up '!$C$2)),"X")</f>
        <v>7701.54</v>
      </c>
      <c r="F37" s="72">
        <f>IFERROR(((VLOOKUP(B37,'Origem '!$A$1:$E$1655,5,0)*'Mark Up '!$C$2)),"X")</f>
        <v>7927.92</v>
      </c>
      <c r="G37" s="72">
        <f>IFERROR(((VLOOKUP(B37,'Origem '!$A$1:$F$1655,6,0)*'Mark Up '!$C$2)),"X")</f>
        <v>9410.94</v>
      </c>
      <c r="H37" s="73">
        <f>IFERROR(((VLOOKUP(B37,'Origem '!$A$1:$H$1655,7,0)*'Mark Up '!$C$2)),"X")</f>
        <v>10030.02</v>
      </c>
      <c r="I37" s="196"/>
      <c r="J37" s="65"/>
    </row>
    <row r="38" spans="1:10" s="1" customFormat="1" ht="21.75" customHeight="1" x14ac:dyDescent="0.3">
      <c r="A38" s="176"/>
      <c r="B38" s="142" t="s">
        <v>93</v>
      </c>
      <c r="C38" s="137" t="s">
        <v>1790</v>
      </c>
      <c r="D38" s="82" t="s">
        <v>94</v>
      </c>
      <c r="E38" s="72">
        <f>IFERROR(((VLOOKUP(B38,'Origem '!$A$1:$H$1655,4,0)*'Mark Up '!$C$2)),"X")</f>
        <v>8085</v>
      </c>
      <c r="F38" s="72">
        <f>IFERROR(((VLOOKUP(B38,'Origem '!$A$1:$E$1655,5,0)*'Mark Up '!$C$2)),"X")</f>
        <v>8306.76</v>
      </c>
      <c r="G38" s="72">
        <f>IFERROR(((VLOOKUP(B38,'Origem '!$A$1:$F$1655,6,0)*'Mark Up '!$C$2)),"X")</f>
        <v>9942.24</v>
      </c>
      <c r="H38" s="73">
        <f>IFERROR(((VLOOKUP(B38,'Origem '!$A$1:$H$1655,7,0)*'Mark Up '!$C$2)),"X")</f>
        <v>10695.300000000001</v>
      </c>
      <c r="I38" s="196"/>
      <c r="J38" s="65"/>
    </row>
    <row r="39" spans="1:10" s="1" customFormat="1" ht="21.75" customHeight="1" x14ac:dyDescent="0.3">
      <c r="A39" s="176"/>
      <c r="B39" s="142" t="s">
        <v>95</v>
      </c>
      <c r="C39" s="137" t="s">
        <v>1790</v>
      </c>
      <c r="D39" s="82" t="s">
        <v>96</v>
      </c>
      <c r="E39" s="72">
        <f>IFERROR(((VLOOKUP(B39,'Origem '!$A$1:$H$1655,4,0)*'Mark Up '!$C$2)),"X")</f>
        <v>8791.86</v>
      </c>
      <c r="F39" s="72">
        <f>IFERROR(((VLOOKUP(B39,'Origem '!$A$1:$E$1655,5,0)*'Mark Up '!$C$2)),"X")</f>
        <v>9092.16</v>
      </c>
      <c r="G39" s="72">
        <f>IFERROR(((VLOOKUP(B39,'Origem '!$A$1:$F$1655,6,0)*'Mark Up '!$C$2)),"X")</f>
        <v>10662.960000000001</v>
      </c>
      <c r="H39" s="73">
        <f>IFERROR(((VLOOKUP(B39,'Origem '!$A$1:$H$1655,7,0)*'Mark Up '!$C$2)),"X")</f>
        <v>11462.220000000001</v>
      </c>
      <c r="I39" s="197"/>
      <c r="J39" s="65"/>
    </row>
    <row r="40" spans="1:10" s="1" customFormat="1" ht="23.25" customHeight="1" x14ac:dyDescent="0.3">
      <c r="A40" s="176" t="s">
        <v>872</v>
      </c>
      <c r="B40" s="142" t="s">
        <v>97</v>
      </c>
      <c r="C40" s="139" t="s">
        <v>186</v>
      </c>
      <c r="D40" s="83" t="s">
        <v>873</v>
      </c>
      <c r="E40" s="72">
        <f>IFERROR(((VLOOKUP(B40,'Origem '!$A$1:$H$1655,4,0)*'Mark Up '!$C$2)),"X")</f>
        <v>8399.16</v>
      </c>
      <c r="F40" s="72">
        <f>IFERROR(((VLOOKUP(B40,'Origem '!$A$1:$E$1655,5,0)*'Mark Up '!$C$2)),"X")</f>
        <v>8879.64</v>
      </c>
      <c r="G40" s="72">
        <f>IFERROR(((VLOOKUP(B40,'Origem '!$A$1:$F$1655,6,0)*'Mark Up '!$C$2)),"X")</f>
        <v>10076.219999999999</v>
      </c>
      <c r="H40" s="73">
        <f>IFERROR(((VLOOKUP(B40,'Origem '!$A$1:$H$1655,7,0)*'Mark Up '!$C$2)),"X")</f>
        <v>10662.960000000001</v>
      </c>
      <c r="I40" s="195"/>
      <c r="J40" s="65"/>
    </row>
    <row r="41" spans="1:10" s="1" customFormat="1" ht="23.25" customHeight="1" x14ac:dyDescent="0.3">
      <c r="A41" s="176"/>
      <c r="B41" s="142" t="s">
        <v>99</v>
      </c>
      <c r="C41" s="139" t="s">
        <v>186</v>
      </c>
      <c r="D41" s="83" t="s">
        <v>874</v>
      </c>
      <c r="E41" s="72">
        <f>IFERROR(((VLOOKUP(B41,'Origem '!$A$1:$H$1655,4,0)*'Mark Up '!$C$2)),"X")</f>
        <v>8893.5</v>
      </c>
      <c r="F41" s="72">
        <f>IFERROR(((VLOOKUP(B41,'Origem '!$A$1:$E$1655,5,0)*'Mark Up '!$C$2)),"X")</f>
        <v>9748.2000000000007</v>
      </c>
      <c r="G41" s="72">
        <f>IFERROR(((VLOOKUP(B41,'Origem '!$A$1:$F$1655,6,0)*'Mark Up '!$C$2)),"X")</f>
        <v>10667.58</v>
      </c>
      <c r="H41" s="73">
        <f>IFERROR(((VLOOKUP(B41,'Origem '!$A$1:$H$1655,7,0)*'Mark Up '!$C$2)),"X")</f>
        <v>11291.28</v>
      </c>
      <c r="I41" s="196"/>
      <c r="J41" s="65"/>
    </row>
    <row r="42" spans="1:10" s="1" customFormat="1" ht="23.25" customHeight="1" x14ac:dyDescent="0.3">
      <c r="A42" s="176"/>
      <c r="B42" s="142" t="s">
        <v>100</v>
      </c>
      <c r="C42" s="139" t="s">
        <v>186</v>
      </c>
      <c r="D42" s="83" t="s">
        <v>875</v>
      </c>
      <c r="E42" s="72">
        <f>IFERROR(((VLOOKUP(B42,'Origem '!$A$1:$H$1655,4,0)*'Mark Up '!$C$2)),"X")</f>
        <v>9378.6</v>
      </c>
      <c r="F42" s="72">
        <f>IFERROR(((VLOOKUP(B42,'Origem '!$A$1:$E$1655,5,0)*'Mark Up '!$C$2)),"X")</f>
        <v>10113.18</v>
      </c>
      <c r="G42" s="72">
        <f>IFERROR(((VLOOKUP(B42,'Origem '!$A$1:$F$1655,6,0)*'Mark Up '!$C$2)),"X")</f>
        <v>11272.800000000001</v>
      </c>
      <c r="H42" s="73">
        <f>IFERROR(((VLOOKUP(B42,'Origem '!$A$1:$H$1655,7,0)*'Mark Up '!$C$2)),"X")</f>
        <v>11841.06</v>
      </c>
      <c r="I42" s="196"/>
      <c r="J42" s="65"/>
    </row>
    <row r="43" spans="1:10" s="1" customFormat="1" ht="23.25" customHeight="1" x14ac:dyDescent="0.3">
      <c r="A43" s="176"/>
      <c r="B43" s="142" t="s">
        <v>101</v>
      </c>
      <c r="C43" s="139" t="s">
        <v>186</v>
      </c>
      <c r="D43" s="82" t="s">
        <v>876</v>
      </c>
      <c r="E43" s="72">
        <f>IFERROR(((VLOOKUP(B43,'Origem '!$A$1:$H$1655,4,0)*'Mark Up '!$C$2)),"X")</f>
        <v>9734.34</v>
      </c>
      <c r="F43" s="72">
        <f>IFERROR(((VLOOKUP(B43,'Origem '!$A$1:$E$1655,5,0)*'Mark Up '!$C$2)),"X")</f>
        <v>10658.34</v>
      </c>
      <c r="G43" s="72">
        <f>IFERROR(((VLOOKUP(B43,'Origem '!$A$1:$F$1655,6,0)*'Mark Up '!$C$2)),"X")</f>
        <v>11933.460000000001</v>
      </c>
      <c r="H43" s="73">
        <f>IFERROR(((VLOOKUP(B43,'Origem '!$A$1:$H$1655,7,0)*'Mark Up '!$C$2)),"X")</f>
        <v>12598.74</v>
      </c>
      <c r="I43" s="197"/>
      <c r="J43" s="65"/>
    </row>
    <row r="44" spans="1:10" s="1" customFormat="1" ht="24" x14ac:dyDescent="0.3">
      <c r="A44" s="176" t="s">
        <v>877</v>
      </c>
      <c r="B44" s="142" t="s">
        <v>161</v>
      </c>
      <c r="C44" s="141" t="s">
        <v>1791</v>
      </c>
      <c r="D44" s="80" t="s">
        <v>187</v>
      </c>
      <c r="E44" s="72">
        <f>IFERROR(((VLOOKUP(B44,'Origem '!$A$1:$H$1655,4,0)*'Mark Up '!$C$2)),"X")</f>
        <v>12862.08</v>
      </c>
      <c r="F44" s="72">
        <f>IFERROR(((VLOOKUP(B44,'Origem '!$A$1:$E$1655,5,0)*'Mark Up '!$C$2)),"X")</f>
        <v>13929.300000000001</v>
      </c>
      <c r="G44" s="72">
        <f>IFERROR(((VLOOKUP(B44,'Origem '!$A$1:$F$1655,6,0)*'Mark Up '!$C$2)),"X")</f>
        <v>17043.18</v>
      </c>
      <c r="H44" s="73" t="str">
        <f>IFERROR(((VLOOKUP(B44,'Origem '!$A$1:$H$1655,7,0)*'Mark Up '!$C$2)),"X")</f>
        <v>X</v>
      </c>
      <c r="I44" s="195"/>
      <c r="J44" s="65"/>
    </row>
    <row r="45" spans="1:10" s="1" customFormat="1" ht="24" x14ac:dyDescent="0.3">
      <c r="A45" s="176"/>
      <c r="B45" s="142" t="s">
        <v>162</v>
      </c>
      <c r="C45" s="141" t="s">
        <v>1791</v>
      </c>
      <c r="D45" s="80" t="s">
        <v>188</v>
      </c>
      <c r="E45" s="72">
        <f>IFERROR(((VLOOKUP(B45,'Origem '!$A$1:$H$1655,4,0)*'Mark Up '!$C$2)),"X")</f>
        <v>14285.04</v>
      </c>
      <c r="F45" s="72">
        <f>IFERROR(((VLOOKUP(B45,'Origem '!$A$1:$E$1655,5,0)*'Mark Up '!$C$2)),"X")</f>
        <v>15389.220000000001</v>
      </c>
      <c r="G45" s="72">
        <f>IFERROR(((VLOOKUP(B45,'Origem '!$A$1:$F$1655,6,0)*'Mark Up '!$C$2)),"X")</f>
        <v>18761.82</v>
      </c>
      <c r="H45" s="73" t="str">
        <f>IFERROR(((VLOOKUP(B45,'Origem '!$A$1:$H$1655,7,0)*'Mark Up '!$C$2)),"X")</f>
        <v>X</v>
      </c>
      <c r="I45" s="196"/>
      <c r="J45" s="65"/>
    </row>
    <row r="46" spans="1:10" s="1" customFormat="1" ht="24" x14ac:dyDescent="0.3">
      <c r="A46" s="176"/>
      <c r="B46" s="142" t="s">
        <v>163</v>
      </c>
      <c r="C46" s="141" t="s">
        <v>1791</v>
      </c>
      <c r="D46" s="80" t="s">
        <v>189</v>
      </c>
      <c r="E46" s="72">
        <f>IFERROR(((VLOOKUP(B46,'Origem '!$A$1:$H$1655,4,0)*'Mark Up '!$C$2)),"X")</f>
        <v>16008.300000000001</v>
      </c>
      <c r="F46" s="72">
        <f>IFERROR(((VLOOKUP(B46,'Origem '!$A$1:$E$1655,5,0)*'Mark Up '!$C$2)),"X")</f>
        <v>17089.38</v>
      </c>
      <c r="G46" s="72">
        <f>IFERROR(((VLOOKUP(B46,'Origem '!$A$1:$F$1655,6,0)*'Mark Up '!$C$2)),"X")</f>
        <v>20817.72</v>
      </c>
      <c r="H46" s="73" t="str">
        <f>IFERROR(((VLOOKUP(B46,'Origem '!$A$1:$H$1655,7,0)*'Mark Up '!$C$2)),"X")</f>
        <v>X</v>
      </c>
      <c r="I46" s="196"/>
      <c r="J46" s="65"/>
    </row>
    <row r="47" spans="1:10" s="1" customFormat="1" ht="24" x14ac:dyDescent="0.3">
      <c r="A47" s="176"/>
      <c r="B47" s="142" t="s">
        <v>164</v>
      </c>
      <c r="C47" s="141" t="s">
        <v>1791</v>
      </c>
      <c r="D47" s="78" t="s">
        <v>190</v>
      </c>
      <c r="E47" s="72">
        <f>IFERROR(((VLOOKUP(B47,'Origem '!$A$1:$H$1655,4,0)*'Mark Up '!$C$2)),"X")</f>
        <v>16701.3</v>
      </c>
      <c r="F47" s="72">
        <f>IFERROR(((VLOOKUP(B47,'Origem '!$A$1:$E$1655,5,0)*'Mark Up '!$C$2)),"X")</f>
        <v>18073.439999999999</v>
      </c>
      <c r="G47" s="72">
        <f>IFERROR(((VLOOKUP(B47,'Origem '!$A$1:$F$1655,6,0)*'Mark Up '!$C$2)),"X")</f>
        <v>22388.52</v>
      </c>
      <c r="H47" s="73" t="str">
        <f>IFERROR(((VLOOKUP(B47,'Origem '!$A$1:$H$1655,7,0)*'Mark Up '!$C$2)),"X")</f>
        <v>X</v>
      </c>
      <c r="I47" s="197"/>
      <c r="J47" s="65"/>
    </row>
    <row r="48" spans="1:10" s="101" customFormat="1" ht="24" x14ac:dyDescent="0.2">
      <c r="A48" s="174" t="s">
        <v>1100</v>
      </c>
      <c r="B48" s="142" t="s">
        <v>1101</v>
      </c>
      <c r="C48" s="140" t="s">
        <v>1102</v>
      </c>
      <c r="D48" s="69" t="s">
        <v>1103</v>
      </c>
      <c r="E48" s="72">
        <f>IFERROR(((VLOOKUP(B48,'Origem '!$A$1:$H$1655,4,0)*'Mark Up '!$C$2)),"X")</f>
        <v>15047.34</v>
      </c>
      <c r="F48" s="72">
        <f>IFERROR(((VLOOKUP(B48,'Origem '!$A$1:$E$1655,5,0)*'Mark Up '!$C$2)),"X")</f>
        <v>15523.2</v>
      </c>
      <c r="G48" s="72">
        <f>IFERROR(((VLOOKUP(B48,'Origem '!$A$1:$F$1655,6,0)*'Mark Up '!$C$2)),"X")</f>
        <v>17015.46</v>
      </c>
      <c r="H48" s="73">
        <f>IFERROR(((VLOOKUP(B48,'Origem '!$A$1:$H$1655,7,0)*'Mark Up '!$C$2)),"X")</f>
        <v>18835.740000000002</v>
      </c>
      <c r="I48" s="198"/>
    </row>
    <row r="49" spans="1:10" s="101" customFormat="1" ht="24" x14ac:dyDescent="0.2">
      <c r="A49" s="175"/>
      <c r="B49" s="142" t="s">
        <v>1104</v>
      </c>
      <c r="C49" s="140" t="s">
        <v>1102</v>
      </c>
      <c r="D49" s="69" t="s">
        <v>1105</v>
      </c>
      <c r="E49" s="72">
        <f>IFERROR(((VLOOKUP(B49,'Origem '!$A$1:$H$1655,4,0)*'Mark Up '!$C$2)),"X")</f>
        <v>16978.5</v>
      </c>
      <c r="F49" s="72">
        <f>IFERROR(((VLOOKUP(B49,'Origem '!$A$1:$E$1655,5,0)*'Mark Up '!$C$2)),"X")</f>
        <v>17653.02</v>
      </c>
      <c r="G49" s="72">
        <f>IFERROR(((VLOOKUP(B49,'Origem '!$A$1:$F$1655,6,0)*'Mark Up '!$C$2)),"X")</f>
        <v>19431.72</v>
      </c>
      <c r="H49" s="73">
        <f>IFERROR(((VLOOKUP(B49,'Origem '!$A$1:$H$1655,7,0)*'Mark Up '!$C$2)),"X")</f>
        <v>21635.46</v>
      </c>
      <c r="I49" s="200"/>
    </row>
    <row r="50" spans="1:10" ht="18" customHeight="1" x14ac:dyDescent="0.25">
      <c r="A50" s="173" t="s">
        <v>878</v>
      </c>
      <c r="B50" s="142" t="s">
        <v>270</v>
      </c>
      <c r="C50" s="137" t="s">
        <v>271</v>
      </c>
      <c r="D50" s="69" t="s">
        <v>272</v>
      </c>
      <c r="E50" s="72">
        <f>IFERROR(((VLOOKUP(B50,'Origem '!$A$1:$H$1655,4,0)*'Mark Up '!$C$2)),"X")</f>
        <v>10339.56</v>
      </c>
      <c r="F50" s="72">
        <f>IFERROR(((VLOOKUP(B50,'Origem '!$A$1:$E$1655,5,0)*'Mark Up '!$C$2)),"X")</f>
        <v>11254.32</v>
      </c>
      <c r="G50" s="72">
        <f>IFERROR(((VLOOKUP(B50,'Origem '!$A$1:$F$1655,6,0)*'Mark Up '!$C$2)),"X")</f>
        <v>13097.7</v>
      </c>
      <c r="H50" s="73" t="str">
        <f>IFERROR(((VLOOKUP(B50,'Origem '!$A$1:$H$1655,7,0)*'Mark Up '!$C$2)),"X")</f>
        <v>X</v>
      </c>
      <c r="I50" s="195"/>
      <c r="J50" s="65"/>
    </row>
    <row r="51" spans="1:10" ht="18" customHeight="1" x14ac:dyDescent="0.25">
      <c r="A51" s="173"/>
      <c r="B51" s="142" t="s">
        <v>273</v>
      </c>
      <c r="C51" s="137" t="s">
        <v>274</v>
      </c>
      <c r="D51" s="69" t="s">
        <v>275</v>
      </c>
      <c r="E51" s="72">
        <f>IFERROR(((VLOOKUP(B51,'Origem '!$A$1:$H$1655,4,0)*'Mark Up '!$C$2)),"X")</f>
        <v>11305.14</v>
      </c>
      <c r="F51" s="72">
        <f>IFERROR(((VLOOKUP(B51,'Origem '!$A$1:$E$1655,5,0)*'Mark Up '!$C$2)),"X")</f>
        <v>12252.24</v>
      </c>
      <c r="G51" s="72">
        <f>IFERROR(((VLOOKUP(B51,'Origem '!$A$1:$F$1655,6,0)*'Mark Up '!$C$2)),"X")</f>
        <v>14174.16</v>
      </c>
      <c r="H51" s="73" t="str">
        <f>IFERROR(((VLOOKUP(B51,'Origem '!$A$1:$H$1655,7,0)*'Mark Up '!$C$2)),"X")</f>
        <v>X</v>
      </c>
      <c r="I51" s="196"/>
      <c r="J51" s="65"/>
    </row>
    <row r="52" spans="1:10" ht="18" customHeight="1" x14ac:dyDescent="0.25">
      <c r="A52" s="173"/>
      <c r="B52" s="142" t="s">
        <v>276</v>
      </c>
      <c r="C52" s="137" t="s">
        <v>271</v>
      </c>
      <c r="D52" s="78" t="s">
        <v>277</v>
      </c>
      <c r="E52" s="72">
        <f>IFERROR(((VLOOKUP(B52,'Origem '!$A$1:$H$1655,4,0)*'Mark Up '!$C$2)),"X")</f>
        <v>12159.84</v>
      </c>
      <c r="F52" s="72">
        <f>IFERROR(((VLOOKUP(B52,'Origem '!$A$1:$E$1655,5,0)*'Mark Up '!$C$2)),"X")</f>
        <v>13009.92</v>
      </c>
      <c r="G52" s="72">
        <f>IFERROR(((VLOOKUP(B52,'Origem '!$A$1:$F$1655,6,0)*'Mark Up '!$C$2)),"X")</f>
        <v>14617.68</v>
      </c>
      <c r="H52" s="73" t="str">
        <f>IFERROR(((VLOOKUP(B52,'Origem '!$A$1:$H$1655,7,0)*'Mark Up '!$C$2)),"X")</f>
        <v>X</v>
      </c>
      <c r="I52" s="197"/>
      <c r="J52" s="65"/>
    </row>
    <row r="53" spans="1:10" s="1" customFormat="1" ht="24" x14ac:dyDescent="0.3">
      <c r="A53" s="176" t="s">
        <v>879</v>
      </c>
      <c r="B53" s="142" t="s">
        <v>61</v>
      </c>
      <c r="C53" s="139" t="s">
        <v>1792</v>
      </c>
      <c r="D53" s="80" t="s">
        <v>191</v>
      </c>
      <c r="E53" s="72">
        <f>IFERROR(((VLOOKUP(B53,'Origem '!$A$1:$H$1655,4,0)*'Mark Up '!$C$2)),"X")</f>
        <v>12132.12</v>
      </c>
      <c r="F53" s="72">
        <f>IFERROR(((VLOOKUP(B53,'Origem '!$A$1:$E$1655,5,0)*'Mark Up '!$C$2)),"X")</f>
        <v>13504.26</v>
      </c>
      <c r="G53" s="72">
        <f>IFERROR(((VLOOKUP(B53,'Origem '!$A$1:$F$1655,6,0)*'Mark Up '!$C$2)),"X")</f>
        <v>15222.9</v>
      </c>
      <c r="H53" s="73">
        <f>IFERROR(((VLOOKUP(B53,'Origem '!$A$1:$H$1655,7,0)*'Mark Up '!$C$2)),"X")</f>
        <v>15620.220000000001</v>
      </c>
      <c r="I53" s="195"/>
      <c r="J53" s="65"/>
    </row>
    <row r="54" spans="1:10" s="1" customFormat="1" ht="24" x14ac:dyDescent="0.3">
      <c r="A54" s="176"/>
      <c r="B54" s="142" t="s">
        <v>62</v>
      </c>
      <c r="C54" s="139" t="s">
        <v>1792</v>
      </c>
      <c r="D54" s="80" t="s">
        <v>192</v>
      </c>
      <c r="E54" s="72">
        <f>IFERROR(((VLOOKUP(B54,'Origem '!$A$1:$H$1655,4,0)*'Mark Up '!$C$2)),"X")</f>
        <v>12737.34</v>
      </c>
      <c r="F54" s="72">
        <f>IFERROR(((VLOOKUP(B54,'Origem '!$A$1:$E$1655,5,0)*'Mark Up '!$C$2)),"X")</f>
        <v>14067.9</v>
      </c>
      <c r="G54" s="72">
        <f>IFERROR(((VLOOKUP(B54,'Origem '!$A$1:$F$1655,6,0)*'Mark Up '!$C$2)),"X")</f>
        <v>16276.26</v>
      </c>
      <c r="H54" s="73">
        <f>IFERROR(((VLOOKUP(B54,'Origem '!$A$1:$H$1655,7,0)*'Mark Up '!$C$2)),"X")</f>
        <v>16784.46</v>
      </c>
      <c r="I54" s="196"/>
      <c r="J54" s="65"/>
    </row>
    <row r="55" spans="1:10" s="1" customFormat="1" ht="24" x14ac:dyDescent="0.3">
      <c r="A55" s="176"/>
      <c r="B55" s="142" t="s">
        <v>63</v>
      </c>
      <c r="C55" s="139" t="s">
        <v>1792</v>
      </c>
      <c r="D55" s="80" t="s">
        <v>193</v>
      </c>
      <c r="E55" s="72">
        <f>IFERROR(((VLOOKUP(B55,'Origem '!$A$1:$H$1655,4,0)*'Mark Up '!$C$2)),"X")</f>
        <v>13448.82</v>
      </c>
      <c r="F55" s="72">
        <f>IFERROR(((VLOOKUP(B55,'Origem '!$A$1:$E$1655,5,0)*'Mark Up '!$C$2)),"X")</f>
        <v>15001.140000000001</v>
      </c>
      <c r="G55" s="72">
        <f>IFERROR(((VLOOKUP(B55,'Origem '!$A$1:$F$1655,6,0)*'Mark Up '!$C$2)),"X")</f>
        <v>16955.400000000001</v>
      </c>
      <c r="H55" s="73">
        <f>IFERROR(((VLOOKUP(B55,'Origem '!$A$1:$H$1655,7,0)*'Mark Up '!$C$2)),"X")</f>
        <v>17717.7</v>
      </c>
      <c r="I55" s="196"/>
      <c r="J55" s="65"/>
    </row>
    <row r="56" spans="1:10" s="1" customFormat="1" ht="24" x14ac:dyDescent="0.3">
      <c r="A56" s="176"/>
      <c r="B56" s="142" t="s">
        <v>64</v>
      </c>
      <c r="C56" s="139" t="s">
        <v>1792</v>
      </c>
      <c r="D56" s="78" t="s">
        <v>194</v>
      </c>
      <c r="E56" s="72">
        <f>IFERROR(((VLOOKUP(B56,'Origem '!$A$1:$H$1655,4,0)*'Mark Up '!$C$2)),"X")</f>
        <v>13998.6</v>
      </c>
      <c r="F56" s="72">
        <f>IFERROR(((VLOOKUP(B56,'Origem '!$A$1:$E$1655,5,0)*'Mark Up '!$C$2)),"X")</f>
        <v>15513.960000000001</v>
      </c>
      <c r="G56" s="72">
        <f>IFERROR(((VLOOKUP(B56,'Origem '!$A$1:$F$1655,6,0)*'Mark Up '!$C$2)),"X")</f>
        <v>18299.82</v>
      </c>
      <c r="H56" s="73">
        <f>IFERROR(((VLOOKUP(B56,'Origem '!$A$1:$H$1655,7,0)*'Mark Up '!$C$2)),"X")</f>
        <v>19080.600000000002</v>
      </c>
      <c r="I56" s="197"/>
      <c r="J56" s="65"/>
    </row>
    <row r="57" spans="1:10" s="101" customFormat="1" ht="15.75" customHeight="1" x14ac:dyDescent="0.2">
      <c r="A57" s="173" t="s">
        <v>1106</v>
      </c>
      <c r="B57" s="142" t="s">
        <v>1107</v>
      </c>
      <c r="C57" s="140" t="s">
        <v>1108</v>
      </c>
      <c r="D57" s="69" t="s">
        <v>86</v>
      </c>
      <c r="E57" s="72">
        <f>IFERROR(((VLOOKUP(B57,'Origem '!$A$1:$H$1655,4,0)*'Mark Up '!$C$2)),"X")</f>
        <v>8805.7199999999993</v>
      </c>
      <c r="F57" s="72">
        <f>IFERROR(((VLOOKUP(B57,'Origem '!$A$1:$E$1655,5,0)*'Mark Up '!$C$2)),"X")</f>
        <v>8602.44</v>
      </c>
      <c r="G57" s="72">
        <f>IFERROR(((VLOOKUP(B57,'Origem '!$A$1:$F$1655,6,0)*'Mark Up '!$C$2)),"X")</f>
        <v>10057.74</v>
      </c>
      <c r="H57" s="73">
        <f>IFERROR(((VLOOKUP(B57,'Origem '!$A$1:$H$1655,7,0)*'Mark Up '!$C$2)),"X")</f>
        <v>11198.880000000001</v>
      </c>
      <c r="I57" s="198"/>
    </row>
    <row r="58" spans="1:10" s="101" customFormat="1" ht="15.75" customHeight="1" x14ac:dyDescent="0.2">
      <c r="A58" s="173"/>
      <c r="B58" s="142" t="s">
        <v>1109</v>
      </c>
      <c r="C58" s="140" t="s">
        <v>1108</v>
      </c>
      <c r="D58" s="69" t="s">
        <v>87</v>
      </c>
      <c r="E58" s="72">
        <f>IFERROR(((VLOOKUP(B58,'Origem '!$A$1:$H$1655,4,0)*'Mark Up '!$C$2)),"X")</f>
        <v>9549.5400000000009</v>
      </c>
      <c r="F58" s="72">
        <f>IFERROR(((VLOOKUP(B58,'Origem '!$A$1:$E$1655,5,0)*'Mark Up '!$C$2)),"X")</f>
        <v>9281.58</v>
      </c>
      <c r="G58" s="72">
        <f>IFERROR(((VLOOKUP(B58,'Origem '!$A$1:$F$1655,6,0)*'Mark Up '!$C$2)),"X")</f>
        <v>10773.84</v>
      </c>
      <c r="H58" s="73">
        <f>IFERROR(((VLOOKUP(B58,'Origem '!$A$1:$H$1655,7,0)*'Mark Up '!$C$2)),"X")</f>
        <v>11979.66</v>
      </c>
      <c r="I58" s="200"/>
    </row>
    <row r="59" spans="1:10" x14ac:dyDescent="0.25">
      <c r="A59" s="65"/>
      <c r="B59" s="143"/>
      <c r="C59" s="65"/>
      <c r="D59" s="65"/>
      <c r="E59" s="65"/>
      <c r="F59" s="65"/>
      <c r="G59" s="65"/>
      <c r="H59" s="65"/>
      <c r="I59" s="65"/>
      <c r="J59" s="65"/>
    </row>
    <row r="60" spans="1:10" x14ac:dyDescent="0.25">
      <c r="A60" s="65"/>
      <c r="B60" s="143"/>
      <c r="C60" s="65"/>
      <c r="D60" s="65"/>
      <c r="E60" s="65"/>
      <c r="F60" s="65"/>
      <c r="G60" s="65"/>
      <c r="H60" s="65"/>
      <c r="I60" s="65"/>
      <c r="J60" s="65"/>
    </row>
    <row r="61" spans="1:10" x14ac:dyDescent="0.25">
      <c r="A61" s="65"/>
      <c r="B61" s="143"/>
      <c r="C61" s="65"/>
      <c r="D61" s="65"/>
      <c r="E61" s="65"/>
      <c r="F61" s="65"/>
      <c r="G61" s="65"/>
      <c r="H61" s="65"/>
      <c r="I61" s="65"/>
      <c r="J61" s="65"/>
    </row>
    <row r="62" spans="1:10" x14ac:dyDescent="0.25">
      <c r="A62" s="65"/>
      <c r="B62" s="143"/>
      <c r="C62" s="65"/>
      <c r="D62" s="65"/>
      <c r="E62" s="65"/>
      <c r="F62" s="65"/>
      <c r="G62" s="65"/>
      <c r="H62" s="65"/>
      <c r="I62" s="65"/>
      <c r="J62" s="65"/>
    </row>
    <row r="63" spans="1:10" x14ac:dyDescent="0.25">
      <c r="A63" s="65"/>
      <c r="B63" s="143"/>
      <c r="C63" s="65"/>
      <c r="D63" s="65"/>
      <c r="E63" s="65"/>
      <c r="F63" s="65"/>
      <c r="G63" s="65"/>
      <c r="H63" s="65"/>
      <c r="I63" s="65"/>
      <c r="J63" s="65"/>
    </row>
    <row r="64" spans="1:10" x14ac:dyDescent="0.25">
      <c r="A64" s="65"/>
      <c r="B64" s="143"/>
      <c r="C64" s="65"/>
      <c r="D64" s="65"/>
      <c r="E64" s="65"/>
      <c r="F64" s="65"/>
      <c r="G64" s="65"/>
      <c r="H64" s="65"/>
      <c r="I64" s="65"/>
      <c r="J64" s="65"/>
    </row>
    <row r="65" spans="1:10" x14ac:dyDescent="0.25">
      <c r="A65" s="65"/>
      <c r="B65" s="143"/>
      <c r="C65" s="65"/>
      <c r="D65" s="65"/>
      <c r="E65" s="65"/>
      <c r="F65" s="65"/>
      <c r="G65" s="65"/>
      <c r="H65" s="65"/>
      <c r="I65" s="65"/>
      <c r="J65" s="65"/>
    </row>
    <row r="66" spans="1:10" x14ac:dyDescent="0.25">
      <c r="A66" s="65"/>
      <c r="B66" s="143"/>
      <c r="C66" s="65"/>
      <c r="D66" s="65"/>
      <c r="E66" s="65"/>
      <c r="F66" s="65"/>
      <c r="G66" s="65"/>
      <c r="H66" s="65"/>
      <c r="I66" s="65"/>
      <c r="J66" s="65"/>
    </row>
    <row r="67" spans="1:10" x14ac:dyDescent="0.25">
      <c r="A67" s="65"/>
      <c r="B67" s="143"/>
      <c r="C67" s="65"/>
      <c r="D67" s="65"/>
      <c r="E67" s="65"/>
      <c r="F67" s="65"/>
      <c r="G67" s="65"/>
      <c r="H67" s="65"/>
      <c r="I67" s="65"/>
      <c r="J67" s="65"/>
    </row>
    <row r="68" spans="1:10" x14ac:dyDescent="0.25">
      <c r="A68" s="65"/>
      <c r="B68" s="143"/>
      <c r="C68" s="65"/>
      <c r="D68" s="65"/>
      <c r="E68" s="65"/>
      <c r="F68" s="65"/>
      <c r="G68" s="65"/>
      <c r="H68" s="65"/>
      <c r="I68" s="65"/>
      <c r="J68" s="65"/>
    </row>
    <row r="69" spans="1:10" x14ac:dyDescent="0.25">
      <c r="A69" s="65"/>
      <c r="B69" s="143"/>
      <c r="C69" s="65"/>
      <c r="D69" s="65"/>
      <c r="E69" s="65"/>
      <c r="F69" s="65"/>
      <c r="G69" s="65"/>
      <c r="H69" s="65"/>
      <c r="I69" s="65"/>
      <c r="J69" s="65"/>
    </row>
    <row r="70" spans="1:10" x14ac:dyDescent="0.25">
      <c r="A70" s="65"/>
      <c r="B70" s="143"/>
      <c r="C70" s="65"/>
      <c r="D70" s="65"/>
      <c r="E70" s="65"/>
      <c r="F70" s="65"/>
      <c r="G70" s="65"/>
      <c r="H70" s="65"/>
      <c r="I70" s="65"/>
      <c r="J70" s="65"/>
    </row>
    <row r="71" spans="1:10" x14ac:dyDescent="0.25">
      <c r="A71" s="65"/>
      <c r="B71" s="143"/>
      <c r="C71" s="65"/>
      <c r="D71" s="65"/>
      <c r="E71" s="65"/>
      <c r="F71" s="65"/>
      <c r="G71" s="65"/>
      <c r="H71" s="65"/>
      <c r="I71" s="65"/>
      <c r="J71" s="65"/>
    </row>
    <row r="72" spans="1:10" x14ac:dyDescent="0.25">
      <c r="A72" s="65"/>
      <c r="B72" s="143"/>
      <c r="C72" s="65"/>
      <c r="D72" s="65"/>
      <c r="E72" s="65"/>
      <c r="F72" s="65"/>
      <c r="G72" s="65"/>
      <c r="H72" s="65"/>
      <c r="I72" s="65"/>
      <c r="J72" s="65"/>
    </row>
    <row r="73" spans="1:10" x14ac:dyDescent="0.25">
      <c r="A73" s="65"/>
      <c r="B73" s="143"/>
      <c r="C73" s="65"/>
      <c r="D73" s="65"/>
      <c r="E73" s="65"/>
      <c r="F73" s="65"/>
      <c r="G73" s="65"/>
      <c r="H73" s="65"/>
      <c r="I73" s="65"/>
      <c r="J73" s="65"/>
    </row>
    <row r="74" spans="1:10" x14ac:dyDescent="0.25">
      <c r="A74" s="65"/>
      <c r="B74" s="143"/>
      <c r="C74" s="65"/>
      <c r="D74" s="65"/>
      <c r="E74" s="65"/>
      <c r="F74" s="65"/>
      <c r="G74" s="65"/>
      <c r="H74" s="65"/>
      <c r="I74" s="65"/>
      <c r="J74" s="65"/>
    </row>
    <row r="75" spans="1:10" x14ac:dyDescent="0.25">
      <c r="A75" s="65"/>
      <c r="B75" s="143"/>
      <c r="C75" s="65"/>
      <c r="D75" s="65"/>
      <c r="E75" s="65"/>
      <c r="F75" s="65"/>
      <c r="G75" s="65"/>
      <c r="H75" s="65"/>
      <c r="I75" s="65"/>
      <c r="J75" s="65"/>
    </row>
    <row r="76" spans="1:10" x14ac:dyDescent="0.25">
      <c r="A76" s="65"/>
      <c r="B76" s="143"/>
      <c r="C76" s="65"/>
      <c r="D76" s="65"/>
      <c r="E76" s="65"/>
      <c r="F76" s="65"/>
      <c r="G76" s="65"/>
      <c r="H76" s="65"/>
      <c r="I76" s="65"/>
      <c r="J76" s="65"/>
    </row>
    <row r="77" spans="1:10" x14ac:dyDescent="0.25">
      <c r="A77" s="65"/>
      <c r="B77" s="143"/>
      <c r="C77" s="65"/>
      <c r="D77" s="65"/>
      <c r="E77" s="65"/>
      <c r="F77" s="65"/>
      <c r="G77" s="65"/>
      <c r="H77" s="65"/>
      <c r="I77" s="65"/>
      <c r="J77" s="65"/>
    </row>
    <row r="78" spans="1:10" x14ac:dyDescent="0.25">
      <c r="A78" s="65"/>
      <c r="B78" s="143"/>
      <c r="C78" s="65"/>
      <c r="D78" s="65"/>
      <c r="E78" s="65"/>
      <c r="F78" s="65"/>
      <c r="G78" s="65"/>
      <c r="H78" s="65"/>
      <c r="I78" s="65"/>
      <c r="J78" s="65"/>
    </row>
    <row r="79" spans="1:10" x14ac:dyDescent="0.25">
      <c r="A79" s="65"/>
      <c r="B79" s="143"/>
      <c r="C79" s="65"/>
      <c r="D79" s="65"/>
      <c r="E79" s="65"/>
      <c r="F79" s="65"/>
      <c r="G79" s="65"/>
      <c r="H79" s="65"/>
      <c r="I79" s="65"/>
      <c r="J79" s="65"/>
    </row>
    <row r="80" spans="1:10" x14ac:dyDescent="0.25">
      <c r="A80" s="65"/>
      <c r="B80" s="143"/>
      <c r="C80" s="65"/>
      <c r="D80" s="65"/>
      <c r="E80" s="65"/>
      <c r="F80" s="65"/>
      <c r="G80" s="65"/>
      <c r="H80" s="65"/>
      <c r="I80" s="65"/>
      <c r="J80" s="65"/>
    </row>
    <row r="81" spans="1:10" x14ac:dyDescent="0.25">
      <c r="A81" s="65"/>
      <c r="B81" s="143"/>
      <c r="C81" s="65"/>
      <c r="D81" s="65"/>
      <c r="E81" s="65"/>
      <c r="F81" s="65"/>
      <c r="G81" s="65"/>
      <c r="H81" s="65"/>
      <c r="I81" s="65"/>
      <c r="J81" s="65"/>
    </row>
    <row r="82" spans="1:10" x14ac:dyDescent="0.25">
      <c r="A82" s="65"/>
      <c r="B82" s="143"/>
      <c r="C82" s="65"/>
      <c r="D82" s="65"/>
      <c r="E82" s="65"/>
      <c r="F82" s="65"/>
      <c r="G82" s="65"/>
      <c r="H82" s="65"/>
      <c r="I82" s="65"/>
      <c r="J82" s="65"/>
    </row>
    <row r="83" spans="1:10" x14ac:dyDescent="0.25">
      <c r="A83" s="65"/>
      <c r="B83" s="143"/>
      <c r="C83" s="65"/>
      <c r="D83" s="65"/>
      <c r="E83" s="65"/>
      <c r="F83" s="65"/>
      <c r="G83" s="65"/>
      <c r="H83" s="65"/>
      <c r="I83" s="65"/>
      <c r="J83" s="65"/>
    </row>
    <row r="84" spans="1:10" x14ac:dyDescent="0.25">
      <c r="A84" s="65"/>
      <c r="B84" s="143"/>
      <c r="C84" s="65"/>
      <c r="D84" s="65"/>
      <c r="E84" s="65"/>
      <c r="F84" s="65"/>
      <c r="G84" s="65"/>
      <c r="H84" s="65"/>
      <c r="I84" s="65"/>
      <c r="J84" s="65"/>
    </row>
    <row r="85" spans="1:10" x14ac:dyDescent="0.25">
      <c r="A85" s="65"/>
      <c r="B85" s="143"/>
      <c r="C85" s="65"/>
      <c r="D85" s="65"/>
      <c r="E85" s="65"/>
      <c r="F85" s="65"/>
      <c r="G85" s="65"/>
      <c r="H85" s="65"/>
      <c r="I85" s="65"/>
      <c r="J85" s="65"/>
    </row>
    <row r="86" spans="1:10" x14ac:dyDescent="0.25">
      <c r="A86" s="65"/>
      <c r="B86" s="143"/>
      <c r="C86" s="65"/>
      <c r="D86" s="65"/>
      <c r="E86" s="65"/>
      <c r="F86" s="65"/>
      <c r="G86" s="65"/>
      <c r="H86" s="65"/>
      <c r="I86" s="65"/>
      <c r="J86" s="65"/>
    </row>
    <row r="87" spans="1:10" x14ac:dyDescent="0.25">
      <c r="A87" s="65"/>
      <c r="B87" s="143"/>
      <c r="C87" s="65"/>
      <c r="D87" s="65"/>
      <c r="E87" s="65"/>
      <c r="F87" s="65"/>
      <c r="G87" s="65"/>
      <c r="H87" s="65"/>
      <c r="I87" s="65"/>
      <c r="J87" s="65"/>
    </row>
    <row r="88" spans="1:10" x14ac:dyDescent="0.25">
      <c r="A88" s="65"/>
      <c r="B88" s="143"/>
      <c r="C88" s="65"/>
      <c r="D88" s="65"/>
      <c r="E88" s="65"/>
      <c r="F88" s="65"/>
      <c r="G88" s="65"/>
      <c r="H88" s="65"/>
      <c r="I88" s="65"/>
      <c r="J88" s="65"/>
    </row>
    <row r="89" spans="1:10" x14ac:dyDescent="0.25">
      <c r="A89" s="65"/>
      <c r="B89" s="143"/>
      <c r="C89" s="65"/>
      <c r="D89" s="65"/>
      <c r="E89" s="65"/>
      <c r="F89" s="65"/>
      <c r="G89" s="65"/>
      <c r="H89" s="65"/>
      <c r="I89" s="65"/>
      <c r="J89" s="65"/>
    </row>
    <row r="90" spans="1:10" x14ac:dyDescent="0.25">
      <c r="A90" s="65"/>
      <c r="B90" s="143"/>
      <c r="C90" s="65"/>
      <c r="D90" s="65"/>
      <c r="E90" s="65"/>
      <c r="F90" s="65"/>
      <c r="G90" s="65"/>
      <c r="H90" s="65"/>
      <c r="I90" s="65"/>
      <c r="J90" s="65"/>
    </row>
    <row r="91" spans="1:10" x14ac:dyDescent="0.25">
      <c r="A91" s="65"/>
      <c r="B91" s="143"/>
      <c r="C91" s="65"/>
      <c r="D91" s="65"/>
      <c r="E91" s="65"/>
      <c r="F91" s="65"/>
      <c r="G91" s="65"/>
      <c r="H91" s="65"/>
      <c r="I91" s="65"/>
      <c r="J91" s="65"/>
    </row>
    <row r="92" spans="1:10" x14ac:dyDescent="0.25">
      <c r="A92" s="65"/>
      <c r="B92" s="143"/>
      <c r="C92" s="65"/>
      <c r="D92" s="65"/>
      <c r="E92" s="65"/>
      <c r="F92" s="65"/>
      <c r="G92" s="65"/>
      <c r="H92" s="65"/>
      <c r="I92" s="65"/>
      <c r="J92" s="65"/>
    </row>
    <row r="93" spans="1:10" x14ac:dyDescent="0.25">
      <c r="A93" s="65"/>
      <c r="B93" s="143"/>
      <c r="C93" s="65"/>
      <c r="D93" s="65"/>
      <c r="E93" s="65"/>
      <c r="F93" s="65"/>
      <c r="G93" s="65"/>
      <c r="H93" s="65"/>
      <c r="I93" s="65"/>
      <c r="J93" s="65"/>
    </row>
    <row r="94" spans="1:10" x14ac:dyDescent="0.25">
      <c r="A94" s="65"/>
      <c r="B94" s="143"/>
      <c r="C94" s="65"/>
      <c r="D94" s="65"/>
      <c r="E94" s="65"/>
      <c r="F94" s="65"/>
      <c r="G94" s="65"/>
      <c r="H94" s="65"/>
      <c r="I94" s="65"/>
      <c r="J94" s="65"/>
    </row>
    <row r="95" spans="1:10" x14ac:dyDescent="0.25">
      <c r="A95" s="65"/>
      <c r="B95" s="143"/>
      <c r="C95" s="65"/>
      <c r="D95" s="65"/>
      <c r="E95" s="65"/>
      <c r="F95" s="65"/>
      <c r="G95" s="65"/>
      <c r="H95" s="65"/>
      <c r="I95" s="65"/>
      <c r="J95" s="65"/>
    </row>
    <row r="96" spans="1:10" x14ac:dyDescent="0.25">
      <c r="A96" s="65"/>
      <c r="B96" s="143"/>
      <c r="C96" s="65"/>
      <c r="D96" s="65"/>
      <c r="E96" s="65"/>
      <c r="F96" s="65"/>
      <c r="G96" s="65"/>
      <c r="H96" s="65"/>
      <c r="I96" s="65"/>
      <c r="J96" s="65"/>
    </row>
    <row r="97" spans="1:10" x14ac:dyDescent="0.25">
      <c r="A97" s="65"/>
      <c r="B97" s="143"/>
      <c r="C97" s="65"/>
      <c r="D97" s="65"/>
      <c r="E97" s="65"/>
      <c r="F97" s="65"/>
      <c r="G97" s="65"/>
      <c r="H97" s="65"/>
      <c r="I97" s="65"/>
      <c r="J97" s="65"/>
    </row>
    <row r="98" spans="1:10" x14ac:dyDescent="0.25">
      <c r="A98" s="65"/>
      <c r="B98" s="143"/>
      <c r="C98" s="65"/>
      <c r="D98" s="65"/>
      <c r="E98" s="65"/>
      <c r="F98" s="65"/>
      <c r="G98" s="65"/>
      <c r="H98" s="65"/>
      <c r="I98" s="65"/>
      <c r="J98" s="65"/>
    </row>
    <row r="99" spans="1:10" x14ac:dyDescent="0.25">
      <c r="A99" s="65"/>
      <c r="B99" s="143"/>
      <c r="C99" s="65"/>
      <c r="D99" s="65"/>
      <c r="E99" s="65"/>
      <c r="F99" s="65"/>
      <c r="G99" s="65"/>
      <c r="H99" s="65"/>
      <c r="I99" s="65"/>
      <c r="J99" s="65"/>
    </row>
    <row r="100" spans="1:10" x14ac:dyDescent="0.25">
      <c r="A100" s="65"/>
      <c r="B100" s="143"/>
      <c r="C100" s="65"/>
      <c r="D100" s="65"/>
      <c r="E100" s="65"/>
      <c r="F100" s="65"/>
      <c r="G100" s="65"/>
      <c r="H100" s="65"/>
      <c r="I100" s="65"/>
      <c r="J100" s="65"/>
    </row>
    <row r="101" spans="1:10" x14ac:dyDescent="0.25">
      <c r="A101" s="65"/>
      <c r="B101" s="143"/>
      <c r="C101" s="65"/>
      <c r="D101" s="65"/>
      <c r="E101" s="65"/>
      <c r="F101" s="65"/>
      <c r="G101" s="65"/>
      <c r="H101" s="65"/>
      <c r="I101" s="65"/>
      <c r="J101" s="65"/>
    </row>
    <row r="102" spans="1:10" x14ac:dyDescent="0.25">
      <c r="A102" s="65"/>
      <c r="B102" s="143"/>
      <c r="C102" s="65"/>
      <c r="D102" s="65"/>
      <c r="E102" s="65"/>
      <c r="F102" s="65"/>
      <c r="G102" s="65"/>
      <c r="H102" s="65"/>
      <c r="I102" s="65"/>
      <c r="J102" s="65"/>
    </row>
    <row r="103" spans="1:10" x14ac:dyDescent="0.25">
      <c r="A103" s="65"/>
      <c r="B103" s="143"/>
      <c r="C103" s="65"/>
      <c r="D103" s="65"/>
      <c r="E103" s="65"/>
      <c r="F103" s="65"/>
      <c r="G103" s="65"/>
      <c r="H103" s="65"/>
      <c r="I103" s="65"/>
      <c r="J103" s="65"/>
    </row>
    <row r="104" spans="1:10" x14ac:dyDescent="0.25">
      <c r="A104" s="65"/>
      <c r="B104" s="143"/>
      <c r="C104" s="65"/>
      <c r="D104" s="65"/>
      <c r="E104" s="65"/>
      <c r="F104" s="65"/>
      <c r="G104" s="65"/>
      <c r="H104" s="65"/>
      <c r="I104" s="65"/>
      <c r="J104" s="65"/>
    </row>
    <row r="105" spans="1:10" x14ac:dyDescent="0.25">
      <c r="A105" s="65"/>
      <c r="B105" s="143"/>
      <c r="C105" s="65"/>
      <c r="D105" s="65"/>
      <c r="E105" s="65"/>
      <c r="F105" s="65"/>
      <c r="G105" s="65"/>
      <c r="H105" s="65"/>
      <c r="I105" s="65"/>
      <c r="J105" s="65"/>
    </row>
    <row r="106" spans="1:10" x14ac:dyDescent="0.25">
      <c r="A106" s="65"/>
      <c r="B106" s="143"/>
      <c r="C106" s="65"/>
      <c r="D106" s="65"/>
      <c r="E106" s="65"/>
      <c r="F106" s="65"/>
      <c r="G106" s="65"/>
      <c r="H106" s="65"/>
      <c r="I106" s="65"/>
      <c r="J106" s="65"/>
    </row>
    <row r="107" spans="1:10" x14ac:dyDescent="0.25">
      <c r="A107" s="65"/>
      <c r="B107" s="143"/>
      <c r="C107" s="65"/>
      <c r="D107" s="65"/>
      <c r="E107" s="65"/>
      <c r="F107" s="65"/>
      <c r="G107" s="65"/>
      <c r="H107" s="65"/>
      <c r="I107" s="65"/>
      <c r="J107" s="65"/>
    </row>
    <row r="108" spans="1:10" x14ac:dyDescent="0.25">
      <c r="A108" s="65"/>
      <c r="B108" s="143"/>
      <c r="C108" s="65"/>
      <c r="D108" s="65"/>
      <c r="E108" s="65"/>
      <c r="F108" s="65"/>
      <c r="G108" s="65"/>
      <c r="H108" s="65"/>
      <c r="I108" s="65"/>
      <c r="J108" s="65"/>
    </row>
    <row r="109" spans="1:10" x14ac:dyDescent="0.25">
      <c r="A109" s="65"/>
      <c r="B109" s="143"/>
      <c r="C109" s="65"/>
      <c r="D109" s="65"/>
      <c r="E109" s="65"/>
      <c r="F109" s="65"/>
      <c r="G109" s="65"/>
      <c r="H109" s="65"/>
      <c r="I109" s="65"/>
      <c r="J109" s="65"/>
    </row>
    <row r="110" spans="1:10" x14ac:dyDescent="0.25">
      <c r="A110" s="65"/>
      <c r="B110" s="143"/>
      <c r="C110" s="65"/>
      <c r="D110" s="65"/>
      <c r="E110" s="65"/>
      <c r="F110" s="65"/>
      <c r="G110" s="65"/>
      <c r="H110" s="65"/>
      <c r="I110" s="65"/>
      <c r="J110" s="65"/>
    </row>
    <row r="111" spans="1:10" x14ac:dyDescent="0.25">
      <c r="A111" s="65"/>
      <c r="B111" s="143"/>
      <c r="C111" s="65"/>
      <c r="D111" s="65"/>
      <c r="E111" s="65"/>
      <c r="F111" s="65"/>
      <c r="G111" s="65"/>
      <c r="H111" s="65"/>
      <c r="I111" s="65"/>
      <c r="J111" s="65"/>
    </row>
    <row r="112" spans="1:10" x14ac:dyDescent="0.25">
      <c r="A112" s="65"/>
      <c r="B112" s="143"/>
      <c r="C112" s="65"/>
      <c r="D112" s="65"/>
      <c r="E112" s="65"/>
      <c r="F112" s="65"/>
      <c r="G112" s="65"/>
      <c r="H112" s="65"/>
      <c r="I112" s="65"/>
      <c r="J112" s="65"/>
    </row>
    <row r="113" spans="1:10" x14ac:dyDescent="0.25">
      <c r="A113" s="65"/>
      <c r="B113" s="143"/>
      <c r="C113" s="65"/>
      <c r="D113" s="65"/>
      <c r="E113" s="65"/>
      <c r="F113" s="65"/>
      <c r="G113" s="65"/>
      <c r="H113" s="65"/>
      <c r="I113" s="65"/>
      <c r="J113" s="65"/>
    </row>
    <row r="114" spans="1:10" x14ac:dyDescent="0.25">
      <c r="A114" s="65"/>
      <c r="B114" s="143"/>
      <c r="C114" s="65"/>
      <c r="D114" s="65"/>
      <c r="E114" s="65"/>
      <c r="F114" s="65"/>
      <c r="G114" s="65"/>
      <c r="H114" s="65"/>
      <c r="I114" s="65"/>
      <c r="J114" s="65"/>
    </row>
  </sheetData>
  <sheetProtection algorithmName="SHA-512" hashValue="G5yMCkP7+3xyZNV5tnwC8E46JdWi4Mh1kCq4ZoxJNVh4I4mtSgQeIKhrzmWLmkLOdruUeA4UDan/tVGt87ipSA==" saltValue="InVsCi7mMUNRRI2f58GhOw==" spinCount="100000" sheet="1" objects="1" scenarios="1"/>
  <mergeCells count="38">
    <mergeCell ref="I24:I29"/>
    <mergeCell ref="I30:I32"/>
    <mergeCell ref="I33:I35"/>
    <mergeCell ref="I57:I58"/>
    <mergeCell ref="I53:I56"/>
    <mergeCell ref="I36:I39"/>
    <mergeCell ref="I40:I43"/>
    <mergeCell ref="I44:I47"/>
    <mergeCell ref="I48:I49"/>
    <mergeCell ref="I50:I52"/>
    <mergeCell ref="I1:I5"/>
    <mergeCell ref="I6:I10"/>
    <mergeCell ref="I11:I16"/>
    <mergeCell ref="I17:I20"/>
    <mergeCell ref="I21:I23"/>
    <mergeCell ref="A30:A32"/>
    <mergeCell ref="A17:A20"/>
    <mergeCell ref="A21:A23"/>
    <mergeCell ref="A24:A29"/>
    <mergeCell ref="C1:H1"/>
    <mergeCell ref="A1:B1"/>
    <mergeCell ref="A6:A10"/>
    <mergeCell ref="A11:A13"/>
    <mergeCell ref="A14:A16"/>
    <mergeCell ref="A2:A5"/>
    <mergeCell ref="B2:B5"/>
    <mergeCell ref="C2:C5"/>
    <mergeCell ref="D2:D5"/>
    <mergeCell ref="E5:H5"/>
    <mergeCell ref="E2:H2"/>
    <mergeCell ref="A57:A58"/>
    <mergeCell ref="A50:A52"/>
    <mergeCell ref="A33:A35"/>
    <mergeCell ref="A48:A49"/>
    <mergeCell ref="A36:A39"/>
    <mergeCell ref="A40:A43"/>
    <mergeCell ref="A44:A47"/>
    <mergeCell ref="A53:A56"/>
  </mergeCells>
  <pageMargins left="0" right="0" top="0" bottom="0" header="0" footer="0"/>
  <pageSetup paperSize="9" scale="89" orientation="landscape" r:id="rId1"/>
  <headerFooter alignWithMargins="0">
    <oddHeader>&amp;R14/08/2024</oddHeader>
    <oddFooter>&amp;RPágina &amp;P de &amp;N</oddFooter>
  </headerFooter>
  <rowBreaks count="2" manualBreakCount="2">
    <brk id="29" max="16383" man="1"/>
    <brk id="4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9"/>
  <dimension ref="A1:I52"/>
  <sheetViews>
    <sheetView showGridLines="0" zoomScaleNormal="100" zoomScaleSheetLayoutView="100" workbookViewId="0">
      <pane xSplit="1" ySplit="6" topLeftCell="B7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2.140625" customWidth="1"/>
    <col min="2" max="2" width="8.5703125" customWidth="1"/>
    <col min="3" max="3" width="54.85546875" customWidth="1"/>
    <col min="4" max="4" width="16.7109375" bestFit="1" customWidth="1"/>
    <col min="5" max="5" width="18" customWidth="1"/>
    <col min="6" max="6" width="19.140625" customWidth="1"/>
    <col min="7" max="7" width="24" customWidth="1"/>
    <col min="8" max="8" width="16.85546875" customWidth="1"/>
    <col min="9" max="9" width="7.5703125" customWidth="1"/>
  </cols>
  <sheetData>
    <row r="1" spans="1:9" s="24" customFormat="1" ht="31.5" customHeight="1" x14ac:dyDescent="0.25">
      <c r="A1" s="204"/>
      <c r="B1" s="204"/>
      <c r="C1" s="178" t="s">
        <v>818</v>
      </c>
      <c r="D1" s="178"/>
      <c r="E1" s="178"/>
      <c r="F1" s="178"/>
      <c r="G1" s="178"/>
      <c r="H1" s="178"/>
      <c r="I1" s="194" t="s">
        <v>1793</v>
      </c>
    </row>
    <row r="2" spans="1:9" s="24" customForma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09" t="s">
        <v>1786</v>
      </c>
      <c r="F2" s="210"/>
      <c r="G2" s="210"/>
      <c r="H2" s="211"/>
      <c r="I2" s="194"/>
    </row>
    <row r="3" spans="1:9" s="2" customFormat="1" ht="14.25" customHeight="1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4.75" customHeight="1" x14ac:dyDescent="0.25">
      <c r="A4" s="181"/>
      <c r="B4" s="202"/>
      <c r="C4" s="188"/>
      <c r="D4" s="188"/>
      <c r="E4" s="148" t="s">
        <v>1767</v>
      </c>
      <c r="F4" s="149" t="s">
        <v>1772</v>
      </c>
      <c r="G4" s="151" t="s">
        <v>1779</v>
      </c>
      <c r="H4" s="149" t="s">
        <v>1780</v>
      </c>
      <c r="I4" s="194"/>
    </row>
    <row r="5" spans="1:9" ht="12.75" customHeight="1" x14ac:dyDescent="0.25">
      <c r="A5" s="181"/>
      <c r="B5" s="202"/>
      <c r="C5" s="188"/>
      <c r="D5" s="188"/>
      <c r="E5" s="206" t="s">
        <v>1466</v>
      </c>
      <c r="F5" s="207"/>
      <c r="G5" s="207"/>
      <c r="H5" s="208"/>
      <c r="I5" s="194"/>
    </row>
    <row r="6" spans="1:9" ht="12.75" customHeight="1" x14ac:dyDescent="0.25">
      <c r="A6" s="182"/>
      <c r="B6" s="203"/>
      <c r="C6" s="189"/>
      <c r="D6" s="189"/>
      <c r="E6" s="205" t="s">
        <v>1846</v>
      </c>
      <c r="F6" s="205"/>
      <c r="G6" s="205"/>
      <c r="H6" s="205"/>
      <c r="I6" s="194"/>
    </row>
    <row r="7" spans="1:9" ht="24" x14ac:dyDescent="0.25">
      <c r="A7" s="215" t="s">
        <v>865</v>
      </c>
      <c r="B7" s="76" t="s">
        <v>280</v>
      </c>
      <c r="C7" s="85" t="s">
        <v>1013</v>
      </c>
      <c r="D7" s="76" t="s">
        <v>281</v>
      </c>
      <c r="E7" s="72">
        <f>IFERROR(((VLOOKUP(B7,'Origem '!$A$1:$D$1675,4,0)*'Mark Up '!$C$2)),"X")</f>
        <v>21205.8</v>
      </c>
      <c r="F7" s="72">
        <f>IFERROR(((VLOOKUP(B7,'Origem '!$A$1:$E$1675,5,0)*'Mark Up '!$C$2)),"X")</f>
        <v>25668.720000000001</v>
      </c>
      <c r="G7" s="72">
        <f>IFERROR(((VLOOKUP(B7,'Origem '!$A$1:$F$1675,6,0)*'Mark Up '!$C$2)),"X")</f>
        <v>29591.100000000002</v>
      </c>
      <c r="H7" s="73">
        <f>IFERROR(((VLOOKUP(B7,'Origem '!$A$1:$H$1675,7,0)*'Mark Up '!$C$2)),"X")</f>
        <v>31679.34</v>
      </c>
      <c r="I7" s="195"/>
    </row>
    <row r="8" spans="1:9" ht="24" x14ac:dyDescent="0.25">
      <c r="A8" s="215"/>
      <c r="B8" s="76" t="s">
        <v>282</v>
      </c>
      <c r="C8" s="85" t="s">
        <v>1013</v>
      </c>
      <c r="D8" s="76" t="s">
        <v>283</v>
      </c>
      <c r="E8" s="72">
        <f>IFERROR(((VLOOKUP(B8,'Origem '!$A$1:$D$1675,4,0)*'Mark Up '!$C$2)),"X")</f>
        <v>21968.100000000002</v>
      </c>
      <c r="F8" s="72">
        <f>IFERROR(((VLOOKUP(B8,'Origem '!$A$1:$E$1675,5,0)*'Mark Up '!$C$2)),"X")</f>
        <v>27124.02</v>
      </c>
      <c r="G8" s="72">
        <f>IFERROR(((VLOOKUP(B8,'Origem '!$A$1:$F$1675,6,0)*'Mark Up '!$C$2)),"X")</f>
        <v>30921.66</v>
      </c>
      <c r="H8" s="73">
        <f>IFERROR(((VLOOKUP(B8,'Origem '!$A$1:$H$1675,7,0)*'Mark Up '!$C$2)),"X")</f>
        <v>33615.120000000003</v>
      </c>
      <c r="I8" s="196"/>
    </row>
    <row r="9" spans="1:9" ht="24" x14ac:dyDescent="0.25">
      <c r="A9" s="215"/>
      <c r="B9" s="76" t="s">
        <v>284</v>
      </c>
      <c r="C9" s="85" t="s">
        <v>1014</v>
      </c>
      <c r="D9" s="76" t="s">
        <v>285</v>
      </c>
      <c r="E9" s="72">
        <f>IFERROR(((VLOOKUP(B9,'Origem '!$A$1:$D$1675,4,0)*'Mark Up '!$C$2)),"X")</f>
        <v>23562</v>
      </c>
      <c r="F9" s="72">
        <f>IFERROR(((VLOOKUP(B9,'Origem '!$A$1:$E$1675,5,0)*'Mark Up '!$C$2)),"X")</f>
        <v>29263.08</v>
      </c>
      <c r="G9" s="72">
        <f>IFERROR(((VLOOKUP(B9,'Origem '!$A$1:$F$1675,6,0)*'Mark Up '!$C$2)),"X")</f>
        <v>33254.76</v>
      </c>
      <c r="H9" s="73">
        <f>IFERROR(((VLOOKUP(B9,'Origem '!$A$1:$H$1675,7,0)*'Mark Up '!$C$2)),"X")</f>
        <v>36243.9</v>
      </c>
      <c r="I9" s="196"/>
    </row>
    <row r="10" spans="1:9" ht="24" x14ac:dyDescent="0.25">
      <c r="A10" s="215"/>
      <c r="B10" s="76" t="s">
        <v>286</v>
      </c>
      <c r="C10" s="85" t="s">
        <v>1014</v>
      </c>
      <c r="D10" s="76" t="s">
        <v>287</v>
      </c>
      <c r="E10" s="72">
        <f>IFERROR(((VLOOKUP(B10,'Origem '!$A$1:$D$1675,4,0)*'Mark Up '!$C$2)),"X")</f>
        <v>25257.54</v>
      </c>
      <c r="F10" s="72">
        <f>IFERROR(((VLOOKUP(B10,'Origem '!$A$1:$E$1675,5,0)*'Mark Up '!$C$2)),"X")</f>
        <v>31711.68</v>
      </c>
      <c r="G10" s="72">
        <f>IFERROR(((VLOOKUP(B10,'Origem '!$A$1:$F$1675,6,0)*'Mark Up '!$C$2)),"X")</f>
        <v>35814.239999999998</v>
      </c>
      <c r="H10" s="73">
        <f>IFERROR(((VLOOKUP(B10,'Origem '!$A$1:$H$1675,7,0)*'Mark Up '!$C$2)),"X")</f>
        <v>39149.879999999997</v>
      </c>
      <c r="I10" s="196"/>
    </row>
    <row r="11" spans="1:9" s="101" customFormat="1" ht="36" x14ac:dyDescent="0.2">
      <c r="A11" s="173" t="s">
        <v>865</v>
      </c>
      <c r="B11" s="69" t="s">
        <v>1110</v>
      </c>
      <c r="C11" s="84" t="s">
        <v>1111</v>
      </c>
      <c r="D11" s="69" t="s">
        <v>1112</v>
      </c>
      <c r="E11" s="72" t="str">
        <f>IFERROR(((VLOOKUP(B11,'Origem '!$A$1:$D$1675,4,0)*'Mark Up '!$C$2)),"X")</f>
        <v>X</v>
      </c>
      <c r="F11" s="72">
        <f>IFERROR(((VLOOKUP(B11,'Origem '!$A$1:$E$1675,5,0)*'Mark Up '!$C$2)),"X")</f>
        <v>22411.62</v>
      </c>
      <c r="G11" s="72">
        <f>IFERROR(((VLOOKUP(B11,'Origem '!$A$1:$F$1675,6,0)*'Mark Up '!$C$2)),"X")</f>
        <v>25165.14</v>
      </c>
      <c r="H11" s="73">
        <f>IFERROR(((VLOOKUP(B11,'Origem '!$A$1:$H$1675,7,0)*'Mark Up '!$C$2)),"X")</f>
        <v>29424.780000000002</v>
      </c>
      <c r="I11" s="196"/>
    </row>
    <row r="12" spans="1:9" s="101" customFormat="1" ht="36" x14ac:dyDescent="0.2">
      <c r="A12" s="173"/>
      <c r="B12" s="69" t="s">
        <v>1113</v>
      </c>
      <c r="C12" s="84" t="s">
        <v>1111</v>
      </c>
      <c r="D12" s="69" t="s">
        <v>1114</v>
      </c>
      <c r="E12" s="72" t="str">
        <f>IFERROR(((VLOOKUP(B12,'Origem '!$A$1:$D$1675,4,0)*'Mark Up '!$C$2)),"X")</f>
        <v>X</v>
      </c>
      <c r="F12" s="72">
        <f>IFERROR(((VLOOKUP(B12,'Origem '!$A$1:$E$1675,5,0)*'Mark Up '!$C$2)),"X")</f>
        <v>23760.66</v>
      </c>
      <c r="G12" s="72">
        <f>IFERROR(((VLOOKUP(B12,'Origem '!$A$1:$F$1675,6,0)*'Mark Up '!$C$2)),"X")</f>
        <v>26310.9</v>
      </c>
      <c r="H12" s="73">
        <f>IFERROR(((VLOOKUP(B12,'Origem '!$A$1:$H$1675,7,0)*'Mark Up '!$C$2)),"X")</f>
        <v>30718.38</v>
      </c>
      <c r="I12" s="196"/>
    </row>
    <row r="13" spans="1:9" s="101" customFormat="1" ht="36" x14ac:dyDescent="0.2">
      <c r="A13" s="173"/>
      <c r="B13" s="69" t="s">
        <v>1115</v>
      </c>
      <c r="C13" s="84" t="s">
        <v>1116</v>
      </c>
      <c r="D13" s="69" t="s">
        <v>1117</v>
      </c>
      <c r="E13" s="72" t="str">
        <f>IFERROR(((VLOOKUP(B13,'Origem '!$A$1:$D$1675,4,0)*'Mark Up '!$C$2)),"X")</f>
        <v>X</v>
      </c>
      <c r="F13" s="72">
        <f>IFERROR(((VLOOKUP(B13,'Origem '!$A$1:$E$1675,5,0)*'Mark Up '!$C$2)),"X")</f>
        <v>25664.100000000002</v>
      </c>
      <c r="G13" s="72">
        <f>IFERROR(((VLOOKUP(B13,'Origem '!$A$1:$F$1675,6,0)*'Mark Up '!$C$2)),"X")</f>
        <v>28787.22</v>
      </c>
      <c r="H13" s="73">
        <f>IFERROR(((VLOOKUP(B13,'Origem '!$A$1:$H$1675,7,0)*'Mark Up '!$C$2)),"X")</f>
        <v>33721.379999999997</v>
      </c>
      <c r="I13" s="196"/>
    </row>
    <row r="14" spans="1:9" s="101" customFormat="1" ht="36" x14ac:dyDescent="0.2">
      <c r="A14" s="173"/>
      <c r="B14" s="69" t="s">
        <v>1118</v>
      </c>
      <c r="C14" s="84" t="s">
        <v>1116</v>
      </c>
      <c r="D14" s="69" t="s">
        <v>1490</v>
      </c>
      <c r="E14" s="72" t="str">
        <f>IFERROR(((VLOOKUP(B14,'Origem '!$A$1:$D$1675,4,0)*'Mark Up '!$C$2)),"X")</f>
        <v>X</v>
      </c>
      <c r="F14" s="72">
        <f>IFERROR(((VLOOKUP(B14,'Origem '!$A$1:$E$1675,5,0)*'Mark Up '!$C$2)),"X")</f>
        <v>27391.98</v>
      </c>
      <c r="G14" s="72">
        <f>IFERROR(((VLOOKUP(B14,'Origem '!$A$1:$F$1675,6,0)*'Mark Up '!$C$2)),"X")</f>
        <v>30820.02</v>
      </c>
      <c r="H14" s="73">
        <f>IFERROR(((VLOOKUP(B14,'Origem '!$A$1:$H$1675,7,0)*'Mark Up '!$C$2)),"X")</f>
        <v>35449.26</v>
      </c>
      <c r="I14" s="197"/>
    </row>
    <row r="15" spans="1:9" s="1" customFormat="1" ht="24" x14ac:dyDescent="0.3">
      <c r="A15" s="176" t="s">
        <v>866</v>
      </c>
      <c r="B15" s="86" t="s">
        <v>43</v>
      </c>
      <c r="C15" s="79" t="s">
        <v>1015</v>
      </c>
      <c r="D15" s="87" t="s">
        <v>195</v>
      </c>
      <c r="E15" s="72">
        <f>IFERROR(((VLOOKUP(B15,'Origem '!$A$1:$D$1675,4,0)*'Mark Up '!$C$2)),"X")</f>
        <v>18660.18</v>
      </c>
      <c r="F15" s="72">
        <f>IFERROR(((VLOOKUP(B15,'Origem '!$A$1:$E$1675,5,0)*'Mark Up '!$C$2)),"X")</f>
        <v>22892.100000000002</v>
      </c>
      <c r="G15" s="72">
        <f>IFERROR(((VLOOKUP(B15,'Origem '!$A$1:$F$1675,6,0)*'Mark Up '!$C$2)),"X")</f>
        <v>26412.54</v>
      </c>
      <c r="H15" s="73">
        <f>IFERROR(((VLOOKUP(B15,'Origem '!$A$1:$H$1675,7,0)*'Mark Up '!$C$2)),"X")</f>
        <v>29332.38</v>
      </c>
      <c r="I15" s="195"/>
    </row>
    <row r="16" spans="1:9" s="1" customFormat="1" ht="24" x14ac:dyDescent="0.3">
      <c r="A16" s="176"/>
      <c r="B16" s="86" t="s">
        <v>44</v>
      </c>
      <c r="C16" s="79" t="s">
        <v>1015</v>
      </c>
      <c r="D16" s="87" t="s">
        <v>196</v>
      </c>
      <c r="E16" s="72">
        <f>IFERROR(((VLOOKUP(B16,'Origem '!$A$1:$D$1675,4,0)*'Mark Up '!$C$2)),"X")</f>
        <v>19200.72</v>
      </c>
      <c r="F16" s="72">
        <f>IFERROR(((VLOOKUP(B16,'Origem '!$A$1:$E$1675,5,0)*'Mark Up '!$C$2)),"X")</f>
        <v>24606.12</v>
      </c>
      <c r="G16" s="72">
        <f>IFERROR(((VLOOKUP(B16,'Origem '!$A$1:$F$1675,6,0)*'Mark Up '!$C$2)),"X")</f>
        <v>27812.400000000001</v>
      </c>
      <c r="H16" s="73">
        <f>IFERROR(((VLOOKUP(B16,'Origem '!$A$1:$H$1675,7,0)*'Mark Up '!$C$2)),"X")</f>
        <v>30750.720000000001</v>
      </c>
      <c r="I16" s="196"/>
    </row>
    <row r="17" spans="1:9" s="1" customFormat="1" ht="24" x14ac:dyDescent="0.3">
      <c r="A17" s="176"/>
      <c r="B17" s="86" t="s">
        <v>45</v>
      </c>
      <c r="C17" s="79" t="s">
        <v>1016</v>
      </c>
      <c r="D17" s="87" t="s">
        <v>197</v>
      </c>
      <c r="E17" s="72">
        <f>IFERROR(((VLOOKUP(B17,'Origem '!$A$1:$D$1675,4,0)*'Mark Up '!$C$2)),"X")</f>
        <v>20452.740000000002</v>
      </c>
      <c r="F17" s="72">
        <f>IFERROR(((VLOOKUP(B17,'Origem '!$A$1:$E$1675,5,0)*'Mark Up '!$C$2)),"X")</f>
        <v>26038.32</v>
      </c>
      <c r="G17" s="72">
        <f>IFERROR(((VLOOKUP(B17,'Origem '!$A$1:$F$1675,6,0)*'Mark Up '!$C$2)),"X")</f>
        <v>29623.440000000002</v>
      </c>
      <c r="H17" s="73">
        <f>IFERROR(((VLOOKUP(B17,'Origem '!$A$1:$H$1675,7,0)*'Mark Up '!$C$2)),"X")</f>
        <v>32871.300000000003</v>
      </c>
      <c r="I17" s="196"/>
    </row>
    <row r="18" spans="1:9" s="1" customFormat="1" ht="24" x14ac:dyDescent="0.3">
      <c r="A18" s="176"/>
      <c r="B18" s="86" t="s">
        <v>46</v>
      </c>
      <c r="C18" s="79" t="s">
        <v>1016</v>
      </c>
      <c r="D18" s="87" t="s">
        <v>198</v>
      </c>
      <c r="E18" s="72">
        <f>IFERROR(((VLOOKUP(B18,'Origem '!$A$1:$D$1675,4,0)*'Mark Up '!$C$2)),"X")</f>
        <v>21820.260000000002</v>
      </c>
      <c r="F18" s="72">
        <f>IFERROR(((VLOOKUP(B18,'Origem '!$A$1:$E$1675,5,0)*'Mark Up '!$C$2)),"X")</f>
        <v>26722.080000000002</v>
      </c>
      <c r="G18" s="72">
        <f>IFERROR(((VLOOKUP(B18,'Origem '!$A$1:$F$1675,6,0)*'Mark Up '!$C$2)),"X")</f>
        <v>30473.52</v>
      </c>
      <c r="H18" s="73">
        <f>IFERROR(((VLOOKUP(B18,'Origem '!$A$1:$H$1675,7,0)*'Mark Up '!$C$2)),"X")</f>
        <v>34516.020000000004</v>
      </c>
      <c r="I18" s="197"/>
    </row>
    <row r="19" spans="1:9" ht="18.75" customHeight="1" x14ac:dyDescent="0.25">
      <c r="A19" s="215" t="s">
        <v>868</v>
      </c>
      <c r="B19" s="76" t="s">
        <v>288</v>
      </c>
      <c r="C19" s="77" t="s">
        <v>289</v>
      </c>
      <c r="D19" s="76" t="s">
        <v>278</v>
      </c>
      <c r="E19" s="72">
        <f>IFERROR(((VLOOKUP(B19,'Origem '!$A$1:$D$1675,4,0)*'Mark Up '!$C$2)),"X")</f>
        <v>18170.46</v>
      </c>
      <c r="F19" s="72">
        <f>IFERROR(((VLOOKUP(B19,'Origem '!$A$1:$E$1675,5,0)*'Mark Up '!$C$2)),"X")</f>
        <v>21852.600000000002</v>
      </c>
      <c r="G19" s="72">
        <f>IFERROR(((VLOOKUP(B19,'Origem '!$A$1:$F$1675,6,0)*'Mark Up '!$C$2)),"X")</f>
        <v>24615.360000000001</v>
      </c>
      <c r="H19" s="73">
        <f>IFERROR(((VLOOKUP(B19,'Origem '!$A$1:$H$1675,7,0)*'Mark Up '!$C$2)),"X")</f>
        <v>25289.88</v>
      </c>
      <c r="I19" s="195"/>
    </row>
    <row r="20" spans="1:9" ht="18.75" customHeight="1" x14ac:dyDescent="0.25">
      <c r="A20" s="215"/>
      <c r="B20" s="76" t="s">
        <v>290</v>
      </c>
      <c r="C20" s="77" t="s">
        <v>289</v>
      </c>
      <c r="D20" s="76" t="s">
        <v>279</v>
      </c>
      <c r="E20" s="72">
        <f>IFERROR(((VLOOKUP(B20,'Origem '!$A$1:$D$1675,4,0)*'Mark Up '!$C$2)),"X")</f>
        <v>19066.740000000002</v>
      </c>
      <c r="F20" s="72">
        <f>IFERROR(((VLOOKUP(B20,'Origem '!$A$1:$E$1675,5,0)*'Mark Up '!$C$2)),"X")</f>
        <v>24000.9</v>
      </c>
      <c r="G20" s="72">
        <f>IFERROR(((VLOOKUP(B20,'Origem '!$A$1:$F$1675,6,0)*'Mark Up '!$C$2)),"X")</f>
        <v>26546.52</v>
      </c>
      <c r="H20" s="73">
        <f>IFERROR(((VLOOKUP(B20,'Origem '!$A$1:$H$1675,7,0)*'Mark Up '!$C$2)),"X")</f>
        <v>27359.64</v>
      </c>
      <c r="I20" s="197"/>
    </row>
    <row r="21" spans="1:9" s="101" customFormat="1" ht="24" x14ac:dyDescent="0.2">
      <c r="A21" s="173" t="s">
        <v>881</v>
      </c>
      <c r="B21" s="69" t="s">
        <v>1119</v>
      </c>
      <c r="C21" s="84" t="s">
        <v>1120</v>
      </c>
      <c r="D21" s="69" t="s">
        <v>1112</v>
      </c>
      <c r="E21" s="72" t="str">
        <f>IFERROR(((VLOOKUP(B21,'Origem '!$A$1:$D$1675,4,0)*'Mark Up '!$C$2)),"X")</f>
        <v>X</v>
      </c>
      <c r="F21" s="72">
        <f>IFERROR(((VLOOKUP(B21,'Origem '!$A$1:$E$1675,5,0)*'Mark Up '!$C$2)),"X")</f>
        <v>22046.639999999999</v>
      </c>
      <c r="G21" s="72">
        <f>IFERROR(((VLOOKUP(B21,'Origem '!$A$1:$F$1675,6,0)*'Mark Up '!$C$2)),"X")</f>
        <v>24758.58</v>
      </c>
      <c r="H21" s="73">
        <f>IFERROR(((VLOOKUP(B21,'Origem '!$A$1:$H$1675,7,0)*'Mark Up '!$C$2)),"X")</f>
        <v>28953.54</v>
      </c>
      <c r="I21" s="198"/>
    </row>
    <row r="22" spans="1:9" s="101" customFormat="1" ht="24" x14ac:dyDescent="0.2">
      <c r="A22" s="173"/>
      <c r="B22" s="69" t="s">
        <v>1121</v>
      </c>
      <c r="C22" s="84" t="s">
        <v>1120</v>
      </c>
      <c r="D22" s="69" t="s">
        <v>1114</v>
      </c>
      <c r="E22" s="72" t="str">
        <f>IFERROR(((VLOOKUP(B22,'Origem '!$A$1:$D$1675,4,0)*'Mark Up '!$C$2)),"X")</f>
        <v>X</v>
      </c>
      <c r="F22" s="72">
        <f>IFERROR(((VLOOKUP(B22,'Origem '!$A$1:$E$1675,5,0)*'Mark Up '!$C$2)),"X")</f>
        <v>23321.760000000002</v>
      </c>
      <c r="G22" s="72">
        <f>IFERROR(((VLOOKUP(B22,'Origem '!$A$1:$F$1675,6,0)*'Mark Up '!$C$2)),"X")</f>
        <v>25821.18</v>
      </c>
      <c r="H22" s="73">
        <f>IFERROR(((VLOOKUP(B22,'Origem '!$A$1:$H$1675,7,0)*'Mark Up '!$C$2)),"X")</f>
        <v>30163.98</v>
      </c>
      <c r="I22" s="199"/>
    </row>
    <row r="23" spans="1:9" s="101" customFormat="1" ht="24" x14ac:dyDescent="0.2">
      <c r="A23" s="173"/>
      <c r="B23" s="69" t="s">
        <v>1122</v>
      </c>
      <c r="C23" s="84" t="s">
        <v>1123</v>
      </c>
      <c r="D23" s="69" t="s">
        <v>1117</v>
      </c>
      <c r="E23" s="72" t="str">
        <f>IFERROR(((VLOOKUP(B23,'Origem '!$A$1:$D$1675,4,0)*'Mark Up '!$C$2)),"X")</f>
        <v>X</v>
      </c>
      <c r="F23" s="72">
        <f>IFERROR(((VLOOKUP(B23,'Origem '!$A$1:$E$1675,5,0)*'Mark Up '!$C$2)),"X")</f>
        <v>25215.96</v>
      </c>
      <c r="G23" s="72">
        <f>IFERROR(((VLOOKUP(B23,'Origem '!$A$1:$F$1675,6,0)*'Mark Up '!$C$2)),"X")</f>
        <v>28269.78</v>
      </c>
      <c r="H23" s="73">
        <f>IFERROR(((VLOOKUP(B23,'Origem '!$A$1:$H$1675,7,0)*'Mark Up '!$C$2)),"X")</f>
        <v>33125.4</v>
      </c>
      <c r="I23" s="199"/>
    </row>
    <row r="24" spans="1:9" s="101" customFormat="1" ht="24" x14ac:dyDescent="0.2">
      <c r="A24" s="173"/>
      <c r="B24" s="69" t="s">
        <v>1124</v>
      </c>
      <c r="C24" s="84" t="s">
        <v>1123</v>
      </c>
      <c r="D24" s="69" t="s">
        <v>1490</v>
      </c>
      <c r="E24" s="72" t="str">
        <f>IFERROR(((VLOOKUP(B24,'Origem '!$A$1:$D$1675,4,0)*'Mark Up '!$C$2)),"X")</f>
        <v>X</v>
      </c>
      <c r="F24" s="72">
        <f>IFERROR(((VLOOKUP(B24,'Origem '!$A$1:$E$1675,5,0)*'Mark Up '!$C$2)),"X")</f>
        <v>27904.799999999999</v>
      </c>
      <c r="G24" s="72">
        <f>IFERROR(((VLOOKUP(B24,'Origem '!$A$1:$F$1675,6,0)*'Mark Up '!$C$2)),"X")</f>
        <v>30362.639999999999</v>
      </c>
      <c r="H24" s="73">
        <f>IFERROR(((VLOOKUP(B24,'Origem '!$A$1:$H$1675,7,0)*'Mark Up '!$C$2)),"X")</f>
        <v>34848.660000000003</v>
      </c>
      <c r="I24" s="200"/>
    </row>
    <row r="25" spans="1:9" ht="18.75" customHeight="1" x14ac:dyDescent="0.25">
      <c r="A25" s="176" t="s">
        <v>882</v>
      </c>
      <c r="B25" s="76" t="s">
        <v>291</v>
      </c>
      <c r="C25" s="85" t="s">
        <v>292</v>
      </c>
      <c r="D25" s="76" t="s">
        <v>171</v>
      </c>
      <c r="E25" s="72">
        <f>IFERROR(((VLOOKUP(B25,'Origem '!$A$1:$D$1675,4,0)*'Mark Up '!$C$2)),"X")</f>
        <v>25345.32</v>
      </c>
      <c r="F25" s="72">
        <f>IFERROR(((VLOOKUP(B25,'Origem '!$A$1:$E$1675,5,0)*'Mark Up '!$C$2)),"X")</f>
        <v>27216.420000000002</v>
      </c>
      <c r="G25" s="72">
        <f>IFERROR(((VLOOKUP(B25,'Origem '!$A$1:$F$1675,6,0)*'Mark Up '!$C$2)),"X")</f>
        <v>30949.38</v>
      </c>
      <c r="H25" s="73">
        <f>IFERROR(((VLOOKUP(B25,'Origem '!$A$1:$H$1675,7,0)*'Mark Up '!$C$2)),"X")</f>
        <v>32118.240000000002</v>
      </c>
      <c r="I25" s="195"/>
    </row>
    <row r="26" spans="1:9" ht="18.75" customHeight="1" x14ac:dyDescent="0.25">
      <c r="A26" s="176"/>
      <c r="B26" s="76" t="s">
        <v>293</v>
      </c>
      <c r="C26" s="85" t="s">
        <v>292</v>
      </c>
      <c r="D26" s="76" t="s">
        <v>172</v>
      </c>
      <c r="E26" s="72">
        <f>IFERROR(((VLOOKUP(B26,'Origem '!$A$1:$D$1675,4,0)*'Mark Up '!$C$2)),"X")</f>
        <v>26200.02</v>
      </c>
      <c r="F26" s="72">
        <f>IFERROR(((VLOOKUP(B26,'Origem '!$A$1:$E$1675,5,0)*'Mark Up '!$C$2)),"X")</f>
        <v>28510.02</v>
      </c>
      <c r="G26" s="72">
        <f>IFERROR(((VLOOKUP(B26,'Origem '!$A$1:$F$1675,6,0)*'Mark Up '!$C$2)),"X")</f>
        <v>32303.040000000001</v>
      </c>
      <c r="H26" s="73">
        <f>IFERROR(((VLOOKUP(B26,'Origem '!$A$1:$H$1675,7,0)*'Mark Up '!$C$2)),"X")</f>
        <v>33619.74</v>
      </c>
      <c r="I26" s="196"/>
    </row>
    <row r="27" spans="1:9" ht="18.75" customHeight="1" x14ac:dyDescent="0.25">
      <c r="A27" s="176"/>
      <c r="B27" s="76" t="s">
        <v>294</v>
      </c>
      <c r="C27" s="85" t="s">
        <v>295</v>
      </c>
      <c r="D27" s="76" t="s">
        <v>173</v>
      </c>
      <c r="E27" s="72">
        <f>IFERROR(((VLOOKUP(B27,'Origem '!$A$1:$D$1675,4,0)*'Mark Up '!$C$2)),"X")</f>
        <v>29443.260000000002</v>
      </c>
      <c r="F27" s="72">
        <f>IFERROR(((VLOOKUP(B27,'Origem '!$A$1:$E$1675,5,0)*'Mark Up '!$C$2)),"X")</f>
        <v>32871.300000000003</v>
      </c>
      <c r="G27" s="72">
        <f>IFERROR(((VLOOKUP(B27,'Origem '!$A$1:$F$1675,6,0)*'Mark Up '!$C$2)),"X")</f>
        <v>37611.42</v>
      </c>
      <c r="H27" s="73">
        <f>IFERROR(((VLOOKUP(B27,'Origem '!$A$1:$H$1675,7,0)*'Mark Up '!$C$2)),"X")</f>
        <v>38244.36</v>
      </c>
      <c r="I27" s="197"/>
    </row>
    <row r="28" spans="1:9" ht="18.75" customHeight="1" x14ac:dyDescent="0.25">
      <c r="A28" s="216" t="s">
        <v>883</v>
      </c>
      <c r="B28" s="88" t="s">
        <v>296</v>
      </c>
      <c r="C28" s="89" t="s">
        <v>884</v>
      </c>
      <c r="D28" s="90" t="s">
        <v>278</v>
      </c>
      <c r="E28" s="72">
        <f>IFERROR(((VLOOKUP(B28,'Origem '!$A$1:$D$1675,4,0)*'Mark Up '!$C$2)),"X")</f>
        <v>23423.4</v>
      </c>
      <c r="F28" s="72">
        <f>IFERROR(((VLOOKUP(B28,'Origem '!$A$1:$E$1675,5,0)*'Mark Up '!$C$2)),"X")</f>
        <v>27498.240000000002</v>
      </c>
      <c r="G28" s="72">
        <f>IFERROR(((VLOOKUP(B28,'Origem '!$A$1:$F$1675,6,0)*'Mark Up '!$C$2)),"X")</f>
        <v>30519.72</v>
      </c>
      <c r="H28" s="73">
        <f>IFERROR(((VLOOKUP(B28,'Origem '!$A$1:$H$1675,7,0)*'Mark Up '!$C$2)),"X")</f>
        <v>31753.260000000002</v>
      </c>
      <c r="I28" s="195"/>
    </row>
    <row r="29" spans="1:9" ht="18.75" customHeight="1" x14ac:dyDescent="0.25">
      <c r="A29" s="217"/>
      <c r="B29" s="88" t="s">
        <v>297</v>
      </c>
      <c r="C29" s="89" t="s">
        <v>884</v>
      </c>
      <c r="D29" s="90" t="s">
        <v>279</v>
      </c>
      <c r="E29" s="72">
        <f>IFERROR(((VLOOKUP(B29,'Origem '!$A$1:$D$1675,4,0)*'Mark Up '!$C$2)),"X")</f>
        <v>24194.940000000002</v>
      </c>
      <c r="F29" s="72">
        <f>IFERROR(((VLOOKUP(B29,'Origem '!$A$1:$E$1675,5,0)*'Mark Up '!$C$2)),"X")</f>
        <v>28625.52</v>
      </c>
      <c r="G29" s="72">
        <f>IFERROR(((VLOOKUP(B29,'Origem '!$A$1:$F$1675,6,0)*'Mark Up '!$C$2)),"X")</f>
        <v>31683.96</v>
      </c>
      <c r="H29" s="73">
        <f>IFERROR(((VLOOKUP(B29,'Origem '!$A$1:$H$1675,7,0)*'Mark Up '!$C$2)),"X")</f>
        <v>32631.06</v>
      </c>
      <c r="I29" s="196"/>
    </row>
    <row r="30" spans="1:9" ht="18.75" customHeight="1" x14ac:dyDescent="0.25">
      <c r="A30" s="217"/>
      <c r="B30" s="88" t="s">
        <v>298</v>
      </c>
      <c r="C30" s="89" t="s">
        <v>885</v>
      </c>
      <c r="D30" s="90" t="s">
        <v>299</v>
      </c>
      <c r="E30" s="72">
        <f>IFERROR(((VLOOKUP(B30,'Origem '!$A$1:$D$1675,4,0)*'Mark Up '!$C$2)),"X")</f>
        <v>27960.240000000002</v>
      </c>
      <c r="F30" s="72">
        <f>IFERROR(((VLOOKUP(B30,'Origem '!$A$1:$E$1675,5,0)*'Mark Up '!$C$2)),"X")</f>
        <v>30912.420000000002</v>
      </c>
      <c r="G30" s="72">
        <f>IFERROR(((VLOOKUP(B30,'Origem '!$A$1:$F$1675,6,0)*'Mark Up '!$C$2)),"X")</f>
        <v>35805</v>
      </c>
      <c r="H30" s="73">
        <f>IFERROR(((VLOOKUP(B30,'Origem '!$A$1:$H$1675,7,0)*'Mark Up '!$C$2)),"X")</f>
        <v>36456.42</v>
      </c>
      <c r="I30" s="196"/>
    </row>
    <row r="31" spans="1:9" ht="18.75" customHeight="1" x14ac:dyDescent="0.25">
      <c r="A31" s="217"/>
      <c r="B31" s="88" t="s">
        <v>300</v>
      </c>
      <c r="C31" s="89" t="s">
        <v>885</v>
      </c>
      <c r="D31" s="90" t="s">
        <v>301</v>
      </c>
      <c r="E31" s="72">
        <f>IFERROR(((VLOOKUP(B31,'Origem '!$A$1:$D$1675,4,0)*'Mark Up '!$C$2)),"X")</f>
        <v>29470.98</v>
      </c>
      <c r="F31" s="72">
        <f>IFERROR(((VLOOKUP(B31,'Origem '!$A$1:$E$1675,5,0)*'Mark Up '!$C$2)),"X")</f>
        <v>33836.879999999997</v>
      </c>
      <c r="G31" s="72">
        <f>IFERROR(((VLOOKUP(B31,'Origem '!$A$1:$F$1675,6,0)*'Mark Up '!$C$2)),"X")</f>
        <v>38027.22</v>
      </c>
      <c r="H31" s="73">
        <f>IFERROR(((VLOOKUP(B31,'Origem '!$A$1:$H$1675,7,0)*'Mark Up '!$C$2)),"X")</f>
        <v>38184.300000000003</v>
      </c>
      <c r="I31" s="196"/>
    </row>
    <row r="32" spans="1:9" ht="24" x14ac:dyDescent="0.25">
      <c r="A32" s="217"/>
      <c r="B32" s="88" t="s">
        <v>1472</v>
      </c>
      <c r="C32" s="89" t="s">
        <v>1473</v>
      </c>
      <c r="D32" s="90" t="s">
        <v>1474</v>
      </c>
      <c r="E32" s="72" t="str">
        <f>IFERROR(((VLOOKUP(B32,'Origem '!$A$1:$D$1675,4,0)*'Mark Up '!$C$2)),"X")</f>
        <v>X</v>
      </c>
      <c r="F32" s="72">
        <f>IFERROR(((VLOOKUP(B32,'Origem '!$A$1:$E$1675,5,0)*'Mark Up '!$C$2)),"X")</f>
        <v>25848.9</v>
      </c>
      <c r="G32" s="72">
        <f>IFERROR(((VLOOKUP(B32,'Origem '!$A$1:$F$1675,6,0)*'Mark Up '!$C$2)),"X")</f>
        <v>27345.78</v>
      </c>
      <c r="H32" s="73">
        <f>IFERROR(((VLOOKUP(B32,'Origem '!$A$1:$H$1675,7,0)*'Mark Up '!$C$2)),"X")</f>
        <v>28269.78</v>
      </c>
      <c r="I32" s="196"/>
    </row>
    <row r="33" spans="1:9" ht="24" x14ac:dyDescent="0.25">
      <c r="A33" s="217"/>
      <c r="B33" s="88" t="s">
        <v>1475</v>
      </c>
      <c r="C33" s="89" t="s">
        <v>1476</v>
      </c>
      <c r="D33" s="90" t="s">
        <v>1477</v>
      </c>
      <c r="E33" s="72" t="str">
        <f>IFERROR(((VLOOKUP(B33,'Origem '!$A$1:$D$1675,4,0)*'Mark Up '!$C$2)),"X")</f>
        <v>X</v>
      </c>
      <c r="F33" s="72">
        <f>IFERROR(((VLOOKUP(B33,'Origem '!$A$1:$E$1675,5,0)*'Mark Up '!$C$2)),"X")</f>
        <v>27313.440000000002</v>
      </c>
      <c r="G33" s="72">
        <f>IFERROR(((VLOOKUP(B33,'Origem '!$A$1:$F$1675,6,0)*'Mark Up '!$C$2)),"X")</f>
        <v>28953.54</v>
      </c>
      <c r="H33" s="73">
        <f>IFERROR(((VLOOKUP(B33,'Origem '!$A$1:$H$1675,7,0)*'Mark Up '!$C$2)),"X")</f>
        <v>29997.66</v>
      </c>
      <c r="I33" s="196"/>
    </row>
    <row r="34" spans="1:9" ht="24" x14ac:dyDescent="0.25">
      <c r="A34" s="217"/>
      <c r="B34" s="88" t="s">
        <v>1478</v>
      </c>
      <c r="C34" s="89" t="s">
        <v>1479</v>
      </c>
      <c r="D34" s="90" t="s">
        <v>1480</v>
      </c>
      <c r="E34" s="72" t="str">
        <f>IFERROR(((VLOOKUP(B34,'Origem '!$A$1:$D$1675,4,0)*'Mark Up '!$C$2)),"X")</f>
        <v>X</v>
      </c>
      <c r="F34" s="72">
        <f>IFERROR(((VLOOKUP(B34,'Origem '!$A$1:$E$1675,5,0)*'Mark Up '!$C$2)),"X")</f>
        <v>29595.72</v>
      </c>
      <c r="G34" s="72">
        <f>IFERROR(((VLOOKUP(B34,'Origem '!$A$1:$F$1675,6,0)*'Mark Up '!$C$2)),"X")</f>
        <v>31323.600000000002</v>
      </c>
      <c r="H34" s="73">
        <f>IFERROR(((VLOOKUP(B34,'Origem '!$A$1:$H$1675,7,0)*'Mark Up '!$C$2)),"X")</f>
        <v>32418.54</v>
      </c>
      <c r="I34" s="196"/>
    </row>
    <row r="35" spans="1:9" ht="24" x14ac:dyDescent="0.25">
      <c r="A35" s="217"/>
      <c r="B35" s="130" t="s">
        <v>1481</v>
      </c>
      <c r="C35" s="131" t="s">
        <v>1479</v>
      </c>
      <c r="D35" s="132" t="s">
        <v>1482</v>
      </c>
      <c r="E35" s="72" t="str">
        <f>IFERROR(((VLOOKUP(B35,'Origem '!$A$1:$D$1675,4,0)*'Mark Up '!$C$2)),"X")</f>
        <v>X</v>
      </c>
      <c r="F35" s="72">
        <f>IFERROR(((VLOOKUP(B35,'Origem '!$A$1:$E$1675,5,0)*'Mark Up '!$C$2)),"X")</f>
        <v>30787.68</v>
      </c>
      <c r="G35" s="72">
        <f>IFERROR(((VLOOKUP(B35,'Origem '!$A$1:$F$1675,6,0)*'Mark Up '!$C$2)),"X")</f>
        <v>32136.720000000001</v>
      </c>
      <c r="H35" s="73">
        <f>IFERROR(((VLOOKUP(B35,'Origem '!$A$1:$H$1675,7,0)*'Mark Up '!$C$2)),"X")</f>
        <v>33744.480000000003</v>
      </c>
      <c r="I35" s="197"/>
    </row>
    <row r="36" spans="1:9" ht="24" x14ac:dyDescent="0.25">
      <c r="A36" s="176" t="s">
        <v>886</v>
      </c>
      <c r="B36" s="88" t="s">
        <v>302</v>
      </c>
      <c r="C36" s="89" t="s">
        <v>1415</v>
      </c>
      <c r="D36" s="90" t="s">
        <v>303</v>
      </c>
      <c r="E36" s="72">
        <f>IFERROR(((VLOOKUP(B36,'Origem '!$A$1:$D$1675,4,0)*'Mark Up '!$C$2)),"X")</f>
        <v>23127.72</v>
      </c>
      <c r="F36" s="72">
        <f>IFERROR(((VLOOKUP(B36,'Origem '!$A$1:$E$1675,5,0)*'Mark Up '!$C$2)),"X")</f>
        <v>27655.32</v>
      </c>
      <c r="G36" s="72">
        <f>IFERROR(((VLOOKUP(B36,'Origem '!$A$1:$F$1675,6,0)*'Mark Up '!$C$2)),"X")</f>
        <v>30935.52</v>
      </c>
      <c r="H36" s="73">
        <f>IFERROR(((VLOOKUP(B36,'Origem '!$A$1:$H$1675,7,0)*'Mark Up '!$C$2)),"X")</f>
        <v>32529.420000000002</v>
      </c>
      <c r="I36" s="195"/>
    </row>
    <row r="37" spans="1:9" ht="24" x14ac:dyDescent="0.25">
      <c r="A37" s="176"/>
      <c r="B37" s="88" t="s">
        <v>304</v>
      </c>
      <c r="C37" s="89" t="s">
        <v>1415</v>
      </c>
      <c r="D37" s="90" t="s">
        <v>305</v>
      </c>
      <c r="E37" s="72">
        <f>IFERROR(((VLOOKUP(B37,'Origem '!$A$1:$D$1675,4,0)*'Mark Up '!$C$2)),"X")</f>
        <v>24291.96</v>
      </c>
      <c r="F37" s="72">
        <f>IFERROR(((VLOOKUP(B37,'Origem '!$A$1:$E$1675,5,0)*'Mark Up '!$C$2)),"X")</f>
        <v>29752.799999999999</v>
      </c>
      <c r="G37" s="72">
        <f>IFERROR(((VLOOKUP(B37,'Origem '!$A$1:$F$1675,6,0)*'Mark Up '!$C$2)),"X")</f>
        <v>32649.54</v>
      </c>
      <c r="H37" s="73">
        <f>IFERROR(((VLOOKUP(B37,'Origem '!$A$1:$H$1675,7,0)*'Mark Up '!$C$2)),"X")</f>
        <v>35985.18</v>
      </c>
      <c r="I37" s="196"/>
    </row>
    <row r="38" spans="1:9" ht="24" x14ac:dyDescent="0.25">
      <c r="A38" s="176"/>
      <c r="B38" s="88" t="s">
        <v>306</v>
      </c>
      <c r="C38" s="89" t="s">
        <v>1416</v>
      </c>
      <c r="D38" s="90" t="s">
        <v>307</v>
      </c>
      <c r="E38" s="72">
        <f>IFERROR(((VLOOKUP(B38,'Origem '!$A$1:$D$1675,4,0)*'Mark Up '!$C$2)),"X")</f>
        <v>25645.62</v>
      </c>
      <c r="F38" s="72">
        <f>IFERROR(((VLOOKUP(B38,'Origem '!$A$1:$E$1675,5,0)*'Mark Up '!$C$2)),"X")</f>
        <v>31254.3</v>
      </c>
      <c r="G38" s="72">
        <f>IFERROR(((VLOOKUP(B38,'Origem '!$A$1:$F$1675,6,0)*'Mark Up '!$C$2)),"X")</f>
        <v>34756.26</v>
      </c>
      <c r="H38" s="73">
        <f>IFERROR(((VLOOKUP(B38,'Origem '!$A$1:$H$1675,7,0)*'Mark Up '!$C$2)),"X")</f>
        <v>36733.620000000003</v>
      </c>
      <c r="I38" s="196"/>
    </row>
    <row r="39" spans="1:9" ht="24" x14ac:dyDescent="0.25">
      <c r="A39" s="176"/>
      <c r="B39" s="88" t="s">
        <v>308</v>
      </c>
      <c r="C39" s="89" t="s">
        <v>1416</v>
      </c>
      <c r="D39" s="90" t="s">
        <v>309</v>
      </c>
      <c r="E39" s="72">
        <f>IFERROR(((VLOOKUP(B39,'Origem '!$A$1:$D$1675,4,0)*'Mark Up '!$C$2)),"X")</f>
        <v>27803.16</v>
      </c>
      <c r="F39" s="72">
        <f>IFERROR(((VLOOKUP(B39,'Origem '!$A$1:$E$1675,5,0)*'Mark Up '!$C$2)),"X")</f>
        <v>33037.620000000003</v>
      </c>
      <c r="G39" s="72">
        <f>IFERROR(((VLOOKUP(B39,'Origem '!$A$1:$F$1675,6,0)*'Mark Up '!$C$2)),"X")</f>
        <v>36479.520000000004</v>
      </c>
      <c r="H39" s="73">
        <f>IFERROR(((VLOOKUP(B39,'Origem '!$A$1:$H$1675,7,0)*'Mark Up '!$C$2)),"X")</f>
        <v>39233.040000000001</v>
      </c>
      <c r="I39" s="196"/>
    </row>
    <row r="40" spans="1:9" ht="24" x14ac:dyDescent="0.25">
      <c r="A40" s="176"/>
      <c r="B40" s="88" t="s">
        <v>1468</v>
      </c>
      <c r="C40" s="89" t="s">
        <v>1483</v>
      </c>
      <c r="D40" s="90" t="s">
        <v>303</v>
      </c>
      <c r="E40" s="72" t="str">
        <f>IFERROR(((VLOOKUP(B40,'Origem '!$A$1:$D$1675,4,0)*'Mark Up '!$C$2)),"X")</f>
        <v>X</v>
      </c>
      <c r="F40" s="72">
        <f>IFERROR(((VLOOKUP(B40,'Origem '!$A$1:$E$1675,5,0)*'Mark Up '!$C$2)),"X")</f>
        <v>26204.639999999999</v>
      </c>
      <c r="G40" s="72">
        <f>IFERROR(((VLOOKUP(B40,'Origem '!$A$1:$F$1675,6,0)*'Mark Up '!$C$2)),"X")</f>
        <v>27087.06</v>
      </c>
      <c r="H40" s="73">
        <f>IFERROR(((VLOOKUP(B40,'Origem '!$A$1:$H$1675,7,0)*'Mark Up '!$C$2)),"X")</f>
        <v>30016.14</v>
      </c>
      <c r="I40" s="196"/>
    </row>
    <row r="41" spans="1:9" ht="24" x14ac:dyDescent="0.25">
      <c r="A41" s="176"/>
      <c r="B41" s="88" t="s">
        <v>1469</v>
      </c>
      <c r="C41" s="89" t="s">
        <v>1483</v>
      </c>
      <c r="D41" s="90" t="s">
        <v>305</v>
      </c>
      <c r="E41" s="72" t="str">
        <f>IFERROR(((VLOOKUP(B41,'Origem '!$A$1:$D$1675,4,0)*'Mark Up '!$C$2)),"X")</f>
        <v>X</v>
      </c>
      <c r="F41" s="72">
        <f>IFERROR(((VLOOKUP(B41,'Origem '!$A$1:$E$1675,5,0)*'Mark Up '!$C$2)),"X")</f>
        <v>27586.02</v>
      </c>
      <c r="G41" s="72">
        <f>IFERROR(((VLOOKUP(B41,'Origem '!$A$1:$F$1675,6,0)*'Mark Up '!$C$2)),"X")</f>
        <v>28583.940000000002</v>
      </c>
      <c r="H41" s="73">
        <f>IFERROR(((VLOOKUP(B41,'Origem '!$A$1:$H$1675,7,0)*'Mark Up '!$C$2)),"X")</f>
        <v>31753.260000000002</v>
      </c>
      <c r="I41" s="196"/>
    </row>
    <row r="42" spans="1:9" ht="24" x14ac:dyDescent="0.25">
      <c r="A42" s="176"/>
      <c r="B42" s="88" t="s">
        <v>1470</v>
      </c>
      <c r="C42" s="89" t="s">
        <v>1484</v>
      </c>
      <c r="D42" s="90" t="s">
        <v>307</v>
      </c>
      <c r="E42" s="72" t="str">
        <f>IFERROR(((VLOOKUP(B42,'Origem '!$A$1:$D$1675,4,0)*'Mark Up '!$C$2)),"X")</f>
        <v>X</v>
      </c>
      <c r="F42" s="72">
        <f>IFERROR(((VLOOKUP(B42,'Origem '!$A$1:$E$1675,5,0)*'Mark Up '!$C$2)),"X")</f>
        <v>29447.88</v>
      </c>
      <c r="G42" s="72">
        <f>IFERROR(((VLOOKUP(B42,'Origem '!$A$1:$F$1675,6,0)*'Mark Up '!$C$2)),"X")</f>
        <v>30847.74</v>
      </c>
      <c r="H42" s="73">
        <f>IFERROR(((VLOOKUP(B42,'Origem '!$A$1:$H$1675,7,0)*'Mark Up '!$C$2)),"X")</f>
        <v>33933.9</v>
      </c>
      <c r="I42" s="196"/>
    </row>
    <row r="43" spans="1:9" ht="24" x14ac:dyDescent="0.25">
      <c r="A43" s="176"/>
      <c r="B43" s="88" t="s">
        <v>1471</v>
      </c>
      <c r="C43" s="89" t="s">
        <v>1484</v>
      </c>
      <c r="D43" s="90" t="s">
        <v>309</v>
      </c>
      <c r="E43" s="72" t="str">
        <f>IFERROR(((VLOOKUP(B43,'Origem '!$A$1:$D$1675,4,0)*'Mark Up '!$C$2)),"X")</f>
        <v>X</v>
      </c>
      <c r="F43" s="72">
        <f>IFERROR(((VLOOKUP(B43,'Origem '!$A$1:$E$1675,5,0)*'Mark Up '!$C$2)),"X")</f>
        <v>30972.48</v>
      </c>
      <c r="G43" s="72">
        <f>IFERROR(((VLOOKUP(B43,'Origem '!$A$1:$F$1675,6,0)*'Mark Up '!$C$2)),"X")</f>
        <v>32728.080000000002</v>
      </c>
      <c r="H43" s="73">
        <f>IFERROR(((VLOOKUP(B43,'Origem '!$A$1:$H$1675,7,0)*'Mark Up '!$C$2)),"X")</f>
        <v>35232.120000000003</v>
      </c>
      <c r="I43" s="197"/>
    </row>
    <row r="44" spans="1:9" s="1" customFormat="1" ht="48.75" customHeight="1" x14ac:dyDescent="0.3">
      <c r="A44" s="67" t="s">
        <v>887</v>
      </c>
      <c r="B44" s="69" t="s">
        <v>82</v>
      </c>
      <c r="C44" s="81" t="s">
        <v>1017</v>
      </c>
      <c r="D44" s="78" t="s">
        <v>988</v>
      </c>
      <c r="E44" s="72">
        <f>IFERROR(((VLOOKUP(B44,'Origem '!$A$1:$D$1675,4,0)*'Mark Up '!$C$2)),"X")</f>
        <v>12510.960000000001</v>
      </c>
      <c r="F44" s="72">
        <f>IFERROR(((VLOOKUP(B44,'Origem '!$A$1:$E$1675,5,0)*'Mark Up '!$C$2)),"X")</f>
        <v>15370.74</v>
      </c>
      <c r="G44" s="72">
        <f>IFERROR(((VLOOKUP(B44,'Origem '!$A$1:$F$1675,6,0)*'Mark Up '!$C$2)),"X")</f>
        <v>18216.66</v>
      </c>
      <c r="H44" s="73">
        <f>IFERROR(((VLOOKUP(B44,'Origem '!$A$1:$H$1675,7,0)*'Mark Up '!$C$2)),"X")</f>
        <v>19270.02</v>
      </c>
      <c r="I44" s="144"/>
    </row>
    <row r="45" spans="1:9" s="101" customFormat="1" ht="19.5" customHeight="1" x14ac:dyDescent="0.2">
      <c r="A45" s="212" t="s">
        <v>1125</v>
      </c>
      <c r="B45" s="69" t="s">
        <v>1126</v>
      </c>
      <c r="C45" s="84" t="s">
        <v>1463</v>
      </c>
      <c r="D45" s="69" t="s">
        <v>1405</v>
      </c>
      <c r="E45" s="72">
        <f>IFERROR(((VLOOKUP(B45,'Origem '!$A$1:$D$1675,4,0)*'Mark Up '!$C$2)),"X")</f>
        <v>19616.52</v>
      </c>
      <c r="F45" s="72">
        <f>IFERROR(((VLOOKUP(B45,'Origem '!$A$1:$E$1675,5,0)*'Mark Up '!$C$2)),"X")</f>
        <v>25493.16</v>
      </c>
      <c r="G45" s="72">
        <f>IFERROR(((VLOOKUP(B45,'Origem '!$A$1:$F$1675,6,0)*'Mark Up '!$C$2)),"X")</f>
        <v>29600.34</v>
      </c>
      <c r="H45" s="73">
        <f>IFERROR(((VLOOKUP(B45,'Origem '!$A$1:$H$1675,7,0)*'Mark Up '!$C$2)),"X")</f>
        <v>34705.440000000002</v>
      </c>
      <c r="I45" s="198"/>
    </row>
    <row r="46" spans="1:9" s="101" customFormat="1" ht="19.5" customHeight="1" x14ac:dyDescent="0.2">
      <c r="A46" s="213"/>
      <c r="B46" s="69" t="s">
        <v>1127</v>
      </c>
      <c r="C46" s="84" t="s">
        <v>1463</v>
      </c>
      <c r="D46" s="69" t="s">
        <v>1406</v>
      </c>
      <c r="E46" s="72">
        <f>IFERROR(((VLOOKUP(B46,'Origem '!$A$1:$D$1675,4,0)*'Mark Up '!$C$2)),"X")</f>
        <v>20475.84</v>
      </c>
      <c r="F46" s="72">
        <f>IFERROR(((VLOOKUP(B46,'Origem '!$A$1:$E$1675,5,0)*'Mark Up '!$C$2)),"X")</f>
        <v>26712.84</v>
      </c>
      <c r="G46" s="72">
        <f>IFERROR(((VLOOKUP(B46,'Origem '!$A$1:$F$1675,6,0)*'Mark Up '!$C$2)),"X")</f>
        <v>31097.22</v>
      </c>
      <c r="H46" s="73">
        <f>IFERROR(((VLOOKUP(B46,'Origem '!$A$1:$H$1675,7,0)*'Mark Up '!$C$2)),"X")</f>
        <v>35495.46</v>
      </c>
      <c r="I46" s="199"/>
    </row>
    <row r="47" spans="1:9" s="101" customFormat="1" ht="19.5" customHeight="1" x14ac:dyDescent="0.2">
      <c r="A47" s="213"/>
      <c r="B47" s="69" t="s">
        <v>1128</v>
      </c>
      <c r="C47" s="84" t="s">
        <v>1464</v>
      </c>
      <c r="D47" s="69" t="s">
        <v>1407</v>
      </c>
      <c r="E47" s="72">
        <f>IFERROR(((VLOOKUP(B47,'Origem '!$A$1:$D$1675,4,0)*'Mark Up '!$C$2)),"X")</f>
        <v>23321.760000000002</v>
      </c>
      <c r="F47" s="72">
        <f>IFERROR(((VLOOKUP(B47,'Origem '!$A$1:$E$1675,5,0)*'Mark Up '!$C$2)),"X")</f>
        <v>29544.9</v>
      </c>
      <c r="G47" s="72">
        <f>IFERROR(((VLOOKUP(B47,'Origem '!$A$1:$F$1675,6,0)*'Mark Up '!$C$2)),"X")</f>
        <v>34206.480000000003</v>
      </c>
      <c r="H47" s="73">
        <f>IFERROR(((VLOOKUP(B47,'Origem '!$A$1:$H$1675,7,0)*'Mark Up '!$C$2)),"X")</f>
        <v>39902.94</v>
      </c>
      <c r="I47" s="199"/>
    </row>
    <row r="48" spans="1:9" s="101" customFormat="1" ht="19.5" customHeight="1" x14ac:dyDescent="0.2">
      <c r="A48" s="213"/>
      <c r="B48" s="69" t="s">
        <v>1129</v>
      </c>
      <c r="C48" s="84" t="s">
        <v>1464</v>
      </c>
      <c r="D48" s="69" t="s">
        <v>1408</v>
      </c>
      <c r="E48" s="72">
        <f>IFERROR(((VLOOKUP(B48,'Origem '!$A$1:$D$1675,4,0)*'Mark Up '!$C$2)),"X")</f>
        <v>25220.58</v>
      </c>
      <c r="F48" s="72">
        <f>IFERROR(((VLOOKUP(B48,'Origem '!$A$1:$E$1675,5,0)*'Mark Up '!$C$2)),"X")</f>
        <v>33536.58</v>
      </c>
      <c r="G48" s="72">
        <f>IFERROR(((VLOOKUP(B48,'Origem '!$A$1:$F$1675,6,0)*'Mark Up '!$C$2)),"X")</f>
        <v>39228.42</v>
      </c>
      <c r="H48" s="73">
        <f>IFERROR(((VLOOKUP(B48,'Origem '!$A$1:$H$1675,7,0)*'Mark Up '!$C$2)),"X")</f>
        <v>47290.32</v>
      </c>
      <c r="I48" s="199"/>
    </row>
    <row r="49" spans="1:9" s="101" customFormat="1" ht="24" x14ac:dyDescent="0.2">
      <c r="A49" s="213"/>
      <c r="B49" s="69" t="s">
        <v>1130</v>
      </c>
      <c r="C49" s="84" t="s">
        <v>1512</v>
      </c>
      <c r="D49" s="69" t="s">
        <v>1450</v>
      </c>
      <c r="E49" s="72" t="str">
        <f>IFERROR(((VLOOKUP(B49,'Origem '!$A$1:$D$1675,4,0)*'Mark Up '!$C$2)),"X")</f>
        <v>X</v>
      </c>
      <c r="F49" s="72">
        <f>IFERROR(((VLOOKUP(B49,'Origem '!$A$1:$E$1675,5,0)*'Mark Up '!$C$2)),"X")</f>
        <v>22171.38</v>
      </c>
      <c r="G49" s="72">
        <f>IFERROR(((VLOOKUP(B49,'Origem '!$A$1:$F$1675,6,0)*'Mark Up '!$C$2)),"X")</f>
        <v>26717.46</v>
      </c>
      <c r="H49" s="73">
        <f>IFERROR(((VLOOKUP(B49,'Origem '!$A$1:$H$1675,7,0)*'Mark Up '!$C$2)),"X")</f>
        <v>29595.72</v>
      </c>
      <c r="I49" s="199"/>
    </row>
    <row r="50" spans="1:9" s="101" customFormat="1" ht="24" x14ac:dyDescent="0.2">
      <c r="A50" s="213"/>
      <c r="B50" s="69" t="s">
        <v>1131</v>
      </c>
      <c r="C50" s="84" t="s">
        <v>1512</v>
      </c>
      <c r="D50" s="69" t="s">
        <v>1451</v>
      </c>
      <c r="E50" s="72" t="str">
        <f>IFERROR(((VLOOKUP(B50,'Origem '!$A$1:$D$1675,4,0)*'Mark Up '!$C$2)),"X")</f>
        <v>X</v>
      </c>
      <c r="F50" s="72">
        <f>IFERROR(((VLOOKUP(B50,'Origem '!$A$1:$E$1675,5,0)*'Mark Up '!$C$2)),"X")</f>
        <v>24610.74</v>
      </c>
      <c r="G50" s="72">
        <f>IFERROR(((VLOOKUP(B50,'Origem '!$A$1:$F$1675,6,0)*'Mark Up '!$C$2)),"X")</f>
        <v>27853.98</v>
      </c>
      <c r="H50" s="73">
        <f>IFERROR(((VLOOKUP(B50,'Origem '!$A$1:$H$1675,7,0)*'Mark Up '!$C$2)),"X")</f>
        <v>30843.119999999999</v>
      </c>
      <c r="I50" s="199"/>
    </row>
    <row r="51" spans="1:9" s="101" customFormat="1" ht="24" x14ac:dyDescent="0.2">
      <c r="A51" s="213"/>
      <c r="B51" s="69" t="s">
        <v>1132</v>
      </c>
      <c r="C51" s="84" t="s">
        <v>1513</v>
      </c>
      <c r="D51" s="69" t="s">
        <v>1452</v>
      </c>
      <c r="E51" s="72" t="str">
        <f>IFERROR(((VLOOKUP(B51,'Origem '!$A$1:$D$1675,4,0)*'Mark Up '!$C$2)),"X")</f>
        <v>X</v>
      </c>
      <c r="F51" s="72">
        <f>IFERROR(((VLOOKUP(B51,'Origem '!$A$1:$E$1675,5,0)*'Mark Up '!$C$2)),"X")</f>
        <v>27364.260000000002</v>
      </c>
      <c r="G51" s="72">
        <f>IFERROR(((VLOOKUP(B51,'Origem '!$A$1:$F$1675,6,0)*'Mark Up '!$C$2)),"X")</f>
        <v>30884.7</v>
      </c>
      <c r="H51" s="73">
        <f>IFERROR(((VLOOKUP(B51,'Origem '!$A$1:$H$1675,7,0)*'Mark Up '!$C$2)),"X")</f>
        <v>34030.92</v>
      </c>
      <c r="I51" s="199"/>
    </row>
    <row r="52" spans="1:9" s="101" customFormat="1" ht="24" x14ac:dyDescent="0.2">
      <c r="A52" s="214"/>
      <c r="B52" s="69" t="s">
        <v>1133</v>
      </c>
      <c r="C52" s="84" t="s">
        <v>1514</v>
      </c>
      <c r="D52" s="69" t="s">
        <v>1453</v>
      </c>
      <c r="E52" s="72" t="str">
        <f>IFERROR(((VLOOKUP(B52,'Origem '!$A$1:$D$1675,4,0)*'Mark Up '!$C$2)),"X")</f>
        <v>X</v>
      </c>
      <c r="F52" s="72">
        <f>IFERROR(((VLOOKUP(B52,'Origem '!$A$1:$E$1675,5,0)*'Mark Up '!$C$2)),"X")</f>
        <v>30612.12</v>
      </c>
      <c r="G52" s="72">
        <f>IFERROR(((VLOOKUP(B52,'Origem '!$A$1:$F$1675,6,0)*'Mark Up '!$C$2)),"X")</f>
        <v>35315.279999999999</v>
      </c>
      <c r="H52" s="73">
        <f>IFERROR(((VLOOKUP(B52,'Origem '!$A$1:$H$1675,7,0)*'Mark Up '!$C$2)),"X")</f>
        <v>39963</v>
      </c>
      <c r="I52" s="200"/>
    </row>
  </sheetData>
  <sheetProtection algorithmName="SHA-512" hashValue="2leNCuZZ4S+6IQ+vMeILllDJkih122Upyv4+mPMhcRR2bS9boncmCE7TDIydZe3Uxpk5V0R7yGXcMCrwGK5DgQ==" saltValue="+HAARa/Q8k56wPCJhqv9Kg==" spinCount="100000" sheet="1" objects="1" scenarios="1"/>
  <mergeCells count="27">
    <mergeCell ref="I1:I6"/>
    <mergeCell ref="I7:I14"/>
    <mergeCell ref="I15:I18"/>
    <mergeCell ref="I19:I20"/>
    <mergeCell ref="I45:I52"/>
    <mergeCell ref="I21:I24"/>
    <mergeCell ref="I25:I27"/>
    <mergeCell ref="I28:I35"/>
    <mergeCell ref="I36:I43"/>
    <mergeCell ref="A45:A52"/>
    <mergeCell ref="A25:A27"/>
    <mergeCell ref="A7:A10"/>
    <mergeCell ref="A15:A18"/>
    <mergeCell ref="A19:A20"/>
    <mergeCell ref="A11:A14"/>
    <mergeCell ref="A21:A24"/>
    <mergeCell ref="A28:A35"/>
    <mergeCell ref="A36:A43"/>
    <mergeCell ref="A2:A6"/>
    <mergeCell ref="B2:B6"/>
    <mergeCell ref="C2:C6"/>
    <mergeCell ref="D2:D6"/>
    <mergeCell ref="A1:B1"/>
    <mergeCell ref="C1:H1"/>
    <mergeCell ref="E6:H6"/>
    <mergeCell ref="E5:H5"/>
    <mergeCell ref="E2:H2"/>
  </mergeCells>
  <pageMargins left="0" right="0" top="0" bottom="0" header="0" footer="0"/>
  <pageSetup paperSize="9" scale="84" orientation="landscape" r:id="rId1"/>
  <headerFooter alignWithMargins="0">
    <oddHeader>&amp;R14/08/2024</oddHeader>
    <oddFooter>&amp;RPágina &amp;P de &amp;N</oddFooter>
  </headerFooter>
  <rowBreaks count="2" manualBreakCount="2">
    <brk id="24" max="16383" man="1"/>
    <brk id="4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0"/>
  <dimension ref="A1:I20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0.5703125" bestFit="1" customWidth="1"/>
    <col min="2" max="2" width="8.5703125" bestFit="1" customWidth="1"/>
    <col min="3" max="3" width="63" customWidth="1"/>
    <col min="4" max="4" width="16.7109375" bestFit="1" customWidth="1"/>
    <col min="5" max="5" width="17.42578125" customWidth="1"/>
    <col min="6" max="6" width="20.5703125" customWidth="1"/>
    <col min="7" max="7" width="23.42578125" customWidth="1"/>
    <col min="8" max="8" width="19.5703125" customWidth="1"/>
    <col min="9" max="9" width="7.42578125" customWidth="1"/>
  </cols>
  <sheetData>
    <row r="1" spans="1:9" s="2" customFormat="1" ht="34.5" customHeight="1" x14ac:dyDescent="0.25">
      <c r="A1" s="221"/>
      <c r="B1" s="221"/>
      <c r="C1" s="178" t="s">
        <v>828</v>
      </c>
      <c r="D1" s="178"/>
      <c r="E1" s="178"/>
      <c r="F1" s="178"/>
      <c r="G1" s="178"/>
      <c r="H1" s="178"/>
      <c r="I1" s="194" t="s">
        <v>1793</v>
      </c>
    </row>
    <row r="2" spans="1:9" s="2" customFormat="1" x14ac:dyDescent="0.25">
      <c r="A2" s="218" t="s">
        <v>155</v>
      </c>
      <c r="B2" s="201" t="s">
        <v>156</v>
      </c>
      <c r="C2" s="187" t="s">
        <v>1012</v>
      </c>
      <c r="D2" s="187" t="s">
        <v>157</v>
      </c>
      <c r="E2" s="191" t="s">
        <v>1764</v>
      </c>
      <c r="F2" s="192"/>
      <c r="G2" s="192"/>
      <c r="H2" s="193"/>
      <c r="I2" s="194"/>
    </row>
    <row r="3" spans="1:9" s="2" customFormat="1" x14ac:dyDescent="0.25">
      <c r="A3" s="219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2.5" customHeight="1" x14ac:dyDescent="0.25">
      <c r="A4" s="219"/>
      <c r="B4" s="202"/>
      <c r="C4" s="188"/>
      <c r="D4" s="188"/>
      <c r="E4" s="148" t="s">
        <v>1767</v>
      </c>
      <c r="F4" s="149" t="s">
        <v>1772</v>
      </c>
      <c r="G4" s="151" t="s">
        <v>1781</v>
      </c>
      <c r="H4" s="149" t="s">
        <v>1782</v>
      </c>
      <c r="I4" s="194"/>
    </row>
    <row r="5" spans="1:9" s="1" customFormat="1" ht="16.5" customHeight="1" x14ac:dyDescent="0.3">
      <c r="A5" s="220"/>
      <c r="B5" s="203"/>
      <c r="C5" s="189"/>
      <c r="D5" s="189"/>
      <c r="E5" s="222" t="s">
        <v>1847</v>
      </c>
      <c r="F5" s="222"/>
      <c r="G5" s="222"/>
      <c r="H5" s="222"/>
      <c r="I5" s="194"/>
    </row>
    <row r="6" spans="1:9" ht="42" customHeight="1" x14ac:dyDescent="0.25">
      <c r="A6" s="66" t="s">
        <v>888</v>
      </c>
      <c r="B6" s="76" t="s">
        <v>325</v>
      </c>
      <c r="C6" s="70" t="s">
        <v>1018</v>
      </c>
      <c r="D6" s="69" t="s">
        <v>326</v>
      </c>
      <c r="E6" s="117">
        <f>IFERROR(((VLOOKUP(B6,'Origem '!$A$1:$D$1665,4,0)*'Mark Up '!$C$2)),"X")</f>
        <v>10649.1</v>
      </c>
      <c r="F6" s="117">
        <f>IFERROR(((VLOOKUP(B6,'Origem '!$A$1:$E$1665,5,0)*'Mark Up '!$C$2)),"X")</f>
        <v>12159.84</v>
      </c>
      <c r="G6" s="117">
        <f>IFERROR(((VLOOKUP(B6,'Origem '!$A$1:$F$1665,6,0)*'Mark Up '!$C$2)),"X")</f>
        <v>13518.12</v>
      </c>
      <c r="H6" s="74">
        <f>IFERROR(((VLOOKUP(B6,'Origem '!$A$1:$H$1665,7,0)*'Mark Up '!$C$2)),"X")</f>
        <v>14534.52</v>
      </c>
      <c r="I6" s="146"/>
    </row>
    <row r="7" spans="1:9" ht="42" customHeight="1" x14ac:dyDescent="0.25">
      <c r="A7" s="66" t="s">
        <v>889</v>
      </c>
      <c r="B7" s="88" t="s">
        <v>327</v>
      </c>
      <c r="C7" s="79" t="s">
        <v>1019</v>
      </c>
      <c r="D7" s="78" t="s">
        <v>1070</v>
      </c>
      <c r="E7" s="117">
        <f>IFERROR(((VLOOKUP(B7,'Origem '!$A$1:$D$1665,4,0)*'Mark Up '!$C$2)),"X")</f>
        <v>7793.9400000000005</v>
      </c>
      <c r="F7" s="117">
        <f>IFERROR(((VLOOKUP(B7,'Origem '!$A$1:$E$1665,5,0)*'Mark Up '!$C$2)),"X")</f>
        <v>8773.380000000001</v>
      </c>
      <c r="G7" s="117">
        <f>IFERROR(((VLOOKUP(B7,'Origem '!$A$1:$F$1665,6,0)*'Mark Up '!$C$2)),"X")</f>
        <v>9882.18</v>
      </c>
      <c r="H7" s="74">
        <f>IFERROR(((VLOOKUP(B7,'Origem '!$A$1:$H$1665,7,0)*'Mark Up '!$C$2)),"X")</f>
        <v>10621.380000000001</v>
      </c>
      <c r="I7" s="146"/>
    </row>
    <row r="8" spans="1:9" s="101" customFormat="1" ht="43.5" customHeight="1" x14ac:dyDescent="0.2">
      <c r="A8" s="66" t="s">
        <v>1134</v>
      </c>
      <c r="B8" s="69" t="s">
        <v>1135</v>
      </c>
      <c r="C8" s="103" t="s">
        <v>1136</v>
      </c>
      <c r="D8" s="69" t="s">
        <v>328</v>
      </c>
      <c r="E8" s="117">
        <f>IFERROR(((VLOOKUP(B8,'Origem '!$A$1:$D$1665,4,0)*'Mark Up '!$C$2)),"X")</f>
        <v>7137.9000000000005</v>
      </c>
      <c r="F8" s="117">
        <f>IFERROR(((VLOOKUP(B8,'Origem '!$A$1:$E$1665,5,0)*'Mark Up '!$C$2)),"X")</f>
        <v>7909.4400000000005</v>
      </c>
      <c r="G8" s="117">
        <f>IFERROR(((VLOOKUP(B8,'Origem '!$A$1:$F$1665,6,0)*'Mark Up '!$C$2)),"X")</f>
        <v>8339.1</v>
      </c>
      <c r="H8" s="74">
        <f>IFERROR(((VLOOKUP(B8,'Origem '!$A$1:$H$1665,7,0)*'Mark Up '!$C$2)),"X")</f>
        <v>8814.9600000000009</v>
      </c>
      <c r="I8" s="145"/>
    </row>
    <row r="9" spans="1:9" ht="44.25" customHeight="1" x14ac:dyDescent="0.25">
      <c r="A9" s="66" t="s">
        <v>890</v>
      </c>
      <c r="B9" s="88" t="s">
        <v>329</v>
      </c>
      <c r="C9" s="89" t="s">
        <v>1020</v>
      </c>
      <c r="D9" s="78" t="s">
        <v>330</v>
      </c>
      <c r="E9" s="117">
        <f>IFERROR(((VLOOKUP(B9,'Origem '!$A$1:$D$1665,4,0)*'Mark Up '!$C$2)),"X")</f>
        <v>19011.3</v>
      </c>
      <c r="F9" s="117">
        <f>IFERROR(((VLOOKUP(B9,'Origem '!$A$1:$E$1665,5,0)*'Mark Up '!$C$2)),"X")</f>
        <v>20503.560000000001</v>
      </c>
      <c r="G9" s="117">
        <f>IFERROR(((VLOOKUP(B9,'Origem '!$A$1:$F$1665,6,0)*'Mark Up '!$C$2)),"X")</f>
        <v>23363.34</v>
      </c>
      <c r="H9" s="74">
        <f>IFERROR(((VLOOKUP(B9,'Origem '!$A$1:$H$1665,7,0)*'Mark Up '!$C$2)),"X")</f>
        <v>24869.46</v>
      </c>
      <c r="I9" s="146"/>
    </row>
    <row r="18" ht="13.5" customHeight="1" x14ac:dyDescent="0.25"/>
    <row r="19" ht="13.5" customHeight="1" x14ac:dyDescent="0.25"/>
    <row r="20" ht="12.75" customHeight="1" x14ac:dyDescent="0.25"/>
  </sheetData>
  <sheetProtection algorithmName="SHA-512" hashValue="dN0K6aNFo3Om1LxvSN8UwvIGN6RhFPWi0zVJwDDK//b/Y/7BUsy6eafviQDff+8coUq9lE+qup+M1a/+jOBXqg==" saltValue="tyrzF56X3bkkuZc1tjYDXQ==" spinCount="100000" sheet="1" objects="1" scenarios="1"/>
  <mergeCells count="9">
    <mergeCell ref="I1:I5"/>
    <mergeCell ref="A2:A5"/>
    <mergeCell ref="B2:B5"/>
    <mergeCell ref="C2:C5"/>
    <mergeCell ref="D2:D5"/>
    <mergeCell ref="A1:B1"/>
    <mergeCell ref="C1:H1"/>
    <mergeCell ref="E5:H5"/>
    <mergeCell ref="E2:H2"/>
  </mergeCells>
  <conditionalFormatting sqref="E6:H9">
    <cfRule type="cellIs" dxfId="5" priority="1" operator="lessThan">
      <formula>1</formula>
    </cfRule>
    <cfRule type="cellIs" dxfId="4" priority="2" operator="lessThan">
      <formula>0</formula>
    </cfRule>
  </conditionalFormatting>
  <pageMargins left="0" right="0" top="0" bottom="0" header="0" footer="0"/>
  <pageSetup paperSize="9" scale="79" orientation="landscape" r:id="rId1"/>
  <headerFooter alignWithMargins="0">
    <oddHeader>&amp;R14/08/2024</oddHeader>
    <oddFooter>&amp;RPágina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1"/>
  <dimension ref="A1:I21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F4" sqref="F4"/>
    </sheetView>
  </sheetViews>
  <sheetFormatPr defaultRowHeight="15" x14ac:dyDescent="0.25"/>
  <cols>
    <col min="1" max="1" width="10.42578125" bestFit="1" customWidth="1"/>
    <col min="2" max="2" width="7.5703125" bestFit="1" customWidth="1"/>
    <col min="3" max="3" width="46.28515625" customWidth="1"/>
    <col min="4" max="4" width="16.7109375" bestFit="1" customWidth="1"/>
    <col min="5" max="5" width="16.7109375" customWidth="1"/>
    <col min="6" max="6" width="19.85546875" customWidth="1"/>
    <col min="7" max="7" width="23.140625" customWidth="1"/>
    <col min="8" max="8" width="16.85546875" customWidth="1"/>
    <col min="9" max="9" width="7.7109375" customWidth="1"/>
  </cols>
  <sheetData>
    <row r="1" spans="1:9" ht="27.75" customHeight="1" x14ac:dyDescent="0.25">
      <c r="A1" s="221"/>
      <c r="B1" s="221"/>
      <c r="C1" s="178" t="s">
        <v>819</v>
      </c>
      <c r="D1" s="178"/>
      <c r="E1" s="178"/>
      <c r="F1" s="178"/>
      <c r="G1" s="178"/>
      <c r="H1" s="178"/>
      <c r="I1" s="229" t="s">
        <v>1793</v>
      </c>
    </row>
    <row r="2" spans="1:9" ht="17.25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1786</v>
      </c>
      <c r="F2" s="192"/>
      <c r="G2" s="192"/>
      <c r="H2" s="193"/>
      <c r="I2" s="229"/>
    </row>
    <row r="3" spans="1:9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229"/>
    </row>
    <row r="4" spans="1:9" ht="114" customHeight="1" x14ac:dyDescent="0.25">
      <c r="A4" s="181"/>
      <c r="B4" s="202"/>
      <c r="C4" s="188"/>
      <c r="D4" s="188"/>
      <c r="E4" s="152" t="s">
        <v>1767</v>
      </c>
      <c r="F4" s="149" t="s">
        <v>1772</v>
      </c>
      <c r="G4" s="151" t="s">
        <v>1783</v>
      </c>
      <c r="H4" s="153" t="s">
        <v>1780</v>
      </c>
      <c r="I4" s="229"/>
    </row>
    <row r="5" spans="1:9" x14ac:dyDescent="0.25">
      <c r="A5" s="182"/>
      <c r="B5" s="203"/>
      <c r="C5" s="189"/>
      <c r="D5" s="189"/>
      <c r="E5" s="223" t="s">
        <v>1848</v>
      </c>
      <c r="F5" s="223"/>
      <c r="G5" s="223"/>
      <c r="H5" s="223"/>
      <c r="I5" s="229"/>
    </row>
    <row r="6" spans="1:9" s="101" customFormat="1" ht="20.25" customHeight="1" x14ac:dyDescent="0.2">
      <c r="A6" s="173" t="s">
        <v>1137</v>
      </c>
      <c r="B6" s="69" t="s">
        <v>1138</v>
      </c>
      <c r="C6" s="70" t="s">
        <v>1139</v>
      </c>
      <c r="D6" s="69" t="s">
        <v>79</v>
      </c>
      <c r="E6" s="72">
        <f>IFERROR(((VLOOKUP(B6,'Origem '!$A$1:$D$1665,4,0)*'Mark Up '!$C$2)),"X")</f>
        <v>8089.62</v>
      </c>
      <c r="F6" s="72">
        <f>IFERROR(((VLOOKUP(B6,'Origem '!$A$1:$E$1665,5,0)*'Mark Up '!$C$2)),"X")</f>
        <v>10214.82</v>
      </c>
      <c r="G6" s="72">
        <f>IFERROR(((VLOOKUP(B6,'Origem '!$A$1:$F$1665,6,0)*'Mark Up '!$C$2)),"X")</f>
        <v>11060.28</v>
      </c>
      <c r="H6" s="73">
        <f>IFERROR(((VLOOKUP(B6,'Origem '!$A$1:$H$1665,7,0)*'Mark Up '!$C$2)),"X")</f>
        <v>11854.92</v>
      </c>
      <c r="I6" s="198"/>
    </row>
    <row r="7" spans="1:9" s="101" customFormat="1" ht="20.25" customHeight="1" x14ac:dyDescent="0.2">
      <c r="A7" s="173"/>
      <c r="B7" s="69" t="s">
        <v>1140</v>
      </c>
      <c r="C7" s="70" t="s">
        <v>1139</v>
      </c>
      <c r="D7" s="69" t="s">
        <v>81</v>
      </c>
      <c r="E7" s="72">
        <f>IFERROR(((VLOOKUP(B7,'Origem '!$A$1:$D$1665,4,0)*'Mark Up '!$C$2)),"X")</f>
        <v>9702</v>
      </c>
      <c r="F7" s="72">
        <f>IFERROR(((VLOOKUP(B7,'Origem '!$A$1:$E$1665,5,0)*'Mark Up '!$C$2)),"X")</f>
        <v>11425.26</v>
      </c>
      <c r="G7" s="72">
        <f>IFERROR(((VLOOKUP(B7,'Origem '!$A$1:$F$1665,6,0)*'Mark Up '!$C$2)),"X")</f>
        <v>12510.960000000001</v>
      </c>
      <c r="H7" s="73">
        <f>IFERROR(((VLOOKUP(B7,'Origem '!$A$1:$H$1665,7,0)*'Mark Up '!$C$2)),"X")</f>
        <v>13490.4</v>
      </c>
      <c r="I7" s="200"/>
    </row>
    <row r="8" spans="1:9" s="1" customFormat="1" ht="21.75" customHeight="1" x14ac:dyDescent="0.3">
      <c r="A8" s="176" t="s">
        <v>891</v>
      </c>
      <c r="B8" s="69" t="s">
        <v>129</v>
      </c>
      <c r="C8" s="81" t="s">
        <v>166</v>
      </c>
      <c r="D8" s="78" t="s">
        <v>79</v>
      </c>
      <c r="E8" s="72">
        <f>IFERROR(((VLOOKUP(B8,'Origem '!$A$1:$D$1665,4,0)*'Mark Up '!$C$2)),"X")</f>
        <v>6777.54</v>
      </c>
      <c r="F8" s="72">
        <f>IFERROR(((VLOOKUP(B8,'Origem '!$A$1:$E$1665,5,0)*'Mark Up '!$C$2)),"X")</f>
        <v>8713.32</v>
      </c>
      <c r="G8" s="72">
        <f>IFERROR(((VLOOKUP(B8,'Origem '!$A$1:$F$1665,6,0)*'Mark Up '!$C$2)),"X")</f>
        <v>9549.5400000000009</v>
      </c>
      <c r="H8" s="73">
        <f>IFERROR(((VLOOKUP(B8,'Origem '!$A$1:$H$1665,7,0)*'Mark Up '!$C$2)),"X")</f>
        <v>9942.24</v>
      </c>
      <c r="I8" s="226"/>
    </row>
    <row r="9" spans="1:9" s="1" customFormat="1" ht="21.75" customHeight="1" x14ac:dyDescent="0.3">
      <c r="A9" s="176"/>
      <c r="B9" s="69" t="s">
        <v>130</v>
      </c>
      <c r="C9" s="81" t="s">
        <v>166</v>
      </c>
      <c r="D9" s="69" t="s">
        <v>81</v>
      </c>
      <c r="E9" s="72">
        <f>IFERROR(((VLOOKUP(B9,'Origem '!$A$1:$D$1665,4,0)*'Mark Up '!$C$2)),"X")</f>
        <v>7701.54</v>
      </c>
      <c r="F9" s="72">
        <f>IFERROR(((VLOOKUP(B9,'Origem '!$A$1:$E$1665,5,0)*'Mark Up '!$C$2)),"X")</f>
        <v>10039.26</v>
      </c>
      <c r="G9" s="72">
        <f>IFERROR(((VLOOKUP(B9,'Origem '!$A$1:$F$1665,6,0)*'Mark Up '!$C$2)),"X")</f>
        <v>11004.84</v>
      </c>
      <c r="H9" s="73">
        <f>IFERROR(((VLOOKUP(B9,'Origem '!$A$1:$H$1665,7,0)*'Mark Up '!$C$2)),"X")</f>
        <v>11531.52</v>
      </c>
      <c r="I9" s="227"/>
    </row>
    <row r="10" spans="1:9" s="104" customFormat="1" ht="24" x14ac:dyDescent="0.2">
      <c r="A10" s="225" t="s">
        <v>1141</v>
      </c>
      <c r="B10" s="69" t="s">
        <v>1142</v>
      </c>
      <c r="C10" s="70" t="s">
        <v>1143</v>
      </c>
      <c r="D10" s="69" t="s">
        <v>1461</v>
      </c>
      <c r="E10" s="72">
        <f>IFERROR(((VLOOKUP(B10,'Origem '!$A$1:$D$1665,4,0)*'Mark Up '!$C$2)),"X")</f>
        <v>7752.3600000000006</v>
      </c>
      <c r="F10" s="72">
        <f>IFERROR(((VLOOKUP(B10,'Origem '!$A$1:$E$1665,5,0)*'Mark Up '!$C$2)),"X")</f>
        <v>9383.2199999999993</v>
      </c>
      <c r="G10" s="72">
        <f>IFERROR(((VLOOKUP(B10,'Origem '!$A$1:$F$1665,6,0)*'Mark Up '!$C$2)),"X")</f>
        <v>10173.24</v>
      </c>
      <c r="H10" s="73">
        <f>IFERROR(((VLOOKUP(B10,'Origem '!$A$1:$H$1665,7,0)*'Mark Up '!$C$2)),"X")</f>
        <v>10408.86</v>
      </c>
      <c r="I10" s="230"/>
    </row>
    <row r="11" spans="1:9" s="104" customFormat="1" ht="24" x14ac:dyDescent="0.2">
      <c r="A11" s="225"/>
      <c r="B11" s="69" t="s">
        <v>1144</v>
      </c>
      <c r="C11" s="70" t="s">
        <v>1143</v>
      </c>
      <c r="D11" s="69" t="s">
        <v>1462</v>
      </c>
      <c r="E11" s="72">
        <f>IFERROR(((VLOOKUP(B11,'Origem '!$A$1:$D$1665,4,0)*'Mark Up '!$C$2)),"X")</f>
        <v>8911.98</v>
      </c>
      <c r="F11" s="72">
        <f>IFERROR(((VLOOKUP(B11,'Origem '!$A$1:$E$1665,5,0)*'Mark Up '!$C$2)),"X")</f>
        <v>10898.58</v>
      </c>
      <c r="G11" s="72">
        <f>IFERROR(((VLOOKUP(B11,'Origem '!$A$1:$F$1665,6,0)*'Mark Up '!$C$2)),"X")</f>
        <v>11873.4</v>
      </c>
      <c r="H11" s="73">
        <f>IFERROR(((VLOOKUP(B11,'Origem '!$A$1:$H$1665,7,0)*'Mark Up '!$C$2)),"X")</f>
        <v>12192.18</v>
      </c>
      <c r="I11" s="231"/>
    </row>
    <row r="12" spans="1:9" s="1" customFormat="1" ht="24" x14ac:dyDescent="0.3">
      <c r="A12" s="176" t="s">
        <v>887</v>
      </c>
      <c r="B12" s="69" t="s">
        <v>78</v>
      </c>
      <c r="C12" s="81" t="s">
        <v>1021</v>
      </c>
      <c r="D12" s="78" t="s">
        <v>199</v>
      </c>
      <c r="E12" s="72">
        <f>IFERROR(((VLOOKUP(B12,'Origem '!$A$1:$D$1665,4,0)*'Mark Up '!$C$2)),"X")</f>
        <v>7576.8</v>
      </c>
      <c r="F12" s="72">
        <f>IFERROR(((VLOOKUP(B12,'Origem '!$A$1:$E$1665,5,0)*'Mark Up '!$C$2)),"X")</f>
        <v>9064.44</v>
      </c>
      <c r="G12" s="72">
        <f>IFERROR(((VLOOKUP(B12,'Origem '!$A$1:$F$1665,6,0)*'Mark Up '!$C$2)),"X")</f>
        <v>10057.74</v>
      </c>
      <c r="H12" s="73">
        <f>IFERROR(((VLOOKUP(B12,'Origem '!$A$1:$H$1665,7,0)*'Mark Up '!$C$2)),"X")</f>
        <v>10704.54</v>
      </c>
      <c r="I12" s="226"/>
    </row>
    <row r="13" spans="1:9" s="1" customFormat="1" ht="24" x14ac:dyDescent="0.3">
      <c r="A13" s="176"/>
      <c r="B13" s="69" t="s">
        <v>80</v>
      </c>
      <c r="C13" s="81" t="s">
        <v>1021</v>
      </c>
      <c r="D13" s="69" t="s">
        <v>235</v>
      </c>
      <c r="E13" s="72">
        <f>IFERROR(((VLOOKUP(B13,'Origem '!$A$1:$D$1665,4,0)*'Mark Up '!$C$2)),"X")</f>
        <v>8228.2199999999993</v>
      </c>
      <c r="F13" s="72">
        <f>IFERROR(((VLOOKUP(B13,'Origem '!$A$1:$E$1665,5,0)*'Mark Up '!$C$2)),"X")</f>
        <v>9868.32</v>
      </c>
      <c r="G13" s="72">
        <f>IFERROR(((VLOOKUP(B13,'Origem '!$A$1:$F$1665,6,0)*'Mark Up '!$C$2)),"X")</f>
        <v>11138.82</v>
      </c>
      <c r="H13" s="73">
        <f>IFERROR(((VLOOKUP(B13,'Origem '!$A$1:$H$1665,7,0)*'Mark Up '!$C$2)),"X")</f>
        <v>12109.02</v>
      </c>
      <c r="I13" s="227"/>
    </row>
    <row r="14" spans="1:9" s="1" customFormat="1" ht="20.25" customHeight="1" x14ac:dyDescent="0.3">
      <c r="A14" s="176" t="s">
        <v>893</v>
      </c>
      <c r="B14" s="69" t="s">
        <v>106</v>
      </c>
      <c r="C14" s="81" t="s">
        <v>167</v>
      </c>
      <c r="D14" s="78" t="s">
        <v>79</v>
      </c>
      <c r="E14" s="72">
        <f>IFERROR(((VLOOKUP(B14,'Origem '!$A$1:$D$1665,4,0)*'Mark Up '!$C$2)),"X")</f>
        <v>6879.18</v>
      </c>
      <c r="F14" s="72">
        <f>IFERROR(((VLOOKUP(B14,'Origem '!$A$1:$E$1665,5,0)*'Mark Up '!$C$2)),"X")</f>
        <v>7706.16</v>
      </c>
      <c r="G14" s="72">
        <f>IFERROR(((VLOOKUP(B14,'Origem '!$A$1:$F$1665,6,0)*'Mark Up '!$C$2)),"X")</f>
        <v>8413.02</v>
      </c>
      <c r="H14" s="73">
        <f>IFERROR(((VLOOKUP(B14,'Origem '!$A$1:$H$1665,7,0)*'Mark Up '!$C$2)),"X")</f>
        <v>8925.84</v>
      </c>
      <c r="I14" s="226"/>
    </row>
    <row r="15" spans="1:9" s="1" customFormat="1" ht="20.25" customHeight="1" x14ac:dyDescent="0.3">
      <c r="A15" s="176"/>
      <c r="B15" s="69" t="s">
        <v>107</v>
      </c>
      <c r="C15" s="81" t="s">
        <v>167</v>
      </c>
      <c r="D15" s="69" t="s">
        <v>81</v>
      </c>
      <c r="E15" s="72">
        <f>IFERROR(((VLOOKUP(B15,'Origem '!$A$1:$D$1665,4,0)*'Mark Up '!$C$2)),"X")</f>
        <v>7461.3</v>
      </c>
      <c r="F15" s="72">
        <f>IFERROR(((VLOOKUP(B15,'Origem '!$A$1:$E$1665,5,0)*'Mark Up '!$C$2)),"X")</f>
        <v>8500.8000000000011</v>
      </c>
      <c r="G15" s="72">
        <f>IFERROR(((VLOOKUP(B15,'Origem '!$A$1:$F$1665,6,0)*'Mark Up '!$C$2)),"X")</f>
        <v>9290.82</v>
      </c>
      <c r="H15" s="73">
        <f>IFERROR(((VLOOKUP(B15,'Origem '!$A$1:$H$1665,7,0)*'Mark Up '!$C$2)),"X")</f>
        <v>9928.380000000001</v>
      </c>
      <c r="I15" s="228"/>
    </row>
    <row r="16" spans="1:9" ht="18.75" customHeight="1" x14ac:dyDescent="0.25">
      <c r="A16" s="173" t="s">
        <v>893</v>
      </c>
      <c r="B16" s="82" t="s">
        <v>338</v>
      </c>
      <c r="C16" s="81" t="s">
        <v>339</v>
      </c>
      <c r="D16" s="78" t="s">
        <v>340</v>
      </c>
      <c r="E16" s="72">
        <f>IFERROR(((VLOOKUP(B16,'Origem '!$A$1:$D$1665,4,0)*'Mark Up '!$C$2)),"X")</f>
        <v>7659.96</v>
      </c>
      <c r="F16" s="72">
        <f>IFERROR(((VLOOKUP(B16,'Origem '!$A$1:$E$1665,5,0)*'Mark Up '!$C$2)),"X")</f>
        <v>9674.2800000000007</v>
      </c>
      <c r="G16" s="72">
        <f>IFERROR(((VLOOKUP(B16,'Origem '!$A$1:$F$1665,6,0)*'Mark Up '!$C$2)),"X")</f>
        <v>11046.42</v>
      </c>
      <c r="H16" s="73">
        <f>IFERROR(((VLOOKUP(B16,'Origem '!$A$1:$H$1665,7,0)*'Mark Up '!$C$2)),"X")</f>
        <v>11522.28</v>
      </c>
      <c r="I16" s="228"/>
    </row>
    <row r="17" spans="1:9" ht="17.25" customHeight="1" x14ac:dyDescent="0.25">
      <c r="A17" s="173"/>
      <c r="B17" s="76" t="s">
        <v>341</v>
      </c>
      <c r="C17" s="81" t="s">
        <v>339</v>
      </c>
      <c r="D17" s="69" t="s">
        <v>342</v>
      </c>
      <c r="E17" s="72">
        <f>IFERROR(((VLOOKUP(B17,'Origem '!$A$1:$D$1665,4,0)*'Mark Up '!$C$2)),"X")</f>
        <v>8805.7199999999993</v>
      </c>
      <c r="F17" s="72">
        <f>IFERROR(((VLOOKUP(B17,'Origem '!$A$1:$E$1665,5,0)*'Mark Up '!$C$2)),"X")</f>
        <v>10852.380000000001</v>
      </c>
      <c r="G17" s="72">
        <f>IFERROR(((VLOOKUP(B17,'Origem '!$A$1:$F$1665,6,0)*'Mark Up '!$C$2)),"X")</f>
        <v>12936</v>
      </c>
      <c r="H17" s="73">
        <f>IFERROR(((VLOOKUP(B17,'Origem '!$A$1:$H$1665,7,0)*'Mark Up '!$C$2)),"X")</f>
        <v>13416.48</v>
      </c>
      <c r="I17" s="227"/>
    </row>
    <row r="18" spans="1:9" s="1" customFormat="1" ht="18.75" x14ac:dyDescent="0.3">
      <c r="A18" s="176" t="s">
        <v>894</v>
      </c>
      <c r="B18" s="69" t="s">
        <v>127</v>
      </c>
      <c r="C18" s="81" t="s">
        <v>895</v>
      </c>
      <c r="D18" s="78" t="s">
        <v>79</v>
      </c>
      <c r="E18" s="72">
        <f>IFERROR(((VLOOKUP(B18,'Origem '!$A$1:$D$1665,4,0)*'Mark Up '!$C$2)),"X")</f>
        <v>6518.82</v>
      </c>
      <c r="F18" s="72">
        <f>IFERROR(((VLOOKUP(B18,'Origem '!$A$1:$E$1665,5,0)*'Mark Up '!$C$2)),"X")</f>
        <v>8066.52</v>
      </c>
      <c r="G18" s="72">
        <f>IFERROR(((VLOOKUP(B18,'Origem '!$A$1:$F$1665,6,0)*'Mark Up '!$C$2)),"X")</f>
        <v>8828.82</v>
      </c>
      <c r="H18" s="73">
        <f>IFERROR(((VLOOKUP(B18,'Origem '!$A$1:$H$1665,7,0)*'Mark Up '!$C$2)),"X")</f>
        <v>9152.2199999999993</v>
      </c>
      <c r="I18" s="226"/>
    </row>
    <row r="19" spans="1:9" s="1" customFormat="1" ht="18.75" x14ac:dyDescent="0.3">
      <c r="A19" s="176"/>
      <c r="B19" s="69" t="s">
        <v>128</v>
      </c>
      <c r="C19" s="81" t="s">
        <v>895</v>
      </c>
      <c r="D19" s="69" t="s">
        <v>81</v>
      </c>
      <c r="E19" s="72">
        <f>IFERROR(((VLOOKUP(B19,'Origem '!$A$1:$D$1665,4,0)*'Mark Up '!$C$2)),"X")</f>
        <v>7031.64</v>
      </c>
      <c r="F19" s="72">
        <f>IFERROR(((VLOOKUP(B19,'Origem '!$A$1:$E$1665,5,0)*'Mark Up '!$C$2)),"X")</f>
        <v>9360.1200000000008</v>
      </c>
      <c r="G19" s="72">
        <f>IFERROR(((VLOOKUP(B19,'Origem '!$A$1:$F$1665,6,0)*'Mark Up '!$C$2)),"X")</f>
        <v>10247.16</v>
      </c>
      <c r="H19" s="73">
        <f>IFERROR(((VLOOKUP(B19,'Origem '!$A$1:$H$1665,7,0)*'Mark Up '!$C$2)),"X")</f>
        <v>10709.16</v>
      </c>
      <c r="I19" s="227"/>
    </row>
    <row r="20" spans="1:9" s="1" customFormat="1" ht="24" x14ac:dyDescent="0.3">
      <c r="A20" s="216" t="s">
        <v>897</v>
      </c>
      <c r="B20" s="69" t="s">
        <v>1748</v>
      </c>
      <c r="C20" s="81" t="s">
        <v>1022</v>
      </c>
      <c r="D20" s="78" t="s">
        <v>1749</v>
      </c>
      <c r="E20" s="72">
        <f>IFERROR(((VLOOKUP(B20,'Origem '!$A$1:$D$1665,4,0)*'Mark Up '!$C$2)),"X")</f>
        <v>6237</v>
      </c>
      <c r="F20" s="72">
        <f>IFERROR(((VLOOKUP(B20,'Origem '!$A$1:$E$1665,5,0)*'Mark Up '!$C$2)),"X")</f>
        <v>7452.06</v>
      </c>
      <c r="G20" s="72">
        <f>IFERROR(((VLOOKUP(B20,'Origem '!$A$1:$F$1665,6,0)*'Mark Up '!$C$2)),"X")</f>
        <v>8237.4600000000009</v>
      </c>
      <c r="H20" s="73" t="str">
        <f>IFERROR(((VLOOKUP(B20,'Origem '!$A$1:$H$1665,7,0)*'Mark Up '!$C$2)),"X")</f>
        <v>X</v>
      </c>
      <c r="I20" s="226"/>
    </row>
    <row r="21" spans="1:9" s="1" customFormat="1" ht="24" x14ac:dyDescent="0.3">
      <c r="A21" s="224"/>
      <c r="B21" s="69" t="s">
        <v>111</v>
      </c>
      <c r="C21" s="81" t="s">
        <v>1022</v>
      </c>
      <c r="D21" s="78" t="s">
        <v>200</v>
      </c>
      <c r="E21" s="72">
        <f>IFERROR(((VLOOKUP(B21,'Origem '!$A$1:$D$1665,4,0)*'Mark Up '!$C$2)),"X")</f>
        <v>6352.5</v>
      </c>
      <c r="F21" s="72">
        <f>IFERROR(((VLOOKUP(B21,'Origem '!$A$1:$E$1665,5,0)*'Mark Up '!$C$2)),"X")</f>
        <v>7586.04</v>
      </c>
      <c r="G21" s="72">
        <f>IFERROR(((VLOOKUP(B21,'Origem '!$A$1:$F$1665,6,0)*'Mark Up '!$C$2)),"X")</f>
        <v>8473.08</v>
      </c>
      <c r="H21" s="73" t="str">
        <f>IFERROR(((VLOOKUP(B21,'Origem '!$A$1:$H$1665,7,0)*'Mark Up '!$C$2)),"X")</f>
        <v>X</v>
      </c>
      <c r="I21" s="227"/>
    </row>
  </sheetData>
  <sheetProtection algorithmName="SHA-512" hashValue="Dj83OVP487EBEsHIsn8yDma/wJK7b0sHNs/5CHAYbfgAuo6uOgxwVIUWOMG4XGoQ0ABY5sDPN4pFjZgr5qnUkA==" saltValue="Af//eAyn0QB4IveiWrueTg==" spinCount="100000" sheet="1" objects="1" scenarios="1"/>
  <mergeCells count="24">
    <mergeCell ref="I12:I13"/>
    <mergeCell ref="I18:I19"/>
    <mergeCell ref="I20:I21"/>
    <mergeCell ref="I14:I17"/>
    <mergeCell ref="I1:I5"/>
    <mergeCell ref="I6:I7"/>
    <mergeCell ref="I8:I9"/>
    <mergeCell ref="I10:I11"/>
    <mergeCell ref="A8:A9"/>
    <mergeCell ref="E5:H5"/>
    <mergeCell ref="A6:A7"/>
    <mergeCell ref="A20:A21"/>
    <mergeCell ref="A14:A15"/>
    <mergeCell ref="A16:A17"/>
    <mergeCell ref="A18:A19"/>
    <mergeCell ref="A12:A13"/>
    <mergeCell ref="A10:A11"/>
    <mergeCell ref="A1:B1"/>
    <mergeCell ref="C1:H1"/>
    <mergeCell ref="E2:H2"/>
    <mergeCell ref="A2:A5"/>
    <mergeCell ref="B2:B5"/>
    <mergeCell ref="C2:C5"/>
    <mergeCell ref="D2:D5"/>
  </mergeCells>
  <conditionalFormatting sqref="E6:H21">
    <cfRule type="cellIs" dxfId="3" priority="2" operator="lessThan">
      <formula>1</formula>
    </cfRule>
  </conditionalFormatting>
  <pageMargins left="0" right="0" top="0" bottom="0" header="0" footer="0"/>
  <pageSetup paperSize="9" scale="91" orientation="landscape" r:id="rId1"/>
  <headerFooter alignWithMargins="0">
    <oddHeader>&amp;R14/08/2024</oddHeader>
    <oddFooter>&amp;RPágina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2"/>
  <dimension ref="A1:I25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2" bestFit="1" customWidth="1"/>
    <col min="2" max="2" width="8.140625" bestFit="1" customWidth="1"/>
    <col min="3" max="3" width="49.28515625" bestFit="1" customWidth="1"/>
    <col min="4" max="4" width="16.7109375" bestFit="1" customWidth="1"/>
    <col min="5" max="5" width="18.28515625" customWidth="1"/>
    <col min="6" max="6" width="18.5703125" customWidth="1"/>
    <col min="7" max="7" width="23.28515625" customWidth="1"/>
    <col min="8" max="8" width="16.140625" customWidth="1"/>
    <col min="9" max="9" width="7.85546875" customWidth="1"/>
  </cols>
  <sheetData>
    <row r="1" spans="1:9" ht="24" customHeight="1" x14ac:dyDescent="0.25">
      <c r="A1" s="221"/>
      <c r="B1" s="221"/>
      <c r="C1" s="178" t="s">
        <v>820</v>
      </c>
      <c r="D1" s="178"/>
      <c r="E1" s="178"/>
      <c r="F1" s="178"/>
      <c r="G1" s="178"/>
      <c r="H1" s="178"/>
      <c r="I1" s="229" t="s">
        <v>1793</v>
      </c>
    </row>
    <row r="2" spans="1:9" ht="17.25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1764</v>
      </c>
      <c r="F2" s="192"/>
      <c r="G2" s="192"/>
      <c r="H2" s="193"/>
      <c r="I2" s="229"/>
    </row>
    <row r="3" spans="1:9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229"/>
    </row>
    <row r="4" spans="1:9" ht="112.5" customHeight="1" x14ac:dyDescent="0.25">
      <c r="A4" s="181"/>
      <c r="B4" s="202"/>
      <c r="C4" s="188"/>
      <c r="D4" s="188"/>
      <c r="E4" s="154" t="s">
        <v>1767</v>
      </c>
      <c r="F4" s="153" t="s">
        <v>1772</v>
      </c>
      <c r="G4" s="151" t="s">
        <v>1784</v>
      </c>
      <c r="H4" s="153" t="s">
        <v>1782</v>
      </c>
      <c r="I4" s="229"/>
    </row>
    <row r="5" spans="1:9" x14ac:dyDescent="0.25">
      <c r="A5" s="182"/>
      <c r="B5" s="203"/>
      <c r="C5" s="189"/>
      <c r="D5" s="189"/>
      <c r="E5" s="237" t="s">
        <v>1849</v>
      </c>
      <c r="F5" s="237"/>
      <c r="G5" s="237"/>
      <c r="H5" s="237"/>
      <c r="I5" s="229"/>
    </row>
    <row r="6" spans="1:9" ht="16.5" customHeight="1" x14ac:dyDescent="0.25">
      <c r="A6" s="177" t="s">
        <v>898</v>
      </c>
      <c r="B6" s="82" t="s">
        <v>310</v>
      </c>
      <c r="C6" s="81" t="s">
        <v>311</v>
      </c>
      <c r="D6" s="78" t="s">
        <v>312</v>
      </c>
      <c r="E6" s="72">
        <f>IFERROR(((VLOOKUP(B6,'Origem '!$A$1:$D$1665,4,0)*'Mark Up '!$C$2)),"X")</f>
        <v>19930.68</v>
      </c>
      <c r="F6" s="72">
        <f>IFERROR(((VLOOKUP(B6,'Origem '!$A$1:$E$1665,5,0)*'Mark Up '!$C$2)),"X")</f>
        <v>20674.5</v>
      </c>
      <c r="G6" s="72">
        <f>IFERROR(((VLOOKUP(B6,'Origem '!$A$1:$F$1665,6,0)*'Mark Up '!$C$2)),"X")</f>
        <v>24181.08</v>
      </c>
      <c r="H6" s="73">
        <f>IFERROR(((VLOOKUP(B6,'Origem '!$A$1:$H$1665,7,0)*'Mark Up '!$C$2)),"X")</f>
        <v>26865.3</v>
      </c>
      <c r="I6" s="234"/>
    </row>
    <row r="7" spans="1:9" ht="16.5" customHeight="1" x14ac:dyDescent="0.25">
      <c r="A7" s="177"/>
      <c r="B7" s="82" t="s">
        <v>313</v>
      </c>
      <c r="C7" s="81" t="s">
        <v>314</v>
      </c>
      <c r="D7" s="78" t="s">
        <v>312</v>
      </c>
      <c r="E7" s="72">
        <f>IFERROR(((VLOOKUP(B7,'Origem '!$A$1:$D$1665,4,0)*'Mark Up '!$C$2)),"X")</f>
        <v>18775.68</v>
      </c>
      <c r="F7" s="72">
        <f>IFERROR(((VLOOKUP(B7,'Origem '!$A$1:$E$1665,5,0)*'Mark Up '!$C$2)),"X")</f>
        <v>20508.18</v>
      </c>
      <c r="G7" s="72">
        <f>IFERROR(((VLOOKUP(B7,'Origem '!$A$1:$F$1665,6,0)*'Mark Up '!$C$2)),"X")</f>
        <v>23381.82</v>
      </c>
      <c r="H7" s="73">
        <f>IFERROR(((VLOOKUP(B7,'Origem '!$A$1:$H$1665,7,0)*'Mark Up '!$C$2)),"X")</f>
        <v>25982.880000000001</v>
      </c>
      <c r="I7" s="235"/>
    </row>
    <row r="8" spans="1:9" ht="16.5" customHeight="1" x14ac:dyDescent="0.25">
      <c r="A8" s="177"/>
      <c r="B8" s="82" t="s">
        <v>315</v>
      </c>
      <c r="C8" s="81" t="s">
        <v>316</v>
      </c>
      <c r="D8" s="78" t="s">
        <v>317</v>
      </c>
      <c r="E8" s="72">
        <f>IFERROR(((VLOOKUP(B8,'Origem '!$A$1:$D$1665,4,0)*'Mark Up '!$C$2)),"X")</f>
        <v>13952.4</v>
      </c>
      <c r="F8" s="72">
        <f>IFERROR(((VLOOKUP(B8,'Origem '!$A$1:$E$1665,5,0)*'Mark Up '!$C$2)),"X")</f>
        <v>15680.28</v>
      </c>
      <c r="G8" s="72">
        <f>IFERROR(((VLOOKUP(B8,'Origem '!$A$1:$F$1665,6,0)*'Mark Up '!$C$2)),"X")</f>
        <v>17976.420000000002</v>
      </c>
      <c r="H8" s="73">
        <f>IFERROR(((VLOOKUP(B8,'Origem '!$A$1:$H$1665,7,0)*'Mark Up '!$C$2)),"X")</f>
        <v>19972.260000000002</v>
      </c>
      <c r="I8" s="235"/>
    </row>
    <row r="9" spans="1:9" ht="21.75" customHeight="1" x14ac:dyDescent="0.25">
      <c r="A9" s="177"/>
      <c r="B9" s="82" t="s">
        <v>318</v>
      </c>
      <c r="C9" s="92" t="s">
        <v>319</v>
      </c>
      <c r="D9" s="78" t="s">
        <v>320</v>
      </c>
      <c r="E9" s="72">
        <f>IFERROR(((VLOOKUP(B9,'Origem '!$A$1:$D$1665,4,0)*'Mark Up '!$C$2)),"X")</f>
        <v>14548.380000000001</v>
      </c>
      <c r="F9" s="72">
        <f>IFERROR(((VLOOKUP(B9,'Origem '!$A$1:$E$1665,5,0)*'Mark Up '!$C$2)),"X")</f>
        <v>15047.34</v>
      </c>
      <c r="G9" s="72">
        <f>IFERROR(((VLOOKUP(B9,'Origem '!$A$1:$F$1665,6,0)*'Mark Up '!$C$2)),"X")</f>
        <v>17204.88</v>
      </c>
      <c r="H9" s="73">
        <f>IFERROR(((VLOOKUP(B9,'Origem '!$A$1:$H$1665,7,0)*'Mark Up '!$C$2)),"X")</f>
        <v>19112.939999999999</v>
      </c>
      <c r="I9" s="235"/>
    </row>
    <row r="10" spans="1:9" ht="21.75" customHeight="1" x14ac:dyDescent="0.25">
      <c r="A10" s="177"/>
      <c r="B10" s="82" t="s">
        <v>321</v>
      </c>
      <c r="C10" s="92" t="s">
        <v>322</v>
      </c>
      <c r="D10" s="78" t="s">
        <v>320</v>
      </c>
      <c r="E10" s="72">
        <f>IFERROR(((VLOOKUP(B10,'Origem '!$A$1:$D$1665,4,0)*'Mark Up '!$C$2)),"X")</f>
        <v>13781.460000000001</v>
      </c>
      <c r="F10" s="72">
        <f>IFERROR(((VLOOKUP(B10,'Origem '!$A$1:$E$1665,5,0)*'Mark Up '!$C$2)),"X")</f>
        <v>14285.04</v>
      </c>
      <c r="G10" s="72">
        <f>IFERROR(((VLOOKUP(B10,'Origem '!$A$1:$F$1665,6,0)*'Mark Up '!$C$2)),"X")</f>
        <v>16410.240000000002</v>
      </c>
      <c r="H10" s="73">
        <f>IFERROR(((VLOOKUP(B10,'Origem '!$A$1:$H$1665,7,0)*'Mark Up '!$C$2)),"X")</f>
        <v>18230.52</v>
      </c>
      <c r="I10" s="236"/>
    </row>
    <row r="11" spans="1:9" ht="33" customHeight="1" x14ac:dyDescent="0.25">
      <c r="A11" s="68" t="s">
        <v>899</v>
      </c>
      <c r="B11" s="82" t="s">
        <v>323</v>
      </c>
      <c r="C11" s="81" t="s">
        <v>1023</v>
      </c>
      <c r="D11" s="78" t="s">
        <v>324</v>
      </c>
      <c r="E11" s="72">
        <f>IFERROR(((VLOOKUP(B11,'Origem '!$A$1:$D$1665,4,0)*'Mark Up '!$C$2)),"X")</f>
        <v>2079</v>
      </c>
      <c r="F11" s="72">
        <f>IFERROR(((VLOOKUP(B11,'Origem '!$A$1:$E$1665,5,0)*'Mark Up '!$C$2)),"X")</f>
        <v>2102.1</v>
      </c>
      <c r="G11" s="72">
        <f>IFERROR(((VLOOKUP(B11,'Origem '!$A$1:$F$1665,6,0)*'Mark Up '!$C$2)),"X")</f>
        <v>2577.96</v>
      </c>
      <c r="H11" s="73">
        <f>IFERROR(((VLOOKUP(B11,'Origem '!$A$1:$H$1665,7,0)*'Mark Up '!$C$2)),"X")</f>
        <v>2841.3</v>
      </c>
      <c r="I11" s="146"/>
    </row>
    <row r="12" spans="1:9" ht="46.5" customHeight="1" x14ac:dyDescent="0.25">
      <c r="A12" s="66" t="s">
        <v>900</v>
      </c>
      <c r="B12" s="76" t="s">
        <v>331</v>
      </c>
      <c r="C12" s="81" t="s">
        <v>332</v>
      </c>
      <c r="D12" s="69" t="s">
        <v>333</v>
      </c>
      <c r="E12" s="72">
        <f>IFERROR(((VLOOKUP(B12,'Origem '!$A$1:$D$1665,4,0)*'Mark Up '!$C$2)),"X")</f>
        <v>4652.34</v>
      </c>
      <c r="F12" s="72">
        <f>IFERROR(((VLOOKUP(B12,'Origem '!$A$1:$E$1665,5,0)*'Mark Up '!$C$2)),"X")</f>
        <v>4786.32</v>
      </c>
      <c r="G12" s="72">
        <f>IFERROR(((VLOOKUP(B12,'Origem '!$A$1:$F$1665,6,0)*'Mark Up '!$C$2)),"X")</f>
        <v>5058.9000000000005</v>
      </c>
      <c r="H12" s="73" t="str">
        <f>IFERROR(((VLOOKUP(B12,'Origem '!$A$1:$H$1665,7,0)*'Mark Up '!$C$2)),"X")</f>
        <v>X</v>
      </c>
      <c r="I12" s="146"/>
    </row>
    <row r="13" spans="1:9" s="1" customFormat="1" ht="24" x14ac:dyDescent="0.3">
      <c r="A13" s="176" t="s">
        <v>901</v>
      </c>
      <c r="B13" s="76" t="s">
        <v>108</v>
      </c>
      <c r="C13" s="81" t="s">
        <v>1024</v>
      </c>
      <c r="D13" s="82" t="s">
        <v>181</v>
      </c>
      <c r="E13" s="72">
        <f>IFERROR(((VLOOKUP(B13,'Origem '!$A$1:$D$1665,4,0)*'Mark Up '!$C$2)),"X")</f>
        <v>5964.42</v>
      </c>
      <c r="F13" s="72">
        <f>IFERROR(((VLOOKUP(B13,'Origem '!$A$1:$E$1665,5,0)*'Mark Up '!$C$2)),"X")</f>
        <v>7017.78</v>
      </c>
      <c r="G13" s="72">
        <f>IFERROR(((VLOOKUP(B13,'Origem '!$A$1:$F$1665,6,0)*'Mark Up '!$C$2)),"X")</f>
        <v>8172.78</v>
      </c>
      <c r="H13" s="73" t="str">
        <f>IFERROR(((VLOOKUP(B13,'Origem '!$A$1:$H$1665,7,0)*'Mark Up '!$C$2)),"X")</f>
        <v>X</v>
      </c>
      <c r="I13" s="226"/>
    </row>
    <row r="14" spans="1:9" s="1" customFormat="1" ht="24" x14ac:dyDescent="0.3">
      <c r="A14" s="233"/>
      <c r="B14" s="76" t="s">
        <v>109</v>
      </c>
      <c r="C14" s="81" t="s">
        <v>1024</v>
      </c>
      <c r="D14" s="82" t="s">
        <v>182</v>
      </c>
      <c r="E14" s="72">
        <f>IFERROR(((VLOOKUP(B14,'Origem '!$A$1:$D$1665,4,0)*'Mark Up '!$C$2)),"X")</f>
        <v>6172.32</v>
      </c>
      <c r="F14" s="72">
        <f>IFERROR(((VLOOKUP(B14,'Origem '!$A$1:$E$1665,5,0)*'Mark Up '!$C$2)),"X")</f>
        <v>7318.08</v>
      </c>
      <c r="G14" s="72">
        <f>IFERROR(((VLOOKUP(B14,'Origem '!$A$1:$F$1665,6,0)*'Mark Up '!$C$2)),"X")</f>
        <v>8547</v>
      </c>
      <c r="H14" s="73" t="str">
        <f>IFERROR(((VLOOKUP(B14,'Origem '!$A$1:$H$1665,7,0)*'Mark Up '!$C$2)),"X")</f>
        <v>X</v>
      </c>
      <c r="I14" s="228"/>
    </row>
    <row r="15" spans="1:9" s="1" customFormat="1" ht="24" x14ac:dyDescent="0.3">
      <c r="A15" s="233"/>
      <c r="B15" s="69" t="s">
        <v>110</v>
      </c>
      <c r="C15" s="81" t="s">
        <v>1024</v>
      </c>
      <c r="D15" s="78" t="s">
        <v>183</v>
      </c>
      <c r="E15" s="72">
        <f>IFERROR(((VLOOKUP(B15,'Origem '!$A$1:$D$1665,4,0)*'Mark Up '!$C$2)),"X")</f>
        <v>6611.22</v>
      </c>
      <c r="F15" s="72">
        <f>IFERROR(((VLOOKUP(B15,'Origem '!$A$1:$E$1665,5,0)*'Mark Up '!$C$2)),"X")</f>
        <v>7877.1</v>
      </c>
      <c r="G15" s="72">
        <f>IFERROR(((VLOOKUP(B15,'Origem '!$A$1:$F$1665,6,0)*'Mark Up '!$C$2)),"X")</f>
        <v>8981.2800000000007</v>
      </c>
      <c r="H15" s="73" t="str">
        <f>IFERROR(((VLOOKUP(B15,'Origem '!$A$1:$H$1665,7,0)*'Mark Up '!$C$2)),"X")</f>
        <v>X</v>
      </c>
      <c r="I15" s="227"/>
    </row>
    <row r="16" spans="1:9" ht="21.75" customHeight="1" x14ac:dyDescent="0.25">
      <c r="A16" s="232" t="s">
        <v>902</v>
      </c>
      <c r="B16" s="69" t="s">
        <v>334</v>
      </c>
      <c r="C16" s="92" t="s">
        <v>1025</v>
      </c>
      <c r="D16" s="78" t="s">
        <v>335</v>
      </c>
      <c r="E16" s="72">
        <f>IFERROR(((VLOOKUP(B16,'Origem '!$A$1:$D$1665,4,0)*'Mark Up '!$C$2)),"X")</f>
        <v>11180.4</v>
      </c>
      <c r="F16" s="72">
        <f>IFERROR(((VLOOKUP(B16,'Origem '!$A$1:$E$1665,5,0)*'Mark Up '!$C$2)),"X")</f>
        <v>11600.82</v>
      </c>
      <c r="G16" s="72">
        <f>IFERROR(((VLOOKUP(B16,'Origem '!$A$1:$F$1665,6,0)*'Mark Up '!$C$2)),"X")</f>
        <v>14026.32</v>
      </c>
      <c r="H16" s="73" t="str">
        <f>IFERROR(((VLOOKUP(B16,'Origem '!$A$1:$H$1665,7,0)*'Mark Up '!$C$2)),"X")</f>
        <v>X</v>
      </c>
      <c r="I16" s="234"/>
    </row>
    <row r="17" spans="1:9" ht="21.75" customHeight="1" x14ac:dyDescent="0.25">
      <c r="A17" s="232"/>
      <c r="B17" s="69" t="s">
        <v>1510</v>
      </c>
      <c r="C17" s="92" t="s">
        <v>1025</v>
      </c>
      <c r="D17" s="78" t="s">
        <v>1515</v>
      </c>
      <c r="E17" s="72">
        <f>IFERROR(((VLOOKUP(B17,'Origem '!$A$1:$D$1665,4,0)*'Mark Up '!$C$2)),"X")</f>
        <v>12510.960000000001</v>
      </c>
      <c r="F17" s="72">
        <f>IFERROR(((VLOOKUP(B17,'Origem '!$A$1:$E$1665,5,0)*'Mark Up '!$C$2)),"X")</f>
        <v>13143.9</v>
      </c>
      <c r="G17" s="72">
        <f>IFERROR(((VLOOKUP(B17,'Origem '!$A$1:$F$1665,6,0)*'Mark Up '!$C$2)),"X")</f>
        <v>15440.04</v>
      </c>
      <c r="H17" s="73" t="str">
        <f>IFERROR(((VLOOKUP(B17,'Origem '!$A$1:$H$1665,7,0)*'Mark Up '!$C$2)),"X")</f>
        <v>X</v>
      </c>
      <c r="I17" s="235"/>
    </row>
    <row r="18" spans="1:9" ht="21.75" customHeight="1" x14ac:dyDescent="0.25">
      <c r="A18" s="232"/>
      <c r="B18" s="76" t="s">
        <v>336</v>
      </c>
      <c r="C18" s="93" t="s">
        <v>1026</v>
      </c>
      <c r="D18" s="82" t="s">
        <v>337</v>
      </c>
      <c r="E18" s="72">
        <f>IFERROR(((VLOOKUP(B18,'Origem '!$A$1:$D$1665,4,0)*'Mark Up '!$C$2)),"X")</f>
        <v>12700.380000000001</v>
      </c>
      <c r="F18" s="72">
        <f>IFERROR(((VLOOKUP(B18,'Origem '!$A$1:$E$1665,5,0)*'Mark Up '!$C$2)),"X")</f>
        <v>13689.06</v>
      </c>
      <c r="G18" s="72">
        <f>IFERROR(((VLOOKUP(B18,'Origem '!$A$1:$F$1665,6,0)*'Mark Up '!$C$2)),"X")</f>
        <v>16835.28</v>
      </c>
      <c r="H18" s="73" t="str">
        <f>IFERROR(((VLOOKUP(B18,'Origem '!$A$1:$H$1665,7,0)*'Mark Up '!$C$2)),"X")</f>
        <v>X</v>
      </c>
      <c r="I18" s="236"/>
    </row>
    <row r="23" spans="1:9" ht="13.5" customHeight="1" x14ac:dyDescent="0.25"/>
    <row r="24" spans="1:9" ht="13.5" customHeight="1" x14ac:dyDescent="0.25"/>
    <row r="25" spans="1:9" ht="12.75" customHeight="1" x14ac:dyDescent="0.25"/>
  </sheetData>
  <sheetProtection algorithmName="SHA-512" hashValue="cXZbSmWh1wo7SyMzuAFaEuQhDEZ3SzWvp1lguLB+cHepaRzchf7BBSPeXiJIUnhzylU6MBhKYcUsOWUcYytaPA==" saltValue="CZk/GQctsWdQFSk/zigBTA==" spinCount="100000" sheet="1" objects="1" scenarios="1"/>
  <mergeCells count="16">
    <mergeCell ref="I1:I5"/>
    <mergeCell ref="I6:I10"/>
    <mergeCell ref="I13:I15"/>
    <mergeCell ref="I16:I18"/>
    <mergeCell ref="C1:H1"/>
    <mergeCell ref="E5:H5"/>
    <mergeCell ref="E2:H2"/>
    <mergeCell ref="C2:C5"/>
    <mergeCell ref="D2:D5"/>
    <mergeCell ref="A16:A18"/>
    <mergeCell ref="A6:A8"/>
    <mergeCell ref="A9:A10"/>
    <mergeCell ref="A13:A15"/>
    <mergeCell ref="A1:B1"/>
    <mergeCell ref="A2:A5"/>
    <mergeCell ref="B2:B5"/>
  </mergeCells>
  <pageMargins left="0" right="0" top="0" bottom="0" header="0" footer="0"/>
  <pageSetup paperSize="9" scale="88" orientation="landscape" r:id="rId1"/>
  <headerFooter alignWithMargins="0">
    <oddHeader>&amp;R14/08/2024</oddHeader>
    <oddFooter>&amp;RPágina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3"/>
  <dimension ref="A1:J246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F4" sqref="F4"/>
    </sheetView>
  </sheetViews>
  <sheetFormatPr defaultRowHeight="15" x14ac:dyDescent="0.25"/>
  <cols>
    <col min="1" max="1" width="13" bestFit="1" customWidth="1"/>
    <col min="2" max="2" width="8.5703125" bestFit="1" customWidth="1"/>
    <col min="3" max="3" width="44.7109375" customWidth="1"/>
    <col min="4" max="4" width="16.7109375" bestFit="1" customWidth="1"/>
    <col min="5" max="5" width="17.28515625" customWidth="1"/>
    <col min="6" max="6" width="20" customWidth="1"/>
    <col min="7" max="7" width="18.85546875" customWidth="1"/>
    <col min="8" max="8" width="26.42578125" customWidth="1"/>
    <col min="9" max="9" width="17.42578125" customWidth="1"/>
    <col min="10" max="10" width="7.5703125" customWidth="1"/>
  </cols>
  <sheetData>
    <row r="1" spans="1:10" ht="24" customHeight="1" x14ac:dyDescent="0.25">
      <c r="A1" s="221"/>
      <c r="B1" s="221"/>
      <c r="C1" s="178" t="s">
        <v>826</v>
      </c>
      <c r="D1" s="178"/>
      <c r="E1" s="178"/>
      <c r="F1" s="178"/>
      <c r="G1" s="178"/>
      <c r="H1" s="178"/>
      <c r="I1" s="178"/>
      <c r="J1" s="229" t="s">
        <v>1793</v>
      </c>
    </row>
    <row r="2" spans="1:10" ht="18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41" t="s">
        <v>1764</v>
      </c>
      <c r="F2" s="242"/>
      <c r="G2" s="242"/>
      <c r="H2" s="242"/>
      <c r="I2" s="243"/>
      <c r="J2" s="229"/>
    </row>
    <row r="3" spans="1:10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91" t="s">
        <v>860</v>
      </c>
      <c r="J3" s="229"/>
    </row>
    <row r="4" spans="1:10" ht="115.5" customHeight="1" x14ac:dyDescent="0.25">
      <c r="A4" s="181"/>
      <c r="B4" s="202"/>
      <c r="C4" s="188"/>
      <c r="D4" s="188"/>
      <c r="E4" s="148" t="s">
        <v>1767</v>
      </c>
      <c r="F4" s="153" t="s">
        <v>1785</v>
      </c>
      <c r="G4" s="151" t="s">
        <v>1795</v>
      </c>
      <c r="H4" s="151" t="s">
        <v>1796</v>
      </c>
      <c r="I4" s="153" t="s">
        <v>1780</v>
      </c>
      <c r="J4" s="229"/>
    </row>
    <row r="5" spans="1:10" x14ac:dyDescent="0.25">
      <c r="A5" s="182"/>
      <c r="B5" s="203"/>
      <c r="C5" s="189"/>
      <c r="D5" s="189"/>
      <c r="E5" s="237" t="s">
        <v>863</v>
      </c>
      <c r="F5" s="237"/>
      <c r="G5" s="237"/>
      <c r="H5" s="237"/>
      <c r="I5" s="237"/>
      <c r="J5" s="229"/>
    </row>
    <row r="6" spans="1:10" s="105" customFormat="1" ht="24" x14ac:dyDescent="0.25">
      <c r="A6" s="174" t="s">
        <v>1219</v>
      </c>
      <c r="B6" s="69" t="s">
        <v>1220</v>
      </c>
      <c r="C6" s="84" t="s">
        <v>1221</v>
      </c>
      <c r="D6" s="69" t="s">
        <v>1222</v>
      </c>
      <c r="E6" s="72">
        <f>IFERROR(((VLOOKUP(B6,'Origem '!$A$1:$D$1910,4,0)*'Mark Up '!$C$2)),"X")</f>
        <v>4268.88</v>
      </c>
      <c r="F6" s="72">
        <f>IFERROR(((VLOOKUP(B6,'Origem '!$A$1:$E$1910,5,0)*'Mark Up '!$C$2)),"X")</f>
        <v>4786.32</v>
      </c>
      <c r="G6" s="120">
        <f>IFERROR(((VLOOKUP(B6,'Origem '!$A$1:$H$1910,6,0)*'Mark Up '!$C$2)),"X")</f>
        <v>5003.46</v>
      </c>
      <c r="H6" s="120">
        <f>IFERROR(((VLOOKUP(B6,'Origem '!$A$1:$H$1910,7,0)*'Mark Up '!$C$2)),"X")</f>
        <v>5331.4800000000005</v>
      </c>
      <c r="I6" s="120">
        <f>IFERROR(((VLOOKUP(B6,'Origem '!$A$1:$H$1910,8,0)*'Mark Up '!$C$2)),"X")</f>
        <v>5627.16</v>
      </c>
      <c r="J6" s="244"/>
    </row>
    <row r="7" spans="1:10" s="105" customFormat="1" ht="24" x14ac:dyDescent="0.25">
      <c r="A7" s="238"/>
      <c r="B7" s="69" t="s">
        <v>1223</v>
      </c>
      <c r="C7" s="84" t="s">
        <v>1221</v>
      </c>
      <c r="D7" s="69" t="s">
        <v>1224</v>
      </c>
      <c r="E7" s="72">
        <f>IFERROR(((VLOOKUP(B7,'Origem '!$A$1:$D$1910,4,0)*'Mark Up '!$C$2)),"X")</f>
        <v>4310.46</v>
      </c>
      <c r="F7" s="72">
        <f>IFERROR(((VLOOKUP(B7,'Origem '!$A$1:$E$1910,5,0)*'Mark Up '!$C$2)),"X")</f>
        <v>4758.6000000000004</v>
      </c>
      <c r="G7" s="120">
        <f>IFERROR(((VLOOKUP(B7,'Origem '!$A$1:$H$1910,6,0)*'Mark Up '!$C$2)),"X")</f>
        <v>4984.9800000000005</v>
      </c>
      <c r="H7" s="120">
        <f>IFERROR(((VLOOKUP(B7,'Origem '!$A$1:$H$1910,7,0)*'Mark Up '!$C$2)),"X")</f>
        <v>5206.74</v>
      </c>
      <c r="I7" s="120">
        <f>IFERROR(((VLOOKUP(B7,'Origem '!$A$1:$H$1910,8,0)*'Mark Up '!$C$2)),"X")</f>
        <v>5525.52</v>
      </c>
      <c r="J7" s="245"/>
    </row>
    <row r="8" spans="1:10" s="105" customFormat="1" ht="24" x14ac:dyDescent="0.25">
      <c r="A8" s="238"/>
      <c r="B8" s="69" t="s">
        <v>1225</v>
      </c>
      <c r="C8" s="84" t="s">
        <v>1221</v>
      </c>
      <c r="D8" s="69" t="s">
        <v>1226</v>
      </c>
      <c r="E8" s="72">
        <f>IFERROR(((VLOOKUP(B8,'Origem '!$A$1:$D$1910,4,0)*'Mark Up '!$C$2)),"X")</f>
        <v>4948.0200000000004</v>
      </c>
      <c r="F8" s="72">
        <f>IFERROR(((VLOOKUP(B8,'Origem '!$A$1:$E$1910,5,0)*'Mark Up '!$C$2)),"X")</f>
        <v>5788.8600000000006</v>
      </c>
      <c r="G8" s="120">
        <f>IFERROR(((VLOOKUP(B8,'Origem '!$A$1:$H$1910,6,0)*'Mark Up '!$C$2)),"X")</f>
        <v>6019.8600000000006</v>
      </c>
      <c r="H8" s="120">
        <f>IFERROR(((VLOOKUP(B8,'Origem '!$A$1:$H$1910,7,0)*'Mark Up '!$C$2)),"X")</f>
        <v>6537.3</v>
      </c>
      <c r="I8" s="120">
        <f>IFERROR(((VLOOKUP(B8,'Origem '!$A$1:$H$1910,8,0)*'Mark Up '!$C$2)),"X")</f>
        <v>7465.92</v>
      </c>
      <c r="J8" s="245"/>
    </row>
    <row r="9" spans="1:10" s="105" customFormat="1" ht="24" x14ac:dyDescent="0.25">
      <c r="A9" s="238"/>
      <c r="B9" s="69" t="s">
        <v>1227</v>
      </c>
      <c r="C9" s="84" t="s">
        <v>1221</v>
      </c>
      <c r="D9" s="69" t="s">
        <v>1228</v>
      </c>
      <c r="E9" s="72">
        <f>IFERROR(((VLOOKUP(B9,'Origem '!$A$1:$D$1910,4,0)*'Mark Up '!$C$2)),"X")</f>
        <v>4864.8599999999997</v>
      </c>
      <c r="F9" s="72">
        <f>IFERROR(((VLOOKUP(B9,'Origem '!$A$1:$E$1910,5,0)*'Mark Up '!$C$2)),"X")</f>
        <v>5567.1</v>
      </c>
      <c r="G9" s="120">
        <f>IFERROR(((VLOOKUP(B9,'Origem '!$A$1:$H$1910,6,0)*'Mark Up '!$C$2)),"X")</f>
        <v>5802.72</v>
      </c>
      <c r="H9" s="120">
        <f>IFERROR(((VLOOKUP(B9,'Origem '!$A$1:$H$1910,7,0)*'Mark Up '!$C$2)),"X")</f>
        <v>6237</v>
      </c>
      <c r="I9" s="120">
        <f>IFERROR(((VLOOKUP(B9,'Origem '!$A$1:$H$1910,8,0)*'Mark Up '!$C$2)),"X")</f>
        <v>7031.64</v>
      </c>
      <c r="J9" s="245"/>
    </row>
    <row r="10" spans="1:10" s="105" customFormat="1" ht="24" x14ac:dyDescent="0.25">
      <c r="A10" s="238"/>
      <c r="B10" s="69" t="s">
        <v>1229</v>
      </c>
      <c r="C10" s="84" t="s">
        <v>1230</v>
      </c>
      <c r="D10" s="69" t="s">
        <v>231</v>
      </c>
      <c r="E10" s="72">
        <f>IFERROR(((VLOOKUP(B10,'Origem '!$A$1:$D$1910,4,0)*'Mark Up '!$C$2)),"X")</f>
        <v>6375.6</v>
      </c>
      <c r="F10" s="72">
        <f>IFERROR(((VLOOKUP(B10,'Origem '!$A$1:$E$1910,5,0)*'Mark Up '!$C$2)),"X")</f>
        <v>6772.92</v>
      </c>
      <c r="G10" s="120">
        <f>IFERROR(((VLOOKUP(B10,'Origem '!$A$1:$H$1910,6,0)*'Mark Up '!$C$2)),"X")</f>
        <v>7401.24</v>
      </c>
      <c r="H10" s="120">
        <f>IFERROR(((VLOOKUP(B10,'Origem '!$A$1:$H$1910,7,0)*'Mark Up '!$C$2)),"X")</f>
        <v>7641.4800000000005</v>
      </c>
      <c r="I10" s="120">
        <f>IFERROR(((VLOOKUP(B10,'Origem '!$A$1:$H$1910,8,0)*'Mark Up '!$C$2)),"X")</f>
        <v>8644.02</v>
      </c>
      <c r="J10" s="245"/>
    </row>
    <row r="11" spans="1:10" s="105" customFormat="1" ht="24" x14ac:dyDescent="0.25">
      <c r="A11" s="238"/>
      <c r="B11" s="69" t="s">
        <v>1231</v>
      </c>
      <c r="C11" s="84" t="s">
        <v>1230</v>
      </c>
      <c r="D11" s="69" t="s">
        <v>232</v>
      </c>
      <c r="E11" s="72">
        <f>IFERROR(((VLOOKUP(B11,'Origem '!$A$1:$D$1910,4,0)*'Mark Up '!$C$2)),"X")</f>
        <v>7544.46</v>
      </c>
      <c r="F11" s="72">
        <f>IFERROR(((VLOOKUP(B11,'Origem '!$A$1:$E$1910,5,0)*'Mark Up '!$C$2)),"X")</f>
        <v>7863.24</v>
      </c>
      <c r="G11" s="120">
        <f>IFERROR(((VLOOKUP(B11,'Origem '!$A$1:$H$1910,6,0)*'Mark Up '!$C$2)),"X")</f>
        <v>8630.16</v>
      </c>
      <c r="H11" s="120">
        <f>IFERROR(((VLOOKUP(B11,'Origem '!$A$1:$H$1910,7,0)*'Mark Up '!$C$2)),"X")</f>
        <v>8898.1200000000008</v>
      </c>
      <c r="I11" s="120">
        <f>IFERROR(((VLOOKUP(B11,'Origem '!$A$1:$H$1910,8,0)*'Mark Up '!$C$2)),"X")</f>
        <v>10205.58</v>
      </c>
      <c r="J11" s="245"/>
    </row>
    <row r="12" spans="1:10" s="105" customFormat="1" ht="24" x14ac:dyDescent="0.25">
      <c r="A12" s="238"/>
      <c r="B12" s="69" t="s">
        <v>1232</v>
      </c>
      <c r="C12" s="84" t="s">
        <v>1230</v>
      </c>
      <c r="D12" s="69" t="s">
        <v>1233</v>
      </c>
      <c r="E12" s="72">
        <f>IFERROR(((VLOOKUP(B12,'Origem '!$A$1:$D$1910,4,0)*'Mark Up '!$C$2)),"X")</f>
        <v>8242.08</v>
      </c>
      <c r="F12" s="72">
        <f>IFERROR(((VLOOKUP(B12,'Origem '!$A$1:$E$1910,5,0)*'Mark Up '!$C$2)),"X")</f>
        <v>8547</v>
      </c>
      <c r="G12" s="120">
        <f>IFERROR(((VLOOKUP(B12,'Origem '!$A$1:$H$1910,6,0)*'Mark Up '!$C$2)),"X")</f>
        <v>9383.2199999999993</v>
      </c>
      <c r="H12" s="120">
        <f>IFERROR(((VLOOKUP(B12,'Origem '!$A$1:$H$1910,7,0)*'Mark Up '!$C$2)),"X")</f>
        <v>9563.4</v>
      </c>
      <c r="I12" s="120">
        <f>IFERROR(((VLOOKUP(B12,'Origem '!$A$1:$H$1910,8,0)*'Mark Up '!$C$2)),"X")</f>
        <v>11120.34</v>
      </c>
      <c r="J12" s="245"/>
    </row>
    <row r="13" spans="1:10" s="105" customFormat="1" ht="24" x14ac:dyDescent="0.25">
      <c r="A13" s="175"/>
      <c r="B13" s="69" t="s">
        <v>1234</v>
      </c>
      <c r="C13" s="84" t="s">
        <v>1230</v>
      </c>
      <c r="D13" s="69" t="s">
        <v>1235</v>
      </c>
      <c r="E13" s="72">
        <f>IFERROR(((VLOOKUP(B13,'Origem '!$A$1:$D$1910,4,0)*'Mark Up '!$C$2)),"X")</f>
        <v>8948.94</v>
      </c>
      <c r="F13" s="72">
        <f>IFERROR(((VLOOKUP(B13,'Origem '!$A$1:$E$1910,5,0)*'Mark Up '!$C$2)),"X")</f>
        <v>9184.56</v>
      </c>
      <c r="G13" s="120">
        <f>IFERROR(((VLOOKUP(B13,'Origem '!$A$1:$H$1910,6,0)*'Mark Up '!$C$2)),"X")</f>
        <v>10039.26</v>
      </c>
      <c r="H13" s="120">
        <f>IFERROR(((VLOOKUP(B13,'Origem '!$A$1:$H$1910,7,0)*'Mark Up '!$C$2)),"X")</f>
        <v>10284.120000000001</v>
      </c>
      <c r="I13" s="120">
        <f>IFERROR(((VLOOKUP(B13,'Origem '!$A$1:$H$1910,8,0)*'Mark Up '!$C$2)),"X")</f>
        <v>11891.880000000001</v>
      </c>
      <c r="J13" s="246"/>
    </row>
    <row r="14" spans="1:10" s="1" customFormat="1" ht="18.75" x14ac:dyDescent="0.3">
      <c r="A14" s="176" t="s">
        <v>903</v>
      </c>
      <c r="B14" s="69" t="s">
        <v>116</v>
      </c>
      <c r="C14" s="70" t="s">
        <v>185</v>
      </c>
      <c r="D14" s="69" t="s">
        <v>117</v>
      </c>
      <c r="E14" s="72">
        <f>IFERROR(((VLOOKUP(B14,'Origem '!$A$1:$D$1910,4,0)*'Mark Up '!$C$2)),"X")</f>
        <v>3187.8</v>
      </c>
      <c r="F14" s="72">
        <f>IFERROR(((VLOOKUP(B14,'Origem '!$A$1:$E$1910,5,0)*'Mark Up '!$C$2)),"X")</f>
        <v>3428.04</v>
      </c>
      <c r="G14" s="120">
        <f>IFERROR(((VLOOKUP(B14,'Origem '!$A$1:$H$1910,6,0)*'Mark Up '!$C$2)),"X")</f>
        <v>3802.26</v>
      </c>
      <c r="H14" s="120">
        <f>IFERROR(((VLOOKUP(B14,'Origem '!$A$1:$H$1910,7,0)*'Mark Up '!$C$2)),"X")</f>
        <v>3917.76</v>
      </c>
      <c r="I14" s="120">
        <f>IFERROR(((VLOOKUP(B14,'Origem '!$A$1:$H$1910,8,0)*'Mark Up '!$C$2)),"X")</f>
        <v>3991.6800000000003</v>
      </c>
      <c r="J14" s="226"/>
    </row>
    <row r="15" spans="1:10" s="1" customFormat="1" ht="18.75" x14ac:dyDescent="0.3">
      <c r="A15" s="176"/>
      <c r="B15" s="76" t="s">
        <v>118</v>
      </c>
      <c r="C15" s="70" t="s">
        <v>185</v>
      </c>
      <c r="D15" s="69" t="s">
        <v>119</v>
      </c>
      <c r="E15" s="72">
        <f>IFERROR(((VLOOKUP(B15,'Origem '!$A$1:$D$1910,4,0)*'Mark Up '!$C$2)),"X")</f>
        <v>3294.06</v>
      </c>
      <c r="F15" s="72">
        <f>IFERROR(((VLOOKUP(B15,'Origem '!$A$1:$E$1910,5,0)*'Mark Up '!$C$2)),"X")</f>
        <v>3501.96</v>
      </c>
      <c r="G15" s="120">
        <f>IFERROR(((VLOOKUP(B15,'Origem '!$A$1:$H$1910,6,0)*'Mark Up '!$C$2)),"X")</f>
        <v>3885.42</v>
      </c>
      <c r="H15" s="120">
        <f>IFERROR(((VLOOKUP(B15,'Origem '!$A$1:$H$1910,7,0)*'Mark Up '!$C$2)),"X")</f>
        <v>4000.92</v>
      </c>
      <c r="I15" s="120">
        <f>IFERROR(((VLOOKUP(B15,'Origem '!$A$1:$H$1910,8,0)*'Mark Up '!$C$2)),"X")</f>
        <v>4079.46</v>
      </c>
      <c r="J15" s="228"/>
    </row>
    <row r="16" spans="1:10" s="1" customFormat="1" ht="18.75" x14ac:dyDescent="0.3">
      <c r="A16" s="176"/>
      <c r="B16" s="76" t="s">
        <v>120</v>
      </c>
      <c r="C16" s="77" t="s">
        <v>168</v>
      </c>
      <c r="D16" s="69" t="s">
        <v>121</v>
      </c>
      <c r="E16" s="72">
        <f>IFERROR(((VLOOKUP(B16,'Origem '!$A$1:$D$1910,4,0)*'Mark Up '!$C$2)),"X")</f>
        <v>3354.12</v>
      </c>
      <c r="F16" s="72">
        <f>IFERROR(((VLOOKUP(B16,'Origem '!$A$1:$E$1910,5,0)*'Mark Up '!$C$2)),"X")</f>
        <v>3478.86</v>
      </c>
      <c r="G16" s="120">
        <f>IFERROR(((VLOOKUP(B16,'Origem '!$A$1:$H$1910,6,0)*'Mark Up '!$C$2)),"X")</f>
        <v>3848.46</v>
      </c>
      <c r="H16" s="120">
        <f>IFERROR(((VLOOKUP(B16,'Origem '!$A$1:$H$1910,7,0)*'Mark Up '!$C$2)),"X")</f>
        <v>3963.96</v>
      </c>
      <c r="I16" s="120">
        <f>IFERROR(((VLOOKUP(B16,'Origem '!$A$1:$H$1910,8,0)*'Mark Up '!$C$2)),"X")</f>
        <v>4047.12</v>
      </c>
      <c r="J16" s="228"/>
    </row>
    <row r="17" spans="1:10" s="1" customFormat="1" ht="18.75" x14ac:dyDescent="0.3">
      <c r="A17" s="176"/>
      <c r="B17" s="76" t="s">
        <v>122</v>
      </c>
      <c r="C17" s="77" t="s">
        <v>168</v>
      </c>
      <c r="D17" s="69" t="s">
        <v>201</v>
      </c>
      <c r="E17" s="72">
        <f>IFERROR(((VLOOKUP(B17,'Origem '!$A$1:$D$1910,4,0)*'Mark Up '!$C$2)),"X")</f>
        <v>3432.66</v>
      </c>
      <c r="F17" s="72">
        <f>IFERROR(((VLOOKUP(B17,'Origem '!$A$1:$E$1910,5,0)*'Mark Up '!$C$2)),"X")</f>
        <v>3543.54</v>
      </c>
      <c r="G17" s="120">
        <f>IFERROR(((VLOOKUP(B17,'Origem '!$A$1:$H$1910,6,0)*'Mark Up '!$C$2)),"X")</f>
        <v>3922.38</v>
      </c>
      <c r="H17" s="120">
        <f>IFERROR(((VLOOKUP(B17,'Origem '!$A$1:$H$1910,7,0)*'Mark Up '!$C$2)),"X")</f>
        <v>4042.5</v>
      </c>
      <c r="I17" s="120">
        <f>IFERROR(((VLOOKUP(B17,'Origem '!$A$1:$H$1910,8,0)*'Mark Up '!$C$2)),"X")</f>
        <v>4125.66</v>
      </c>
      <c r="J17" s="227"/>
    </row>
    <row r="18" spans="1:10" s="1" customFormat="1" ht="18.75" x14ac:dyDescent="0.3">
      <c r="A18" s="176" t="s">
        <v>904</v>
      </c>
      <c r="B18" s="76" t="s">
        <v>123</v>
      </c>
      <c r="C18" s="95" t="s">
        <v>169</v>
      </c>
      <c r="D18" s="76" t="s">
        <v>124</v>
      </c>
      <c r="E18" s="72">
        <f>IFERROR(((VLOOKUP(B18,'Origem '!$A$1:$D$1910,4,0)*'Mark Up '!$C$2)),"X")</f>
        <v>5719.56</v>
      </c>
      <c r="F18" s="72">
        <f>IFERROR(((VLOOKUP(B18,'Origem '!$A$1:$E$1910,5,0)*'Mark Up '!$C$2)),"X")</f>
        <v>5982.9000000000005</v>
      </c>
      <c r="G18" s="120">
        <f>IFERROR(((VLOOKUP(B18,'Origem '!$A$1:$H$1910,6,0)*'Mark Up '!$C$2)),"X")</f>
        <v>6468</v>
      </c>
      <c r="H18" s="120">
        <f>IFERROR(((VLOOKUP(B18,'Origem '!$A$1:$H$1910,7,0)*'Mark Up '!$C$2)),"X")</f>
        <v>6671.28</v>
      </c>
      <c r="I18" s="120">
        <f>IFERROR(((VLOOKUP(B18,'Origem '!$A$1:$H$1910,8,0)*'Mark Up '!$C$2)),"X")</f>
        <v>6902.28</v>
      </c>
      <c r="J18" s="226"/>
    </row>
    <row r="19" spans="1:10" s="1" customFormat="1" ht="18.75" x14ac:dyDescent="0.3">
      <c r="A19" s="176"/>
      <c r="B19" s="76" t="s">
        <v>125</v>
      </c>
      <c r="C19" s="95" t="s">
        <v>169</v>
      </c>
      <c r="D19" s="76" t="s">
        <v>126</v>
      </c>
      <c r="E19" s="72">
        <f>IFERROR(((VLOOKUP(B19,'Origem '!$A$1:$D$1910,4,0)*'Mark Up '!$C$2)),"X")</f>
        <v>5650.26</v>
      </c>
      <c r="F19" s="72">
        <f>IFERROR(((VLOOKUP(B19,'Origem '!$A$1:$E$1910,5,0)*'Mark Up '!$C$2)),"X")</f>
        <v>5714.9400000000005</v>
      </c>
      <c r="G19" s="120">
        <f>IFERROR(((VLOOKUP(B19,'Origem '!$A$1:$H$1910,6,0)*'Mark Up '!$C$2)),"X")</f>
        <v>6237</v>
      </c>
      <c r="H19" s="120">
        <f>IFERROR(((VLOOKUP(B19,'Origem '!$A$1:$H$1910,7,0)*'Mark Up '!$C$2)),"X")</f>
        <v>6426.42</v>
      </c>
      <c r="I19" s="120">
        <f>IFERROR(((VLOOKUP(B19,'Origem '!$A$1:$H$1910,8,0)*'Mark Up '!$C$2)),"X")</f>
        <v>6685.14</v>
      </c>
      <c r="J19" s="227"/>
    </row>
    <row r="20" spans="1:10" ht="24" x14ac:dyDescent="0.25">
      <c r="A20" s="177" t="s">
        <v>905</v>
      </c>
      <c r="B20" s="82" t="s">
        <v>345</v>
      </c>
      <c r="C20" s="81" t="s">
        <v>1027</v>
      </c>
      <c r="D20" s="78" t="s">
        <v>346</v>
      </c>
      <c r="E20" s="72">
        <f>IFERROR(((VLOOKUP(B20,'Origem '!$A$1:$D$1910,4,0)*'Mark Up '!$C$2)),"X")</f>
        <v>4338.18</v>
      </c>
      <c r="F20" s="72">
        <f>IFERROR(((VLOOKUP(B20,'Origem '!$A$1:$E$1910,5,0)*'Mark Up '!$C$2)),"X")</f>
        <v>4615.38</v>
      </c>
      <c r="G20" s="120">
        <f>IFERROR(((VLOOKUP(B20,'Origem '!$A$1:$H$1910,6,0)*'Mark Up '!$C$2)),"X")</f>
        <v>4975.74</v>
      </c>
      <c r="H20" s="120">
        <f>IFERROR(((VLOOKUP(B20,'Origem '!$A$1:$H$1910,7,0)*'Mark Up '!$C$2)),"X")</f>
        <v>5128.2</v>
      </c>
      <c r="I20" s="120">
        <f>IFERROR(((VLOOKUP(B20,'Origem '!$A$1:$H$1910,8,0)*'Mark Up '!$C$2)),"X")</f>
        <v>5243.7</v>
      </c>
      <c r="J20" s="234"/>
    </row>
    <row r="21" spans="1:10" ht="24" x14ac:dyDescent="0.25">
      <c r="A21" s="177"/>
      <c r="B21" s="82" t="s">
        <v>347</v>
      </c>
      <c r="C21" s="81" t="s">
        <v>1027</v>
      </c>
      <c r="D21" s="78" t="s">
        <v>348</v>
      </c>
      <c r="E21" s="72">
        <f>IFERROR(((VLOOKUP(B21,'Origem '!$A$1:$D$1910,4,0)*'Mark Up '!$C$2)),"X")</f>
        <v>4430.58</v>
      </c>
      <c r="F21" s="72">
        <f>IFERROR(((VLOOKUP(B21,'Origem '!$A$1:$E$1910,5,0)*'Mark Up '!$C$2)),"X")</f>
        <v>4707.78</v>
      </c>
      <c r="G21" s="120">
        <f>IFERROR(((VLOOKUP(B21,'Origem '!$A$1:$H$1910,6,0)*'Mark Up '!$C$2)),"X")</f>
        <v>5068.1400000000003</v>
      </c>
      <c r="H21" s="120">
        <f>IFERROR(((VLOOKUP(B21,'Origem '!$A$1:$H$1910,7,0)*'Mark Up '!$C$2)),"X")</f>
        <v>5225.22</v>
      </c>
      <c r="I21" s="120">
        <f>IFERROR(((VLOOKUP(B21,'Origem '!$A$1:$H$1910,8,0)*'Mark Up '!$C$2)),"X")</f>
        <v>5345.34</v>
      </c>
      <c r="J21" s="236"/>
    </row>
    <row r="22" spans="1:10" x14ac:dyDescent="0.25">
      <c r="A22" s="173" t="s">
        <v>906</v>
      </c>
      <c r="B22" s="76" t="s">
        <v>349</v>
      </c>
      <c r="C22" s="70" t="s">
        <v>350</v>
      </c>
      <c r="D22" s="69" t="s">
        <v>351</v>
      </c>
      <c r="E22" s="72">
        <f>IFERROR(((VLOOKUP(B22,'Origem '!$A$1:$D$1910,4,0)*'Mark Up '!$C$2)),"X")</f>
        <v>7253.4000000000005</v>
      </c>
      <c r="F22" s="72">
        <f>IFERROR(((VLOOKUP(B22,'Origem '!$A$1:$E$1910,5,0)*'Mark Up '!$C$2)),"X")</f>
        <v>7558.3200000000006</v>
      </c>
      <c r="G22" s="120">
        <f>IFERROR(((VLOOKUP(B22,'Origem '!$A$1:$H$1910,6,0)*'Mark Up '!$C$2)),"X")</f>
        <v>8297.52</v>
      </c>
      <c r="H22" s="120">
        <f>IFERROR(((VLOOKUP(B22,'Origem '!$A$1:$H$1910,7,0)*'Mark Up '!$C$2)),"X")</f>
        <v>8551.6200000000008</v>
      </c>
      <c r="I22" s="120">
        <f>IFERROR(((VLOOKUP(B22,'Origem '!$A$1:$H$1910,8,0)*'Mark Up '!$C$2)),"X")</f>
        <v>9683.52</v>
      </c>
      <c r="J22" s="234"/>
    </row>
    <row r="23" spans="1:10" x14ac:dyDescent="0.25">
      <c r="A23" s="173"/>
      <c r="B23" s="76" t="s">
        <v>352</v>
      </c>
      <c r="C23" s="70" t="s">
        <v>350</v>
      </c>
      <c r="D23" s="96" t="s">
        <v>140</v>
      </c>
      <c r="E23" s="72">
        <f>IFERROR(((VLOOKUP(B23,'Origem '!$A$1:$D$1910,4,0)*'Mark Up '!$C$2)),"X")</f>
        <v>4744.74</v>
      </c>
      <c r="F23" s="72">
        <f>IFERROR(((VLOOKUP(B23,'Origem '!$A$1:$E$1910,5,0)*'Mark Up '!$C$2)),"X")</f>
        <v>5045.04</v>
      </c>
      <c r="G23" s="120">
        <f>IFERROR(((VLOOKUP(B23,'Origem '!$A$1:$H$1910,6,0)*'Mark Up '!$C$2)),"X")</f>
        <v>5673.3600000000006</v>
      </c>
      <c r="H23" s="120">
        <f>IFERROR(((VLOOKUP(B23,'Origem '!$A$1:$H$1910,7,0)*'Mark Up '!$C$2)),"X")</f>
        <v>5844.3</v>
      </c>
      <c r="I23" s="120">
        <f>IFERROR(((VLOOKUP(B23,'Origem '!$A$1:$H$1910,8,0)*'Mark Up '!$C$2)),"X")</f>
        <v>6278.58</v>
      </c>
      <c r="J23" s="235"/>
    </row>
    <row r="24" spans="1:10" x14ac:dyDescent="0.25">
      <c r="A24" s="173"/>
      <c r="B24" s="76" t="s">
        <v>353</v>
      </c>
      <c r="C24" s="70" t="s">
        <v>350</v>
      </c>
      <c r="D24" s="96" t="s">
        <v>1</v>
      </c>
      <c r="E24" s="72">
        <f>IFERROR(((VLOOKUP(B24,'Origem '!$A$1:$D$1910,4,0)*'Mark Up '!$C$2)),"X")</f>
        <v>5336.1</v>
      </c>
      <c r="F24" s="72">
        <f>IFERROR(((VLOOKUP(B24,'Origem '!$A$1:$E$1910,5,0)*'Mark Up '!$C$2)),"X")</f>
        <v>5798.1</v>
      </c>
      <c r="G24" s="120">
        <f>IFERROR(((VLOOKUP(B24,'Origem '!$A$1:$H$1910,6,0)*'Mark Up '!$C$2)),"X")</f>
        <v>6347.88</v>
      </c>
      <c r="H24" s="120">
        <f>IFERROR(((VLOOKUP(B24,'Origem '!$A$1:$H$1910,7,0)*'Mark Up '!$C$2)),"X")</f>
        <v>6546.54</v>
      </c>
      <c r="I24" s="120">
        <f>IFERROR(((VLOOKUP(B24,'Origem '!$A$1:$H$1910,8,0)*'Mark Up '!$C$2)),"X")</f>
        <v>7336.56</v>
      </c>
      <c r="J24" s="235"/>
    </row>
    <row r="25" spans="1:10" x14ac:dyDescent="0.25">
      <c r="A25" s="173"/>
      <c r="B25" s="76" t="s">
        <v>354</v>
      </c>
      <c r="C25" s="70" t="s">
        <v>350</v>
      </c>
      <c r="D25" s="96" t="s">
        <v>2</v>
      </c>
      <c r="E25" s="72">
        <f>IFERROR(((VLOOKUP(B25,'Origem '!$A$1:$D$1910,4,0)*'Mark Up '!$C$2)),"X")</f>
        <v>6139.9800000000005</v>
      </c>
      <c r="F25" s="72">
        <f>IFERROR(((VLOOKUP(B25,'Origem '!$A$1:$E$1910,5,0)*'Mark Up '!$C$2)),"X")</f>
        <v>6606.6</v>
      </c>
      <c r="G25" s="120">
        <f>IFERROR(((VLOOKUP(B25,'Origem '!$A$1:$H$1910,6,0)*'Mark Up '!$C$2)),"X")</f>
        <v>7304.22</v>
      </c>
      <c r="H25" s="120">
        <f>IFERROR(((VLOOKUP(B25,'Origem '!$A$1:$H$1910,7,0)*'Mark Up '!$C$2)),"X")</f>
        <v>7530.6</v>
      </c>
      <c r="I25" s="120">
        <f>IFERROR(((VLOOKUP(B25,'Origem '!$A$1:$H$1910,8,0)*'Mark Up '!$C$2)),"X")</f>
        <v>8237.4600000000009</v>
      </c>
      <c r="J25" s="236"/>
    </row>
    <row r="26" spans="1:10" ht="24" x14ac:dyDescent="0.25">
      <c r="A26" s="173" t="s">
        <v>907</v>
      </c>
      <c r="B26" s="76" t="s">
        <v>355</v>
      </c>
      <c r="C26" s="77" t="s">
        <v>1028</v>
      </c>
      <c r="D26" s="69" t="s">
        <v>356</v>
      </c>
      <c r="E26" s="72">
        <f>IFERROR(((VLOOKUP(B26,'Origem '!$A$1:$D$1910,4,0)*'Mark Up '!$C$2)),"X")</f>
        <v>4047.12</v>
      </c>
      <c r="F26" s="72">
        <f>IFERROR(((VLOOKUP(B26,'Origem '!$A$1:$E$1910,5,0)*'Mark Up '!$C$2)),"X")</f>
        <v>4241.16</v>
      </c>
      <c r="G26" s="120">
        <f>IFERROR(((VLOOKUP(B26,'Origem '!$A$1:$H$1910,6,0)*'Mark Up '!$C$2)),"X")</f>
        <v>4559.9400000000005</v>
      </c>
      <c r="H26" s="120">
        <f>IFERROR(((VLOOKUP(B26,'Origem '!$A$1:$H$1910,7,0)*'Mark Up '!$C$2)),"X")</f>
        <v>4698.54</v>
      </c>
      <c r="I26" s="120">
        <f>IFERROR(((VLOOKUP(B26,'Origem '!$A$1:$H$1910,8,0)*'Mark Up '!$C$2)),"X")</f>
        <v>4800.18</v>
      </c>
      <c r="J26" s="234"/>
    </row>
    <row r="27" spans="1:10" ht="24" x14ac:dyDescent="0.25">
      <c r="A27" s="173"/>
      <c r="B27" s="76" t="s">
        <v>357</v>
      </c>
      <c r="C27" s="77" t="s">
        <v>1028</v>
      </c>
      <c r="D27" s="69" t="s">
        <v>358</v>
      </c>
      <c r="E27" s="72">
        <f>IFERROR(((VLOOKUP(B27,'Origem '!$A$1:$D$1910,4,0)*'Mark Up '!$C$2)),"X")</f>
        <v>4213.4400000000005</v>
      </c>
      <c r="F27" s="72">
        <f>IFERROR(((VLOOKUP(B27,'Origem '!$A$1:$E$1910,5,0)*'Mark Up '!$C$2)),"X")</f>
        <v>4398.24</v>
      </c>
      <c r="G27" s="120">
        <f>IFERROR(((VLOOKUP(B27,'Origem '!$A$1:$H$1910,6,0)*'Mark Up '!$C$2)),"X")</f>
        <v>4744.74</v>
      </c>
      <c r="H27" s="120">
        <f>IFERROR(((VLOOKUP(B27,'Origem '!$A$1:$H$1910,7,0)*'Mark Up '!$C$2)),"X")</f>
        <v>4883.34</v>
      </c>
      <c r="I27" s="120">
        <f>IFERROR(((VLOOKUP(B27,'Origem '!$A$1:$H$1910,8,0)*'Mark Up '!$C$2)),"X")</f>
        <v>4994.22</v>
      </c>
      <c r="J27" s="236"/>
    </row>
    <row r="28" spans="1:10" x14ac:dyDescent="0.25">
      <c r="A28" s="173" t="s">
        <v>908</v>
      </c>
      <c r="B28" s="76" t="s">
        <v>359</v>
      </c>
      <c r="C28" s="70" t="s">
        <v>360</v>
      </c>
      <c r="D28" s="69" t="s">
        <v>361</v>
      </c>
      <c r="E28" s="72">
        <f>IFERROR(((VLOOKUP(B28,'Origem '!$A$1:$D$1910,4,0)*'Mark Up '!$C$2)),"X")</f>
        <v>7877.1</v>
      </c>
      <c r="F28" s="72">
        <f>IFERROR(((VLOOKUP(B28,'Origem '!$A$1:$E$1910,5,0)*'Mark Up '!$C$2)),"X")</f>
        <v>8985.9</v>
      </c>
      <c r="G28" s="120">
        <f>IFERROR(((VLOOKUP(B28,'Origem '!$A$1:$H$1910,6,0)*'Mark Up '!$C$2)),"X")</f>
        <v>9997.68</v>
      </c>
      <c r="H28" s="120">
        <f>IFERROR(((VLOOKUP(B28,'Origem '!$A$1:$H$1910,7,0)*'Mark Up '!$C$2)),"X")</f>
        <v>10302.6</v>
      </c>
      <c r="I28" s="120" t="str">
        <f>IFERROR(((VLOOKUP(B28,'Origem '!$A$1:$H$1910,8,0)*'Mark Up '!$C$2)),"X")</f>
        <v>X</v>
      </c>
      <c r="J28" s="234"/>
    </row>
    <row r="29" spans="1:10" x14ac:dyDescent="0.25">
      <c r="A29" s="173"/>
      <c r="B29" s="76" t="s">
        <v>362</v>
      </c>
      <c r="C29" s="70" t="s">
        <v>360</v>
      </c>
      <c r="D29" s="69" t="s">
        <v>363</v>
      </c>
      <c r="E29" s="72">
        <f>IFERROR(((VLOOKUP(B29,'Origem '!$A$1:$D$1910,4,0)*'Mark Up '!$C$2)),"X")</f>
        <v>9540.3000000000011</v>
      </c>
      <c r="F29" s="72">
        <f>IFERROR(((VLOOKUP(B29,'Origem '!$A$1:$E$1910,5,0)*'Mark Up '!$C$2)),"X")</f>
        <v>10210.200000000001</v>
      </c>
      <c r="G29" s="120">
        <f>IFERROR(((VLOOKUP(B29,'Origem '!$A$1:$H$1910,6,0)*'Mark Up '!$C$2)),"X")</f>
        <v>11161.92</v>
      </c>
      <c r="H29" s="120">
        <f>IFERROR(((VLOOKUP(B29,'Origem '!$A$1:$H$1910,7,0)*'Mark Up '!$C$2)),"X")</f>
        <v>11503.800000000001</v>
      </c>
      <c r="I29" s="120" t="str">
        <f>IFERROR(((VLOOKUP(B29,'Origem '!$A$1:$H$1910,8,0)*'Mark Up '!$C$2)),"X")</f>
        <v>X</v>
      </c>
      <c r="J29" s="235"/>
    </row>
    <row r="30" spans="1:10" x14ac:dyDescent="0.25">
      <c r="A30" s="173"/>
      <c r="B30" s="76" t="s">
        <v>364</v>
      </c>
      <c r="C30" s="77" t="s">
        <v>360</v>
      </c>
      <c r="D30" s="76" t="s">
        <v>365</v>
      </c>
      <c r="E30" s="72">
        <f>IFERROR(((VLOOKUP(B30,'Origem '!$A$1:$D$1910,4,0)*'Mark Up '!$C$2)),"X")</f>
        <v>9715.86</v>
      </c>
      <c r="F30" s="72">
        <f>IFERROR(((VLOOKUP(B30,'Origem '!$A$1:$E$1910,5,0)*'Mark Up '!$C$2)),"X")</f>
        <v>10713.78</v>
      </c>
      <c r="G30" s="120">
        <f>IFERROR(((VLOOKUP(B30,'Origem '!$A$1:$H$1910,6,0)*'Mark Up '!$C$2)),"X")</f>
        <v>11817.960000000001</v>
      </c>
      <c r="H30" s="120">
        <f>IFERROR(((VLOOKUP(B30,'Origem '!$A$1:$H$1910,7,0)*'Mark Up '!$C$2)),"X")</f>
        <v>12182.94</v>
      </c>
      <c r="I30" s="120" t="str">
        <f>IFERROR(((VLOOKUP(B30,'Origem '!$A$1:$H$1910,8,0)*'Mark Up '!$C$2)),"X")</f>
        <v>X</v>
      </c>
      <c r="J30" s="236"/>
    </row>
    <row r="31" spans="1:10" s="105" customFormat="1" ht="14.25" x14ac:dyDescent="0.25">
      <c r="A31" s="173" t="s">
        <v>1236</v>
      </c>
      <c r="B31" s="69" t="s">
        <v>1237</v>
      </c>
      <c r="C31" s="84" t="s">
        <v>1238</v>
      </c>
      <c r="D31" s="69" t="s">
        <v>1239</v>
      </c>
      <c r="E31" s="72">
        <f>IFERROR(((VLOOKUP(B31,'Origem '!$A$1:$D$1910,4,0)*'Mark Up '!$C$2)),"X")</f>
        <v>4407.4800000000005</v>
      </c>
      <c r="F31" s="72">
        <f>IFERROR(((VLOOKUP(B31,'Origem '!$A$1:$E$1910,5,0)*'Mark Up '!$C$2)),"X")</f>
        <v>4564.5600000000004</v>
      </c>
      <c r="G31" s="120">
        <f>IFERROR(((VLOOKUP(B31,'Origem '!$A$1:$H$1910,6,0)*'Mark Up '!$C$2)),"X")</f>
        <v>4984.9800000000005</v>
      </c>
      <c r="H31" s="120">
        <f>IFERROR(((VLOOKUP(B31,'Origem '!$A$1:$H$1910,7,0)*'Mark Up '!$C$2)),"X")</f>
        <v>5229.84</v>
      </c>
      <c r="I31" s="120">
        <f>IFERROR(((VLOOKUP(B31,'Origem '!$A$1:$H$1910,8,0)*'Mark Up '!$C$2)),"X")</f>
        <v>5576.34</v>
      </c>
      <c r="J31" s="244"/>
    </row>
    <row r="32" spans="1:10" s="105" customFormat="1" ht="14.25" x14ac:dyDescent="0.25">
      <c r="A32" s="173"/>
      <c r="B32" s="69" t="s">
        <v>1240</v>
      </c>
      <c r="C32" s="84" t="s">
        <v>1238</v>
      </c>
      <c r="D32" s="69" t="s">
        <v>1241</v>
      </c>
      <c r="E32" s="72">
        <f>IFERROR(((VLOOKUP(B32,'Origem '!$A$1:$D$1910,4,0)*'Mark Up '!$C$2)),"X")</f>
        <v>5645.64</v>
      </c>
      <c r="F32" s="72">
        <f>IFERROR(((VLOOKUP(B32,'Origem '!$A$1:$E$1910,5,0)*'Mark Up '!$C$2)),"X")</f>
        <v>5848.92</v>
      </c>
      <c r="G32" s="120">
        <f>IFERROR(((VLOOKUP(B32,'Origem '!$A$1:$H$1910,6,0)*'Mark Up '!$C$2)),"X")</f>
        <v>6565.02</v>
      </c>
      <c r="H32" s="120">
        <f>IFERROR(((VLOOKUP(B32,'Origem '!$A$1:$H$1910,7,0)*'Mark Up '!$C$2)),"X")</f>
        <v>6943.8600000000006</v>
      </c>
      <c r="I32" s="120">
        <f>IFERROR(((VLOOKUP(B32,'Origem '!$A$1:$H$1910,8,0)*'Mark Up '!$C$2)),"X")</f>
        <v>7918.68</v>
      </c>
      <c r="J32" s="245"/>
    </row>
    <row r="33" spans="1:10" s="105" customFormat="1" ht="14.25" x14ac:dyDescent="0.25">
      <c r="A33" s="173"/>
      <c r="B33" s="69" t="s">
        <v>1242</v>
      </c>
      <c r="C33" s="84" t="s">
        <v>1238</v>
      </c>
      <c r="D33" s="69" t="s">
        <v>231</v>
      </c>
      <c r="E33" s="72">
        <f>IFERROR(((VLOOKUP(B33,'Origem '!$A$1:$D$1910,4,0)*'Mark Up '!$C$2)),"X")</f>
        <v>6255.4800000000005</v>
      </c>
      <c r="F33" s="72">
        <f>IFERROR(((VLOOKUP(B33,'Origem '!$A$1:$E$1910,5,0)*'Mark Up '!$C$2)),"X")</f>
        <v>6491.1</v>
      </c>
      <c r="G33" s="120">
        <f>IFERROR(((VLOOKUP(B33,'Origem '!$A$1:$H$1910,6,0)*'Mark Up '!$C$2)),"X")</f>
        <v>7239.54</v>
      </c>
      <c r="H33" s="120">
        <f>IFERROR(((VLOOKUP(B33,'Origem '!$A$1:$H$1910,7,0)*'Mark Up '!$C$2)),"X")</f>
        <v>7830.9000000000005</v>
      </c>
      <c r="I33" s="120">
        <f>IFERROR(((VLOOKUP(B33,'Origem '!$A$1:$H$1910,8,0)*'Mark Up '!$C$2)),"X")</f>
        <v>9475.6200000000008</v>
      </c>
      <c r="J33" s="245"/>
    </row>
    <row r="34" spans="1:10" s="105" customFormat="1" ht="14.25" x14ac:dyDescent="0.25">
      <c r="A34" s="173"/>
      <c r="B34" s="69" t="s">
        <v>1243</v>
      </c>
      <c r="C34" s="84" t="s">
        <v>1238</v>
      </c>
      <c r="D34" s="69" t="s">
        <v>232</v>
      </c>
      <c r="E34" s="72">
        <f>IFERROR(((VLOOKUP(B34,'Origem '!$A$1:$D$1910,4,0)*'Mark Up '!$C$2)),"X")</f>
        <v>7355.04</v>
      </c>
      <c r="F34" s="72">
        <f>IFERROR(((VLOOKUP(B34,'Origem '!$A$1:$E$1910,5,0)*'Mark Up '!$C$2)),"X")</f>
        <v>7521.3600000000006</v>
      </c>
      <c r="G34" s="120">
        <f>IFERROR(((VLOOKUP(B34,'Origem '!$A$1:$H$1910,6,0)*'Mark Up '!$C$2)),"X")</f>
        <v>8579.34</v>
      </c>
      <c r="H34" s="120">
        <f>IFERROR(((VLOOKUP(B34,'Origem '!$A$1:$H$1910,7,0)*'Mark Up '!$C$2)),"X")</f>
        <v>9290.82</v>
      </c>
      <c r="I34" s="120">
        <f>IFERROR(((VLOOKUP(B34,'Origem '!$A$1:$H$1910,8,0)*'Mark Up '!$C$2)),"X")</f>
        <v>10468.92</v>
      </c>
      <c r="J34" s="245"/>
    </row>
    <row r="35" spans="1:10" s="105" customFormat="1" ht="14.25" x14ac:dyDescent="0.25">
      <c r="A35" s="173"/>
      <c r="B35" s="69" t="s">
        <v>1244</v>
      </c>
      <c r="C35" s="84" t="s">
        <v>1238</v>
      </c>
      <c r="D35" s="69" t="s">
        <v>1233</v>
      </c>
      <c r="E35" s="72">
        <f>IFERROR(((VLOOKUP(B35,'Origem '!$A$1:$D$1910,4,0)*'Mark Up '!$C$2)),"X")</f>
        <v>7937.16</v>
      </c>
      <c r="F35" s="72">
        <f>IFERROR(((VLOOKUP(B35,'Origem '!$A$1:$E$1910,5,0)*'Mark Up '!$C$2)),"X")</f>
        <v>8112.72</v>
      </c>
      <c r="G35" s="120">
        <f>IFERROR(((VLOOKUP(B35,'Origem '!$A$1:$H$1910,6,0)*'Mark Up '!$C$2)),"X")</f>
        <v>9318.5400000000009</v>
      </c>
      <c r="H35" s="120">
        <f>IFERROR(((VLOOKUP(B35,'Origem '!$A$1:$H$1910,7,0)*'Mark Up '!$C$2)),"X")</f>
        <v>10103.94</v>
      </c>
      <c r="I35" s="120">
        <f>IFERROR(((VLOOKUP(B35,'Origem '!$A$1:$H$1910,8,0)*'Mark Up '!$C$2)),"X")</f>
        <v>12552.54</v>
      </c>
      <c r="J35" s="245"/>
    </row>
    <row r="36" spans="1:10" s="105" customFormat="1" ht="14.25" x14ac:dyDescent="0.25">
      <c r="A36" s="173"/>
      <c r="B36" s="69" t="s">
        <v>1245</v>
      </c>
      <c r="C36" s="84" t="s">
        <v>1238</v>
      </c>
      <c r="D36" s="69" t="s">
        <v>1246</v>
      </c>
      <c r="E36" s="72">
        <f>IFERROR(((VLOOKUP(B36,'Origem '!$A$1:$D$1910,4,0)*'Mark Up '!$C$2)),"X")</f>
        <v>9734.34</v>
      </c>
      <c r="F36" s="72">
        <f>IFERROR(((VLOOKUP(B36,'Origem '!$A$1:$E$1910,5,0)*'Mark Up '!$C$2)),"X")</f>
        <v>9933</v>
      </c>
      <c r="G36" s="120">
        <f>IFERROR(((VLOOKUP(B36,'Origem '!$A$1:$H$1910,6,0)*'Mark Up '!$C$2)),"X")</f>
        <v>10695.300000000001</v>
      </c>
      <c r="H36" s="120">
        <f>IFERROR(((VLOOKUP(B36,'Origem '!$A$1:$H$1910,7,0)*'Mark Up '!$C$2)),"X")</f>
        <v>11573.1</v>
      </c>
      <c r="I36" s="120">
        <f>IFERROR(((VLOOKUP(B36,'Origem '!$A$1:$H$1910,8,0)*'Mark Up '!$C$2)),"X")</f>
        <v>14677.74</v>
      </c>
      <c r="J36" s="246"/>
    </row>
    <row r="37" spans="1:10" ht="16.5" customHeight="1" x14ac:dyDescent="0.25">
      <c r="A37" s="173" t="s">
        <v>909</v>
      </c>
      <c r="B37" s="69" t="s">
        <v>366</v>
      </c>
      <c r="C37" s="81" t="s">
        <v>367</v>
      </c>
      <c r="D37" s="69" t="s">
        <v>368</v>
      </c>
      <c r="E37" s="72">
        <f>IFERROR(((VLOOKUP(B37,'Origem '!$A$1:$D$1910,4,0)*'Mark Up '!$C$2)),"X")</f>
        <v>5262.18</v>
      </c>
      <c r="F37" s="72">
        <f>IFERROR(((VLOOKUP(B37,'Origem '!$A$1:$E$1910,5,0)*'Mark Up '!$C$2)),"X")</f>
        <v>5950.56</v>
      </c>
      <c r="G37" s="120">
        <f>IFERROR(((VLOOKUP(B37,'Origem '!$A$1:$H$1910,6,0)*'Mark Up '!$C$2)),"X")</f>
        <v>6546.54</v>
      </c>
      <c r="H37" s="120">
        <f>IFERROR(((VLOOKUP(B37,'Origem '!$A$1:$H$1910,7,0)*'Mark Up '!$C$2)),"X")</f>
        <v>6740.58</v>
      </c>
      <c r="I37" s="120">
        <f>IFERROR(((VLOOKUP(B37,'Origem '!$A$1:$H$1910,8,0)*'Mark Up '!$C$2)),"X")</f>
        <v>7110.18</v>
      </c>
      <c r="J37" s="234"/>
    </row>
    <row r="38" spans="1:10" ht="16.5" customHeight="1" x14ac:dyDescent="0.25">
      <c r="A38" s="173"/>
      <c r="B38" s="69" t="s">
        <v>369</v>
      </c>
      <c r="C38" s="81" t="s">
        <v>367</v>
      </c>
      <c r="D38" s="69" t="s">
        <v>370</v>
      </c>
      <c r="E38" s="72">
        <f>IFERROR(((VLOOKUP(B38,'Origem '!$A$1:$D$1910,4,0)*'Mark Up '!$C$2)),"X")</f>
        <v>7059.3600000000006</v>
      </c>
      <c r="F38" s="72">
        <f>IFERROR(((VLOOKUP(B38,'Origem '!$A$1:$E$1910,5,0)*'Mark Up '!$C$2)),"X")</f>
        <v>7770.84</v>
      </c>
      <c r="G38" s="120">
        <f>IFERROR(((VLOOKUP(B38,'Origem '!$A$1:$H$1910,6,0)*'Mark Up '!$C$2)),"X")</f>
        <v>8805.7199999999993</v>
      </c>
      <c r="H38" s="120">
        <f>IFERROR(((VLOOKUP(B38,'Origem '!$A$1:$H$1910,7,0)*'Mark Up '!$C$2)),"X")</f>
        <v>9073.68</v>
      </c>
      <c r="I38" s="120">
        <f>IFERROR(((VLOOKUP(B38,'Origem '!$A$1:$H$1910,8,0)*'Mark Up '!$C$2)),"X")</f>
        <v>9471</v>
      </c>
      <c r="J38" s="235"/>
    </row>
    <row r="39" spans="1:10" ht="16.5" customHeight="1" x14ac:dyDescent="0.25">
      <c r="A39" s="173"/>
      <c r="B39" s="69" t="s">
        <v>371</v>
      </c>
      <c r="C39" s="81" t="s">
        <v>367</v>
      </c>
      <c r="D39" s="78" t="s">
        <v>372</v>
      </c>
      <c r="E39" s="72">
        <f>IFERROR(((VLOOKUP(B39,'Origem '!$A$1:$D$1910,4,0)*'Mark Up '!$C$2)),"X")</f>
        <v>4712.4000000000005</v>
      </c>
      <c r="F39" s="72">
        <f>IFERROR(((VLOOKUP(B39,'Origem '!$A$1:$E$1910,5,0)*'Mark Up '!$C$2)),"X")</f>
        <v>4892.58</v>
      </c>
      <c r="G39" s="120">
        <f>IFERROR(((VLOOKUP(B39,'Origem '!$A$1:$H$1910,6,0)*'Mark Up '!$C$2)),"X")</f>
        <v>5714.9400000000005</v>
      </c>
      <c r="H39" s="120">
        <f>IFERROR(((VLOOKUP(B39,'Origem '!$A$1:$H$1910,7,0)*'Mark Up '!$C$2)),"X")</f>
        <v>5890.5</v>
      </c>
      <c r="I39" s="120">
        <f>IFERROR(((VLOOKUP(B39,'Origem '!$A$1:$H$1910,8,0)*'Mark Up '!$C$2)),"X")</f>
        <v>6167.7</v>
      </c>
      <c r="J39" s="235"/>
    </row>
    <row r="40" spans="1:10" ht="16.5" customHeight="1" x14ac:dyDescent="0.25">
      <c r="A40" s="173"/>
      <c r="B40" s="69" t="s">
        <v>373</v>
      </c>
      <c r="C40" s="81" t="s">
        <v>367</v>
      </c>
      <c r="D40" s="78" t="s">
        <v>374</v>
      </c>
      <c r="E40" s="72">
        <f>IFERROR(((VLOOKUP(B40,'Origem '!$A$1:$D$1910,4,0)*'Mark Up '!$C$2)),"X")</f>
        <v>6403.32</v>
      </c>
      <c r="F40" s="72">
        <f>IFERROR(((VLOOKUP(B40,'Origem '!$A$1:$E$1910,5,0)*'Mark Up '!$C$2)),"X")</f>
        <v>6851.46</v>
      </c>
      <c r="G40" s="120">
        <f>IFERROR(((VLOOKUP(B40,'Origem '!$A$1:$H$1910,6,0)*'Mark Up '!$C$2)),"X")</f>
        <v>7992.6</v>
      </c>
      <c r="H40" s="120">
        <f>IFERROR(((VLOOKUP(B40,'Origem '!$A$1:$H$1910,7,0)*'Mark Up '!$C$2)),"X")</f>
        <v>8232.84</v>
      </c>
      <c r="I40" s="120">
        <f>IFERROR(((VLOOKUP(B40,'Origem '!$A$1:$H$1910,8,0)*'Mark Up '!$C$2)),"X")</f>
        <v>8574.7199999999993</v>
      </c>
      <c r="J40" s="235"/>
    </row>
    <row r="41" spans="1:10" ht="16.5" customHeight="1" x14ac:dyDescent="0.25">
      <c r="A41" s="173"/>
      <c r="B41" s="69" t="s">
        <v>375</v>
      </c>
      <c r="C41" s="81" t="s">
        <v>367</v>
      </c>
      <c r="D41" s="78" t="s">
        <v>376</v>
      </c>
      <c r="E41" s="72">
        <f>IFERROR(((VLOOKUP(B41,'Origem '!$A$1:$D$1910,4,0)*'Mark Up '!$C$2)),"X")</f>
        <v>7216.4400000000005</v>
      </c>
      <c r="F41" s="72">
        <f>IFERROR(((VLOOKUP(B41,'Origem '!$A$1:$E$1910,5,0)*'Mark Up '!$C$2)),"X")</f>
        <v>8856.5400000000009</v>
      </c>
      <c r="G41" s="120">
        <f>IFERROR(((VLOOKUP(B41,'Origem '!$A$1:$H$1910,6,0)*'Mark Up '!$C$2)),"X")</f>
        <v>9882.18</v>
      </c>
      <c r="H41" s="120">
        <f>IFERROR(((VLOOKUP(B41,'Origem '!$A$1:$H$1910,7,0)*'Mark Up '!$C$2)),"X")</f>
        <v>10187.1</v>
      </c>
      <c r="I41" s="120">
        <f>IFERROR(((VLOOKUP(B41,'Origem '!$A$1:$H$1910,8,0)*'Mark Up '!$C$2)),"X")</f>
        <v>10820.04</v>
      </c>
      <c r="J41" s="235"/>
    </row>
    <row r="42" spans="1:10" ht="16.5" customHeight="1" x14ac:dyDescent="0.25">
      <c r="A42" s="173"/>
      <c r="B42" s="69" t="s">
        <v>377</v>
      </c>
      <c r="C42" s="81" t="s">
        <v>367</v>
      </c>
      <c r="D42" s="78" t="s">
        <v>378</v>
      </c>
      <c r="E42" s="72">
        <f>IFERROR(((VLOOKUP(B42,'Origem '!$A$1:$D$1910,4,0)*'Mark Up '!$C$2)),"X")</f>
        <v>9868.32</v>
      </c>
      <c r="F42" s="72">
        <f>IFERROR(((VLOOKUP(B42,'Origem '!$A$1:$E$1910,5,0)*'Mark Up '!$C$2)),"X")</f>
        <v>12233.76</v>
      </c>
      <c r="G42" s="120">
        <f>IFERROR(((VLOOKUP(B42,'Origem '!$A$1:$H$1910,6,0)*'Mark Up '!$C$2)),"X")</f>
        <v>12963.720000000001</v>
      </c>
      <c r="H42" s="120">
        <f>IFERROR(((VLOOKUP(B42,'Origem '!$A$1:$H$1910,7,0)*'Mark Up '!$C$2)),"X")</f>
        <v>13361.04</v>
      </c>
      <c r="I42" s="120">
        <f>IFERROR(((VLOOKUP(B42,'Origem '!$A$1:$H$1910,8,0)*'Mark Up '!$C$2)),"X")</f>
        <v>15176.7</v>
      </c>
      <c r="J42" s="235"/>
    </row>
    <row r="43" spans="1:10" ht="16.5" customHeight="1" x14ac:dyDescent="0.25">
      <c r="A43" s="173"/>
      <c r="B43" s="69" t="s">
        <v>379</v>
      </c>
      <c r="C43" s="70" t="s">
        <v>910</v>
      </c>
      <c r="D43" s="69" t="s">
        <v>370</v>
      </c>
      <c r="E43" s="72">
        <f>IFERROR(((VLOOKUP(B43,'Origem '!$A$1:$D$1910,4,0)*'Mark Up '!$C$2)),"X")</f>
        <v>8098.8600000000006</v>
      </c>
      <c r="F43" s="72">
        <f>IFERROR(((VLOOKUP(B43,'Origem '!$A$1:$E$1910,5,0)*'Mark Up '!$C$2)),"X")</f>
        <v>9369.36</v>
      </c>
      <c r="G43" s="120">
        <f>IFERROR(((VLOOKUP(B43,'Origem '!$A$1:$H$1910,6,0)*'Mark Up '!$C$2)),"X")</f>
        <v>10626</v>
      </c>
      <c r="H43" s="120">
        <f>IFERROR(((VLOOKUP(B43,'Origem '!$A$1:$H$1910,7,0)*'Mark Up '!$C$2)),"X")</f>
        <v>10949.4</v>
      </c>
      <c r="I43" s="120">
        <f>IFERROR(((VLOOKUP(B43,'Origem '!$A$1:$H$1910,8,0)*'Mark Up '!$C$2)),"X")</f>
        <v>11683.98</v>
      </c>
      <c r="J43" s="235"/>
    </row>
    <row r="44" spans="1:10" ht="16.5" customHeight="1" x14ac:dyDescent="0.25">
      <c r="A44" s="173"/>
      <c r="B44" s="69" t="s">
        <v>380</v>
      </c>
      <c r="C44" s="70" t="s">
        <v>911</v>
      </c>
      <c r="D44" s="69" t="s">
        <v>370</v>
      </c>
      <c r="E44" s="72">
        <f>IFERROR(((VLOOKUP(B44,'Origem '!$A$1:$D$1910,4,0)*'Mark Up '!$C$2)),"X")</f>
        <v>8431.5</v>
      </c>
      <c r="F44" s="72">
        <f>IFERROR(((VLOOKUP(B44,'Origem '!$A$1:$E$1910,5,0)*'Mark Up '!$C$2)),"X")</f>
        <v>9577.26</v>
      </c>
      <c r="G44" s="120">
        <f>IFERROR(((VLOOKUP(B44,'Origem '!$A$1:$H$1910,6,0)*'Mark Up '!$C$2)),"X")</f>
        <v>10515.12</v>
      </c>
      <c r="H44" s="120">
        <f>IFERROR(((VLOOKUP(B44,'Origem '!$A$1:$H$1910,7,0)*'Mark Up '!$C$2)),"X")</f>
        <v>10838.52</v>
      </c>
      <c r="I44" s="120">
        <f>IFERROR(((VLOOKUP(B44,'Origem '!$A$1:$H$1910,8,0)*'Mark Up '!$C$2)),"X")</f>
        <v>11596.2</v>
      </c>
      <c r="J44" s="235"/>
    </row>
    <row r="45" spans="1:10" ht="16.5" customHeight="1" x14ac:dyDescent="0.25">
      <c r="A45" s="173"/>
      <c r="B45" s="69" t="s">
        <v>381</v>
      </c>
      <c r="C45" s="70" t="s">
        <v>969</v>
      </c>
      <c r="D45" s="69" t="s">
        <v>382</v>
      </c>
      <c r="E45" s="72">
        <f>IFERROR(((VLOOKUP(B45,'Origem '!$A$1:$D$1910,4,0)*'Mark Up '!$C$2)),"X")</f>
        <v>13684.44</v>
      </c>
      <c r="F45" s="72">
        <f>IFERROR(((VLOOKUP(B45,'Origem '!$A$1:$E$1910,5,0)*'Mark Up '!$C$2)),"X")</f>
        <v>15527.82</v>
      </c>
      <c r="G45" s="120">
        <f>IFERROR(((VLOOKUP(B45,'Origem '!$A$1:$H$1910,6,0)*'Mark Up '!$C$2)),"X")</f>
        <v>17052.420000000002</v>
      </c>
      <c r="H45" s="120">
        <f>IFERROR(((VLOOKUP(B45,'Origem '!$A$1:$H$1910,7,0)*'Mark Up '!$C$2)),"X")</f>
        <v>17579.100000000002</v>
      </c>
      <c r="I45" s="120">
        <f>IFERROR(((VLOOKUP(B45,'Origem '!$A$1:$H$1910,8,0)*'Mark Up '!$C$2)),"X")</f>
        <v>18701.760000000002</v>
      </c>
      <c r="J45" s="235"/>
    </row>
    <row r="46" spans="1:10" ht="16.5" customHeight="1" x14ac:dyDescent="0.25">
      <c r="A46" s="173"/>
      <c r="B46" s="69" t="s">
        <v>383</v>
      </c>
      <c r="C46" s="70" t="s">
        <v>970</v>
      </c>
      <c r="D46" s="69" t="s">
        <v>384</v>
      </c>
      <c r="E46" s="72">
        <f>IFERROR(((VLOOKUP(B46,'Origem '!$A$1:$D$1910,4,0)*'Mark Up '!$C$2)),"X")</f>
        <v>18604.740000000002</v>
      </c>
      <c r="F46" s="72">
        <f>IFERROR(((VLOOKUP(B46,'Origem '!$A$1:$E$1910,5,0)*'Mark Up '!$C$2)),"X")</f>
        <v>21270.48</v>
      </c>
      <c r="G46" s="120">
        <f>IFERROR(((VLOOKUP(B46,'Origem '!$A$1:$H$1910,6,0)*'Mark Up '!$C$2)),"X")</f>
        <v>23700.600000000002</v>
      </c>
      <c r="H46" s="120">
        <f>IFERROR(((VLOOKUP(B46,'Origem '!$A$1:$H$1910,7,0)*'Mark Up '!$C$2)),"X")</f>
        <v>24425.940000000002</v>
      </c>
      <c r="I46" s="120">
        <f>IFERROR(((VLOOKUP(B46,'Origem '!$A$1:$H$1910,8,0)*'Mark Up '!$C$2)),"X")</f>
        <v>25899.72</v>
      </c>
      <c r="J46" s="236"/>
    </row>
    <row r="47" spans="1:10" ht="24" x14ac:dyDescent="0.25">
      <c r="A47" s="173" t="s">
        <v>912</v>
      </c>
      <c r="B47" s="88" t="s">
        <v>385</v>
      </c>
      <c r="C47" s="79" t="s">
        <v>1029</v>
      </c>
      <c r="D47" s="78" t="s">
        <v>386</v>
      </c>
      <c r="E47" s="72">
        <f>IFERROR(((VLOOKUP(B47,'Origem '!$A$1:$D$1910,4,0)*'Mark Up '!$C$2)),"X")</f>
        <v>4841.76</v>
      </c>
      <c r="F47" s="72">
        <f>IFERROR(((VLOOKUP(B47,'Origem '!$A$1:$E$1910,5,0)*'Mark Up '!$C$2)),"X")</f>
        <v>5045.04</v>
      </c>
      <c r="G47" s="120">
        <f>IFERROR(((VLOOKUP(B47,'Origem '!$A$1:$H$1910,6,0)*'Mark Up '!$C$2)),"X")</f>
        <v>5576.34</v>
      </c>
      <c r="H47" s="120">
        <f>IFERROR(((VLOOKUP(B47,'Origem '!$A$1:$H$1910,7,0)*'Mark Up '!$C$2)),"X")</f>
        <v>5742.66</v>
      </c>
      <c r="I47" s="120">
        <f>IFERROR(((VLOOKUP(B47,'Origem '!$A$1:$H$1910,8,0)*'Mark Up '!$C$2)),"X")</f>
        <v>5885.88</v>
      </c>
      <c r="J47" s="234"/>
    </row>
    <row r="48" spans="1:10" ht="24" x14ac:dyDescent="0.25">
      <c r="A48" s="173"/>
      <c r="B48" s="88" t="s">
        <v>387</v>
      </c>
      <c r="C48" s="79" t="s">
        <v>1029</v>
      </c>
      <c r="D48" s="78" t="s">
        <v>388</v>
      </c>
      <c r="E48" s="72">
        <f>IFERROR(((VLOOKUP(B48,'Origem '!$A$1:$D$1910,4,0)*'Mark Up '!$C$2)),"X")</f>
        <v>5650.26</v>
      </c>
      <c r="F48" s="72">
        <f>IFERROR(((VLOOKUP(B48,'Origem '!$A$1:$E$1910,5,0)*'Mark Up '!$C$2)),"X")</f>
        <v>5811.96</v>
      </c>
      <c r="G48" s="120">
        <f>IFERROR(((VLOOKUP(B48,'Origem '!$A$1:$H$1910,6,0)*'Mark Up '!$C$2)),"X")</f>
        <v>6292.4400000000005</v>
      </c>
      <c r="H48" s="120">
        <f>IFERROR(((VLOOKUP(B48,'Origem '!$A$1:$H$1910,7,0)*'Mark Up '!$C$2)),"X")</f>
        <v>6491.1</v>
      </c>
      <c r="I48" s="120">
        <f>IFERROR(((VLOOKUP(B48,'Origem '!$A$1:$H$1910,8,0)*'Mark Up '!$C$2)),"X")</f>
        <v>6694.38</v>
      </c>
      <c r="J48" s="236"/>
    </row>
    <row r="49" spans="1:10" ht="24" x14ac:dyDescent="0.25">
      <c r="A49" s="173" t="s">
        <v>913</v>
      </c>
      <c r="B49" s="88" t="s">
        <v>389</v>
      </c>
      <c r="C49" s="89" t="s">
        <v>1030</v>
      </c>
      <c r="D49" s="82" t="s">
        <v>390</v>
      </c>
      <c r="E49" s="72">
        <f>IFERROR(((VLOOKUP(B49,'Origem '!$A$1:$D$1910,4,0)*'Mark Up '!$C$2)),"X")</f>
        <v>4555.32</v>
      </c>
      <c r="F49" s="72">
        <f>IFERROR(((VLOOKUP(B49,'Origem '!$A$1:$E$1910,5,0)*'Mark Up '!$C$2)),"X")</f>
        <v>4790.9400000000005</v>
      </c>
      <c r="G49" s="120">
        <f>IFERROR(((VLOOKUP(B49,'Origem '!$A$1:$H$1910,6,0)*'Mark Up '!$C$2)),"X")</f>
        <v>5165.16</v>
      </c>
      <c r="H49" s="120">
        <f>IFERROR(((VLOOKUP(B49,'Origem '!$A$1:$H$1910,7,0)*'Mark Up '!$C$2)),"X")</f>
        <v>5322.24</v>
      </c>
      <c r="I49" s="120" t="str">
        <f>IFERROR(((VLOOKUP(B49,'Origem '!$A$1:$H$1910,8,0)*'Mark Up '!$C$2)),"X")</f>
        <v>X</v>
      </c>
      <c r="J49" s="234"/>
    </row>
    <row r="50" spans="1:10" ht="24" x14ac:dyDescent="0.25">
      <c r="A50" s="173"/>
      <c r="B50" s="88" t="s">
        <v>391</v>
      </c>
      <c r="C50" s="89" t="s">
        <v>1030</v>
      </c>
      <c r="D50" s="82" t="s">
        <v>392</v>
      </c>
      <c r="E50" s="72">
        <f>IFERROR(((VLOOKUP(B50,'Origem '!$A$1:$D$1910,4,0)*'Mark Up '!$C$2)),"X")</f>
        <v>5599.4400000000005</v>
      </c>
      <c r="F50" s="72">
        <f>IFERROR(((VLOOKUP(B50,'Origem '!$A$1:$E$1910,5,0)*'Mark Up '!$C$2)),"X")</f>
        <v>5918.22</v>
      </c>
      <c r="G50" s="120">
        <f>IFERROR(((VLOOKUP(B50,'Origem '!$A$1:$H$1910,6,0)*'Mark Up '!$C$2)),"X")</f>
        <v>6606.6</v>
      </c>
      <c r="H50" s="120">
        <f>IFERROR(((VLOOKUP(B50,'Origem '!$A$1:$H$1910,7,0)*'Mark Up '!$C$2)),"X")</f>
        <v>6805.26</v>
      </c>
      <c r="I50" s="120" t="str">
        <f>IFERROR(((VLOOKUP(B50,'Origem '!$A$1:$H$1910,8,0)*'Mark Up '!$C$2)),"X")</f>
        <v>X</v>
      </c>
      <c r="J50" s="236"/>
    </row>
    <row r="51" spans="1:10" ht="17.25" customHeight="1" x14ac:dyDescent="0.25">
      <c r="A51" s="174" t="s">
        <v>914</v>
      </c>
      <c r="B51" s="76" t="s">
        <v>393</v>
      </c>
      <c r="C51" s="77" t="s">
        <v>394</v>
      </c>
      <c r="D51" s="76" t="s">
        <v>395</v>
      </c>
      <c r="E51" s="72">
        <f>IFERROR(((VLOOKUP(B51,'Origem '!$A$1:$D$1910,4,0)*'Mark Up '!$C$2)),"X")</f>
        <v>3178.56</v>
      </c>
      <c r="F51" s="72">
        <f>IFERROR(((VLOOKUP(B51,'Origem '!$A$1:$E$1910,5,0)*'Mark Up '!$C$2)),"X")</f>
        <v>3335.64</v>
      </c>
      <c r="G51" s="120">
        <f>IFERROR(((VLOOKUP(B51,'Origem '!$A$1:$H$1910,6,0)*'Mark Up '!$C$2)),"X")</f>
        <v>3825.36</v>
      </c>
      <c r="H51" s="120">
        <f>IFERROR(((VLOOKUP(B51,'Origem '!$A$1:$H$1910,7,0)*'Mark Up '!$C$2)),"X")</f>
        <v>3940.86</v>
      </c>
      <c r="I51" s="120">
        <f>IFERROR(((VLOOKUP(B51,'Origem '!$A$1:$H$1910,8,0)*'Mark Up '!$C$2)),"X")</f>
        <v>4005.54</v>
      </c>
      <c r="J51" s="234"/>
    </row>
    <row r="52" spans="1:10" ht="17.25" customHeight="1" x14ac:dyDescent="0.25">
      <c r="A52" s="238"/>
      <c r="B52" s="76" t="s">
        <v>396</v>
      </c>
      <c r="C52" s="70" t="s">
        <v>394</v>
      </c>
      <c r="D52" s="69" t="s">
        <v>397</v>
      </c>
      <c r="E52" s="72">
        <f>IFERROR(((VLOOKUP(B52,'Origem '!$A$1:$D$1910,4,0)*'Mark Up '!$C$2)),"X")</f>
        <v>3224.76</v>
      </c>
      <c r="F52" s="72">
        <f>IFERROR(((VLOOKUP(B52,'Origem '!$A$1:$E$1910,5,0)*'Mark Up '!$C$2)),"X")</f>
        <v>3414.1800000000003</v>
      </c>
      <c r="G52" s="120">
        <f>IFERROR(((VLOOKUP(B52,'Origem '!$A$1:$H$1910,6,0)*'Mark Up '!$C$2)),"X")</f>
        <v>3899.28</v>
      </c>
      <c r="H52" s="120">
        <f>IFERROR(((VLOOKUP(B52,'Origem '!$A$1:$H$1910,7,0)*'Mark Up '!$C$2)),"X")</f>
        <v>4014.78</v>
      </c>
      <c r="I52" s="120">
        <f>IFERROR(((VLOOKUP(B52,'Origem '!$A$1:$H$1910,8,0)*'Mark Up '!$C$2)),"X")</f>
        <v>4084.08</v>
      </c>
      <c r="J52" s="235"/>
    </row>
    <row r="53" spans="1:10" ht="17.25" customHeight="1" x14ac:dyDescent="0.25">
      <c r="A53" s="238"/>
      <c r="B53" s="76" t="s">
        <v>398</v>
      </c>
      <c r="C53" s="70" t="s">
        <v>4</v>
      </c>
      <c r="D53" s="69" t="s">
        <v>399</v>
      </c>
      <c r="E53" s="72">
        <f>IFERROR(((VLOOKUP(B53,'Origem '!$A$1:$D$1910,4,0)*'Mark Up '!$C$2)),"X")</f>
        <v>2762.76</v>
      </c>
      <c r="F53" s="72">
        <f>IFERROR(((VLOOKUP(B53,'Origem '!$A$1:$E$1910,5,0)*'Mark Up '!$C$2)),"X")</f>
        <v>3081.54</v>
      </c>
      <c r="G53" s="120">
        <f>IFERROR(((VLOOKUP(B53,'Origem '!$A$1:$H$1910,6,0)*'Mark Up '!$C$2)),"X")</f>
        <v>3497.34</v>
      </c>
      <c r="H53" s="120">
        <f>IFERROR(((VLOOKUP(B53,'Origem '!$A$1:$H$1910,7,0)*'Mark Up '!$C$2)),"X")</f>
        <v>3557.4</v>
      </c>
      <c r="I53" s="120">
        <f>IFERROR(((VLOOKUP(B53,'Origem '!$A$1:$H$1910,8,0)*'Mark Up '!$C$2)),"X")</f>
        <v>3635.94</v>
      </c>
      <c r="J53" s="235"/>
    </row>
    <row r="54" spans="1:10" ht="17.25" customHeight="1" x14ac:dyDescent="0.25">
      <c r="A54" s="238"/>
      <c r="B54" s="76" t="s">
        <v>400</v>
      </c>
      <c r="C54" s="70" t="s">
        <v>4</v>
      </c>
      <c r="D54" s="69" t="s">
        <v>401</v>
      </c>
      <c r="E54" s="72">
        <f>IFERROR(((VLOOKUP(B54,'Origem '!$A$1:$D$1910,4,0)*'Mark Up '!$C$2)),"X")</f>
        <v>2859.78</v>
      </c>
      <c r="F54" s="72">
        <f>IFERROR(((VLOOKUP(B54,'Origem '!$A$1:$E$1910,5,0)*'Mark Up '!$C$2)),"X")</f>
        <v>3160.08</v>
      </c>
      <c r="G54" s="120">
        <f>IFERROR(((VLOOKUP(B54,'Origem '!$A$1:$H$1910,6,0)*'Mark Up '!$C$2)),"X")</f>
        <v>3543.54</v>
      </c>
      <c r="H54" s="120">
        <f>IFERROR(((VLOOKUP(B54,'Origem '!$A$1:$H$1910,7,0)*'Mark Up '!$C$2)),"X")</f>
        <v>3603.6</v>
      </c>
      <c r="I54" s="120">
        <f>IFERROR(((VLOOKUP(B54,'Origem '!$A$1:$H$1910,8,0)*'Mark Up '!$C$2)),"X")</f>
        <v>3668.28</v>
      </c>
      <c r="J54" s="235"/>
    </row>
    <row r="55" spans="1:10" s="1" customFormat="1" ht="17.25" customHeight="1" x14ac:dyDescent="0.3">
      <c r="A55" s="175"/>
      <c r="B55" s="78" t="s">
        <v>3</v>
      </c>
      <c r="C55" s="81" t="s">
        <v>4</v>
      </c>
      <c r="D55" s="78" t="s">
        <v>5</v>
      </c>
      <c r="E55" s="72">
        <f>IFERROR(((VLOOKUP(B55,'Origem '!$A$1:$D$1910,4,0)*'Mark Up '!$C$2)),"X")</f>
        <v>2998.38</v>
      </c>
      <c r="F55" s="72">
        <f>IFERROR(((VLOOKUP(B55,'Origem '!$A$1:$E$1910,5,0)*'Mark Up '!$C$2)),"X")</f>
        <v>3354.12</v>
      </c>
      <c r="G55" s="120">
        <f>IFERROR(((VLOOKUP(B55,'Origem '!$A$1:$H$1910,6,0)*'Mark Up '!$C$2)),"X")</f>
        <v>3686.76</v>
      </c>
      <c r="H55" s="120">
        <f>IFERROR(((VLOOKUP(B55,'Origem '!$A$1:$H$1910,7,0)*'Mark Up '!$C$2)),"X")</f>
        <v>3756.06</v>
      </c>
      <c r="I55" s="120">
        <f>IFERROR(((VLOOKUP(B55,'Origem '!$A$1:$H$1910,8,0)*'Mark Up '!$C$2)),"X")</f>
        <v>3820.7400000000002</v>
      </c>
      <c r="J55" s="236"/>
    </row>
    <row r="56" spans="1:10" s="1" customFormat="1" ht="14.25" customHeight="1" x14ac:dyDescent="0.3">
      <c r="A56" s="176" t="s">
        <v>915</v>
      </c>
      <c r="B56" s="69" t="s">
        <v>134</v>
      </c>
      <c r="C56" s="70" t="s">
        <v>1031</v>
      </c>
      <c r="D56" s="69" t="s">
        <v>131</v>
      </c>
      <c r="E56" s="72">
        <f>IFERROR(((VLOOKUP(B56,'Origem '!$A$1:$D$1910,4,0)*'Mark Up '!$C$2)),"X")</f>
        <v>3317.16</v>
      </c>
      <c r="F56" s="72">
        <f>IFERROR(((VLOOKUP(B56,'Origem '!$A$1:$E$1910,5,0)*'Mark Up '!$C$2)),"X")</f>
        <v>3488.1</v>
      </c>
      <c r="G56" s="120">
        <f>IFERROR(((VLOOKUP(B56,'Origem '!$A$1:$H$1910,6,0)*'Mark Up '!$C$2)),"X")</f>
        <v>3663.6600000000003</v>
      </c>
      <c r="H56" s="120">
        <f>IFERROR(((VLOOKUP(B56,'Origem '!$A$1:$H$1910,7,0)*'Mark Up '!$C$2)),"X")</f>
        <v>3705.2400000000002</v>
      </c>
      <c r="I56" s="120">
        <f>IFERROR(((VLOOKUP(B56,'Origem '!$A$1:$H$1910,8,0)*'Mark Up '!$C$2)),"X")</f>
        <v>3788.4</v>
      </c>
      <c r="J56" s="226"/>
    </row>
    <row r="57" spans="1:10" s="1" customFormat="1" ht="14.25" customHeight="1" x14ac:dyDescent="0.3">
      <c r="A57" s="176"/>
      <c r="B57" s="69" t="s">
        <v>135</v>
      </c>
      <c r="C57" s="70" t="s">
        <v>1031</v>
      </c>
      <c r="D57" s="69" t="s">
        <v>132</v>
      </c>
      <c r="E57" s="72">
        <f>IFERROR(((VLOOKUP(B57,'Origem '!$A$1:$D$1910,4,0)*'Mark Up '!$C$2)),"X")</f>
        <v>3474.2400000000002</v>
      </c>
      <c r="F57" s="72">
        <f>IFERROR(((VLOOKUP(B57,'Origem '!$A$1:$E$1910,5,0)*'Mark Up '!$C$2)),"X")</f>
        <v>3631.32</v>
      </c>
      <c r="G57" s="120">
        <f>IFERROR(((VLOOKUP(B57,'Origem '!$A$1:$H$1910,6,0)*'Mark Up '!$C$2)),"X")</f>
        <v>3802.26</v>
      </c>
      <c r="H57" s="120">
        <f>IFERROR(((VLOOKUP(B57,'Origem '!$A$1:$H$1910,7,0)*'Mark Up '!$C$2)),"X")</f>
        <v>3862.32</v>
      </c>
      <c r="I57" s="120">
        <f>IFERROR(((VLOOKUP(B57,'Origem '!$A$1:$H$1910,8,0)*'Mark Up '!$C$2)),"X")</f>
        <v>3945.48</v>
      </c>
      <c r="J57" s="228"/>
    </row>
    <row r="58" spans="1:10" s="1" customFormat="1" ht="14.25" customHeight="1" x14ac:dyDescent="0.3">
      <c r="A58" s="176"/>
      <c r="B58" s="69" t="s">
        <v>136</v>
      </c>
      <c r="C58" s="70" t="s">
        <v>1031</v>
      </c>
      <c r="D58" s="69" t="s">
        <v>133</v>
      </c>
      <c r="E58" s="72">
        <f>IFERROR(((VLOOKUP(B58,'Origem '!$A$1:$D$1910,4,0)*'Mark Up '!$C$2)),"X")</f>
        <v>3557.4</v>
      </c>
      <c r="F58" s="72">
        <f>IFERROR(((VLOOKUP(B58,'Origem '!$A$1:$E$1910,5,0)*'Mark Up '!$C$2)),"X")</f>
        <v>3793.02</v>
      </c>
      <c r="G58" s="120">
        <f>IFERROR(((VLOOKUP(B58,'Origem '!$A$1:$H$1910,6,0)*'Mark Up '!$C$2)),"X")</f>
        <v>3963.96</v>
      </c>
      <c r="H58" s="120">
        <f>IFERROR(((VLOOKUP(B58,'Origem '!$A$1:$H$1910,7,0)*'Mark Up '!$C$2)),"X")</f>
        <v>4033.26</v>
      </c>
      <c r="I58" s="120">
        <f>IFERROR(((VLOOKUP(B58,'Origem '!$A$1:$H$1910,8,0)*'Mark Up '!$C$2)),"X")</f>
        <v>4111.8</v>
      </c>
      <c r="J58" s="227"/>
    </row>
    <row r="59" spans="1:10" ht="24" x14ac:dyDescent="0.25">
      <c r="A59" s="173" t="s">
        <v>916</v>
      </c>
      <c r="B59" s="88" t="s">
        <v>402</v>
      </c>
      <c r="C59" s="79" t="s">
        <v>1032</v>
      </c>
      <c r="D59" s="78" t="s">
        <v>403</v>
      </c>
      <c r="E59" s="72">
        <f>IFERROR(((VLOOKUP(B59,'Origem '!$A$1:$D$1910,4,0)*'Mark Up '!$C$2)),"X")</f>
        <v>5262.18</v>
      </c>
      <c r="F59" s="72">
        <f>IFERROR(((VLOOKUP(B59,'Origem '!$A$1:$E$1910,5,0)*'Mark Up '!$C$2)),"X")</f>
        <v>6029.1</v>
      </c>
      <c r="G59" s="120">
        <f>IFERROR(((VLOOKUP(B59,'Origem '!$A$1:$H$1910,6,0)*'Mark Up '!$C$2)),"X")</f>
        <v>6652.8</v>
      </c>
      <c r="H59" s="120">
        <f>IFERROR(((VLOOKUP(B59,'Origem '!$A$1:$H$1910,7,0)*'Mark Up '!$C$2)),"X")</f>
        <v>6851.46</v>
      </c>
      <c r="I59" s="120">
        <f>IFERROR(((VLOOKUP(B59,'Origem '!$A$1:$H$1910,8,0)*'Mark Up '!$C$2)),"X")</f>
        <v>7040.88</v>
      </c>
      <c r="J59" s="234"/>
    </row>
    <row r="60" spans="1:10" ht="24" x14ac:dyDescent="0.25">
      <c r="A60" s="173"/>
      <c r="B60" s="88" t="s">
        <v>404</v>
      </c>
      <c r="C60" s="79" t="s">
        <v>1032</v>
      </c>
      <c r="D60" s="78" t="s">
        <v>405</v>
      </c>
      <c r="E60" s="72">
        <f>IFERROR(((VLOOKUP(B60,'Origem '!$A$1:$D$1910,4,0)*'Mark Up '!$C$2)),"X")</f>
        <v>6001.38</v>
      </c>
      <c r="F60" s="72">
        <f>IFERROR(((VLOOKUP(B60,'Origem '!$A$1:$E$1910,5,0)*'Mark Up '!$C$2)),"X")</f>
        <v>6477.24</v>
      </c>
      <c r="G60" s="120">
        <f>IFERROR(((VLOOKUP(B60,'Origem '!$A$1:$H$1910,6,0)*'Mark Up '!$C$2)),"X")</f>
        <v>7022.4000000000005</v>
      </c>
      <c r="H60" s="120">
        <f>IFERROR(((VLOOKUP(B60,'Origem '!$A$1:$H$1910,7,0)*'Mark Up '!$C$2)),"X")</f>
        <v>7234.92</v>
      </c>
      <c r="I60" s="120">
        <f>IFERROR(((VLOOKUP(B60,'Origem '!$A$1:$H$1910,8,0)*'Mark Up '!$C$2)),"X")</f>
        <v>7516.74</v>
      </c>
      <c r="J60" s="235"/>
    </row>
    <row r="61" spans="1:10" ht="24" x14ac:dyDescent="0.25">
      <c r="A61" s="173"/>
      <c r="B61" s="88" t="s">
        <v>406</v>
      </c>
      <c r="C61" s="79" t="s">
        <v>1032</v>
      </c>
      <c r="D61" s="78" t="s">
        <v>407</v>
      </c>
      <c r="E61" s="72">
        <f>IFERROR(((VLOOKUP(B61,'Origem '!$A$1:$D$1910,4,0)*'Mark Up '!$C$2)),"X")</f>
        <v>6458.76</v>
      </c>
      <c r="F61" s="72">
        <f>IFERROR(((VLOOKUP(B61,'Origem '!$A$1:$E$1910,5,0)*'Mark Up '!$C$2)),"X")</f>
        <v>7119.42</v>
      </c>
      <c r="G61" s="120">
        <f>IFERROR(((VLOOKUP(B61,'Origem '!$A$1:$H$1910,6,0)*'Mark Up '!$C$2)),"X")</f>
        <v>7586.04</v>
      </c>
      <c r="H61" s="120">
        <f>IFERROR(((VLOOKUP(B61,'Origem '!$A$1:$H$1910,7,0)*'Mark Up '!$C$2)),"X")</f>
        <v>7756.9800000000005</v>
      </c>
      <c r="I61" s="120">
        <f>IFERROR(((VLOOKUP(B61,'Origem '!$A$1:$H$1910,8,0)*'Mark Up '!$C$2)),"X")</f>
        <v>8145.06</v>
      </c>
      <c r="J61" s="236"/>
    </row>
    <row r="62" spans="1:10" ht="13.5" customHeight="1" x14ac:dyDescent="0.25">
      <c r="A62" s="173" t="s">
        <v>880</v>
      </c>
      <c r="B62" s="76" t="s">
        <v>408</v>
      </c>
      <c r="C62" s="84" t="s">
        <v>409</v>
      </c>
      <c r="D62" s="69" t="s">
        <v>410</v>
      </c>
      <c r="E62" s="72">
        <f>IFERROR(((VLOOKUP(B62,'Origem '!$A$1:$D$1910,4,0)*'Mark Up '!$C$2)),"X")</f>
        <v>4250.4000000000005</v>
      </c>
      <c r="F62" s="72">
        <f>IFERROR(((VLOOKUP(B62,'Origem '!$A$1:$E$1910,5,0)*'Mark Up '!$C$2)),"X")</f>
        <v>4832.5200000000004</v>
      </c>
      <c r="G62" s="120">
        <f>IFERROR(((VLOOKUP(B62,'Origem '!$A$1:$H$1910,6,0)*'Mark Up '!$C$2)),"X")</f>
        <v>5724.18</v>
      </c>
      <c r="H62" s="120">
        <f>IFERROR(((VLOOKUP(B62,'Origem '!$A$1:$H$1910,7,0)*'Mark Up '!$C$2)),"X")</f>
        <v>5895.12</v>
      </c>
      <c r="I62" s="120">
        <f>IFERROR(((VLOOKUP(B62,'Origem '!$A$1:$H$1910,8,0)*'Mark Up '!$C$2)),"X")</f>
        <v>6329.4000000000005</v>
      </c>
      <c r="J62" s="234"/>
    </row>
    <row r="63" spans="1:10" ht="13.5" customHeight="1" x14ac:dyDescent="0.25">
      <c r="A63" s="173"/>
      <c r="B63" s="76" t="s">
        <v>411</v>
      </c>
      <c r="C63" s="84" t="s">
        <v>409</v>
      </c>
      <c r="D63" s="69" t="s">
        <v>412</v>
      </c>
      <c r="E63" s="72">
        <f>IFERROR(((VLOOKUP(B63,'Origem '!$A$1:$D$1910,4,0)*'Mark Up '!$C$2)),"X")</f>
        <v>6685.14</v>
      </c>
      <c r="F63" s="72">
        <f>IFERROR(((VLOOKUP(B63,'Origem '!$A$1:$E$1910,5,0)*'Mark Up '!$C$2)),"X")</f>
        <v>7161</v>
      </c>
      <c r="G63" s="120">
        <f>IFERROR(((VLOOKUP(B63,'Origem '!$A$1:$H$1910,6,0)*'Mark Up '!$C$2)),"X")</f>
        <v>8426.880000000001</v>
      </c>
      <c r="H63" s="120">
        <f>IFERROR(((VLOOKUP(B63,'Origem '!$A$1:$H$1910,7,0)*'Mark Up '!$C$2)),"X")</f>
        <v>8680.98</v>
      </c>
      <c r="I63" s="120">
        <f>IFERROR(((VLOOKUP(B63,'Origem '!$A$1:$H$1910,8,0)*'Mark Up '!$C$2)),"X")</f>
        <v>9300.06</v>
      </c>
      <c r="J63" s="235"/>
    </row>
    <row r="64" spans="1:10" ht="13.5" customHeight="1" x14ac:dyDescent="0.25">
      <c r="A64" s="173"/>
      <c r="B64" s="76" t="s">
        <v>413</v>
      </c>
      <c r="C64" s="84" t="s">
        <v>409</v>
      </c>
      <c r="D64" s="78" t="s">
        <v>414</v>
      </c>
      <c r="E64" s="72">
        <f>IFERROR(((VLOOKUP(B64,'Origem '!$A$1:$D$1910,4,0)*'Mark Up '!$C$2)),"X")</f>
        <v>7553.7</v>
      </c>
      <c r="F64" s="72">
        <f>IFERROR(((VLOOKUP(B64,'Origem '!$A$1:$E$1910,5,0)*'Mark Up '!$C$2)),"X")</f>
        <v>8232.84</v>
      </c>
      <c r="G64" s="120">
        <f>IFERROR(((VLOOKUP(B64,'Origem '!$A$1:$H$1910,6,0)*'Mark Up '!$C$2)),"X")</f>
        <v>9350.880000000001</v>
      </c>
      <c r="H64" s="120">
        <f>IFERROR(((VLOOKUP(B64,'Origem '!$A$1:$H$1910,7,0)*'Mark Up '!$C$2)),"X")</f>
        <v>9632.7000000000007</v>
      </c>
      <c r="I64" s="120">
        <f>IFERROR(((VLOOKUP(B64,'Origem '!$A$1:$H$1910,8,0)*'Mark Up '!$C$2)),"X")</f>
        <v>10884.72</v>
      </c>
      <c r="J64" s="235"/>
    </row>
    <row r="65" spans="1:10" ht="13.5" customHeight="1" x14ac:dyDescent="0.25">
      <c r="A65" s="173"/>
      <c r="B65" s="76" t="s">
        <v>415</v>
      </c>
      <c r="C65" s="84" t="s">
        <v>409</v>
      </c>
      <c r="D65" s="69" t="s">
        <v>416</v>
      </c>
      <c r="E65" s="72">
        <f>IFERROR(((VLOOKUP(B65,'Origem '!$A$1:$D$1910,4,0)*'Mark Up '!$C$2)),"X")</f>
        <v>8634.7800000000007</v>
      </c>
      <c r="F65" s="72">
        <f>IFERROR(((VLOOKUP(B65,'Origem '!$A$1:$E$1910,5,0)*'Mark Up '!$C$2)),"X")</f>
        <v>9646.56</v>
      </c>
      <c r="G65" s="120">
        <f>IFERROR(((VLOOKUP(B65,'Origem '!$A$1:$H$1910,6,0)*'Mark Up '!$C$2)),"X")</f>
        <v>10852.380000000001</v>
      </c>
      <c r="H65" s="120">
        <f>IFERROR(((VLOOKUP(B65,'Origem '!$A$1:$H$1910,7,0)*'Mark Up '!$C$2)),"X")</f>
        <v>11111.1</v>
      </c>
      <c r="I65" s="120">
        <f>IFERROR(((VLOOKUP(B65,'Origem '!$A$1:$H$1910,8,0)*'Mark Up '!$C$2)),"X")</f>
        <v>12141.36</v>
      </c>
      <c r="J65" s="235"/>
    </row>
    <row r="66" spans="1:10" ht="13.5" customHeight="1" x14ac:dyDescent="0.25">
      <c r="A66" s="173"/>
      <c r="B66" s="76" t="s">
        <v>417</v>
      </c>
      <c r="C66" s="84" t="s">
        <v>409</v>
      </c>
      <c r="D66" s="69" t="s">
        <v>418</v>
      </c>
      <c r="E66" s="72">
        <f>IFERROR(((VLOOKUP(B66,'Origem '!$A$1:$D$1910,4,0)*'Mark Up '!$C$2)),"X")</f>
        <v>9156.84</v>
      </c>
      <c r="F66" s="72">
        <f>IFERROR(((VLOOKUP(B66,'Origem '!$A$1:$E$1910,5,0)*'Mark Up '!$C$2)),"X")</f>
        <v>10358.040000000001</v>
      </c>
      <c r="G66" s="120">
        <f>IFERROR(((VLOOKUP(B66,'Origem '!$A$1:$H$1910,6,0)*'Mark Up '!$C$2)),"X")</f>
        <v>11697.84</v>
      </c>
      <c r="H66" s="120">
        <f>IFERROR(((VLOOKUP(B66,'Origem '!$A$1:$H$1910,7,0)*'Mark Up '!$C$2)),"X")</f>
        <v>12058.2</v>
      </c>
      <c r="I66" s="120">
        <f>IFERROR(((VLOOKUP(B66,'Origem '!$A$1:$H$1910,8,0)*'Mark Up '!$C$2)),"X")</f>
        <v>13120.800000000001</v>
      </c>
      <c r="J66" s="235"/>
    </row>
    <row r="67" spans="1:10" ht="13.5" customHeight="1" x14ac:dyDescent="0.25">
      <c r="A67" s="173"/>
      <c r="B67" s="76" t="s">
        <v>419</v>
      </c>
      <c r="C67" s="84" t="s">
        <v>409</v>
      </c>
      <c r="D67" s="69" t="s">
        <v>361</v>
      </c>
      <c r="E67" s="72">
        <f>IFERROR(((VLOOKUP(B67,'Origem '!$A$1:$D$1910,4,0)*'Mark Up '!$C$2)),"X")</f>
        <v>6943.8600000000006</v>
      </c>
      <c r="F67" s="72">
        <f>IFERROR(((VLOOKUP(B67,'Origem '!$A$1:$E$1910,5,0)*'Mark Up '!$C$2)),"X")</f>
        <v>7987.9800000000005</v>
      </c>
      <c r="G67" s="120">
        <f>IFERROR(((VLOOKUP(B67,'Origem '!$A$1:$H$1910,6,0)*'Mark Up '!$C$2)),"X")</f>
        <v>8634.7800000000007</v>
      </c>
      <c r="H67" s="120">
        <f>IFERROR(((VLOOKUP(B67,'Origem '!$A$1:$H$1910,7,0)*'Mark Up '!$C$2)),"X")</f>
        <v>8902.74</v>
      </c>
      <c r="I67" s="120">
        <f>IFERROR(((VLOOKUP(B67,'Origem '!$A$1:$H$1910,8,0)*'Mark Up '!$C$2)),"X")</f>
        <v>9859.08</v>
      </c>
      <c r="J67" s="235"/>
    </row>
    <row r="68" spans="1:10" ht="13.5" customHeight="1" x14ac:dyDescent="0.25">
      <c r="A68" s="173"/>
      <c r="B68" s="76" t="s">
        <v>420</v>
      </c>
      <c r="C68" s="84" t="s">
        <v>409</v>
      </c>
      <c r="D68" s="78" t="s">
        <v>421</v>
      </c>
      <c r="E68" s="72">
        <f>IFERROR(((VLOOKUP(B68,'Origem '!$A$1:$D$1910,4,0)*'Mark Up '!$C$2)),"X")</f>
        <v>7793.9400000000005</v>
      </c>
      <c r="F68" s="72">
        <f>IFERROR(((VLOOKUP(B68,'Origem '!$A$1:$E$1910,5,0)*'Mark Up '!$C$2)),"X")</f>
        <v>9253.86</v>
      </c>
      <c r="G68" s="120">
        <f>IFERROR(((VLOOKUP(B68,'Origem '!$A$1:$H$1910,6,0)*'Mark Up '!$C$2)),"X")</f>
        <v>10875.48</v>
      </c>
      <c r="H68" s="120">
        <f>IFERROR(((VLOOKUP(B68,'Origem '!$A$1:$H$1910,7,0)*'Mark Up '!$C$2)),"X")</f>
        <v>11212.74</v>
      </c>
      <c r="I68" s="120">
        <f>IFERROR(((VLOOKUP(B68,'Origem '!$A$1:$H$1910,8,0)*'Mark Up '!$C$2)),"X")</f>
        <v>12127.5</v>
      </c>
      <c r="J68" s="235"/>
    </row>
    <row r="69" spans="1:10" ht="13.5" customHeight="1" x14ac:dyDescent="0.25">
      <c r="A69" s="173"/>
      <c r="B69" s="76" t="s">
        <v>422</v>
      </c>
      <c r="C69" s="84" t="s">
        <v>409</v>
      </c>
      <c r="D69" s="78" t="s">
        <v>365</v>
      </c>
      <c r="E69" s="72">
        <f>IFERROR(((VLOOKUP(B69,'Origem '!$A$1:$D$1910,4,0)*'Mark Up '!$C$2)),"X")</f>
        <v>9383.2199999999993</v>
      </c>
      <c r="F69" s="72">
        <f>IFERROR(((VLOOKUP(B69,'Origem '!$A$1:$E$1910,5,0)*'Mark Up '!$C$2)),"X")</f>
        <v>10875.48</v>
      </c>
      <c r="G69" s="120">
        <f>IFERROR(((VLOOKUP(B69,'Origem '!$A$1:$H$1910,6,0)*'Mark Up '!$C$2)),"X")</f>
        <v>11656.26</v>
      </c>
      <c r="H69" s="120">
        <f>IFERROR(((VLOOKUP(B69,'Origem '!$A$1:$H$1910,7,0)*'Mark Up '!$C$2)),"X")</f>
        <v>11961.18</v>
      </c>
      <c r="I69" s="120">
        <f>IFERROR(((VLOOKUP(B69,'Origem '!$A$1:$H$1910,8,0)*'Mark Up '!$C$2)),"X")</f>
        <v>13841.52</v>
      </c>
      <c r="J69" s="235"/>
    </row>
    <row r="70" spans="1:10" ht="13.5" customHeight="1" x14ac:dyDescent="0.25">
      <c r="A70" s="173"/>
      <c r="B70" s="76" t="s">
        <v>423</v>
      </c>
      <c r="C70" s="85" t="s">
        <v>409</v>
      </c>
      <c r="D70" s="82" t="s">
        <v>424</v>
      </c>
      <c r="E70" s="72">
        <f>IFERROR(((VLOOKUP(B70,'Origem '!$A$1:$D$1910,4,0)*'Mark Up '!$C$2)),"X")</f>
        <v>10718.4</v>
      </c>
      <c r="F70" s="72">
        <f>IFERROR(((VLOOKUP(B70,'Origem '!$A$1:$E$1910,5,0)*'Mark Up '!$C$2)),"X")</f>
        <v>12127.5</v>
      </c>
      <c r="G70" s="120">
        <f>IFERROR(((VLOOKUP(B70,'Origem '!$A$1:$H$1910,6,0)*'Mark Up '!$C$2)),"X")</f>
        <v>13351.800000000001</v>
      </c>
      <c r="H70" s="120">
        <f>IFERROR(((VLOOKUP(B70,'Origem '!$A$1:$H$1910,7,0)*'Mark Up '!$C$2)),"X")</f>
        <v>13762.98</v>
      </c>
      <c r="I70" s="120">
        <f>IFERROR(((VLOOKUP(B70,'Origem '!$A$1:$H$1910,8,0)*'Mark Up '!$C$2)),"X")</f>
        <v>15878.94</v>
      </c>
      <c r="J70" s="236"/>
    </row>
    <row r="71" spans="1:10" ht="21" customHeight="1" x14ac:dyDescent="0.25">
      <c r="A71" s="173" t="s">
        <v>917</v>
      </c>
      <c r="B71" s="76" t="s">
        <v>425</v>
      </c>
      <c r="C71" s="84" t="s">
        <v>426</v>
      </c>
      <c r="D71" s="69" t="s">
        <v>399</v>
      </c>
      <c r="E71" s="72">
        <f>IFERROR(((VLOOKUP(B71,'Origem '!$A$1:$D$1910,4,0)*'Mark Up '!$C$2)),"X")</f>
        <v>3594.36</v>
      </c>
      <c r="F71" s="72">
        <f>IFERROR(((VLOOKUP(B71,'Origem '!$A$1:$E$1910,5,0)*'Mark Up '!$C$2)),"X")</f>
        <v>3825.36</v>
      </c>
      <c r="G71" s="120">
        <f>IFERROR(((VLOOKUP(B71,'Origem '!$A$1:$H$1910,6,0)*'Mark Up '!$C$2)),"X")</f>
        <v>4153.38</v>
      </c>
      <c r="H71" s="120">
        <f>IFERROR(((VLOOKUP(B71,'Origem '!$A$1:$H$1910,7,0)*'Mark Up '!$C$2)),"X")</f>
        <v>4278.12</v>
      </c>
      <c r="I71" s="120">
        <f>IFERROR(((VLOOKUP(B71,'Origem '!$A$1:$H$1910,8,0)*'Mark Up '!$C$2)),"X")</f>
        <v>4333.5600000000004</v>
      </c>
      <c r="J71" s="234"/>
    </row>
    <row r="72" spans="1:10" ht="21" customHeight="1" x14ac:dyDescent="0.25">
      <c r="A72" s="173"/>
      <c r="B72" s="76" t="s">
        <v>427</v>
      </c>
      <c r="C72" s="84" t="s">
        <v>426</v>
      </c>
      <c r="D72" s="69" t="s">
        <v>401</v>
      </c>
      <c r="E72" s="72">
        <f>IFERROR(((VLOOKUP(B72,'Origem '!$A$1:$D$1910,4,0)*'Mark Up '!$C$2)),"X")</f>
        <v>3714.48</v>
      </c>
      <c r="F72" s="72">
        <f>IFERROR(((VLOOKUP(B72,'Origem '!$A$1:$E$1910,5,0)*'Mark Up '!$C$2)),"X")</f>
        <v>3917.76</v>
      </c>
      <c r="G72" s="120">
        <f>IFERROR(((VLOOKUP(B72,'Origem '!$A$1:$H$1910,6,0)*'Mark Up '!$C$2)),"X")</f>
        <v>4241.16</v>
      </c>
      <c r="H72" s="120">
        <f>IFERROR(((VLOOKUP(B72,'Origem '!$A$1:$H$1910,7,0)*'Mark Up '!$C$2)),"X")</f>
        <v>4370.5200000000004</v>
      </c>
      <c r="I72" s="120">
        <f>IFERROR(((VLOOKUP(B72,'Origem '!$A$1:$H$1910,8,0)*'Mark Up '!$C$2)),"X")</f>
        <v>4430.58</v>
      </c>
      <c r="J72" s="236"/>
    </row>
    <row r="73" spans="1:10" ht="24" x14ac:dyDescent="0.25">
      <c r="A73" s="173" t="s">
        <v>918</v>
      </c>
      <c r="B73" s="76" t="s">
        <v>428</v>
      </c>
      <c r="C73" s="70" t="s">
        <v>1033</v>
      </c>
      <c r="D73" s="69" t="s">
        <v>429</v>
      </c>
      <c r="E73" s="72">
        <f>IFERROR(((VLOOKUP(B73,'Origem '!$A$1:$D$1910,4,0)*'Mark Up '!$C$2)),"X")</f>
        <v>3483.48</v>
      </c>
      <c r="F73" s="72">
        <f>IFERROR(((VLOOKUP(B73,'Origem '!$A$1:$E$1910,5,0)*'Mark Up '!$C$2)),"X")</f>
        <v>3783.78</v>
      </c>
      <c r="G73" s="120">
        <f>IFERROR(((VLOOKUP(B73,'Origem '!$A$1:$H$1910,6,0)*'Mark Up '!$C$2)),"X")</f>
        <v>4319.7</v>
      </c>
      <c r="H73" s="120">
        <f>IFERROR(((VLOOKUP(B73,'Origem '!$A$1:$H$1910,7,0)*'Mark Up '!$C$2)),"X")</f>
        <v>4449.0600000000004</v>
      </c>
      <c r="I73" s="120">
        <f>IFERROR(((VLOOKUP(B73,'Origem '!$A$1:$H$1910,8,0)*'Mark Up '!$C$2)),"X")</f>
        <v>4712.4000000000005</v>
      </c>
      <c r="J73" s="234"/>
    </row>
    <row r="74" spans="1:10" ht="24" x14ac:dyDescent="0.25">
      <c r="A74" s="173"/>
      <c r="B74" s="76" t="s">
        <v>430</v>
      </c>
      <c r="C74" s="70" t="s">
        <v>1033</v>
      </c>
      <c r="D74" s="69" t="s">
        <v>431</v>
      </c>
      <c r="E74" s="72">
        <f>IFERROR(((VLOOKUP(B74,'Origem '!$A$1:$D$1910,4,0)*'Mark Up '!$C$2)),"X")</f>
        <v>3354.12</v>
      </c>
      <c r="F74" s="72">
        <f>IFERROR(((VLOOKUP(B74,'Origem '!$A$1:$E$1910,5,0)*'Mark Up '!$C$2)),"X")</f>
        <v>3437.28</v>
      </c>
      <c r="G74" s="120">
        <f>IFERROR(((VLOOKUP(B74,'Origem '!$A$1:$H$1910,6,0)*'Mark Up '!$C$2)),"X")</f>
        <v>3829.98</v>
      </c>
      <c r="H74" s="120">
        <f>IFERROR(((VLOOKUP(B74,'Origem '!$A$1:$H$1910,7,0)*'Mark Up '!$C$2)),"X")</f>
        <v>3950.1</v>
      </c>
      <c r="I74" s="120">
        <f>IFERROR(((VLOOKUP(B74,'Origem '!$A$1:$H$1910,8,0)*'Mark Up '!$C$2)),"X")</f>
        <v>4130.28</v>
      </c>
      <c r="J74" s="236"/>
    </row>
    <row r="75" spans="1:10" ht="24" x14ac:dyDescent="0.25">
      <c r="A75" s="239" t="s">
        <v>919</v>
      </c>
      <c r="B75" s="76" t="s">
        <v>432</v>
      </c>
      <c r="C75" s="85" t="s">
        <v>1034</v>
      </c>
      <c r="D75" s="76" t="s">
        <v>433</v>
      </c>
      <c r="E75" s="72">
        <f>IFERROR(((VLOOKUP(B75,'Origem '!$A$1:$D$1910,4,0)*'Mark Up '!$C$2)),"X")</f>
        <v>6431.04</v>
      </c>
      <c r="F75" s="72">
        <f>IFERROR(((VLOOKUP(B75,'Origem '!$A$1:$E$1910,5,0)*'Mark Up '!$C$2)),"X")</f>
        <v>7553.7</v>
      </c>
      <c r="G75" s="120">
        <f>IFERROR(((VLOOKUP(B75,'Origem '!$A$1:$H$1910,6,0)*'Mark Up '!$C$2)),"X")</f>
        <v>8311.380000000001</v>
      </c>
      <c r="H75" s="120">
        <f>IFERROR(((VLOOKUP(B75,'Origem '!$A$1:$H$1910,7,0)*'Mark Up '!$C$2)),"X")</f>
        <v>8570.1</v>
      </c>
      <c r="I75" s="120">
        <f>IFERROR(((VLOOKUP(B75,'Origem '!$A$1:$H$1910,8,0)*'Mark Up '!$C$2)),"X")</f>
        <v>8967.42</v>
      </c>
      <c r="J75" s="234"/>
    </row>
    <row r="76" spans="1:10" ht="24" x14ac:dyDescent="0.25">
      <c r="A76" s="239"/>
      <c r="B76" s="76" t="s">
        <v>434</v>
      </c>
      <c r="C76" s="85" t="s">
        <v>1035</v>
      </c>
      <c r="D76" s="76" t="s">
        <v>435</v>
      </c>
      <c r="E76" s="72">
        <f>IFERROR(((VLOOKUP(B76,'Origem '!$A$1:$D$1910,4,0)*'Mark Up '!$C$2)),"X")</f>
        <v>7299.6</v>
      </c>
      <c r="F76" s="72">
        <f>IFERROR(((VLOOKUP(B76,'Origem '!$A$1:$E$1910,5,0)*'Mark Up '!$C$2)),"X")</f>
        <v>8496.18</v>
      </c>
      <c r="G76" s="120">
        <f>IFERROR(((VLOOKUP(B76,'Origem '!$A$1:$H$1910,6,0)*'Mark Up '!$C$2)),"X")</f>
        <v>9392.4600000000009</v>
      </c>
      <c r="H76" s="120">
        <f>IFERROR(((VLOOKUP(B76,'Origem '!$A$1:$H$1910,7,0)*'Mark Up '!$C$2)),"X")</f>
        <v>9678.9</v>
      </c>
      <c r="I76" s="120">
        <f>IFERROR(((VLOOKUP(B76,'Origem '!$A$1:$H$1910,8,0)*'Mark Up '!$C$2)),"X")</f>
        <v>10103.94</v>
      </c>
      <c r="J76" s="236"/>
    </row>
    <row r="77" spans="1:10" s="105" customFormat="1" ht="14.25" x14ac:dyDescent="0.25">
      <c r="A77" s="173" t="s">
        <v>1247</v>
      </c>
      <c r="B77" s="69" t="s">
        <v>1248</v>
      </c>
      <c r="C77" s="84" t="s">
        <v>1249</v>
      </c>
      <c r="D77" s="69" t="s">
        <v>1250</v>
      </c>
      <c r="E77" s="72">
        <f>IFERROR(((VLOOKUP(B77,'Origem '!$A$1:$D$1910,4,0)*'Mark Up '!$C$2)),"X")</f>
        <v>5234.46</v>
      </c>
      <c r="F77" s="72">
        <f>IFERROR(((VLOOKUP(B77,'Origem '!$A$1:$E$1910,5,0)*'Mark Up '!$C$2)),"X")</f>
        <v>6084.54</v>
      </c>
      <c r="G77" s="120">
        <f>IFERROR(((VLOOKUP(B77,'Origem '!$A$1:$H$1910,6,0)*'Mark Up '!$C$2)),"X")</f>
        <v>6297.06</v>
      </c>
      <c r="H77" s="120">
        <f>IFERROR(((VLOOKUP(B77,'Origem '!$A$1:$H$1910,7,0)*'Mark Up '!$C$2)),"X")</f>
        <v>6666.66</v>
      </c>
      <c r="I77" s="120">
        <f>IFERROR(((VLOOKUP(B77,'Origem '!$A$1:$H$1910,8,0)*'Mark Up '!$C$2)),"X")</f>
        <v>7632.24</v>
      </c>
      <c r="J77" s="244"/>
    </row>
    <row r="78" spans="1:10" s="105" customFormat="1" ht="14.25" x14ac:dyDescent="0.25">
      <c r="A78" s="173"/>
      <c r="B78" s="69" t="s">
        <v>1251</v>
      </c>
      <c r="C78" s="84" t="s">
        <v>1249</v>
      </c>
      <c r="D78" s="69" t="s">
        <v>1252</v>
      </c>
      <c r="E78" s="72">
        <f>IFERROR(((VLOOKUP(B78,'Origem '!$A$1:$D$1910,4,0)*'Mark Up '!$C$2)),"X")</f>
        <v>5862.78</v>
      </c>
      <c r="F78" s="72">
        <f>IFERROR(((VLOOKUP(B78,'Origem '!$A$1:$E$1910,5,0)*'Mark Up '!$C$2)),"X")</f>
        <v>7156.38</v>
      </c>
      <c r="G78" s="120">
        <f>IFERROR(((VLOOKUP(B78,'Origem '!$A$1:$H$1910,6,0)*'Mark Up '!$C$2)),"X")</f>
        <v>7304.22</v>
      </c>
      <c r="H78" s="120">
        <f>IFERROR(((VLOOKUP(B78,'Origem '!$A$1:$H$1910,7,0)*'Mark Up '!$C$2)),"X")</f>
        <v>8038.8</v>
      </c>
      <c r="I78" s="120">
        <f>IFERROR(((VLOOKUP(B78,'Origem '!$A$1:$H$1910,8,0)*'Mark Up '!$C$2)),"X")</f>
        <v>9327.7800000000007</v>
      </c>
      <c r="J78" s="245"/>
    </row>
    <row r="79" spans="1:10" s="105" customFormat="1" ht="14.25" x14ac:dyDescent="0.25">
      <c r="A79" s="173"/>
      <c r="B79" s="69" t="s">
        <v>1253</v>
      </c>
      <c r="C79" s="84" t="s">
        <v>1249</v>
      </c>
      <c r="D79" s="69" t="s">
        <v>1254</v>
      </c>
      <c r="E79" s="72">
        <f>IFERROR(((VLOOKUP(B79,'Origem '!$A$1:$D$1910,4,0)*'Mark Up '!$C$2)),"X")</f>
        <v>5848.92</v>
      </c>
      <c r="F79" s="72">
        <f>IFERROR(((VLOOKUP(B79,'Origem '!$A$1:$E$1910,5,0)*'Mark Up '!$C$2)),"X")</f>
        <v>6985.4400000000005</v>
      </c>
      <c r="G79" s="120">
        <f>IFERROR(((VLOOKUP(B79,'Origem '!$A$1:$H$1910,6,0)*'Mark Up '!$C$2)),"X")</f>
        <v>7188.72</v>
      </c>
      <c r="H79" s="120">
        <f>IFERROR(((VLOOKUP(B79,'Origem '!$A$1:$H$1910,7,0)*'Mark Up '!$C$2)),"X")</f>
        <v>7974.12</v>
      </c>
      <c r="I79" s="120">
        <f>IFERROR(((VLOOKUP(B79,'Origem '!$A$1:$H$1910,8,0)*'Mark Up '!$C$2)),"X")</f>
        <v>9318.5400000000009</v>
      </c>
      <c r="J79" s="245"/>
    </row>
    <row r="80" spans="1:10" s="105" customFormat="1" ht="14.25" x14ac:dyDescent="0.25">
      <c r="A80" s="173"/>
      <c r="B80" s="69" t="s">
        <v>1255</v>
      </c>
      <c r="C80" s="84" t="s">
        <v>1249</v>
      </c>
      <c r="D80" s="69" t="s">
        <v>1256</v>
      </c>
      <c r="E80" s="72">
        <f>IFERROR(((VLOOKUP(B80,'Origem '!$A$1:$D$1910,4,0)*'Mark Up '!$C$2)),"X")</f>
        <v>7216.4400000000005</v>
      </c>
      <c r="F80" s="72">
        <f>IFERROR(((VLOOKUP(B80,'Origem '!$A$1:$E$1910,5,0)*'Mark Up '!$C$2)),"X")</f>
        <v>8768.76</v>
      </c>
      <c r="G80" s="120">
        <f>IFERROR(((VLOOKUP(B80,'Origem '!$A$1:$H$1910,6,0)*'Mark Up '!$C$2)),"X")</f>
        <v>9600.36</v>
      </c>
      <c r="H80" s="120">
        <f>IFERROR(((VLOOKUP(B80,'Origem '!$A$1:$H$1910,7,0)*'Mark Up '!$C$2)),"X")</f>
        <v>11060.28</v>
      </c>
      <c r="I80" s="120">
        <f>IFERROR(((VLOOKUP(B80,'Origem '!$A$1:$H$1910,8,0)*'Mark Up '!$C$2)),"X")</f>
        <v>13374.9</v>
      </c>
      <c r="J80" s="246"/>
    </row>
    <row r="81" spans="1:10" s="4" customFormat="1" ht="15.75" customHeight="1" x14ac:dyDescent="0.25">
      <c r="A81" s="212" t="s">
        <v>870</v>
      </c>
      <c r="B81" s="69" t="s">
        <v>436</v>
      </c>
      <c r="C81" s="70" t="s">
        <v>437</v>
      </c>
      <c r="D81" s="69" t="s">
        <v>438</v>
      </c>
      <c r="E81" s="72">
        <f>IFERROR(((VLOOKUP(B81,'Origem '!$A$1:$D$1910,4,0)*'Mark Up '!$C$2)),"X")</f>
        <v>4629.24</v>
      </c>
      <c r="F81" s="72">
        <f>IFERROR(((VLOOKUP(B81,'Origem '!$A$1:$E$1910,5,0)*'Mark Up '!$C$2)),"X")</f>
        <v>4864.8599999999997</v>
      </c>
      <c r="G81" s="120">
        <f>IFERROR(((VLOOKUP(B81,'Origem '!$A$1:$H$1910,6,0)*'Mark Up '!$C$2)),"X")</f>
        <v>5391.54</v>
      </c>
      <c r="H81" s="120">
        <f>IFERROR(((VLOOKUP(B81,'Origem '!$A$1:$H$1910,7,0)*'Mark Up '!$C$2)),"X")</f>
        <v>5553.24</v>
      </c>
      <c r="I81" s="120">
        <f>IFERROR(((VLOOKUP(B81,'Origem '!$A$1:$H$1910,8,0)*'Mark Up '!$C$2)),"X")</f>
        <v>5895.12</v>
      </c>
      <c r="J81" s="247"/>
    </row>
    <row r="82" spans="1:10" s="4" customFormat="1" ht="15.75" customHeight="1" x14ac:dyDescent="0.25">
      <c r="A82" s="213"/>
      <c r="B82" s="69" t="s">
        <v>439</v>
      </c>
      <c r="C82" s="70" t="s">
        <v>437</v>
      </c>
      <c r="D82" s="69" t="s">
        <v>440</v>
      </c>
      <c r="E82" s="72">
        <f>IFERROR(((VLOOKUP(B82,'Origem '!$A$1:$D$1910,4,0)*'Mark Up '!$C$2)),"X")</f>
        <v>4680.0600000000004</v>
      </c>
      <c r="F82" s="72">
        <f>IFERROR(((VLOOKUP(B82,'Origem '!$A$1:$E$1910,5,0)*'Mark Up '!$C$2)),"X")</f>
        <v>4911.0600000000004</v>
      </c>
      <c r="G82" s="120">
        <f>IFERROR(((VLOOKUP(B82,'Origem '!$A$1:$H$1910,6,0)*'Mark Up '!$C$2)),"X")</f>
        <v>5488.56</v>
      </c>
      <c r="H82" s="120">
        <f>IFERROR(((VLOOKUP(B82,'Origem '!$A$1:$H$1910,7,0)*'Mark Up '!$C$2)),"X")</f>
        <v>5659.5</v>
      </c>
      <c r="I82" s="120">
        <f>IFERROR(((VLOOKUP(B82,'Origem '!$A$1:$H$1910,8,0)*'Mark Up '!$C$2)),"X")</f>
        <v>6015.24</v>
      </c>
      <c r="J82" s="248"/>
    </row>
    <row r="83" spans="1:10" s="4" customFormat="1" ht="15.75" customHeight="1" x14ac:dyDescent="0.25">
      <c r="A83" s="214"/>
      <c r="B83" s="69" t="s">
        <v>441</v>
      </c>
      <c r="C83" s="70" t="s">
        <v>437</v>
      </c>
      <c r="D83" s="69" t="s">
        <v>442</v>
      </c>
      <c r="E83" s="72">
        <f>IFERROR(((VLOOKUP(B83,'Origem '!$A$1:$D$1910,4,0)*'Mark Up '!$C$2)),"X")</f>
        <v>4753.9800000000005</v>
      </c>
      <c r="F83" s="72">
        <f>IFERROR(((VLOOKUP(B83,'Origem '!$A$1:$E$1910,5,0)*'Mark Up '!$C$2)),"X")</f>
        <v>5105.1000000000004</v>
      </c>
      <c r="G83" s="120">
        <f>IFERROR(((VLOOKUP(B83,'Origem '!$A$1:$H$1910,6,0)*'Mark Up '!$C$2)),"X")</f>
        <v>5714.9400000000005</v>
      </c>
      <c r="H83" s="120">
        <f>IFERROR(((VLOOKUP(B83,'Origem '!$A$1:$H$1910,7,0)*'Mark Up '!$C$2)),"X")</f>
        <v>5890.5</v>
      </c>
      <c r="I83" s="120">
        <f>IFERROR(((VLOOKUP(B83,'Origem '!$A$1:$H$1910,8,0)*'Mark Up '!$C$2)),"X")</f>
        <v>6237</v>
      </c>
      <c r="J83" s="249"/>
    </row>
    <row r="84" spans="1:10" s="105" customFormat="1" ht="14.25" x14ac:dyDescent="0.25">
      <c r="A84" s="173" t="s">
        <v>1854</v>
      </c>
      <c r="B84" s="69" t="s">
        <v>1828</v>
      </c>
      <c r="C84" s="84" t="s">
        <v>1860</v>
      </c>
      <c r="D84" s="159" t="s">
        <v>1855</v>
      </c>
      <c r="E84" s="72">
        <f>IFERROR(((VLOOKUP(B84,'Origem '!$A$1:$D$1910,4,0)*'Mark Up '!$C$2)),"X")</f>
        <v>7807.8</v>
      </c>
      <c r="F84" s="72">
        <f>IFERROR(((VLOOKUP(B84,'Origem '!$A$1:$E$1910,5,0)*'Mark Up '!$C$2)),"X")</f>
        <v>8011.08</v>
      </c>
      <c r="G84" s="120" t="str">
        <f>IFERROR(((VLOOKUP(B84,'Origem '!$A$1:$H$1910,6,0)*'Mark Up '!$C$2)),"X")</f>
        <v>X</v>
      </c>
      <c r="H84" s="120">
        <f>IFERROR(((VLOOKUP(B84,'Origem '!$A$1:$H$1910,7,0)*'Mark Up '!$C$2)),"X")</f>
        <v>8279.0400000000009</v>
      </c>
      <c r="I84" s="120" t="str">
        <f>IFERROR(((VLOOKUP(B84,'Origem '!$A$1:$H$1910,8,0)*'Mark Up '!$C$2)),"X")</f>
        <v>X</v>
      </c>
      <c r="J84" s="244"/>
    </row>
    <row r="85" spans="1:10" s="105" customFormat="1" ht="14.25" x14ac:dyDescent="0.25">
      <c r="A85" s="173"/>
      <c r="B85" s="69" t="s">
        <v>1831</v>
      </c>
      <c r="C85" s="84" t="s">
        <v>1860</v>
      </c>
      <c r="D85" s="159" t="s">
        <v>1856</v>
      </c>
      <c r="E85" s="72">
        <f>IFERROR(((VLOOKUP(B85,'Origem '!$A$1:$D$1910,4,0)*'Mark Up '!$C$2)),"X")</f>
        <v>8533.14</v>
      </c>
      <c r="F85" s="72">
        <f>IFERROR(((VLOOKUP(B85,'Origem '!$A$1:$E$1910,5,0)*'Mark Up '!$C$2)),"X")</f>
        <v>8787.24</v>
      </c>
      <c r="G85" s="120" t="str">
        <f>IFERROR(((VLOOKUP(B85,'Origem '!$A$1:$H$1910,6,0)*'Mark Up '!$C$2)),"X")</f>
        <v>X</v>
      </c>
      <c r="H85" s="120">
        <f>IFERROR(((VLOOKUP(B85,'Origem '!$A$1:$H$1910,7,0)*'Mark Up '!$C$2)),"X")</f>
        <v>9018.24</v>
      </c>
      <c r="I85" s="120" t="str">
        <f>IFERROR(((VLOOKUP(B85,'Origem '!$A$1:$H$1910,8,0)*'Mark Up '!$C$2)),"X")</f>
        <v>X</v>
      </c>
      <c r="J85" s="245"/>
    </row>
    <row r="86" spans="1:10" s="105" customFormat="1" ht="14.25" x14ac:dyDescent="0.25">
      <c r="A86" s="173"/>
      <c r="B86" s="69" t="s">
        <v>1819</v>
      </c>
      <c r="C86" s="84" t="s">
        <v>1860</v>
      </c>
      <c r="D86" s="159" t="s">
        <v>1821</v>
      </c>
      <c r="E86" s="72">
        <f>IFERROR(((VLOOKUP(B86,'Origem '!$A$1:$D$1910,4,0)*'Mark Up '!$C$2)),"X")</f>
        <v>9882.18</v>
      </c>
      <c r="F86" s="72">
        <f>IFERROR(((VLOOKUP(B86,'Origem '!$A$1:$E$1910,5,0)*'Mark Up '!$C$2)),"X")</f>
        <v>10912.44</v>
      </c>
      <c r="G86" s="120" t="str">
        <f>IFERROR(((VLOOKUP(B86,'Origem '!$A$1:$H$1910,6,0)*'Mark Up '!$C$2)),"X")</f>
        <v>X</v>
      </c>
      <c r="H86" s="120">
        <f>IFERROR(((VLOOKUP(B86,'Origem '!$A$1:$H$1910,7,0)*'Mark Up '!$C$2)),"X")</f>
        <v>11374.44</v>
      </c>
      <c r="I86" s="120" t="str">
        <f>IFERROR(((VLOOKUP(B86,'Origem '!$A$1:$H$1910,8,0)*'Mark Up '!$C$2)),"X")</f>
        <v>X</v>
      </c>
      <c r="J86" s="245"/>
    </row>
    <row r="87" spans="1:10" s="105" customFormat="1" ht="14.25" x14ac:dyDescent="0.25">
      <c r="A87" s="173"/>
      <c r="B87" s="69" t="s">
        <v>1822</v>
      </c>
      <c r="C87" s="84" t="s">
        <v>1860</v>
      </c>
      <c r="D87" s="159" t="s">
        <v>1823</v>
      </c>
      <c r="E87" s="72">
        <f>IFERROR(((VLOOKUP(B87,'Origem '!$A$1:$D$1910,4,0)*'Mark Up '!$C$2)),"X")</f>
        <v>11767.14</v>
      </c>
      <c r="F87" s="72">
        <f>IFERROR(((VLOOKUP(B87,'Origem '!$A$1:$E$1910,5,0)*'Mark Up '!$C$2)),"X")</f>
        <v>13106.94</v>
      </c>
      <c r="G87" s="120" t="str">
        <f>IFERROR(((VLOOKUP(B87,'Origem '!$A$1:$H$1910,6,0)*'Mark Up '!$C$2)),"X")</f>
        <v>X</v>
      </c>
      <c r="H87" s="120">
        <f>IFERROR(((VLOOKUP(B87,'Origem '!$A$1:$H$1910,7,0)*'Mark Up '!$C$2)),"X")</f>
        <v>13795.32</v>
      </c>
      <c r="I87" s="120" t="str">
        <f>IFERROR(((VLOOKUP(B87,'Origem '!$A$1:$H$1910,8,0)*'Mark Up '!$C$2)),"X")</f>
        <v>X</v>
      </c>
      <c r="J87" s="245"/>
    </row>
    <row r="88" spans="1:10" s="105" customFormat="1" ht="14.25" x14ac:dyDescent="0.25">
      <c r="A88" s="173"/>
      <c r="B88" s="69" t="s">
        <v>1824</v>
      </c>
      <c r="C88" s="84" t="s">
        <v>1860</v>
      </c>
      <c r="D88" s="159" t="s">
        <v>1825</v>
      </c>
      <c r="E88" s="72">
        <f>IFERROR(((VLOOKUP(B88,'Origem '!$A$1:$D$1910,4,0)*'Mark Up '!$C$2)),"X")</f>
        <v>11868.78</v>
      </c>
      <c r="F88" s="72">
        <f>IFERROR(((VLOOKUP(B88,'Origem '!$A$1:$E$1910,5,0)*'Mark Up '!$C$2)),"X")</f>
        <v>13236.300000000001</v>
      </c>
      <c r="G88" s="120" t="str">
        <f>IFERROR(((VLOOKUP(B88,'Origem '!$A$1:$H$1910,6,0)*'Mark Up '!$C$2)),"X")</f>
        <v>X</v>
      </c>
      <c r="H88" s="120">
        <f>IFERROR(((VLOOKUP(B88,'Origem '!$A$1:$H$1910,7,0)*'Mark Up '!$C$2)),"X")</f>
        <v>13929.300000000001</v>
      </c>
      <c r="I88" s="120" t="str">
        <f>IFERROR(((VLOOKUP(B88,'Origem '!$A$1:$H$1910,8,0)*'Mark Up '!$C$2)),"X")</f>
        <v>X</v>
      </c>
      <c r="J88" s="245"/>
    </row>
    <row r="89" spans="1:10" s="105" customFormat="1" ht="14.25" x14ac:dyDescent="0.25">
      <c r="A89" s="173"/>
      <c r="B89" s="69" t="s">
        <v>1826</v>
      </c>
      <c r="C89" s="84" t="s">
        <v>1860</v>
      </c>
      <c r="D89" s="159" t="s">
        <v>1827</v>
      </c>
      <c r="E89" s="72">
        <f>IFERROR(((VLOOKUP(B89,'Origem '!$A$1:$D$1910,4,0)*'Mark Up '!$C$2)),"X")</f>
        <v>16183.86</v>
      </c>
      <c r="F89" s="72">
        <f>IFERROR(((VLOOKUP(B89,'Origem '!$A$1:$E$1910,5,0)*'Mark Up '!$C$2)),"X")</f>
        <v>18415.32</v>
      </c>
      <c r="G89" s="120" t="str">
        <f>IFERROR(((VLOOKUP(B89,'Origem '!$A$1:$H$1910,6,0)*'Mark Up '!$C$2)),"X")</f>
        <v>X</v>
      </c>
      <c r="H89" s="120">
        <f>IFERROR(((VLOOKUP(B89,'Origem '!$A$1:$H$1910,7,0)*'Mark Up '!$C$2)),"X")</f>
        <v>19288.5</v>
      </c>
      <c r="I89" s="120" t="str">
        <f>IFERROR(((VLOOKUP(B89,'Origem '!$A$1:$H$1910,8,0)*'Mark Up '!$C$2)),"X")</f>
        <v>X</v>
      </c>
      <c r="J89" s="246"/>
    </row>
    <row r="90" spans="1:10" s="105" customFormat="1" ht="14.25" x14ac:dyDescent="0.25">
      <c r="A90" s="173" t="s">
        <v>1257</v>
      </c>
      <c r="B90" s="69" t="s">
        <v>1258</v>
      </c>
      <c r="C90" s="84" t="s">
        <v>1259</v>
      </c>
      <c r="D90" s="69" t="s">
        <v>1260</v>
      </c>
      <c r="E90" s="72">
        <f>IFERROR(((VLOOKUP(B90,'Origem '!$A$1:$D$1910,4,0)*'Mark Up '!$C$2)),"X")</f>
        <v>3843.84</v>
      </c>
      <c r="F90" s="72">
        <f>IFERROR(((VLOOKUP(B90,'Origem '!$A$1:$E$1910,5,0)*'Mark Up '!$C$2)),"X")</f>
        <v>3977.82</v>
      </c>
      <c r="G90" s="120">
        <f>IFERROR(((VLOOKUP(B90,'Origem '!$A$1:$H$1910,6,0)*'Mark Up '!$C$2)),"X")</f>
        <v>4255.0200000000004</v>
      </c>
      <c r="H90" s="120">
        <f>IFERROR(((VLOOKUP(B90,'Origem '!$A$1:$H$1910,7,0)*'Mark Up '!$C$2)),"X")</f>
        <v>4342.8</v>
      </c>
      <c r="I90" s="120">
        <f>IFERROR(((VLOOKUP(B90,'Origem '!$A$1:$H$1910,8,0)*'Mark Up '!$C$2)),"X")</f>
        <v>4458.3</v>
      </c>
      <c r="J90" s="244"/>
    </row>
    <row r="91" spans="1:10" s="105" customFormat="1" ht="14.25" x14ac:dyDescent="0.25">
      <c r="A91" s="173"/>
      <c r="B91" s="69" t="s">
        <v>1261</v>
      </c>
      <c r="C91" s="84" t="s">
        <v>1262</v>
      </c>
      <c r="D91" s="69" t="s">
        <v>1263</v>
      </c>
      <c r="E91" s="72">
        <f>IFERROR(((VLOOKUP(B91,'Origem '!$A$1:$D$1910,4,0)*'Mark Up '!$C$2)),"X")</f>
        <v>4462.92</v>
      </c>
      <c r="F91" s="72">
        <f>IFERROR(((VLOOKUP(B91,'Origem '!$A$1:$E$1910,5,0)*'Mark Up '!$C$2)),"X")</f>
        <v>5229.84</v>
      </c>
      <c r="G91" s="120">
        <f>IFERROR(((VLOOKUP(B91,'Origem '!$A$1:$H$1910,6,0)*'Mark Up '!$C$2)),"X")</f>
        <v>5544</v>
      </c>
      <c r="H91" s="120">
        <f>IFERROR(((VLOOKUP(B91,'Origem '!$A$1:$H$1910,7,0)*'Mark Up '!$C$2)),"X")</f>
        <v>5955.18</v>
      </c>
      <c r="I91" s="120">
        <f>IFERROR(((VLOOKUP(B91,'Origem '!$A$1:$H$1910,8,0)*'Mark Up '!$C$2)),"X")</f>
        <v>6347.88</v>
      </c>
      <c r="J91" s="245"/>
    </row>
    <row r="92" spans="1:10" s="105" customFormat="1" ht="14.25" x14ac:dyDescent="0.25">
      <c r="A92" s="173"/>
      <c r="B92" s="69" t="s">
        <v>1264</v>
      </c>
      <c r="C92" s="84" t="s">
        <v>1262</v>
      </c>
      <c r="D92" s="69" t="s">
        <v>1252</v>
      </c>
      <c r="E92" s="72">
        <f>IFERROR(((VLOOKUP(B92,'Origem '!$A$1:$D$1910,4,0)*'Mark Up '!$C$2)),"X")</f>
        <v>5562.4800000000005</v>
      </c>
      <c r="F92" s="72">
        <f>IFERROR(((VLOOKUP(B92,'Origem '!$A$1:$E$1910,5,0)*'Mark Up '!$C$2)),"X")</f>
        <v>6528.06</v>
      </c>
      <c r="G92" s="120">
        <f>IFERROR(((VLOOKUP(B92,'Origem '!$A$1:$H$1910,6,0)*'Mark Up '!$C$2)),"X")</f>
        <v>6920.76</v>
      </c>
      <c r="H92" s="120">
        <f>IFERROR(((VLOOKUP(B92,'Origem '!$A$1:$H$1910,7,0)*'Mark Up '!$C$2)),"X")</f>
        <v>7438.2</v>
      </c>
      <c r="I92" s="120">
        <f>IFERROR(((VLOOKUP(B92,'Origem '!$A$1:$H$1910,8,0)*'Mark Up '!$C$2)),"X")</f>
        <v>8182.02</v>
      </c>
      <c r="J92" s="245"/>
    </row>
    <row r="93" spans="1:10" s="105" customFormat="1" ht="14.25" x14ac:dyDescent="0.25">
      <c r="A93" s="173"/>
      <c r="B93" s="69" t="s">
        <v>1265</v>
      </c>
      <c r="C93" s="84" t="s">
        <v>1262</v>
      </c>
      <c r="D93" s="69" t="s">
        <v>1254</v>
      </c>
      <c r="E93" s="72">
        <f>IFERROR(((VLOOKUP(B93,'Origem '!$A$1:$D$1910,4,0)*'Mark Up '!$C$2)),"X")</f>
        <v>5317.62</v>
      </c>
      <c r="F93" s="72">
        <f>IFERROR(((VLOOKUP(B93,'Origem '!$A$1:$E$1910,5,0)*'Mark Up '!$C$2)),"X")</f>
        <v>6186.18</v>
      </c>
      <c r="G93" s="120">
        <f>IFERROR(((VLOOKUP(B93,'Origem '!$A$1:$H$1910,6,0)*'Mark Up '!$C$2)),"X")</f>
        <v>6583.5</v>
      </c>
      <c r="H93" s="120">
        <f>IFERROR(((VLOOKUP(B93,'Origem '!$A$1:$H$1910,7,0)*'Mark Up '!$C$2)),"X")</f>
        <v>7100.9400000000005</v>
      </c>
      <c r="I93" s="120">
        <f>IFERROR(((VLOOKUP(B93,'Origem '!$A$1:$H$1910,8,0)*'Mark Up '!$C$2)),"X")</f>
        <v>7951.02</v>
      </c>
      <c r="J93" s="245"/>
    </row>
    <row r="94" spans="1:10" s="105" customFormat="1" ht="14.25" x14ac:dyDescent="0.25">
      <c r="A94" s="173"/>
      <c r="B94" s="69" t="s">
        <v>1266</v>
      </c>
      <c r="C94" s="84" t="s">
        <v>1262</v>
      </c>
      <c r="D94" s="69" t="s">
        <v>1256</v>
      </c>
      <c r="E94" s="72">
        <f>IFERROR(((VLOOKUP(B94,'Origem '!$A$1:$D$1910,4,0)*'Mark Up '!$C$2)),"X")</f>
        <v>6056.82</v>
      </c>
      <c r="F94" s="72">
        <f>IFERROR(((VLOOKUP(B94,'Origem '!$A$1:$E$1910,5,0)*'Mark Up '!$C$2)),"X")</f>
        <v>7678.4400000000005</v>
      </c>
      <c r="G94" s="120">
        <f>IFERROR(((VLOOKUP(B94,'Origem '!$A$1:$H$1910,6,0)*'Mark Up '!$C$2)),"X")</f>
        <v>8061.9000000000005</v>
      </c>
      <c r="H94" s="120">
        <f>IFERROR(((VLOOKUP(B94,'Origem '!$A$1:$H$1910,7,0)*'Mark Up '!$C$2)),"X")</f>
        <v>9092.16</v>
      </c>
      <c r="I94" s="120">
        <f>IFERROR(((VLOOKUP(B94,'Origem '!$A$1:$H$1910,8,0)*'Mark Up '!$C$2)),"X")</f>
        <v>10662.960000000001</v>
      </c>
      <c r="J94" s="245"/>
    </row>
    <row r="95" spans="1:10" s="105" customFormat="1" ht="14.25" x14ac:dyDescent="0.25">
      <c r="A95" s="173"/>
      <c r="B95" s="69" t="s">
        <v>1267</v>
      </c>
      <c r="C95" s="84" t="s">
        <v>1268</v>
      </c>
      <c r="D95" s="69" t="s">
        <v>1269</v>
      </c>
      <c r="E95" s="72">
        <f>IFERROR(((VLOOKUP(B95,'Origem '!$A$1:$D$1910,4,0)*'Mark Up '!$C$2)),"X")</f>
        <v>3645.1800000000003</v>
      </c>
      <c r="F95" s="72">
        <f>IFERROR(((VLOOKUP(B95,'Origem '!$A$1:$E$1910,5,0)*'Mark Up '!$C$2)),"X")</f>
        <v>3806.88</v>
      </c>
      <c r="G95" s="120">
        <f>IFERROR(((VLOOKUP(B95,'Origem '!$A$1:$H$1910,6,0)*'Mark Up '!$C$2)),"X")</f>
        <v>3936.2400000000002</v>
      </c>
      <c r="H95" s="120">
        <f>IFERROR(((VLOOKUP(B95,'Origem '!$A$1:$H$1910,7,0)*'Mark Up '!$C$2)),"X")</f>
        <v>3977.82</v>
      </c>
      <c r="I95" s="120">
        <f>IFERROR(((VLOOKUP(B95,'Origem '!$A$1:$H$1910,8,0)*'Mark Up '!$C$2)),"X")</f>
        <v>4074.84</v>
      </c>
      <c r="J95" s="246"/>
    </row>
    <row r="96" spans="1:10" ht="43.5" customHeight="1" x14ac:dyDescent="0.25">
      <c r="A96" s="94" t="s">
        <v>920</v>
      </c>
      <c r="B96" s="76" t="s">
        <v>443</v>
      </c>
      <c r="C96" s="77" t="s">
        <v>444</v>
      </c>
      <c r="D96" s="76" t="s">
        <v>442</v>
      </c>
      <c r="E96" s="72">
        <f>IFERROR(((VLOOKUP(B96,'Origem '!$A$1:$D$1910,4,0)*'Mark Up '!$C$2)),"X")</f>
        <v>3423.42</v>
      </c>
      <c r="F96" s="72">
        <f>IFERROR(((VLOOKUP(B96,'Origem '!$A$1:$E$1910,5,0)*'Mark Up '!$C$2)),"X")</f>
        <v>3820.7400000000002</v>
      </c>
      <c r="G96" s="120">
        <f>IFERROR(((VLOOKUP(B96,'Origem '!$A$1:$H$1910,6,0)*'Mark Up '!$C$2)),"X")</f>
        <v>4347.42</v>
      </c>
      <c r="H96" s="120">
        <f>IFERROR(((VLOOKUP(B96,'Origem '!$A$1:$H$1910,7,0)*'Mark Up '!$C$2)),"X")</f>
        <v>4476.78</v>
      </c>
      <c r="I96" s="120">
        <f>IFERROR(((VLOOKUP(B96,'Origem '!$A$1:$H$1910,8,0)*'Mark Up '!$C$2)),"X")</f>
        <v>4629.24</v>
      </c>
      <c r="J96" s="146"/>
    </row>
    <row r="97" spans="1:10" s="105" customFormat="1" ht="18" customHeight="1" x14ac:dyDescent="0.25">
      <c r="A97" s="174" t="s">
        <v>1270</v>
      </c>
      <c r="B97" s="69" t="s">
        <v>1271</v>
      </c>
      <c r="C97" s="84" t="s">
        <v>1272</v>
      </c>
      <c r="D97" s="69" t="s">
        <v>1273</v>
      </c>
      <c r="E97" s="72">
        <f>IFERROR(((VLOOKUP(B97,'Origem '!$A$1:$D$1910,4,0)*'Mark Up '!$C$2)),"X")</f>
        <v>2818.2000000000003</v>
      </c>
      <c r="F97" s="72">
        <f>IFERROR(((VLOOKUP(B97,'Origem '!$A$1:$E$1910,5,0)*'Mark Up '!$C$2)),"X")</f>
        <v>3021.48</v>
      </c>
      <c r="G97" s="120">
        <f>IFERROR(((VLOOKUP(B97,'Origem '!$A$1:$H$1910,6,0)*'Mark Up '!$C$2)),"X")</f>
        <v>3409.56</v>
      </c>
      <c r="H97" s="120">
        <f>IFERROR(((VLOOKUP(B97,'Origem '!$A$1:$H$1910,7,0)*'Mark Up '!$C$2)),"X")</f>
        <v>3469.62</v>
      </c>
      <c r="I97" s="120">
        <f>IFERROR(((VLOOKUP(B97,'Origem '!$A$1:$H$1910,8,0)*'Mark Up '!$C$2)),"X")</f>
        <v>3525.06</v>
      </c>
      <c r="J97" s="244"/>
    </row>
    <row r="98" spans="1:10" s="105" customFormat="1" ht="18" customHeight="1" x14ac:dyDescent="0.25">
      <c r="A98" s="238"/>
      <c r="B98" s="69" t="s">
        <v>1276</v>
      </c>
      <c r="C98" s="84" t="s">
        <v>1272</v>
      </c>
      <c r="D98" s="69" t="s">
        <v>1277</v>
      </c>
      <c r="E98" s="72">
        <f>IFERROR(((VLOOKUP(B98,'Origem '!$A$1:$D$1910,4,0)*'Mark Up '!$C$2)),"X")</f>
        <v>2938.32</v>
      </c>
      <c r="F98" s="72">
        <f>IFERROR(((VLOOKUP(B98,'Origem '!$A$1:$E$1910,5,0)*'Mark Up '!$C$2)),"X")</f>
        <v>3076.92</v>
      </c>
      <c r="G98" s="120">
        <f>IFERROR(((VLOOKUP(B98,'Origem '!$A$1:$H$1910,6,0)*'Mark Up '!$C$2)),"X")</f>
        <v>3409.56</v>
      </c>
      <c r="H98" s="120">
        <f>IFERROR(((VLOOKUP(B98,'Origem '!$A$1:$H$1910,7,0)*'Mark Up '!$C$2)),"X")</f>
        <v>3501.96</v>
      </c>
      <c r="I98" s="120">
        <f>IFERROR(((VLOOKUP(B98,'Origem '!$A$1:$H$1910,8,0)*'Mark Up '!$C$2)),"X")</f>
        <v>3571.26</v>
      </c>
      <c r="J98" s="245"/>
    </row>
    <row r="99" spans="1:10" s="105" customFormat="1" ht="18" customHeight="1" x14ac:dyDescent="0.25">
      <c r="A99" s="175"/>
      <c r="B99" s="69" t="s">
        <v>1274</v>
      </c>
      <c r="C99" s="84" t="s">
        <v>1272</v>
      </c>
      <c r="D99" s="69" t="s">
        <v>1275</v>
      </c>
      <c r="E99" s="72">
        <f>IFERROR(((VLOOKUP(B99,'Origem '!$A$1:$D$1910,4,0)*'Mark Up '!$C$2)),"X")</f>
        <v>3026.1</v>
      </c>
      <c r="F99" s="72">
        <f>IFERROR(((VLOOKUP(B99,'Origem '!$A$1:$E$1910,5,0)*'Mark Up '!$C$2)),"X")</f>
        <v>3164.7000000000003</v>
      </c>
      <c r="G99" s="120">
        <f>IFERROR(((VLOOKUP(B99,'Origem '!$A$1:$H$1910,6,0)*'Mark Up '!$C$2)),"X")</f>
        <v>3497.34</v>
      </c>
      <c r="H99" s="120">
        <f>IFERROR(((VLOOKUP(B99,'Origem '!$A$1:$H$1910,7,0)*'Mark Up '!$C$2)),"X")</f>
        <v>3594.36</v>
      </c>
      <c r="I99" s="120">
        <f>IFERROR(((VLOOKUP(B99,'Origem '!$A$1:$H$1910,8,0)*'Mark Up '!$C$2)),"X")</f>
        <v>3654.42</v>
      </c>
      <c r="J99" s="246"/>
    </row>
    <row r="100" spans="1:10" s="105" customFormat="1" ht="16.5" customHeight="1" x14ac:dyDescent="0.25">
      <c r="A100" s="174" t="s">
        <v>1278</v>
      </c>
      <c r="B100" s="69" t="s">
        <v>1279</v>
      </c>
      <c r="C100" s="84" t="s">
        <v>1280</v>
      </c>
      <c r="D100" s="69" t="s">
        <v>1859</v>
      </c>
      <c r="E100" s="72">
        <f>IFERROR(((VLOOKUP(B100,'Origem '!$A$1:$D$1910,4,0)*'Mark Up '!$C$2)),"X")</f>
        <v>5511.66</v>
      </c>
      <c r="F100" s="72">
        <f>IFERROR(((VLOOKUP(B100,'Origem '!$A$1:$E$1910,5,0)*'Mark Up '!$C$2)),"X")</f>
        <v>6213.9000000000005</v>
      </c>
      <c r="G100" s="120">
        <f>IFERROR(((VLOOKUP(B100,'Origem '!$A$1:$H$1910,6,0)*'Mark Up '!$C$2)),"X")</f>
        <v>6352.5</v>
      </c>
      <c r="H100" s="120">
        <f>IFERROR(((VLOOKUP(B100,'Origem '!$A$1:$H$1910,7,0)*'Mark Up '!$C$2)),"X")</f>
        <v>6860.7</v>
      </c>
      <c r="I100" s="120">
        <f>IFERROR(((VLOOKUP(B100,'Origem '!$A$1:$H$1910,8,0)*'Mark Up '!$C$2)),"X")</f>
        <v>7974.12</v>
      </c>
      <c r="J100" s="244"/>
    </row>
    <row r="101" spans="1:10" s="105" customFormat="1" ht="16.5" customHeight="1" x14ac:dyDescent="0.25">
      <c r="A101" s="238"/>
      <c r="B101" s="69" t="s">
        <v>1282</v>
      </c>
      <c r="C101" s="84" t="s">
        <v>1280</v>
      </c>
      <c r="D101" s="69" t="s">
        <v>1813</v>
      </c>
      <c r="E101" s="72">
        <f>IFERROR(((VLOOKUP(B101,'Origem '!$A$1:$D$1910,4,0)*'Mark Up '!$C$2)),"X")</f>
        <v>5622.54</v>
      </c>
      <c r="F101" s="72">
        <f>IFERROR(((VLOOKUP(B101,'Origem '!$A$1:$E$1910,5,0)*'Mark Up '!$C$2)),"X")</f>
        <v>6569.64</v>
      </c>
      <c r="G101" s="120">
        <f>IFERROR(((VLOOKUP(B101,'Origem '!$A$1:$H$1910,6,0)*'Mark Up '!$C$2)),"X")</f>
        <v>6726.72</v>
      </c>
      <c r="H101" s="120">
        <f>IFERROR(((VLOOKUP(B101,'Origem '!$A$1:$H$1910,7,0)*'Mark Up '!$C$2)),"X")</f>
        <v>7244.16</v>
      </c>
      <c r="I101" s="120">
        <f>IFERROR(((VLOOKUP(B101,'Origem '!$A$1:$H$1910,8,0)*'Mark Up '!$C$2)),"X")</f>
        <v>8491.56</v>
      </c>
      <c r="J101" s="245"/>
    </row>
    <row r="102" spans="1:10" s="105" customFormat="1" ht="16.5" customHeight="1" x14ac:dyDescent="0.25">
      <c r="A102" s="238"/>
      <c r="B102" s="69" t="s">
        <v>1283</v>
      </c>
      <c r="C102" s="84" t="s">
        <v>1284</v>
      </c>
      <c r="D102" s="69" t="s">
        <v>1285</v>
      </c>
      <c r="E102" s="72">
        <f>IFERROR(((VLOOKUP(B102,'Origem '!$A$1:$D$1910,4,0)*'Mark Up '!$C$2)),"X")</f>
        <v>6504.96</v>
      </c>
      <c r="F102" s="72">
        <f>IFERROR(((VLOOKUP(B102,'Origem '!$A$1:$E$1910,5,0)*'Mark Up '!$C$2)),"X")</f>
        <v>8810.34</v>
      </c>
      <c r="G102" s="120">
        <f>IFERROR(((VLOOKUP(B102,'Origem '!$A$1:$H$1910,6,0)*'Mark Up '!$C$2)),"X")</f>
        <v>9313.92</v>
      </c>
      <c r="H102" s="120">
        <f>IFERROR(((VLOOKUP(B102,'Origem '!$A$1:$H$1910,7,0)*'Mark Up '!$C$2)),"X")</f>
        <v>10117.800000000001</v>
      </c>
      <c r="I102" s="120">
        <f>IFERROR(((VLOOKUP(B102,'Origem '!$A$1:$H$1910,8,0)*'Mark Up '!$C$2)),"X")</f>
        <v>11623.92</v>
      </c>
      <c r="J102" s="245"/>
    </row>
    <row r="103" spans="1:10" s="105" customFormat="1" ht="16.5" customHeight="1" x14ac:dyDescent="0.25">
      <c r="A103" s="238"/>
      <c r="B103" s="69" t="s">
        <v>1286</v>
      </c>
      <c r="C103" s="84" t="s">
        <v>1284</v>
      </c>
      <c r="D103" s="69" t="s">
        <v>1287</v>
      </c>
      <c r="E103" s="72">
        <f>IFERROR(((VLOOKUP(B103,'Origem '!$A$1:$D$1910,4,0)*'Mark Up '!$C$2)),"X")</f>
        <v>8611.68</v>
      </c>
      <c r="F103" s="72">
        <f>IFERROR(((VLOOKUP(B103,'Origem '!$A$1:$E$1910,5,0)*'Mark Up '!$C$2)),"X")</f>
        <v>11702.460000000001</v>
      </c>
      <c r="G103" s="120">
        <f>IFERROR(((VLOOKUP(B103,'Origem '!$A$1:$H$1910,6,0)*'Mark Up '!$C$2)),"X")</f>
        <v>12358.5</v>
      </c>
      <c r="H103" s="120">
        <f>IFERROR(((VLOOKUP(B103,'Origem '!$A$1:$H$1910,7,0)*'Mark Up '!$C$2)),"X")</f>
        <v>13601.28</v>
      </c>
      <c r="I103" s="120">
        <f>IFERROR(((VLOOKUP(B103,'Origem '!$A$1:$H$1910,8,0)*'Mark Up '!$C$2)),"X")</f>
        <v>15809.640000000001</v>
      </c>
      <c r="J103" s="245"/>
    </row>
    <row r="104" spans="1:10" s="105" customFormat="1" ht="16.5" customHeight="1" x14ac:dyDescent="0.25">
      <c r="A104" s="175"/>
      <c r="B104" s="69" t="s">
        <v>1288</v>
      </c>
      <c r="C104" s="84" t="s">
        <v>1284</v>
      </c>
      <c r="D104" s="69" t="s">
        <v>1289</v>
      </c>
      <c r="E104" s="72">
        <f>IFERROR(((VLOOKUP(B104,'Origem '!$A$1:$D$1910,4,0)*'Mark Up '!$C$2)),"X")</f>
        <v>12252.24</v>
      </c>
      <c r="F104" s="72">
        <f>IFERROR(((VLOOKUP(B104,'Origem '!$A$1:$E$1910,5,0)*'Mark Up '!$C$2)),"X")</f>
        <v>16133.04</v>
      </c>
      <c r="G104" s="120">
        <f>IFERROR(((VLOOKUP(B104,'Origem '!$A$1:$H$1910,6,0)*'Mark Up '!$C$2)),"X")</f>
        <v>17024.7</v>
      </c>
      <c r="H104" s="120">
        <f>IFERROR(((VLOOKUP(B104,'Origem '!$A$1:$H$1910,7,0)*'Mark Up '!$C$2)),"X")</f>
        <v>19200.72</v>
      </c>
      <c r="I104" s="120">
        <f>IFERROR(((VLOOKUP(B104,'Origem '!$A$1:$H$1910,8,0)*'Mark Up '!$C$2)),"X")</f>
        <v>23996.28</v>
      </c>
      <c r="J104" s="246"/>
    </row>
    <row r="105" spans="1:10" s="105" customFormat="1" ht="16.5" customHeight="1" x14ac:dyDescent="0.25">
      <c r="A105" s="173" t="s">
        <v>1296</v>
      </c>
      <c r="B105" s="69" t="s">
        <v>1297</v>
      </c>
      <c r="C105" s="84" t="s">
        <v>1298</v>
      </c>
      <c r="D105" s="69" t="s">
        <v>1299</v>
      </c>
      <c r="E105" s="72">
        <f>IFERROR(((VLOOKUP(B105,'Origem '!$A$1:$D$1910,4,0)*'Mark Up '!$C$2)),"X")</f>
        <v>4846.38</v>
      </c>
      <c r="F105" s="72">
        <f>IFERROR(((VLOOKUP(B105,'Origem '!$A$1:$E$1910,5,0)*'Mark Up '!$C$2)),"X")</f>
        <v>5631.78</v>
      </c>
      <c r="G105" s="120">
        <f>IFERROR(((VLOOKUP(B105,'Origem '!$A$1:$H$1910,6,0)*'Mark Up '!$C$2)),"X")</f>
        <v>6116.88</v>
      </c>
      <c r="H105" s="120">
        <f>IFERROR(((VLOOKUP(B105,'Origem '!$A$1:$H$1910,7,0)*'Mark Up '!$C$2)),"X")</f>
        <v>6209.28</v>
      </c>
      <c r="I105" s="120">
        <f>IFERROR(((VLOOKUP(B105,'Origem '!$A$1:$H$1910,8,0)*'Mark Up '!$C$2)),"X")</f>
        <v>6458.76</v>
      </c>
      <c r="J105" s="244"/>
    </row>
    <row r="106" spans="1:10" s="105" customFormat="1" ht="16.5" customHeight="1" x14ac:dyDescent="0.25">
      <c r="A106" s="173"/>
      <c r="B106" s="69" t="s">
        <v>1300</v>
      </c>
      <c r="C106" s="84" t="s">
        <v>1298</v>
      </c>
      <c r="D106" s="69" t="s">
        <v>1301</v>
      </c>
      <c r="E106" s="72">
        <f>IFERROR(((VLOOKUP(B106,'Origem '!$A$1:$D$1910,4,0)*'Mark Up '!$C$2)),"X")</f>
        <v>6578.88</v>
      </c>
      <c r="F106" s="72">
        <f>IFERROR(((VLOOKUP(B106,'Origem '!$A$1:$E$1910,5,0)*'Mark Up '!$C$2)),"X")</f>
        <v>7276.5</v>
      </c>
      <c r="G106" s="120">
        <f>IFERROR(((VLOOKUP(B106,'Origem '!$A$1:$H$1910,6,0)*'Mark Up '!$C$2)),"X")</f>
        <v>8052.66</v>
      </c>
      <c r="H106" s="120">
        <f>IFERROR(((VLOOKUP(B106,'Origem '!$A$1:$H$1910,7,0)*'Mark Up '!$C$2)),"X")</f>
        <v>8195.880000000001</v>
      </c>
      <c r="I106" s="120">
        <f>IFERROR(((VLOOKUP(B106,'Origem '!$A$1:$H$1910,8,0)*'Mark Up '!$C$2)),"X")</f>
        <v>9073.68</v>
      </c>
      <c r="J106" s="245"/>
    </row>
    <row r="107" spans="1:10" s="105" customFormat="1" ht="16.5" customHeight="1" x14ac:dyDescent="0.25">
      <c r="A107" s="173"/>
      <c r="B107" s="69" t="s">
        <v>1302</v>
      </c>
      <c r="C107" s="84" t="s">
        <v>1298</v>
      </c>
      <c r="D107" s="69" t="s">
        <v>1303</v>
      </c>
      <c r="E107" s="72">
        <f>IFERROR(((VLOOKUP(B107,'Origem '!$A$1:$D$1910,4,0)*'Mark Up '!$C$2)),"X")</f>
        <v>6671.28</v>
      </c>
      <c r="F107" s="72">
        <f>IFERROR(((VLOOKUP(B107,'Origem '!$A$1:$E$1910,5,0)*'Mark Up '!$C$2)),"X")</f>
        <v>7623</v>
      </c>
      <c r="G107" s="120">
        <f>IFERROR(((VLOOKUP(B107,'Origem '!$A$1:$H$1910,6,0)*'Mark Up '!$C$2)),"X")</f>
        <v>8182.02</v>
      </c>
      <c r="H107" s="120">
        <f>IFERROR(((VLOOKUP(B107,'Origem '!$A$1:$H$1910,7,0)*'Mark Up '!$C$2)),"X")</f>
        <v>8357.58</v>
      </c>
      <c r="I107" s="120">
        <f>IFERROR(((VLOOKUP(B107,'Origem '!$A$1:$H$1910,8,0)*'Mark Up '!$C$2)),"X")</f>
        <v>9286.2000000000007</v>
      </c>
      <c r="J107" s="245"/>
    </row>
    <row r="108" spans="1:10" s="105" customFormat="1" ht="16.5" customHeight="1" x14ac:dyDescent="0.25">
      <c r="A108" s="173"/>
      <c r="B108" s="69" t="s">
        <v>1304</v>
      </c>
      <c r="C108" s="84" t="s">
        <v>1298</v>
      </c>
      <c r="D108" s="69" t="s">
        <v>1305</v>
      </c>
      <c r="E108" s="72">
        <f>IFERROR(((VLOOKUP(B108,'Origem '!$A$1:$D$1910,4,0)*'Mark Up '!$C$2)),"X")</f>
        <v>8879.64</v>
      </c>
      <c r="F108" s="72">
        <f>IFERROR(((VLOOKUP(B108,'Origem '!$A$1:$E$1910,5,0)*'Mark Up '!$C$2)),"X")</f>
        <v>9198.42</v>
      </c>
      <c r="G108" s="120">
        <f>IFERROR(((VLOOKUP(B108,'Origem '!$A$1:$H$1910,6,0)*'Mark Up '!$C$2)),"X")</f>
        <v>9840.6</v>
      </c>
      <c r="H108" s="120">
        <f>IFERROR(((VLOOKUP(B108,'Origem '!$A$1:$H$1910,7,0)*'Mark Up '!$C$2)),"X")</f>
        <v>10584.42</v>
      </c>
      <c r="I108" s="120">
        <f>IFERROR(((VLOOKUP(B108,'Origem '!$A$1:$H$1910,8,0)*'Mark Up '!$C$2)),"X")</f>
        <v>11864.16</v>
      </c>
      <c r="J108" s="246"/>
    </row>
    <row r="109" spans="1:10" ht="28.5" customHeight="1" x14ac:dyDescent="0.25">
      <c r="A109" s="240" t="s">
        <v>921</v>
      </c>
      <c r="B109" s="88" t="s">
        <v>445</v>
      </c>
      <c r="C109" s="89" t="s">
        <v>1036</v>
      </c>
      <c r="D109" s="82" t="s">
        <v>446</v>
      </c>
      <c r="E109" s="72">
        <f>IFERROR(((VLOOKUP(B109,'Origem '!$A$1:$D$1910,4,0)*'Mark Up '!$C$2)),"X")</f>
        <v>3617.46</v>
      </c>
      <c r="F109" s="72">
        <f>IFERROR(((VLOOKUP(B109,'Origem '!$A$1:$E$1910,5,0)*'Mark Up '!$C$2)),"X")</f>
        <v>3982.44</v>
      </c>
      <c r="G109" s="120">
        <f>IFERROR(((VLOOKUP(B109,'Origem '!$A$1:$H$1910,6,0)*'Mark Up '!$C$2)),"X")</f>
        <v>4596.9000000000005</v>
      </c>
      <c r="H109" s="120">
        <f>IFERROR(((VLOOKUP(B109,'Origem '!$A$1:$H$1910,7,0)*'Mark Up '!$C$2)),"X")</f>
        <v>4740.12</v>
      </c>
      <c r="I109" s="120">
        <f>IFERROR(((VLOOKUP(B109,'Origem '!$A$1:$H$1910,8,0)*'Mark Up '!$C$2)),"X")</f>
        <v>4878.72</v>
      </c>
      <c r="J109" s="234"/>
    </row>
    <row r="110" spans="1:10" ht="28.5" customHeight="1" x14ac:dyDescent="0.25">
      <c r="A110" s="240"/>
      <c r="B110" s="88" t="s">
        <v>447</v>
      </c>
      <c r="C110" s="89" t="s">
        <v>1036</v>
      </c>
      <c r="D110" s="82" t="s">
        <v>448</v>
      </c>
      <c r="E110" s="72">
        <f>IFERROR(((VLOOKUP(B110,'Origem '!$A$1:$D$1910,4,0)*'Mark Up '!$C$2)),"X")</f>
        <v>3732.96</v>
      </c>
      <c r="F110" s="72">
        <f>IFERROR(((VLOOKUP(B110,'Origem '!$A$1:$E$1910,5,0)*'Mark Up '!$C$2)),"X")</f>
        <v>4042.5</v>
      </c>
      <c r="G110" s="120">
        <f>IFERROR(((VLOOKUP(B110,'Origem '!$A$1:$H$1910,6,0)*'Mark Up '!$C$2)),"X")</f>
        <v>4643.1000000000004</v>
      </c>
      <c r="H110" s="120">
        <f>IFERROR(((VLOOKUP(B110,'Origem '!$A$1:$H$1910,7,0)*'Mark Up '!$C$2)),"X")</f>
        <v>4781.7</v>
      </c>
      <c r="I110" s="120">
        <f>IFERROR(((VLOOKUP(B110,'Origem '!$A$1:$H$1910,8,0)*'Mark Up '!$C$2)),"X")</f>
        <v>4934.16</v>
      </c>
      <c r="J110" s="236"/>
    </row>
    <row r="111" spans="1:10" s="105" customFormat="1" ht="20.25" customHeight="1" x14ac:dyDescent="0.25">
      <c r="A111" s="174" t="s">
        <v>1290</v>
      </c>
      <c r="B111" s="69" t="s">
        <v>1291</v>
      </c>
      <c r="C111" s="84" t="s">
        <v>1292</v>
      </c>
      <c r="D111" s="69" t="s">
        <v>1293</v>
      </c>
      <c r="E111" s="72">
        <f>IFERROR(((VLOOKUP(B111,'Origem '!$A$1:$D$1910,4,0)*'Mark Up '!$C$2)),"X")</f>
        <v>3525.06</v>
      </c>
      <c r="F111" s="72">
        <f>IFERROR(((VLOOKUP(B111,'Origem '!$A$1:$E$1910,5,0)*'Mark Up '!$C$2)),"X")</f>
        <v>3788.4</v>
      </c>
      <c r="G111" s="120">
        <f>IFERROR(((VLOOKUP(B111,'Origem '!$A$1:$H$1910,6,0)*'Mark Up '!$C$2)),"X")</f>
        <v>4088.7000000000003</v>
      </c>
      <c r="H111" s="120">
        <f>IFERROR(((VLOOKUP(B111,'Origem '!$A$1:$H$1910,7,0)*'Mark Up '!$C$2)),"X")</f>
        <v>4384.38</v>
      </c>
      <c r="I111" s="120">
        <f>IFERROR(((VLOOKUP(B111,'Origem '!$A$1:$H$1910,8,0)*'Mark Up '!$C$2)),"X")</f>
        <v>4740.12</v>
      </c>
      <c r="J111" s="244"/>
    </row>
    <row r="112" spans="1:10" s="105" customFormat="1" ht="20.25" customHeight="1" x14ac:dyDescent="0.25">
      <c r="A112" s="175"/>
      <c r="B112" s="69" t="s">
        <v>1294</v>
      </c>
      <c r="C112" s="84" t="s">
        <v>1292</v>
      </c>
      <c r="D112" s="69" t="s">
        <v>1295</v>
      </c>
      <c r="E112" s="72">
        <f>IFERROR(((VLOOKUP(B112,'Origem '!$A$1:$D$1910,4,0)*'Mark Up '!$C$2)),"X")</f>
        <v>3552.78</v>
      </c>
      <c r="F112" s="72">
        <f>IFERROR(((VLOOKUP(B112,'Origem '!$A$1:$E$1910,5,0)*'Mark Up '!$C$2)),"X")</f>
        <v>3843.84</v>
      </c>
      <c r="G112" s="120">
        <f>IFERROR(((VLOOKUP(B112,'Origem '!$A$1:$H$1910,6,0)*'Mark Up '!$C$2)),"X")</f>
        <v>4144.1400000000003</v>
      </c>
      <c r="H112" s="120">
        <f>IFERROR(((VLOOKUP(B112,'Origem '!$A$1:$H$1910,7,0)*'Mark Up '!$C$2)),"X")</f>
        <v>4370.5200000000004</v>
      </c>
      <c r="I112" s="120">
        <f>IFERROR(((VLOOKUP(B112,'Origem '!$A$1:$H$1910,8,0)*'Mark Up '!$C$2)),"X")</f>
        <v>4855.62</v>
      </c>
      <c r="J112" s="246"/>
    </row>
    <row r="113" spans="1:10" s="1" customFormat="1" ht="18" customHeight="1" x14ac:dyDescent="0.3">
      <c r="A113" s="176" t="s">
        <v>922</v>
      </c>
      <c r="B113" s="76" t="s">
        <v>139</v>
      </c>
      <c r="C113" s="70" t="s">
        <v>184</v>
      </c>
      <c r="D113" s="97" t="s">
        <v>140</v>
      </c>
      <c r="E113" s="72">
        <f>IFERROR(((VLOOKUP(B113,'Origem '!$A$1:$D$1910,4,0)*'Mark Up '!$C$2)),"X")</f>
        <v>4499.88</v>
      </c>
      <c r="F113" s="72">
        <f>IFERROR(((VLOOKUP(B113,'Origem '!$A$1:$E$1910,5,0)*'Mark Up '!$C$2)),"X")</f>
        <v>4698.54</v>
      </c>
      <c r="G113" s="120">
        <f>IFERROR(((VLOOKUP(B113,'Origem '!$A$1:$H$1910,6,0)*'Mark Up '!$C$2)),"X")</f>
        <v>5058.9000000000005</v>
      </c>
      <c r="H113" s="120">
        <f>IFERROR(((VLOOKUP(B113,'Origem '!$A$1:$H$1910,7,0)*'Mark Up '!$C$2)),"X")</f>
        <v>5215.9800000000005</v>
      </c>
      <c r="I113" s="120">
        <f>IFERROR(((VLOOKUP(B113,'Origem '!$A$1:$H$1910,8,0)*'Mark Up '!$C$2)),"X")</f>
        <v>5363.82</v>
      </c>
      <c r="J113" s="226"/>
    </row>
    <row r="114" spans="1:10" s="1" customFormat="1" ht="18" customHeight="1" x14ac:dyDescent="0.3">
      <c r="A114" s="176"/>
      <c r="B114" s="76" t="s">
        <v>137</v>
      </c>
      <c r="C114" s="70" t="s">
        <v>184</v>
      </c>
      <c r="D114" s="97" t="s">
        <v>138</v>
      </c>
      <c r="E114" s="72">
        <f>IFERROR(((VLOOKUP(B114,'Origem '!$A$1:$D$1910,4,0)*'Mark Up '!$C$2)),"X")</f>
        <v>4587.66</v>
      </c>
      <c r="F114" s="72">
        <f>IFERROR(((VLOOKUP(B114,'Origem '!$A$1:$E$1910,5,0)*'Mark Up '!$C$2)),"X")</f>
        <v>4851</v>
      </c>
      <c r="G114" s="120">
        <f>IFERROR(((VLOOKUP(B114,'Origem '!$A$1:$H$1910,6,0)*'Mark Up '!$C$2)),"X")</f>
        <v>5229.84</v>
      </c>
      <c r="H114" s="120">
        <f>IFERROR(((VLOOKUP(B114,'Origem '!$A$1:$H$1910,7,0)*'Mark Up '!$C$2)),"X")</f>
        <v>5386.92</v>
      </c>
      <c r="I114" s="120">
        <f>IFERROR(((VLOOKUP(B114,'Origem '!$A$1:$H$1910,8,0)*'Mark Up '!$C$2)),"X")</f>
        <v>5571.72</v>
      </c>
      <c r="J114" s="227"/>
    </row>
    <row r="115" spans="1:10" s="1" customFormat="1" ht="16.5" customHeight="1" x14ac:dyDescent="0.3">
      <c r="A115" s="176" t="s">
        <v>923</v>
      </c>
      <c r="B115" s="76" t="s">
        <v>83</v>
      </c>
      <c r="C115" s="95" t="s">
        <v>822</v>
      </c>
      <c r="D115" s="78" t="s">
        <v>203</v>
      </c>
      <c r="E115" s="72">
        <f>IFERROR(((VLOOKUP(B115,'Origem '!$A$1:$D$1910,4,0)*'Mark Up '!$C$2)),"X")</f>
        <v>7276.5</v>
      </c>
      <c r="F115" s="72">
        <f>IFERROR(((VLOOKUP(B115,'Origem '!$A$1:$E$1910,5,0)*'Mark Up '!$C$2)),"X")</f>
        <v>7461.3</v>
      </c>
      <c r="G115" s="120">
        <f>IFERROR(((VLOOKUP(B115,'Origem '!$A$1:$H$1910,6,0)*'Mark Up '!$C$2)),"X")</f>
        <v>8098.8600000000006</v>
      </c>
      <c r="H115" s="120">
        <f>IFERROR(((VLOOKUP(B115,'Origem '!$A$1:$H$1910,7,0)*'Mark Up '!$C$2)),"X")</f>
        <v>8343.7199999999993</v>
      </c>
      <c r="I115" s="120" t="str">
        <f>IFERROR(((VLOOKUP(B115,'Origem '!$A$1:$H$1910,8,0)*'Mark Up '!$C$2)),"X")</f>
        <v>X</v>
      </c>
      <c r="J115" s="226"/>
    </row>
    <row r="116" spans="1:10" s="1" customFormat="1" ht="16.5" customHeight="1" x14ac:dyDescent="0.3">
      <c r="A116" s="176"/>
      <c r="B116" s="76" t="s">
        <v>84</v>
      </c>
      <c r="C116" s="95" t="s">
        <v>822</v>
      </c>
      <c r="D116" s="78" t="s">
        <v>204</v>
      </c>
      <c r="E116" s="72">
        <f>IFERROR(((VLOOKUP(B116,'Origem '!$A$1:$D$1910,4,0)*'Mark Up '!$C$2)),"X")</f>
        <v>7766.22</v>
      </c>
      <c r="F116" s="72">
        <f>IFERROR(((VLOOKUP(B116,'Origem '!$A$1:$E$1910,5,0)*'Mark Up '!$C$2)),"X")</f>
        <v>7909.4400000000005</v>
      </c>
      <c r="G116" s="120">
        <f>IFERROR(((VLOOKUP(B116,'Origem '!$A$1:$H$1910,6,0)*'Mark Up '!$C$2)),"X")</f>
        <v>8616.3000000000011</v>
      </c>
      <c r="H116" s="120">
        <f>IFERROR(((VLOOKUP(B116,'Origem '!$A$1:$H$1910,7,0)*'Mark Up '!$C$2)),"X")</f>
        <v>8884.26</v>
      </c>
      <c r="I116" s="120" t="str">
        <f>IFERROR(((VLOOKUP(B116,'Origem '!$A$1:$H$1910,8,0)*'Mark Up '!$C$2)),"X")</f>
        <v>X</v>
      </c>
      <c r="J116" s="228"/>
    </row>
    <row r="117" spans="1:10" s="1" customFormat="1" ht="16.5" customHeight="1" x14ac:dyDescent="0.3">
      <c r="A117" s="176"/>
      <c r="B117" s="76" t="s">
        <v>85</v>
      </c>
      <c r="C117" s="95" t="s">
        <v>822</v>
      </c>
      <c r="D117" s="78" t="s">
        <v>205</v>
      </c>
      <c r="E117" s="72">
        <f>IFERROR(((VLOOKUP(B117,'Origem '!$A$1:$D$1910,4,0)*'Mark Up '!$C$2)),"X")</f>
        <v>8482.32</v>
      </c>
      <c r="F117" s="72">
        <f>IFERROR(((VLOOKUP(B117,'Origem '!$A$1:$E$1910,5,0)*'Mark Up '!$C$2)),"X")</f>
        <v>8574.7199999999993</v>
      </c>
      <c r="G117" s="120">
        <f>IFERROR(((VLOOKUP(B117,'Origem '!$A$1:$H$1910,6,0)*'Mark Up '!$C$2)),"X")</f>
        <v>9591.1200000000008</v>
      </c>
      <c r="H117" s="120">
        <f>IFERROR(((VLOOKUP(B117,'Origem '!$A$1:$H$1910,7,0)*'Mark Up '!$C$2)),"X")</f>
        <v>9886.8000000000011</v>
      </c>
      <c r="I117" s="120" t="str">
        <f>IFERROR(((VLOOKUP(B117,'Origem '!$A$1:$H$1910,8,0)*'Mark Up '!$C$2)),"X")</f>
        <v>X</v>
      </c>
      <c r="J117" s="227"/>
    </row>
    <row r="118" spans="1:10" ht="24" x14ac:dyDescent="0.25">
      <c r="A118" s="240" t="s">
        <v>892</v>
      </c>
      <c r="B118" s="76" t="s">
        <v>449</v>
      </c>
      <c r="C118" s="77" t="s">
        <v>1037</v>
      </c>
      <c r="D118" s="76" t="s">
        <v>450</v>
      </c>
      <c r="E118" s="72">
        <f>IFERROR(((VLOOKUP(B118,'Origem '!$A$1:$D$1910,4,0)*'Mark Up '!$C$2)),"X")</f>
        <v>3612.84</v>
      </c>
      <c r="F118" s="72">
        <f>IFERROR(((VLOOKUP(B118,'Origem '!$A$1:$E$1910,5,0)*'Mark Up '!$C$2)),"X")</f>
        <v>4060.98</v>
      </c>
      <c r="G118" s="120">
        <f>IFERROR(((VLOOKUP(B118,'Origem '!$A$1:$H$1910,6,0)*'Mark Up '!$C$2)),"X")</f>
        <v>4375.1400000000003</v>
      </c>
      <c r="H118" s="120">
        <f>IFERROR(((VLOOKUP(B118,'Origem '!$A$1:$H$1910,7,0)*'Mark Up '!$C$2)),"X")</f>
        <v>4509.12</v>
      </c>
      <c r="I118" s="120" t="str">
        <f>IFERROR(((VLOOKUP(B118,'Origem '!$A$1:$H$1910,8,0)*'Mark Up '!$C$2)),"X")</f>
        <v>X</v>
      </c>
      <c r="J118" s="234"/>
    </row>
    <row r="119" spans="1:10" ht="24" x14ac:dyDescent="0.25">
      <c r="A119" s="240"/>
      <c r="B119" s="76" t="s">
        <v>451</v>
      </c>
      <c r="C119" s="77" t="s">
        <v>1037</v>
      </c>
      <c r="D119" s="76" t="s">
        <v>452</v>
      </c>
      <c r="E119" s="72">
        <f>IFERROR(((VLOOKUP(B119,'Origem '!$A$1:$D$1910,4,0)*'Mark Up '!$C$2)),"X")</f>
        <v>4559.9400000000005</v>
      </c>
      <c r="F119" s="72">
        <f>IFERROR(((VLOOKUP(B119,'Origem '!$A$1:$E$1910,5,0)*'Mark Up '!$C$2)),"X")</f>
        <v>5483.9400000000005</v>
      </c>
      <c r="G119" s="120">
        <f>IFERROR(((VLOOKUP(B119,'Origem '!$A$1:$H$1910,6,0)*'Mark Up '!$C$2)),"X")</f>
        <v>5756.52</v>
      </c>
      <c r="H119" s="120">
        <f>IFERROR(((VLOOKUP(B119,'Origem '!$A$1:$H$1910,7,0)*'Mark Up '!$C$2)),"X")</f>
        <v>5932.08</v>
      </c>
      <c r="I119" s="120" t="str">
        <f>IFERROR(((VLOOKUP(B119,'Origem '!$A$1:$H$1910,8,0)*'Mark Up '!$C$2)),"X")</f>
        <v>X</v>
      </c>
      <c r="J119" s="236"/>
    </row>
    <row r="120" spans="1:10" ht="24" x14ac:dyDescent="0.25">
      <c r="A120" s="173" t="s">
        <v>924</v>
      </c>
      <c r="B120" s="88" t="s">
        <v>453</v>
      </c>
      <c r="C120" s="89" t="s">
        <v>1038</v>
      </c>
      <c r="D120" s="82" t="s">
        <v>454</v>
      </c>
      <c r="E120" s="72">
        <f>IFERROR(((VLOOKUP(B120,'Origem '!$A$1:$D$1910,4,0)*'Mark Up '!$C$2)),"X")</f>
        <v>3307.92</v>
      </c>
      <c r="F120" s="72">
        <f>IFERROR(((VLOOKUP(B120,'Origem '!$A$1:$E$1910,5,0)*'Mark Up '!$C$2)),"X")</f>
        <v>4014.78</v>
      </c>
      <c r="G120" s="120">
        <f>IFERROR(((VLOOKUP(B120,'Origem '!$A$1:$H$1910,6,0)*'Mark Up '!$C$2)),"X")</f>
        <v>4402.8599999999997</v>
      </c>
      <c r="H120" s="120">
        <f>IFERROR(((VLOOKUP(B120,'Origem '!$A$1:$H$1910,7,0)*'Mark Up '!$C$2)),"X")</f>
        <v>4536.84</v>
      </c>
      <c r="I120" s="120">
        <f>IFERROR(((VLOOKUP(B120,'Origem '!$A$1:$H$1910,8,0)*'Mark Up '!$C$2)),"X")</f>
        <v>4943.4000000000005</v>
      </c>
      <c r="J120" s="234"/>
    </row>
    <row r="121" spans="1:10" ht="24" x14ac:dyDescent="0.25">
      <c r="A121" s="173"/>
      <c r="B121" s="88" t="s">
        <v>455</v>
      </c>
      <c r="C121" s="89" t="s">
        <v>1038</v>
      </c>
      <c r="D121" s="82" t="s">
        <v>456</v>
      </c>
      <c r="E121" s="72">
        <f>IFERROR(((VLOOKUP(B121,'Origem '!$A$1:$D$1910,4,0)*'Mark Up '!$C$2)),"X")</f>
        <v>4273.5</v>
      </c>
      <c r="F121" s="72">
        <f>IFERROR(((VLOOKUP(B121,'Origem '!$A$1:$E$1910,5,0)*'Mark Up '!$C$2)),"X")</f>
        <v>5363.82</v>
      </c>
      <c r="G121" s="120">
        <f>IFERROR(((VLOOKUP(B121,'Origem '!$A$1:$H$1910,6,0)*'Mark Up '!$C$2)),"X")</f>
        <v>5858.16</v>
      </c>
      <c r="H121" s="120">
        <f>IFERROR(((VLOOKUP(B121,'Origem '!$A$1:$H$1910,7,0)*'Mark Up '!$C$2)),"X")</f>
        <v>6038.34</v>
      </c>
      <c r="I121" s="120">
        <f>IFERROR(((VLOOKUP(B121,'Origem '!$A$1:$H$1910,8,0)*'Mark Up '!$C$2)),"X")</f>
        <v>6953.1</v>
      </c>
      <c r="J121" s="236"/>
    </row>
    <row r="122" spans="1:10" s="1" customFormat="1" ht="14.25" customHeight="1" x14ac:dyDescent="0.3">
      <c r="A122" s="240" t="s">
        <v>925</v>
      </c>
      <c r="B122" s="76" t="s">
        <v>457</v>
      </c>
      <c r="C122" s="77" t="s">
        <v>458</v>
      </c>
      <c r="D122" s="76" t="s">
        <v>459</v>
      </c>
      <c r="E122" s="72">
        <f>IFERROR(((VLOOKUP(B122,'Origem '!$A$1:$D$1910,4,0)*'Mark Up '!$C$2)),"X")</f>
        <v>4130.28</v>
      </c>
      <c r="F122" s="72">
        <f>IFERROR(((VLOOKUP(B122,'Origem '!$A$1:$E$1910,5,0)*'Mark Up '!$C$2)),"X")</f>
        <v>4573.8</v>
      </c>
      <c r="G122" s="120">
        <f>IFERROR(((VLOOKUP(B122,'Origem '!$A$1:$H$1910,6,0)*'Mark Up '!$C$2)),"X")</f>
        <v>5063.5200000000004</v>
      </c>
      <c r="H122" s="120">
        <f>IFERROR(((VLOOKUP(B122,'Origem '!$A$1:$H$1910,7,0)*'Mark Up '!$C$2)),"X")</f>
        <v>5220.6000000000004</v>
      </c>
      <c r="I122" s="120">
        <f>IFERROR(((VLOOKUP(B122,'Origem '!$A$1:$H$1910,8,0)*'Mark Up '!$C$2)),"X")</f>
        <v>5382.3</v>
      </c>
      <c r="J122" s="226"/>
    </row>
    <row r="123" spans="1:10" s="1" customFormat="1" ht="14.25" customHeight="1" x14ac:dyDescent="0.3">
      <c r="A123" s="240"/>
      <c r="B123" s="76" t="s">
        <v>460</v>
      </c>
      <c r="C123" s="77" t="s">
        <v>458</v>
      </c>
      <c r="D123" s="76" t="s">
        <v>461</v>
      </c>
      <c r="E123" s="72">
        <f>IFERROR(((VLOOKUP(B123,'Origem '!$A$1:$D$1910,4,0)*'Mark Up '!$C$2)),"X")</f>
        <v>4365.9000000000005</v>
      </c>
      <c r="F123" s="72">
        <f>IFERROR(((VLOOKUP(B123,'Origem '!$A$1:$E$1910,5,0)*'Mark Up '!$C$2)),"X")</f>
        <v>5054.28</v>
      </c>
      <c r="G123" s="120">
        <f>IFERROR(((VLOOKUP(B123,'Origem '!$A$1:$H$1910,6,0)*'Mark Up '!$C$2)),"X")</f>
        <v>5479.32</v>
      </c>
      <c r="H123" s="120">
        <f>IFERROR(((VLOOKUP(B123,'Origem '!$A$1:$H$1910,7,0)*'Mark Up '!$C$2)),"X")</f>
        <v>5650.26</v>
      </c>
      <c r="I123" s="120">
        <f>IFERROR(((VLOOKUP(B123,'Origem '!$A$1:$H$1910,8,0)*'Mark Up '!$C$2)),"X")</f>
        <v>5978.28</v>
      </c>
      <c r="J123" s="228"/>
    </row>
    <row r="124" spans="1:10" x14ac:dyDescent="0.25">
      <c r="A124" s="240"/>
      <c r="B124" s="76" t="s">
        <v>462</v>
      </c>
      <c r="C124" s="77" t="s">
        <v>458</v>
      </c>
      <c r="D124" s="76" t="s">
        <v>463</v>
      </c>
      <c r="E124" s="72">
        <f>IFERROR(((VLOOKUP(B124,'Origem '!$A$1:$D$1910,4,0)*'Mark Up '!$C$2)),"X")</f>
        <v>4823.28</v>
      </c>
      <c r="F124" s="72">
        <f>IFERROR(((VLOOKUP(B124,'Origem '!$A$1:$E$1910,5,0)*'Mark Up '!$C$2)),"X")</f>
        <v>5479.32</v>
      </c>
      <c r="G124" s="120">
        <f>IFERROR(((VLOOKUP(B124,'Origem '!$A$1:$H$1910,6,0)*'Mark Up '!$C$2)),"X")</f>
        <v>6121.5</v>
      </c>
      <c r="H124" s="120">
        <f>IFERROR(((VLOOKUP(B124,'Origem '!$A$1:$H$1910,7,0)*'Mark Up '!$C$2)),"X")</f>
        <v>6301.68</v>
      </c>
      <c r="I124" s="120">
        <f>IFERROR(((VLOOKUP(B124,'Origem '!$A$1:$H$1910,8,0)*'Mark Up '!$C$2)),"X")</f>
        <v>6740.58</v>
      </c>
      <c r="J124" s="228"/>
    </row>
    <row r="125" spans="1:10" x14ac:dyDescent="0.25">
      <c r="A125" s="240"/>
      <c r="B125" s="76" t="s">
        <v>464</v>
      </c>
      <c r="C125" s="77" t="s">
        <v>458</v>
      </c>
      <c r="D125" s="76" t="s">
        <v>465</v>
      </c>
      <c r="E125" s="72">
        <f>IFERROR(((VLOOKUP(B125,'Origem '!$A$1:$D$1910,4,0)*'Mark Up '!$C$2)),"X")</f>
        <v>6347.88</v>
      </c>
      <c r="F125" s="72">
        <f>IFERROR(((VLOOKUP(B125,'Origem '!$A$1:$E$1910,5,0)*'Mark Up '!$C$2)),"X")</f>
        <v>7456.68</v>
      </c>
      <c r="G125" s="120">
        <f>IFERROR(((VLOOKUP(B125,'Origem '!$A$1:$H$1910,6,0)*'Mark Up '!$C$2)),"X")</f>
        <v>8006.46</v>
      </c>
      <c r="H125" s="120">
        <f>IFERROR(((VLOOKUP(B125,'Origem '!$A$1:$H$1910,7,0)*'Mark Up '!$C$2)),"X")</f>
        <v>8246.7000000000007</v>
      </c>
      <c r="I125" s="120">
        <f>IFERROR(((VLOOKUP(B125,'Origem '!$A$1:$H$1910,8,0)*'Mark Up '!$C$2)),"X")</f>
        <v>9457.14</v>
      </c>
      <c r="J125" s="227"/>
    </row>
    <row r="126" spans="1:10" s="105" customFormat="1" ht="15.75" customHeight="1" x14ac:dyDescent="0.25">
      <c r="A126" s="173" t="s">
        <v>1306</v>
      </c>
      <c r="B126" s="69" t="s">
        <v>1307</v>
      </c>
      <c r="C126" s="84" t="s">
        <v>1308</v>
      </c>
      <c r="D126" s="69" t="s">
        <v>1309</v>
      </c>
      <c r="E126" s="72">
        <f>IFERROR(((VLOOKUP(B126,'Origem '!$A$1:$D$1910,4,0)*'Mark Up '!$C$2)),"X")</f>
        <v>5118.96</v>
      </c>
      <c r="F126" s="72">
        <f>IFERROR(((VLOOKUP(B126,'Origem '!$A$1:$E$1910,5,0)*'Mark Up '!$C$2)),"X")</f>
        <v>5423.88</v>
      </c>
      <c r="G126" s="120">
        <f>IFERROR(((VLOOKUP(B126,'Origem '!$A$1:$H$1910,6,0)*'Mark Up '!$C$2)),"X")</f>
        <v>5811.96</v>
      </c>
      <c r="H126" s="120">
        <f>IFERROR(((VLOOKUP(B126,'Origem '!$A$1:$H$1910,7,0)*'Mark Up '!$C$2)),"X")</f>
        <v>6135.3600000000006</v>
      </c>
      <c r="I126" s="120">
        <f>IFERROR(((VLOOKUP(B126,'Origem '!$A$1:$H$1910,8,0)*'Mark Up '!$C$2)),"X")</f>
        <v>6828.3600000000006</v>
      </c>
      <c r="J126" s="244"/>
    </row>
    <row r="127" spans="1:10" s="105" customFormat="1" ht="15.75" customHeight="1" x14ac:dyDescent="0.25">
      <c r="A127" s="173"/>
      <c r="B127" s="69" t="s">
        <v>1310</v>
      </c>
      <c r="C127" s="84" t="s">
        <v>1308</v>
      </c>
      <c r="D127" s="69" t="s">
        <v>1311</v>
      </c>
      <c r="E127" s="72">
        <f>IFERROR(((VLOOKUP(B127,'Origem '!$A$1:$D$1910,4,0)*'Mark Up '!$C$2)),"X")</f>
        <v>5155.92</v>
      </c>
      <c r="F127" s="72">
        <f>IFERROR(((VLOOKUP(B127,'Origem '!$A$1:$E$1910,5,0)*'Mark Up '!$C$2)),"X")</f>
        <v>5497.8</v>
      </c>
      <c r="G127" s="120">
        <f>IFERROR(((VLOOKUP(B127,'Origem '!$A$1:$H$1910,6,0)*'Mark Up '!$C$2)),"X")</f>
        <v>5881.26</v>
      </c>
      <c r="H127" s="120">
        <f>IFERROR(((VLOOKUP(B127,'Origem '!$A$1:$H$1910,7,0)*'Mark Up '!$C$2)),"X")</f>
        <v>6246.24</v>
      </c>
      <c r="I127" s="120">
        <f>IFERROR(((VLOOKUP(B127,'Origem '!$A$1:$H$1910,8,0)*'Mark Up '!$C$2)),"X")</f>
        <v>7161</v>
      </c>
      <c r="J127" s="245"/>
    </row>
    <row r="128" spans="1:10" s="105" customFormat="1" ht="15.75" customHeight="1" x14ac:dyDescent="0.25">
      <c r="A128" s="173"/>
      <c r="B128" s="69" t="s">
        <v>1312</v>
      </c>
      <c r="C128" s="84" t="s">
        <v>1308</v>
      </c>
      <c r="D128" s="69" t="s">
        <v>1313</v>
      </c>
      <c r="E128" s="72">
        <f>IFERROR(((VLOOKUP(B128,'Origem '!$A$1:$D$1910,4,0)*'Mark Up '!$C$2)),"X")</f>
        <v>5225.22</v>
      </c>
      <c r="F128" s="72">
        <f>IFERROR(((VLOOKUP(B128,'Origem '!$A$1:$E$1910,5,0)*'Mark Up '!$C$2)),"X")</f>
        <v>5858.16</v>
      </c>
      <c r="G128" s="120">
        <f>IFERROR(((VLOOKUP(B128,'Origem '!$A$1:$H$1910,6,0)*'Mark Up '!$C$2)),"X")</f>
        <v>6241.62</v>
      </c>
      <c r="H128" s="120">
        <f>IFERROR(((VLOOKUP(B128,'Origem '!$A$1:$H$1910,7,0)*'Mark Up '!$C$2)),"X")</f>
        <v>6796.02</v>
      </c>
      <c r="I128" s="120">
        <f>IFERROR(((VLOOKUP(B128,'Origem '!$A$1:$H$1910,8,0)*'Mark Up '!$C$2)),"X")</f>
        <v>8385.3000000000011</v>
      </c>
      <c r="J128" s="246"/>
    </row>
    <row r="129" spans="1:10" s="105" customFormat="1" ht="15.75" customHeight="1" x14ac:dyDescent="0.25">
      <c r="A129" s="173" t="s">
        <v>952</v>
      </c>
      <c r="B129" s="69" t="s">
        <v>1314</v>
      </c>
      <c r="C129" s="84" t="s">
        <v>1315</v>
      </c>
      <c r="D129" s="69" t="s">
        <v>231</v>
      </c>
      <c r="E129" s="72">
        <f>IFERROR(((VLOOKUP(B129,'Origem '!$A$1:$D$1910,4,0)*'Mark Up '!$C$2)),"X")</f>
        <v>6874.56</v>
      </c>
      <c r="F129" s="72">
        <f>IFERROR(((VLOOKUP(B129,'Origem '!$A$1:$E$1910,5,0)*'Mark Up '!$C$2)),"X")</f>
        <v>8713.32</v>
      </c>
      <c r="G129" s="120">
        <f>IFERROR(((VLOOKUP(B129,'Origem '!$A$1:$H$1910,6,0)*'Mark Up '!$C$2)),"X")</f>
        <v>8948.94</v>
      </c>
      <c r="H129" s="120">
        <f>IFERROR(((VLOOKUP(B129,'Origem '!$A$1:$H$1910,7,0)*'Mark Up '!$C$2)),"X")</f>
        <v>10455.06</v>
      </c>
      <c r="I129" s="120">
        <f>IFERROR(((VLOOKUP(B129,'Origem '!$A$1:$H$1910,8,0)*'Mark Up '!$C$2)),"X")</f>
        <v>11055.66</v>
      </c>
      <c r="J129" s="244"/>
    </row>
    <row r="130" spans="1:10" s="105" customFormat="1" ht="15.75" customHeight="1" x14ac:dyDescent="0.25">
      <c r="A130" s="173"/>
      <c r="B130" s="69" t="s">
        <v>1316</v>
      </c>
      <c r="C130" s="84" t="s">
        <v>1315</v>
      </c>
      <c r="D130" s="69" t="s">
        <v>232</v>
      </c>
      <c r="E130" s="72">
        <f>IFERROR(((VLOOKUP(B130,'Origem '!$A$1:$D$1910,4,0)*'Mark Up '!$C$2)),"X")</f>
        <v>7456.68</v>
      </c>
      <c r="F130" s="72">
        <f>IFERROR(((VLOOKUP(B130,'Origem '!$A$1:$E$1910,5,0)*'Mark Up '!$C$2)),"X")</f>
        <v>9595.74</v>
      </c>
      <c r="G130" s="120">
        <f>IFERROR(((VLOOKUP(B130,'Origem '!$A$1:$H$1910,6,0)*'Mark Up '!$C$2)),"X")</f>
        <v>9637.32</v>
      </c>
      <c r="H130" s="120">
        <f>IFERROR(((VLOOKUP(B130,'Origem '!$A$1:$H$1910,7,0)*'Mark Up '!$C$2)),"X")</f>
        <v>10713.78</v>
      </c>
      <c r="I130" s="120">
        <f>IFERROR(((VLOOKUP(B130,'Origem '!$A$1:$H$1910,8,0)*'Mark Up '!$C$2)),"X")</f>
        <v>11864.16</v>
      </c>
      <c r="J130" s="245"/>
    </row>
    <row r="131" spans="1:10" s="105" customFormat="1" ht="15.75" customHeight="1" x14ac:dyDescent="0.25">
      <c r="A131" s="173"/>
      <c r="B131" s="69" t="s">
        <v>1317</v>
      </c>
      <c r="C131" s="84" t="s">
        <v>1315</v>
      </c>
      <c r="D131" s="69" t="s">
        <v>1233</v>
      </c>
      <c r="E131" s="72">
        <f>IFERROR(((VLOOKUP(B131,'Origem '!$A$1:$D$1910,4,0)*'Mark Up '!$C$2)),"X")</f>
        <v>8648.64</v>
      </c>
      <c r="F131" s="72">
        <f>IFERROR(((VLOOKUP(B131,'Origem '!$A$1:$E$1910,5,0)*'Mark Up '!$C$2)),"X")</f>
        <v>10191.719999999999</v>
      </c>
      <c r="G131" s="120">
        <f>IFERROR(((VLOOKUP(B131,'Origem '!$A$1:$H$1910,6,0)*'Mark Up '!$C$2)),"X")</f>
        <v>10362.66</v>
      </c>
      <c r="H131" s="120">
        <f>IFERROR(((VLOOKUP(B131,'Origem '!$A$1:$H$1910,7,0)*'Mark Up '!$C$2)),"X")</f>
        <v>11845.68</v>
      </c>
      <c r="I131" s="120">
        <f>IFERROR(((VLOOKUP(B131,'Origem '!$A$1:$H$1910,8,0)*'Mark Up '!$C$2)),"X")</f>
        <v>12769.68</v>
      </c>
      <c r="J131" s="245"/>
    </row>
    <row r="132" spans="1:10" s="105" customFormat="1" ht="15.75" customHeight="1" x14ac:dyDescent="0.25">
      <c r="A132" s="173"/>
      <c r="B132" s="69" t="s">
        <v>1318</v>
      </c>
      <c r="C132" s="84" t="s">
        <v>1315</v>
      </c>
      <c r="D132" s="69" t="s">
        <v>1246</v>
      </c>
      <c r="E132" s="72">
        <f>IFERROR(((VLOOKUP(B132,'Origem '!$A$1:$D$1910,4,0)*'Mark Up '!$C$2)),"X")</f>
        <v>9484.86</v>
      </c>
      <c r="F132" s="72">
        <f>IFERROR(((VLOOKUP(B132,'Origem '!$A$1:$E$1910,5,0)*'Mark Up '!$C$2)),"X")</f>
        <v>11988.9</v>
      </c>
      <c r="G132" s="120">
        <f>IFERROR(((VLOOKUP(B132,'Origem '!$A$1:$H$1910,6,0)*'Mark Up '!$C$2)),"X")</f>
        <v>13194.720000000001</v>
      </c>
      <c r="H132" s="120">
        <f>IFERROR(((VLOOKUP(B132,'Origem '!$A$1:$H$1910,7,0)*'Mark Up '!$C$2)),"X")</f>
        <v>13929.300000000001</v>
      </c>
      <c r="I132" s="120">
        <f>IFERROR(((VLOOKUP(B132,'Origem '!$A$1:$H$1910,8,0)*'Mark Up '!$C$2)),"X")</f>
        <v>15005.76</v>
      </c>
      <c r="J132" s="246"/>
    </row>
    <row r="133" spans="1:10" s="105" customFormat="1" ht="24" x14ac:dyDescent="0.25">
      <c r="A133" s="173" t="s">
        <v>1319</v>
      </c>
      <c r="B133" s="69" t="s">
        <v>1320</v>
      </c>
      <c r="C133" s="84" t="s">
        <v>1321</v>
      </c>
      <c r="D133" s="69" t="s">
        <v>1322</v>
      </c>
      <c r="E133" s="72">
        <f>IFERROR(((VLOOKUP(B133,'Origem '!$A$1:$D$1910,4,0)*'Mark Up '!$C$2)),"X")</f>
        <v>3331.02</v>
      </c>
      <c r="F133" s="72">
        <f>IFERROR(((VLOOKUP(B133,'Origem '!$A$1:$E$1910,5,0)*'Mark Up '!$C$2)),"X")</f>
        <v>3649.8</v>
      </c>
      <c r="G133" s="120">
        <f>IFERROR(((VLOOKUP(B133,'Origem '!$A$1:$H$1910,6,0)*'Mark Up '!$C$2)),"X")</f>
        <v>3649.8</v>
      </c>
      <c r="H133" s="120">
        <f>IFERROR(((VLOOKUP(B133,'Origem '!$A$1:$H$1910,7,0)*'Mark Up '!$C$2)),"X")</f>
        <v>3719.1</v>
      </c>
      <c r="I133" s="120">
        <f>IFERROR(((VLOOKUP(B133,'Origem '!$A$1:$H$1910,8,0)*'Mark Up '!$C$2)),"X")</f>
        <v>3806.88</v>
      </c>
      <c r="J133" s="244"/>
    </row>
    <row r="134" spans="1:10" s="105" customFormat="1" ht="24" x14ac:dyDescent="0.25">
      <c r="A134" s="173"/>
      <c r="B134" s="69" t="s">
        <v>1323</v>
      </c>
      <c r="C134" s="84" t="s">
        <v>1321</v>
      </c>
      <c r="D134" s="69" t="s">
        <v>1324</v>
      </c>
      <c r="E134" s="72">
        <f>IFERROR(((VLOOKUP(B134,'Origem '!$A$1:$D$1910,4,0)*'Mark Up '!$C$2)),"X")</f>
        <v>3423.42</v>
      </c>
      <c r="F134" s="72">
        <f>IFERROR(((VLOOKUP(B134,'Origem '!$A$1:$E$1910,5,0)*'Mark Up '!$C$2)),"X")</f>
        <v>3737.58</v>
      </c>
      <c r="G134" s="120">
        <f>IFERROR(((VLOOKUP(B134,'Origem '!$A$1:$H$1910,6,0)*'Mark Up '!$C$2)),"X")</f>
        <v>3737.58</v>
      </c>
      <c r="H134" s="120">
        <f>IFERROR(((VLOOKUP(B134,'Origem '!$A$1:$H$1910,7,0)*'Mark Up '!$C$2)),"X")</f>
        <v>3811.5</v>
      </c>
      <c r="I134" s="120">
        <f>IFERROR(((VLOOKUP(B134,'Origem '!$A$1:$H$1910,8,0)*'Mark Up '!$C$2)),"X")</f>
        <v>3903.9</v>
      </c>
      <c r="J134" s="245"/>
    </row>
    <row r="135" spans="1:10" s="105" customFormat="1" ht="24" x14ac:dyDescent="0.25">
      <c r="A135" s="173"/>
      <c r="B135" s="69" t="s">
        <v>1325</v>
      </c>
      <c r="C135" s="84" t="s">
        <v>1321</v>
      </c>
      <c r="D135" s="69" t="s">
        <v>1326</v>
      </c>
      <c r="E135" s="72">
        <f>IFERROR(((VLOOKUP(B135,'Origem '!$A$1:$D$1910,4,0)*'Mark Up '!$C$2)),"X")</f>
        <v>3511.2000000000003</v>
      </c>
      <c r="F135" s="72">
        <f>IFERROR(((VLOOKUP(B135,'Origem '!$A$1:$E$1910,5,0)*'Mark Up '!$C$2)),"X")</f>
        <v>3825.36</v>
      </c>
      <c r="G135" s="120">
        <f>IFERROR(((VLOOKUP(B135,'Origem '!$A$1:$H$1910,6,0)*'Mark Up '!$C$2)),"X")</f>
        <v>3825.36</v>
      </c>
      <c r="H135" s="120">
        <f>IFERROR(((VLOOKUP(B135,'Origem '!$A$1:$H$1910,7,0)*'Mark Up '!$C$2)),"X")</f>
        <v>3903.9</v>
      </c>
      <c r="I135" s="120">
        <f>IFERROR(((VLOOKUP(B135,'Origem '!$A$1:$H$1910,8,0)*'Mark Up '!$C$2)),"X")</f>
        <v>4000.92</v>
      </c>
      <c r="J135" s="246"/>
    </row>
    <row r="136" spans="1:10" s="105" customFormat="1" ht="17.25" customHeight="1" x14ac:dyDescent="0.25">
      <c r="A136" s="174" t="s">
        <v>1327</v>
      </c>
      <c r="B136" s="69" t="s">
        <v>1328</v>
      </c>
      <c r="C136" s="84" t="s">
        <v>1329</v>
      </c>
      <c r="D136" s="69" t="s">
        <v>1330</v>
      </c>
      <c r="E136" s="72">
        <f>IFERROR(((VLOOKUP(B136,'Origem '!$A$1:$D$1910,4,0)*'Mark Up '!$C$2)),"X")</f>
        <v>4014.78</v>
      </c>
      <c r="F136" s="72">
        <f>IFERROR(((VLOOKUP(B136,'Origem '!$A$1:$E$1910,5,0)*'Mark Up '!$C$2)),"X")</f>
        <v>4347.42</v>
      </c>
      <c r="G136" s="120">
        <f>IFERROR(((VLOOKUP(B136,'Origem '!$A$1:$H$1910,6,0)*'Mark Up '!$C$2)),"X")</f>
        <v>4887.96</v>
      </c>
      <c r="H136" s="120">
        <f>IFERROR(((VLOOKUP(B136,'Origem '!$A$1:$H$1910,7,0)*'Mark Up '!$C$2)),"X")</f>
        <v>5123.58</v>
      </c>
      <c r="I136" s="120">
        <f>IFERROR(((VLOOKUP(B136,'Origem '!$A$1:$H$1910,8,0)*'Mark Up '!$C$2)),"X")</f>
        <v>5359.2</v>
      </c>
      <c r="J136" s="244"/>
    </row>
    <row r="137" spans="1:10" s="105" customFormat="1" ht="17.25" customHeight="1" x14ac:dyDescent="0.25">
      <c r="A137" s="238"/>
      <c r="B137" s="69" t="s">
        <v>1331</v>
      </c>
      <c r="C137" s="84" t="s">
        <v>1329</v>
      </c>
      <c r="D137" s="69" t="s">
        <v>1332</v>
      </c>
      <c r="E137" s="72">
        <f>IFERROR(((VLOOKUP(B137,'Origem '!$A$1:$D$1910,4,0)*'Mark Up '!$C$2)),"X")</f>
        <v>4084.08</v>
      </c>
      <c r="F137" s="72">
        <f>IFERROR(((VLOOKUP(B137,'Origem '!$A$1:$E$1910,5,0)*'Mark Up '!$C$2)),"X")</f>
        <v>4430.58</v>
      </c>
      <c r="G137" s="120">
        <f>IFERROR(((VLOOKUP(B137,'Origem '!$A$1:$H$1910,6,0)*'Mark Up '!$C$2)),"X")</f>
        <v>4980.3599999999997</v>
      </c>
      <c r="H137" s="120">
        <f>IFERROR(((VLOOKUP(B137,'Origem '!$A$1:$H$1910,7,0)*'Mark Up '!$C$2)),"X")</f>
        <v>5252.9400000000005</v>
      </c>
      <c r="I137" s="120">
        <f>IFERROR(((VLOOKUP(B137,'Origem '!$A$1:$H$1910,8,0)*'Mark Up '!$C$2)),"X")</f>
        <v>5507.04</v>
      </c>
      <c r="J137" s="245"/>
    </row>
    <row r="138" spans="1:10" s="105" customFormat="1" ht="17.25" customHeight="1" x14ac:dyDescent="0.25">
      <c r="A138" s="238"/>
      <c r="B138" s="69" t="s">
        <v>1333</v>
      </c>
      <c r="C138" s="84" t="s">
        <v>1329</v>
      </c>
      <c r="D138" s="69" t="s">
        <v>1334</v>
      </c>
      <c r="E138" s="72">
        <f>IFERROR(((VLOOKUP(B138,'Origem '!$A$1:$D$1910,4,0)*'Mark Up '!$C$2)),"X")</f>
        <v>4444.4400000000005</v>
      </c>
      <c r="F138" s="72">
        <f>IFERROR(((VLOOKUP(B138,'Origem '!$A$1:$E$1910,5,0)*'Mark Up '!$C$2)),"X")</f>
        <v>4800.18</v>
      </c>
      <c r="G138" s="120">
        <f>IFERROR(((VLOOKUP(B138,'Origem '!$A$1:$H$1910,6,0)*'Mark Up '!$C$2)),"X")</f>
        <v>5488.56</v>
      </c>
      <c r="H138" s="120">
        <f>IFERROR(((VLOOKUP(B138,'Origem '!$A$1:$H$1910,7,0)*'Mark Up '!$C$2)),"X")</f>
        <v>5793.4800000000005</v>
      </c>
      <c r="I138" s="120">
        <f>IFERROR(((VLOOKUP(B138,'Origem '!$A$1:$H$1910,8,0)*'Mark Up '!$C$2)),"X")</f>
        <v>6139.9800000000005</v>
      </c>
      <c r="J138" s="245"/>
    </row>
    <row r="139" spans="1:10" s="105" customFormat="1" ht="17.25" customHeight="1" x14ac:dyDescent="0.25">
      <c r="A139" s="238"/>
      <c r="B139" s="69" t="s">
        <v>1335</v>
      </c>
      <c r="C139" s="84" t="s">
        <v>1336</v>
      </c>
      <c r="D139" s="69" t="s">
        <v>1337</v>
      </c>
      <c r="E139" s="72">
        <f>IFERROR(((VLOOKUP(B139,'Origem '!$A$1:$D$1910,4,0)*'Mark Up '!$C$2)),"X")</f>
        <v>3760.6800000000003</v>
      </c>
      <c r="F139" s="72">
        <f>IFERROR(((VLOOKUP(B139,'Origem '!$A$1:$E$1910,5,0)*'Mark Up '!$C$2)),"X")</f>
        <v>3996.3</v>
      </c>
      <c r="G139" s="120">
        <f>IFERROR(((VLOOKUP(B139,'Origem '!$A$1:$H$1910,6,0)*'Mark Up '!$C$2)),"X")</f>
        <v>4449.0600000000004</v>
      </c>
      <c r="H139" s="120">
        <f>IFERROR(((VLOOKUP(B139,'Origem '!$A$1:$H$1910,7,0)*'Mark Up '!$C$2)),"X")</f>
        <v>4583.04</v>
      </c>
      <c r="I139" s="120">
        <f>IFERROR(((VLOOKUP(B139,'Origem '!$A$1:$H$1910,8,0)*'Mark Up '!$C$2)),"X")</f>
        <v>4892.58</v>
      </c>
      <c r="J139" s="245"/>
    </row>
    <row r="140" spans="1:10" s="105" customFormat="1" ht="17.25" customHeight="1" x14ac:dyDescent="0.25">
      <c r="A140" s="238"/>
      <c r="B140" s="69" t="s">
        <v>1338</v>
      </c>
      <c r="C140" s="84" t="s">
        <v>1336</v>
      </c>
      <c r="D140" s="69" t="s">
        <v>1285</v>
      </c>
      <c r="E140" s="72">
        <f>IFERROR(((VLOOKUP(B140,'Origem '!$A$1:$D$1910,4,0)*'Mark Up '!$C$2)),"X")</f>
        <v>4550.7</v>
      </c>
      <c r="F140" s="72">
        <f>IFERROR(((VLOOKUP(B140,'Origem '!$A$1:$E$1910,5,0)*'Mark Up '!$C$2)),"X")</f>
        <v>4767.84</v>
      </c>
      <c r="G140" s="120">
        <f>IFERROR(((VLOOKUP(B140,'Origem '!$A$1:$H$1910,6,0)*'Mark Up '!$C$2)),"X")</f>
        <v>5400.78</v>
      </c>
      <c r="H140" s="120">
        <f>IFERROR(((VLOOKUP(B140,'Origem '!$A$1:$H$1910,7,0)*'Mark Up '!$C$2)),"X")</f>
        <v>5534.76</v>
      </c>
      <c r="I140" s="120">
        <f>IFERROR(((VLOOKUP(B140,'Origem '!$A$1:$H$1910,8,0)*'Mark Up '!$C$2)),"X")</f>
        <v>6070.68</v>
      </c>
      <c r="J140" s="245"/>
    </row>
    <row r="141" spans="1:10" s="105" customFormat="1" ht="17.25" customHeight="1" x14ac:dyDescent="0.25">
      <c r="A141" s="238"/>
      <c r="B141" s="69" t="s">
        <v>1339</v>
      </c>
      <c r="C141" s="84" t="s">
        <v>1336</v>
      </c>
      <c r="D141" s="69" t="s">
        <v>1340</v>
      </c>
      <c r="E141" s="72">
        <f>IFERROR(((VLOOKUP(B141,'Origem '!$A$1:$D$1910,4,0)*'Mark Up '!$C$2)),"X")</f>
        <v>5410.02</v>
      </c>
      <c r="F141" s="72">
        <f>IFERROR(((VLOOKUP(B141,'Origem '!$A$1:$E$1910,5,0)*'Mark Up '!$C$2)),"X")</f>
        <v>5470.08</v>
      </c>
      <c r="G141" s="120">
        <f>IFERROR(((VLOOKUP(B141,'Origem '!$A$1:$H$1910,6,0)*'Mark Up '!$C$2)),"X")</f>
        <v>6273.96</v>
      </c>
      <c r="H141" s="120">
        <f>IFERROR(((VLOOKUP(B141,'Origem '!$A$1:$H$1910,7,0)*'Mark Up '!$C$2)),"X")</f>
        <v>6449.52</v>
      </c>
      <c r="I141" s="120">
        <f>IFERROR(((VLOOKUP(B141,'Origem '!$A$1:$H$1910,8,0)*'Mark Up '!$C$2)),"X")</f>
        <v>7470.54</v>
      </c>
      <c r="J141" s="245"/>
    </row>
    <row r="142" spans="1:10" s="105" customFormat="1" ht="17.25" customHeight="1" x14ac:dyDescent="0.25">
      <c r="A142" s="238"/>
      <c r="B142" s="69" t="s">
        <v>1341</v>
      </c>
      <c r="C142" s="84" t="s">
        <v>1336</v>
      </c>
      <c r="D142" s="69" t="s">
        <v>1342</v>
      </c>
      <c r="E142" s="72">
        <f>IFERROR(((VLOOKUP(B142,'Origem '!$A$1:$D$1910,4,0)*'Mark Up '!$C$2)),"X")</f>
        <v>5271.42</v>
      </c>
      <c r="F142" s="72">
        <f>IFERROR(((VLOOKUP(B142,'Origem '!$A$1:$E$1910,5,0)*'Mark Up '!$C$2)),"X")</f>
        <v>5456.22</v>
      </c>
      <c r="G142" s="120">
        <f>IFERROR(((VLOOKUP(B142,'Origem '!$A$1:$H$1910,6,0)*'Mark Up '!$C$2)),"X")</f>
        <v>6260.1</v>
      </c>
      <c r="H142" s="120">
        <f>IFERROR(((VLOOKUP(B142,'Origem '!$A$1:$H$1910,7,0)*'Mark Up '!$C$2)),"X")</f>
        <v>6435.66</v>
      </c>
      <c r="I142" s="120">
        <f>IFERROR(((VLOOKUP(B142,'Origem '!$A$1:$H$1910,8,0)*'Mark Up '!$C$2)),"X")</f>
        <v>7456.68</v>
      </c>
      <c r="J142" s="245"/>
    </row>
    <row r="143" spans="1:10" s="105" customFormat="1" ht="17.25" customHeight="1" x14ac:dyDescent="0.25">
      <c r="A143" s="175"/>
      <c r="B143" s="69" t="s">
        <v>1343</v>
      </c>
      <c r="C143" s="84" t="s">
        <v>1336</v>
      </c>
      <c r="D143" s="69" t="s">
        <v>1344</v>
      </c>
      <c r="E143" s="72">
        <f>IFERROR(((VLOOKUP(B143,'Origem '!$A$1:$D$1910,4,0)*'Mark Up '!$C$2)),"X")</f>
        <v>6860.7</v>
      </c>
      <c r="F143" s="72">
        <f>IFERROR(((VLOOKUP(B143,'Origem '!$A$1:$E$1910,5,0)*'Mark Up '!$C$2)),"X")</f>
        <v>7110.18</v>
      </c>
      <c r="G143" s="120">
        <f>IFERROR(((VLOOKUP(B143,'Origem '!$A$1:$H$1910,6,0)*'Mark Up '!$C$2)),"X")</f>
        <v>8020.3200000000006</v>
      </c>
      <c r="H143" s="120">
        <f>IFERROR(((VLOOKUP(B143,'Origem '!$A$1:$H$1910,7,0)*'Mark Up '!$C$2)),"X")</f>
        <v>8542.380000000001</v>
      </c>
      <c r="I143" s="120">
        <f>IFERROR(((VLOOKUP(B143,'Origem '!$A$1:$H$1910,8,0)*'Mark Up '!$C$2)),"X")</f>
        <v>10575.18</v>
      </c>
      <c r="J143" s="246"/>
    </row>
    <row r="144" spans="1:10" x14ac:dyDescent="0.25">
      <c r="A144" s="177" t="s">
        <v>926</v>
      </c>
      <c r="B144" s="76" t="s">
        <v>466</v>
      </c>
      <c r="C144" s="77" t="s">
        <v>467</v>
      </c>
      <c r="D144" s="69" t="s">
        <v>372</v>
      </c>
      <c r="E144" s="72">
        <f>IFERROR(((VLOOKUP(B144,'Origem '!$A$1:$D$1910,4,0)*'Mark Up '!$C$2)),"X")</f>
        <v>3834.6</v>
      </c>
      <c r="F144" s="72">
        <f>IFERROR(((VLOOKUP(B144,'Origem '!$A$1:$E$1910,5,0)*'Mark Up '!$C$2)),"X")</f>
        <v>4587.66</v>
      </c>
      <c r="G144" s="120">
        <f>IFERROR(((VLOOKUP(B144,'Origem '!$A$1:$H$1910,6,0)*'Mark Up '!$C$2)),"X")</f>
        <v>5294.52</v>
      </c>
      <c r="H144" s="120">
        <f>IFERROR(((VLOOKUP(B144,'Origem '!$A$1:$H$1910,7,0)*'Mark Up '!$C$2)),"X")</f>
        <v>5456.22</v>
      </c>
      <c r="I144" s="120">
        <f>IFERROR(((VLOOKUP(B144,'Origem '!$A$1:$H$1910,8,0)*'Mark Up '!$C$2)),"X")</f>
        <v>5483.9400000000005</v>
      </c>
      <c r="J144" s="234"/>
    </row>
    <row r="145" spans="1:10" x14ac:dyDescent="0.25">
      <c r="A145" s="177"/>
      <c r="B145" s="76" t="s">
        <v>468</v>
      </c>
      <c r="C145" s="77" t="s">
        <v>467</v>
      </c>
      <c r="D145" s="76" t="s">
        <v>65</v>
      </c>
      <c r="E145" s="72">
        <f>IFERROR(((VLOOKUP(B145,'Origem '!$A$1:$D$1910,4,0)*'Mark Up '!$C$2)),"X")</f>
        <v>4684.68</v>
      </c>
      <c r="F145" s="72">
        <f>IFERROR(((VLOOKUP(B145,'Origem '!$A$1:$E$1910,5,0)*'Mark Up '!$C$2)),"X")</f>
        <v>5419.26</v>
      </c>
      <c r="G145" s="120">
        <f>IFERROR(((VLOOKUP(B145,'Origem '!$A$1:$H$1910,6,0)*'Mark Up '!$C$2)),"X")</f>
        <v>6153.84</v>
      </c>
      <c r="H145" s="120">
        <f>IFERROR(((VLOOKUP(B145,'Origem '!$A$1:$H$1910,7,0)*'Mark Up '!$C$2)),"X")</f>
        <v>6338.64</v>
      </c>
      <c r="I145" s="120">
        <f>IFERROR(((VLOOKUP(B145,'Origem '!$A$1:$H$1910,8,0)*'Mark Up '!$C$2)),"X")</f>
        <v>6444.9000000000005</v>
      </c>
      <c r="J145" s="235"/>
    </row>
    <row r="146" spans="1:10" x14ac:dyDescent="0.25">
      <c r="A146" s="177"/>
      <c r="B146" s="76" t="s">
        <v>469</v>
      </c>
      <c r="C146" s="77" t="s">
        <v>467</v>
      </c>
      <c r="D146" s="76" t="s">
        <v>470</v>
      </c>
      <c r="E146" s="72">
        <f>IFERROR(((VLOOKUP(B146,'Origem '!$A$1:$D$1910,4,0)*'Mark Up '!$C$2)),"X")</f>
        <v>6241.62</v>
      </c>
      <c r="F146" s="72">
        <f>IFERROR(((VLOOKUP(B146,'Origem '!$A$1:$E$1910,5,0)*'Mark Up '!$C$2)),"X")</f>
        <v>7114.8</v>
      </c>
      <c r="G146" s="120">
        <f>IFERROR(((VLOOKUP(B146,'Origem '!$A$1:$H$1910,6,0)*'Mark Up '!$C$2)),"X")</f>
        <v>8477.7000000000007</v>
      </c>
      <c r="H146" s="120">
        <f>IFERROR(((VLOOKUP(B146,'Origem '!$A$1:$H$1910,7,0)*'Mark Up '!$C$2)),"X")</f>
        <v>8597.82</v>
      </c>
      <c r="I146" s="120">
        <f>IFERROR(((VLOOKUP(B146,'Origem '!$A$1:$H$1910,8,0)*'Mark Up '!$C$2)),"X")</f>
        <v>8717.94</v>
      </c>
      <c r="J146" s="236"/>
    </row>
    <row r="147" spans="1:10" ht="24" customHeight="1" x14ac:dyDescent="0.25">
      <c r="A147" s="173" t="s">
        <v>927</v>
      </c>
      <c r="B147" s="76" t="s">
        <v>471</v>
      </c>
      <c r="C147" s="95" t="s">
        <v>1039</v>
      </c>
      <c r="D147" s="69" t="s">
        <v>472</v>
      </c>
      <c r="E147" s="72">
        <f>IFERROR(((VLOOKUP(B147,'Origem '!$A$1:$D$1910,4,0)*'Mark Up '!$C$2)),"X")</f>
        <v>4324.32</v>
      </c>
      <c r="F147" s="72">
        <f>IFERROR(((VLOOKUP(B147,'Origem '!$A$1:$E$1910,5,0)*'Mark Up '!$C$2)),"X")</f>
        <v>4601.5200000000004</v>
      </c>
      <c r="G147" s="120">
        <f>IFERROR(((VLOOKUP(B147,'Origem '!$A$1:$H$1910,6,0)*'Mark Up '!$C$2)),"X")</f>
        <v>4934.16</v>
      </c>
      <c r="H147" s="120">
        <f>IFERROR(((VLOOKUP(B147,'Origem '!$A$1:$H$1910,7,0)*'Mark Up '!$C$2)),"X")</f>
        <v>5017.32</v>
      </c>
      <c r="I147" s="120">
        <f>IFERROR(((VLOOKUP(B147,'Origem '!$A$1:$H$1910,8,0)*'Mark Up '!$C$2)),"X")</f>
        <v>4887.96</v>
      </c>
      <c r="J147" s="234"/>
    </row>
    <row r="148" spans="1:10" ht="24" customHeight="1" x14ac:dyDescent="0.25">
      <c r="A148" s="173"/>
      <c r="B148" s="76" t="s">
        <v>473</v>
      </c>
      <c r="C148" s="95" t="s">
        <v>1039</v>
      </c>
      <c r="D148" s="69" t="s">
        <v>474</v>
      </c>
      <c r="E148" s="72">
        <f>IFERROR(((VLOOKUP(B148,'Origem '!$A$1:$D$1910,4,0)*'Mark Up '!$C$2)),"X")</f>
        <v>4684.68</v>
      </c>
      <c r="F148" s="72">
        <f>IFERROR(((VLOOKUP(B148,'Origem '!$A$1:$E$1910,5,0)*'Mark Up '!$C$2)),"X")</f>
        <v>5017.32</v>
      </c>
      <c r="G148" s="120">
        <f>IFERROR(((VLOOKUP(B148,'Origem '!$A$1:$H$1910,6,0)*'Mark Up '!$C$2)),"X")</f>
        <v>5419.26</v>
      </c>
      <c r="H148" s="120">
        <f>IFERROR(((VLOOKUP(B148,'Origem '!$A$1:$H$1910,7,0)*'Mark Up '!$C$2)),"X")</f>
        <v>5493.18</v>
      </c>
      <c r="I148" s="120">
        <f>IFERROR(((VLOOKUP(B148,'Origem '!$A$1:$H$1910,8,0)*'Mark Up '!$C$2)),"X")</f>
        <v>5405.4000000000005</v>
      </c>
      <c r="J148" s="236"/>
    </row>
    <row r="149" spans="1:10" ht="24" x14ac:dyDescent="0.25">
      <c r="A149" s="173" t="s">
        <v>928</v>
      </c>
      <c r="B149" s="88" t="s">
        <v>475</v>
      </c>
      <c r="C149" s="89" t="s">
        <v>1040</v>
      </c>
      <c r="D149" s="78" t="s">
        <v>1062</v>
      </c>
      <c r="E149" s="72">
        <f>IFERROR(((VLOOKUP(B149,'Origem '!$A$1:$D$1910,4,0)*'Mark Up '!$C$2)),"X")</f>
        <v>7193.34</v>
      </c>
      <c r="F149" s="72">
        <f>IFERROR(((VLOOKUP(B149,'Origem '!$A$1:$E$1910,5,0)*'Mark Up '!$C$2)),"X")</f>
        <v>8195.880000000001</v>
      </c>
      <c r="G149" s="120">
        <f>IFERROR(((VLOOKUP(B149,'Origem '!$A$1:$H$1910,6,0)*'Mark Up '!$C$2)),"X")</f>
        <v>9267.7199999999993</v>
      </c>
      <c r="H149" s="120">
        <f>IFERROR(((VLOOKUP(B149,'Origem '!$A$1:$H$1910,7,0)*'Mark Up '!$C$2)),"X")</f>
        <v>9549.5400000000009</v>
      </c>
      <c r="I149" s="120">
        <f>IFERROR(((VLOOKUP(B149,'Origem '!$A$1:$H$1910,8,0)*'Mark Up '!$C$2)),"X")</f>
        <v>10589.04</v>
      </c>
      <c r="J149" s="234"/>
    </row>
    <row r="150" spans="1:10" ht="24" x14ac:dyDescent="0.25">
      <c r="A150" s="173"/>
      <c r="B150" s="88" t="s">
        <v>476</v>
      </c>
      <c r="C150" s="89" t="s">
        <v>1041</v>
      </c>
      <c r="D150" s="78" t="s">
        <v>1063</v>
      </c>
      <c r="E150" s="72">
        <f>IFERROR(((VLOOKUP(B150,'Origem '!$A$1:$D$1910,4,0)*'Mark Up '!$C$2)),"X")</f>
        <v>8362.2000000000007</v>
      </c>
      <c r="F150" s="72">
        <f>IFERROR(((VLOOKUP(B150,'Origem '!$A$1:$E$1910,5,0)*'Mark Up '!$C$2)),"X")</f>
        <v>9581.880000000001</v>
      </c>
      <c r="G150" s="120">
        <f>IFERROR(((VLOOKUP(B150,'Origem '!$A$1:$H$1910,6,0)*'Mark Up '!$C$2)),"X")</f>
        <v>10450.44</v>
      </c>
      <c r="H150" s="120">
        <f>IFERROR(((VLOOKUP(B150,'Origem '!$A$1:$H$1910,7,0)*'Mark Up '!$C$2)),"X")</f>
        <v>10773.84</v>
      </c>
      <c r="I150" s="120">
        <f>IFERROR(((VLOOKUP(B150,'Origem '!$A$1:$H$1910,8,0)*'Mark Up '!$C$2)),"X")</f>
        <v>12210.66</v>
      </c>
      <c r="J150" s="235"/>
    </row>
    <row r="151" spans="1:10" ht="24" x14ac:dyDescent="0.25">
      <c r="A151" s="173"/>
      <c r="B151" s="88" t="s">
        <v>477</v>
      </c>
      <c r="C151" s="89" t="s">
        <v>1041</v>
      </c>
      <c r="D151" s="82" t="s">
        <v>1064</v>
      </c>
      <c r="E151" s="72">
        <f>IFERROR(((VLOOKUP(B151,'Origem '!$A$1:$D$1910,4,0)*'Mark Up '!$C$2)),"X")</f>
        <v>9595.74</v>
      </c>
      <c r="F151" s="72">
        <f>IFERROR(((VLOOKUP(B151,'Origem '!$A$1:$E$1910,5,0)*'Mark Up '!$C$2)),"X")</f>
        <v>11360.58</v>
      </c>
      <c r="G151" s="120">
        <f>IFERROR(((VLOOKUP(B151,'Origem '!$A$1:$H$1910,6,0)*'Mark Up '!$C$2)),"X")</f>
        <v>12668.04</v>
      </c>
      <c r="H151" s="120">
        <f>IFERROR(((VLOOKUP(B151,'Origem '!$A$1:$H$1910,7,0)*'Mark Up '!$C$2)),"X")</f>
        <v>13056.12</v>
      </c>
      <c r="I151" s="120">
        <f>IFERROR(((VLOOKUP(B151,'Origem '!$A$1:$H$1910,8,0)*'Mark Up '!$C$2)),"X")</f>
        <v>14908.74</v>
      </c>
      <c r="J151" s="236"/>
    </row>
    <row r="152" spans="1:10" ht="29.25" customHeight="1" x14ac:dyDescent="0.25">
      <c r="A152" s="173" t="s">
        <v>929</v>
      </c>
      <c r="B152" s="76" t="s">
        <v>478</v>
      </c>
      <c r="C152" s="95" t="s">
        <v>1042</v>
      </c>
      <c r="D152" s="69" t="s">
        <v>479</v>
      </c>
      <c r="E152" s="72">
        <f>IFERROR(((VLOOKUP(B152,'Origem '!$A$1:$D$1910,4,0)*'Mark Up '!$C$2)),"X")</f>
        <v>4606.1400000000003</v>
      </c>
      <c r="F152" s="72">
        <f>IFERROR(((VLOOKUP(B152,'Origem '!$A$1:$E$1910,5,0)*'Mark Up '!$C$2)),"X")</f>
        <v>5294.52</v>
      </c>
      <c r="G152" s="120">
        <f>IFERROR(((VLOOKUP(B152,'Origem '!$A$1:$H$1910,6,0)*'Mark Up '!$C$2)),"X")</f>
        <v>5950.56</v>
      </c>
      <c r="H152" s="120">
        <f>IFERROR(((VLOOKUP(B152,'Origem '!$A$1:$H$1910,7,0)*'Mark Up '!$C$2)),"X")</f>
        <v>6139.9800000000005</v>
      </c>
      <c r="I152" s="120">
        <f>IFERROR(((VLOOKUP(B152,'Origem '!$A$1:$H$1910,8,0)*'Mark Up '!$C$2)),"X")</f>
        <v>6999.3</v>
      </c>
      <c r="J152" s="234"/>
    </row>
    <row r="153" spans="1:10" ht="29.25" customHeight="1" x14ac:dyDescent="0.25">
      <c r="A153" s="173"/>
      <c r="B153" s="76" t="s">
        <v>480</v>
      </c>
      <c r="C153" s="95" t="s">
        <v>1043</v>
      </c>
      <c r="D153" s="69" t="s">
        <v>481</v>
      </c>
      <c r="E153" s="72">
        <f>IFERROR(((VLOOKUP(B153,'Origem '!$A$1:$D$1910,4,0)*'Mark Up '!$C$2)),"X")</f>
        <v>4920.3</v>
      </c>
      <c r="F153" s="72">
        <f>IFERROR(((VLOOKUP(B153,'Origem '!$A$1:$E$1910,5,0)*'Mark Up '!$C$2)),"X")</f>
        <v>5895.12</v>
      </c>
      <c r="G153" s="120">
        <f>IFERROR(((VLOOKUP(B153,'Origem '!$A$1:$H$1910,6,0)*'Mark Up '!$C$2)),"X")</f>
        <v>6814.5</v>
      </c>
      <c r="H153" s="120">
        <f>IFERROR(((VLOOKUP(B153,'Origem '!$A$1:$H$1910,7,0)*'Mark Up '!$C$2)),"X")</f>
        <v>7027.02</v>
      </c>
      <c r="I153" s="120">
        <f>IFERROR(((VLOOKUP(B153,'Origem '!$A$1:$H$1910,8,0)*'Mark Up '!$C$2)),"X")</f>
        <v>8089.62</v>
      </c>
      <c r="J153" s="236"/>
    </row>
    <row r="154" spans="1:10" s="1" customFormat="1" ht="24" x14ac:dyDescent="0.3">
      <c r="A154" s="176" t="s">
        <v>879</v>
      </c>
      <c r="B154" s="76" t="s">
        <v>112</v>
      </c>
      <c r="C154" s="81" t="s">
        <v>1044</v>
      </c>
      <c r="D154" s="78" t="s">
        <v>206</v>
      </c>
      <c r="E154" s="72">
        <f>IFERROR(((VLOOKUP(B154,'Origem '!$A$1:$D$1910,4,0)*'Mark Up '!$C$2)),"X")</f>
        <v>6768.3</v>
      </c>
      <c r="F154" s="72">
        <f>IFERROR(((VLOOKUP(B154,'Origem '!$A$1:$E$1910,5,0)*'Mark Up '!$C$2)),"X")</f>
        <v>6791.4000000000005</v>
      </c>
      <c r="G154" s="120">
        <f>IFERROR(((VLOOKUP(B154,'Origem '!$A$1:$H$1910,6,0)*'Mark Up '!$C$2)),"X")</f>
        <v>7156.38</v>
      </c>
      <c r="H154" s="120">
        <f>IFERROR(((VLOOKUP(B154,'Origem '!$A$1:$H$1910,7,0)*'Mark Up '!$C$2)),"X")</f>
        <v>7493.64</v>
      </c>
      <c r="I154" s="120">
        <f>IFERROR(((VLOOKUP(B154,'Origem '!$A$1:$H$1910,8,0)*'Mark Up '!$C$2)),"X")</f>
        <v>7770.84</v>
      </c>
      <c r="J154" s="226"/>
    </row>
    <row r="155" spans="1:10" s="1" customFormat="1" ht="24" x14ac:dyDescent="0.3">
      <c r="A155" s="176"/>
      <c r="B155" s="76" t="s">
        <v>113</v>
      </c>
      <c r="C155" s="81" t="s">
        <v>1044</v>
      </c>
      <c r="D155" s="78" t="s">
        <v>207</v>
      </c>
      <c r="E155" s="72">
        <f>IFERROR(((VLOOKUP(B155,'Origem '!$A$1:$D$1910,4,0)*'Mark Up '!$C$2)),"X")</f>
        <v>7077.84</v>
      </c>
      <c r="F155" s="72">
        <f>IFERROR(((VLOOKUP(B155,'Origem '!$A$1:$E$1910,5,0)*'Mark Up '!$C$2)),"X")</f>
        <v>7119.42</v>
      </c>
      <c r="G155" s="120">
        <f>IFERROR(((VLOOKUP(B155,'Origem '!$A$1:$H$1910,6,0)*'Mark Up '!$C$2)),"X")</f>
        <v>7484.4000000000005</v>
      </c>
      <c r="H155" s="120">
        <f>IFERROR(((VLOOKUP(B155,'Origem '!$A$1:$H$1910,7,0)*'Mark Up '!$C$2)),"X")</f>
        <v>7710.78</v>
      </c>
      <c r="I155" s="120">
        <f>IFERROR(((VLOOKUP(B155,'Origem '!$A$1:$H$1910,8,0)*'Mark Up '!$C$2)),"X")</f>
        <v>7863.24</v>
      </c>
      <c r="J155" s="228"/>
    </row>
    <row r="156" spans="1:10" s="1" customFormat="1" ht="24" x14ac:dyDescent="0.3">
      <c r="A156" s="176"/>
      <c r="B156" s="76" t="s">
        <v>114</v>
      </c>
      <c r="C156" s="81" t="s">
        <v>1044</v>
      </c>
      <c r="D156" s="78" t="s">
        <v>208</v>
      </c>
      <c r="E156" s="72">
        <f>IFERROR(((VLOOKUP(B156,'Origem '!$A$1:$D$1910,4,0)*'Mark Up '!$C$2)),"X")</f>
        <v>7359.66</v>
      </c>
      <c r="F156" s="72">
        <f>IFERROR(((VLOOKUP(B156,'Origem '!$A$1:$E$1910,5,0)*'Mark Up '!$C$2)),"X")</f>
        <v>7415.1</v>
      </c>
      <c r="G156" s="120">
        <f>IFERROR(((VLOOKUP(B156,'Origem '!$A$1:$H$1910,6,0)*'Mark Up '!$C$2)),"X")</f>
        <v>7872.4800000000005</v>
      </c>
      <c r="H156" s="120">
        <f>IFERROR(((VLOOKUP(B156,'Origem '!$A$1:$H$1910,7,0)*'Mark Up '!$C$2)),"X")</f>
        <v>8108.1</v>
      </c>
      <c r="I156" s="120">
        <f>IFERROR(((VLOOKUP(B156,'Origem '!$A$1:$H$1910,8,0)*'Mark Up '!$C$2)),"X")</f>
        <v>8297.52</v>
      </c>
      <c r="J156" s="228"/>
    </row>
    <row r="157" spans="1:10" s="1" customFormat="1" ht="24" x14ac:dyDescent="0.3">
      <c r="A157" s="176"/>
      <c r="B157" s="76" t="s">
        <v>115</v>
      </c>
      <c r="C157" s="81" t="s">
        <v>1044</v>
      </c>
      <c r="D157" s="78" t="s">
        <v>209</v>
      </c>
      <c r="E157" s="72">
        <f>IFERROR(((VLOOKUP(B157,'Origem '!$A$1:$D$1910,4,0)*'Mark Up '!$C$2)),"X")</f>
        <v>7775.46</v>
      </c>
      <c r="F157" s="72">
        <f>IFERROR(((VLOOKUP(B157,'Origem '!$A$1:$E$1910,5,0)*'Mark Up '!$C$2)),"X")</f>
        <v>7784.7</v>
      </c>
      <c r="G157" s="120">
        <f>IFERROR(((VLOOKUP(B157,'Origem '!$A$1:$H$1910,6,0)*'Mark Up '!$C$2)),"X")</f>
        <v>8329.86</v>
      </c>
      <c r="H157" s="120">
        <f>IFERROR(((VLOOKUP(B157,'Origem '!$A$1:$H$1910,7,0)*'Mark Up '!$C$2)),"X")</f>
        <v>8399.16</v>
      </c>
      <c r="I157" s="120">
        <f>IFERROR(((VLOOKUP(B157,'Origem '!$A$1:$H$1910,8,0)*'Mark Up '!$C$2)),"X")</f>
        <v>8611.68</v>
      </c>
      <c r="J157" s="227"/>
    </row>
    <row r="158" spans="1:10" s="1" customFormat="1" ht="15" customHeight="1" x14ac:dyDescent="0.3">
      <c r="A158" s="176" t="s">
        <v>901</v>
      </c>
      <c r="B158" s="69" t="s">
        <v>47</v>
      </c>
      <c r="C158" s="81" t="s">
        <v>1045</v>
      </c>
      <c r="D158" s="78" t="s">
        <v>210</v>
      </c>
      <c r="E158" s="72">
        <f>IFERROR(((VLOOKUP(B158,'Origem '!$A$1:$D$1910,4,0)*'Mark Up '!$C$2)),"X")</f>
        <v>6837.6</v>
      </c>
      <c r="F158" s="72">
        <f>IFERROR(((VLOOKUP(B158,'Origem '!$A$1:$E$1910,5,0)*'Mark Up '!$C$2)),"X")</f>
        <v>6883.8</v>
      </c>
      <c r="G158" s="120">
        <f>IFERROR(((VLOOKUP(B158,'Origem '!$A$1:$H$1910,6,0)*'Mark Up '!$C$2)),"X")</f>
        <v>7669.2</v>
      </c>
      <c r="H158" s="120">
        <f>IFERROR(((VLOOKUP(B158,'Origem '!$A$1:$H$1910,7,0)*'Mark Up '!$C$2)),"X")</f>
        <v>7854</v>
      </c>
      <c r="I158" s="120" t="str">
        <f>IFERROR(((VLOOKUP(B158,'Origem '!$A$1:$H$1910,8,0)*'Mark Up '!$C$2)),"X")</f>
        <v>X</v>
      </c>
      <c r="J158" s="226"/>
    </row>
    <row r="159" spans="1:10" s="1" customFormat="1" ht="15" customHeight="1" x14ac:dyDescent="0.3">
      <c r="A159" s="176"/>
      <c r="B159" s="69" t="s">
        <v>48</v>
      </c>
      <c r="C159" s="81" t="s">
        <v>1045</v>
      </c>
      <c r="D159" s="78" t="s">
        <v>211</v>
      </c>
      <c r="E159" s="72">
        <f>IFERROR(((VLOOKUP(B159,'Origem '!$A$1:$D$1910,4,0)*'Mark Up '!$C$2)),"X")</f>
        <v>7128.66</v>
      </c>
      <c r="F159" s="72">
        <f>IFERROR(((VLOOKUP(B159,'Origem '!$A$1:$E$1910,5,0)*'Mark Up '!$C$2)),"X")</f>
        <v>7197.96</v>
      </c>
      <c r="G159" s="120">
        <f>IFERROR(((VLOOKUP(B159,'Origem '!$A$1:$H$1910,6,0)*'Mark Up '!$C$2)),"X")</f>
        <v>7863.24</v>
      </c>
      <c r="H159" s="120">
        <f>IFERROR(((VLOOKUP(B159,'Origem '!$A$1:$H$1910,7,0)*'Mark Up '!$C$2)),"X")</f>
        <v>8103.4800000000005</v>
      </c>
      <c r="I159" s="120" t="str">
        <f>IFERROR(((VLOOKUP(B159,'Origem '!$A$1:$H$1910,8,0)*'Mark Up '!$C$2)),"X")</f>
        <v>X</v>
      </c>
      <c r="J159" s="228"/>
    </row>
    <row r="160" spans="1:10" s="1" customFormat="1" ht="15" customHeight="1" x14ac:dyDescent="0.3">
      <c r="A160" s="176"/>
      <c r="B160" s="69" t="s">
        <v>49</v>
      </c>
      <c r="C160" s="81" t="s">
        <v>1045</v>
      </c>
      <c r="D160" s="78" t="s">
        <v>212</v>
      </c>
      <c r="E160" s="72">
        <f>IFERROR(((VLOOKUP(B160,'Origem '!$A$1:$D$1910,4,0)*'Mark Up '!$C$2)),"X")</f>
        <v>7489.02</v>
      </c>
      <c r="F160" s="72">
        <f>IFERROR(((VLOOKUP(B160,'Origem '!$A$1:$E$1910,5,0)*'Mark Up '!$C$2)),"X")</f>
        <v>7581.42</v>
      </c>
      <c r="G160" s="120">
        <f>IFERROR(((VLOOKUP(B160,'Origem '!$A$1:$H$1910,6,0)*'Mark Up '!$C$2)),"X")</f>
        <v>8186.64</v>
      </c>
      <c r="H160" s="120">
        <f>IFERROR(((VLOOKUP(B160,'Origem '!$A$1:$H$1910,7,0)*'Mark Up '!$C$2)),"X")</f>
        <v>8440.74</v>
      </c>
      <c r="I160" s="120" t="str">
        <f>IFERROR(((VLOOKUP(B160,'Origem '!$A$1:$H$1910,8,0)*'Mark Up '!$C$2)),"X")</f>
        <v>X</v>
      </c>
      <c r="J160" s="228"/>
    </row>
    <row r="161" spans="1:10" s="1" customFormat="1" ht="15" customHeight="1" x14ac:dyDescent="0.3">
      <c r="A161" s="176"/>
      <c r="B161" s="69" t="s">
        <v>50</v>
      </c>
      <c r="C161" s="81" t="s">
        <v>1045</v>
      </c>
      <c r="D161" s="78" t="s">
        <v>213</v>
      </c>
      <c r="E161" s="72">
        <f>IFERROR(((VLOOKUP(B161,'Origem '!$A$1:$D$1910,4,0)*'Mark Up '!$C$2)),"X")</f>
        <v>7752.3600000000006</v>
      </c>
      <c r="F161" s="72">
        <f>IFERROR(((VLOOKUP(B161,'Origem '!$A$1:$E$1910,5,0)*'Mark Up '!$C$2)),"X")</f>
        <v>8006.46</v>
      </c>
      <c r="G161" s="120">
        <f>IFERROR(((VLOOKUP(B161,'Origem '!$A$1:$H$1910,6,0)*'Mark Up '!$C$2)),"X")</f>
        <v>8796.48</v>
      </c>
      <c r="H161" s="120">
        <f>IFERROR(((VLOOKUP(B161,'Origem '!$A$1:$H$1910,7,0)*'Mark Up '!$C$2)),"X")</f>
        <v>9064.44</v>
      </c>
      <c r="I161" s="120" t="str">
        <f>IFERROR(((VLOOKUP(B161,'Origem '!$A$1:$H$1910,8,0)*'Mark Up '!$C$2)),"X")</f>
        <v>X</v>
      </c>
      <c r="J161" s="227"/>
    </row>
    <row r="162" spans="1:10" x14ac:dyDescent="0.25">
      <c r="A162" s="173" t="s">
        <v>930</v>
      </c>
      <c r="B162" s="76" t="s">
        <v>482</v>
      </c>
      <c r="C162" s="77" t="s">
        <v>483</v>
      </c>
      <c r="D162" s="76" t="s">
        <v>484</v>
      </c>
      <c r="E162" s="72">
        <f>IFERROR(((VLOOKUP(B162,'Origem '!$A$1:$D$1910,4,0)*'Mark Up '!$C$2)),"X")</f>
        <v>3076.92</v>
      </c>
      <c r="F162" s="72">
        <f>IFERROR(((VLOOKUP(B162,'Origem '!$A$1:$E$1910,5,0)*'Mark Up '!$C$2)),"X")</f>
        <v>3164.7000000000003</v>
      </c>
      <c r="G162" s="120">
        <f>IFERROR(((VLOOKUP(B162,'Origem '!$A$1:$H$1910,6,0)*'Mark Up '!$C$2)),"X")</f>
        <v>3400.32</v>
      </c>
      <c r="H162" s="120">
        <f>IFERROR(((VLOOKUP(B162,'Origem '!$A$1:$H$1910,7,0)*'Mark Up '!$C$2)),"X")</f>
        <v>3497.34</v>
      </c>
      <c r="I162" s="120">
        <f>IFERROR(((VLOOKUP(B162,'Origem '!$A$1:$H$1910,8,0)*'Mark Up '!$C$2)),"X")</f>
        <v>3598.98</v>
      </c>
      <c r="J162" s="234"/>
    </row>
    <row r="163" spans="1:10" ht="24" x14ac:dyDescent="0.25">
      <c r="A163" s="173"/>
      <c r="B163" s="76" t="s">
        <v>485</v>
      </c>
      <c r="C163" s="95" t="s">
        <v>1046</v>
      </c>
      <c r="D163" s="76" t="s">
        <v>486</v>
      </c>
      <c r="E163" s="72">
        <f>IFERROR(((VLOOKUP(B163,'Origem '!$A$1:$D$1910,4,0)*'Mark Up '!$C$2)),"X")</f>
        <v>3169.32</v>
      </c>
      <c r="F163" s="72">
        <f>IFERROR(((VLOOKUP(B163,'Origem '!$A$1:$E$1910,5,0)*'Mark Up '!$C$2)),"X")</f>
        <v>3243.2400000000002</v>
      </c>
      <c r="G163" s="120">
        <f>IFERROR(((VLOOKUP(B163,'Origem '!$A$1:$H$1910,6,0)*'Mark Up '!$C$2)),"X")</f>
        <v>3465</v>
      </c>
      <c r="H163" s="120">
        <f>IFERROR(((VLOOKUP(B163,'Origem '!$A$1:$H$1910,7,0)*'Mark Up '!$C$2)),"X")</f>
        <v>3571.26</v>
      </c>
      <c r="I163" s="120">
        <f>IFERROR(((VLOOKUP(B163,'Origem '!$A$1:$H$1910,8,0)*'Mark Up '!$C$2)),"X")</f>
        <v>3668.28</v>
      </c>
      <c r="J163" s="236"/>
    </row>
    <row r="164" spans="1:10" s="1" customFormat="1" ht="18.75" x14ac:dyDescent="0.3">
      <c r="A164" s="176" t="s">
        <v>931</v>
      </c>
      <c r="B164" s="76" t="s">
        <v>142</v>
      </c>
      <c r="C164" s="77" t="s">
        <v>488</v>
      </c>
      <c r="D164" s="78" t="s">
        <v>143</v>
      </c>
      <c r="E164" s="72">
        <f>IFERROR(((VLOOKUP(B164,'Origem '!$A$1:$D$1910,4,0)*'Mark Up '!$C$2)),"X")</f>
        <v>5460.84</v>
      </c>
      <c r="F164" s="72">
        <f>IFERROR(((VLOOKUP(B164,'Origem '!$A$1:$E$1910,5,0)*'Mark Up '!$C$2)),"X")</f>
        <v>5359.2</v>
      </c>
      <c r="G164" s="120">
        <f>IFERROR(((VLOOKUP(B164,'Origem '!$A$1:$H$1910,6,0)*'Mark Up '!$C$2)),"X")</f>
        <v>5959.8</v>
      </c>
      <c r="H164" s="120">
        <f>IFERROR(((VLOOKUP(B164,'Origem '!$A$1:$H$1910,7,0)*'Mark Up '!$C$2)),"X")</f>
        <v>6144.6</v>
      </c>
      <c r="I164" s="120">
        <f>IFERROR(((VLOOKUP(B164,'Origem '!$A$1:$H$1910,8,0)*'Mark Up '!$C$2)),"X")</f>
        <v>6301.68</v>
      </c>
      <c r="J164" s="226"/>
    </row>
    <row r="165" spans="1:10" s="1" customFormat="1" ht="18.75" x14ac:dyDescent="0.3">
      <c r="A165" s="176"/>
      <c r="B165" s="76" t="s">
        <v>141</v>
      </c>
      <c r="C165" s="77" t="s">
        <v>488</v>
      </c>
      <c r="D165" s="76" t="s">
        <v>1467</v>
      </c>
      <c r="E165" s="72">
        <f>IFERROR(((VLOOKUP(B165,'Origem '!$A$1:$D$1910,4,0)*'Mark Up '!$C$2)),"X")</f>
        <v>5645.64</v>
      </c>
      <c r="F165" s="72">
        <f>IFERROR(((VLOOKUP(B165,'Origem '!$A$1:$E$1910,5,0)*'Mark Up '!$C$2)),"X")</f>
        <v>5539.38</v>
      </c>
      <c r="G165" s="120">
        <f>IFERROR(((VLOOKUP(B165,'Origem '!$A$1:$H$1910,6,0)*'Mark Up '!$C$2)),"X")</f>
        <v>6153.84</v>
      </c>
      <c r="H165" s="120">
        <f>IFERROR(((VLOOKUP(B165,'Origem '!$A$1:$H$1910,7,0)*'Mark Up '!$C$2)),"X")</f>
        <v>6338.64</v>
      </c>
      <c r="I165" s="120">
        <f>IFERROR(((VLOOKUP(B165,'Origem '!$A$1:$H$1910,8,0)*'Mark Up '!$C$2)),"X")</f>
        <v>6495.72</v>
      </c>
      <c r="J165" s="228"/>
    </row>
    <row r="166" spans="1:10" ht="16.5" customHeight="1" x14ac:dyDescent="0.25">
      <c r="A166" s="176"/>
      <c r="B166" s="76" t="s">
        <v>487</v>
      </c>
      <c r="C166" s="77" t="s">
        <v>488</v>
      </c>
      <c r="D166" s="69" t="s">
        <v>421</v>
      </c>
      <c r="E166" s="72">
        <f>IFERROR(((VLOOKUP(B166,'Origem '!$A$1:$D$1910,4,0)*'Mark Up '!$C$2)),"X")</f>
        <v>7955.64</v>
      </c>
      <c r="F166" s="72">
        <f>IFERROR(((VLOOKUP(B166,'Origem '!$A$1:$E$1910,5,0)*'Mark Up '!$C$2)),"X")</f>
        <v>7807.8</v>
      </c>
      <c r="G166" s="120">
        <f>IFERROR(((VLOOKUP(B166,'Origem '!$A$1:$H$1910,6,0)*'Mark Up '!$C$2)),"X")</f>
        <v>8482.32</v>
      </c>
      <c r="H166" s="120">
        <f>IFERROR(((VLOOKUP(B166,'Origem '!$A$1:$H$1910,7,0)*'Mark Up '!$C$2)),"X")</f>
        <v>8741.0400000000009</v>
      </c>
      <c r="I166" s="120">
        <f>IFERROR(((VLOOKUP(B166,'Origem '!$A$1:$H$1910,8,0)*'Mark Up '!$C$2)),"X")</f>
        <v>8911.98</v>
      </c>
      <c r="J166" s="227"/>
    </row>
    <row r="167" spans="1:10" ht="24" x14ac:dyDescent="0.25">
      <c r="A167" s="173" t="s">
        <v>932</v>
      </c>
      <c r="B167" s="88" t="s">
        <v>489</v>
      </c>
      <c r="C167" s="79" t="s">
        <v>1047</v>
      </c>
      <c r="D167" s="78" t="s">
        <v>490</v>
      </c>
      <c r="E167" s="72">
        <f>IFERROR(((VLOOKUP(B167,'Origem '!$A$1:$D$1910,4,0)*'Mark Up '!$C$2)),"X")</f>
        <v>4153.38</v>
      </c>
      <c r="F167" s="72">
        <f>IFERROR(((VLOOKUP(B167,'Origem '!$A$1:$E$1910,5,0)*'Mark Up '!$C$2)),"X")</f>
        <v>4864.8599999999997</v>
      </c>
      <c r="G167" s="120">
        <f>IFERROR(((VLOOKUP(B167,'Origem '!$A$1:$H$1910,6,0)*'Mark Up '!$C$2)),"X")</f>
        <v>5192.88</v>
      </c>
      <c r="H167" s="120">
        <f>IFERROR(((VLOOKUP(B167,'Origem '!$A$1:$H$1910,7,0)*'Mark Up '!$C$2)),"X")</f>
        <v>5414.64</v>
      </c>
      <c r="I167" s="120">
        <f>IFERROR(((VLOOKUP(B167,'Origem '!$A$1:$H$1910,8,0)*'Mark Up '!$C$2)),"X")</f>
        <v>6056.82</v>
      </c>
      <c r="J167" s="234"/>
    </row>
    <row r="168" spans="1:10" ht="24" x14ac:dyDescent="0.25">
      <c r="A168" s="173"/>
      <c r="B168" s="88" t="s">
        <v>491</v>
      </c>
      <c r="C168" s="79" t="s">
        <v>1047</v>
      </c>
      <c r="D168" s="78" t="s">
        <v>492</v>
      </c>
      <c r="E168" s="72">
        <f>IFERROR(((VLOOKUP(B168,'Origem '!$A$1:$D$1910,4,0)*'Mark Up '!$C$2)),"X")</f>
        <v>4301.22</v>
      </c>
      <c r="F168" s="72">
        <f>IFERROR(((VLOOKUP(B168,'Origem '!$A$1:$E$1910,5,0)*'Mark Up '!$C$2)),"X")</f>
        <v>5035.8</v>
      </c>
      <c r="G168" s="120">
        <f>IFERROR(((VLOOKUP(B168,'Origem '!$A$1:$H$1910,6,0)*'Mark Up '!$C$2)),"X")</f>
        <v>5451.6</v>
      </c>
      <c r="H168" s="120">
        <f>IFERROR(((VLOOKUP(B168,'Origem '!$A$1:$H$1910,7,0)*'Mark Up '!$C$2)),"X")</f>
        <v>5645.64</v>
      </c>
      <c r="I168" s="120">
        <f>IFERROR(((VLOOKUP(B168,'Origem '!$A$1:$H$1910,8,0)*'Mark Up '!$C$2)),"X")</f>
        <v>6454.14</v>
      </c>
      <c r="J168" s="236"/>
    </row>
    <row r="169" spans="1:10" x14ac:dyDescent="0.25">
      <c r="A169" s="173" t="s">
        <v>933</v>
      </c>
      <c r="B169" s="76" t="s">
        <v>493</v>
      </c>
      <c r="C169" s="70" t="s">
        <v>494</v>
      </c>
      <c r="D169" s="71" t="s">
        <v>495</v>
      </c>
      <c r="E169" s="72">
        <f>IFERROR(((VLOOKUP(B169,'Origem '!$A$1:$D$1910,4,0)*'Mark Up '!$C$2)),"X")</f>
        <v>6832.9800000000005</v>
      </c>
      <c r="F169" s="72">
        <f>IFERROR(((VLOOKUP(B169,'Origem '!$A$1:$E$1910,5,0)*'Mark Up '!$C$2)),"X")</f>
        <v>7609.14</v>
      </c>
      <c r="G169" s="120">
        <f>IFERROR(((VLOOKUP(B169,'Origem '!$A$1:$H$1910,6,0)*'Mark Up '!$C$2)),"X")</f>
        <v>8260.56</v>
      </c>
      <c r="H169" s="120">
        <f>IFERROR(((VLOOKUP(B169,'Origem '!$A$1:$H$1910,7,0)*'Mark Up '!$C$2)),"X")</f>
        <v>8514.66</v>
      </c>
      <c r="I169" s="120">
        <f>IFERROR(((VLOOKUP(B169,'Origem '!$A$1:$H$1910,8,0)*'Mark Up '!$C$2)),"X")</f>
        <v>8953.56</v>
      </c>
      <c r="J169" s="234"/>
    </row>
    <row r="170" spans="1:10" x14ac:dyDescent="0.25">
      <c r="A170" s="173"/>
      <c r="B170" s="76" t="s">
        <v>496</v>
      </c>
      <c r="C170" s="70" t="s">
        <v>494</v>
      </c>
      <c r="D170" s="71" t="s">
        <v>497</v>
      </c>
      <c r="E170" s="72">
        <f>IFERROR(((VLOOKUP(B170,'Origem '!$A$1:$D$1910,4,0)*'Mark Up '!$C$2)),"X")</f>
        <v>8634.7800000000007</v>
      </c>
      <c r="F170" s="72">
        <f>IFERROR(((VLOOKUP(B170,'Origem '!$A$1:$E$1910,5,0)*'Mark Up '!$C$2)),"X")</f>
        <v>9420.18</v>
      </c>
      <c r="G170" s="120">
        <f>IFERROR(((VLOOKUP(B170,'Origem '!$A$1:$H$1910,6,0)*'Mark Up '!$C$2)),"X")</f>
        <v>10556.7</v>
      </c>
      <c r="H170" s="120">
        <f>IFERROR(((VLOOKUP(B170,'Origem '!$A$1:$H$1910,7,0)*'Mark Up '!$C$2)),"X")</f>
        <v>10880.1</v>
      </c>
      <c r="I170" s="120">
        <f>IFERROR(((VLOOKUP(B170,'Origem '!$A$1:$H$1910,8,0)*'Mark Up '!$C$2)),"X")</f>
        <v>11642.4</v>
      </c>
      <c r="J170" s="235"/>
    </row>
    <row r="171" spans="1:10" x14ac:dyDescent="0.25">
      <c r="A171" s="173"/>
      <c r="B171" s="76" t="s">
        <v>498</v>
      </c>
      <c r="C171" s="70" t="s">
        <v>494</v>
      </c>
      <c r="D171" s="71" t="s">
        <v>343</v>
      </c>
      <c r="E171" s="72">
        <f>IFERROR(((VLOOKUP(B171,'Origem '!$A$1:$D$1910,4,0)*'Mark Up '!$C$2)),"X")</f>
        <v>9337.02</v>
      </c>
      <c r="F171" s="72">
        <f>IFERROR(((VLOOKUP(B171,'Origem '!$A$1:$E$1910,5,0)*'Mark Up '!$C$2)),"X")</f>
        <v>10381.14</v>
      </c>
      <c r="G171" s="120">
        <f>IFERROR(((VLOOKUP(B171,'Origem '!$A$1:$H$1910,6,0)*'Mark Up '!$C$2)),"X")</f>
        <v>11485.32</v>
      </c>
      <c r="H171" s="120">
        <f>IFERROR(((VLOOKUP(B171,'Origem '!$A$1:$H$1910,7,0)*'Mark Up '!$C$2)),"X")</f>
        <v>11836.44</v>
      </c>
      <c r="I171" s="120">
        <f>IFERROR(((VLOOKUP(B171,'Origem '!$A$1:$H$1910,8,0)*'Mark Up '!$C$2)),"X")</f>
        <v>12695.76</v>
      </c>
      <c r="J171" s="235"/>
    </row>
    <row r="172" spans="1:10" x14ac:dyDescent="0.25">
      <c r="A172" s="173"/>
      <c r="B172" s="76" t="s">
        <v>499</v>
      </c>
      <c r="C172" s="77" t="s">
        <v>494</v>
      </c>
      <c r="D172" s="71" t="s">
        <v>344</v>
      </c>
      <c r="E172" s="72">
        <f>IFERROR(((VLOOKUP(B172,'Origem '!$A$1:$D$1910,4,0)*'Mark Up '!$C$2)),"X")</f>
        <v>14030.94</v>
      </c>
      <c r="F172" s="72">
        <f>IFERROR(((VLOOKUP(B172,'Origem '!$A$1:$E$1910,5,0)*'Mark Up '!$C$2)),"X")</f>
        <v>15652.56</v>
      </c>
      <c r="G172" s="120">
        <f>IFERROR(((VLOOKUP(B172,'Origem '!$A$1:$H$1910,6,0)*'Mark Up '!$C$2)),"X")</f>
        <v>16913.82</v>
      </c>
      <c r="H172" s="120">
        <f>IFERROR(((VLOOKUP(B172,'Origem '!$A$1:$H$1910,7,0)*'Mark Up '!$C$2)),"X")</f>
        <v>17431.260000000002</v>
      </c>
      <c r="I172" s="120">
        <f>IFERROR(((VLOOKUP(B172,'Origem '!$A$1:$H$1910,8,0)*'Mark Up '!$C$2)),"X")</f>
        <v>18895.8</v>
      </c>
      <c r="J172" s="236"/>
    </row>
    <row r="173" spans="1:10" s="105" customFormat="1" ht="18.75" customHeight="1" x14ac:dyDescent="0.25">
      <c r="A173" s="173" t="s">
        <v>1345</v>
      </c>
      <c r="B173" s="69" t="s">
        <v>1346</v>
      </c>
      <c r="C173" s="84" t="s">
        <v>1347</v>
      </c>
      <c r="D173" s="69" t="s">
        <v>1348</v>
      </c>
      <c r="E173" s="72">
        <f>IFERROR(((VLOOKUP(B173,'Origem '!$A$1:$D$1910,4,0)*'Mark Up '!$C$2)),"X")</f>
        <v>8413.02</v>
      </c>
      <c r="F173" s="72">
        <f>IFERROR(((VLOOKUP(B173,'Origem '!$A$1:$E$1910,5,0)*'Mark Up '!$C$2)),"X")</f>
        <v>8514.66</v>
      </c>
      <c r="G173" s="120">
        <f>IFERROR(((VLOOKUP(B173,'Origem '!$A$1:$H$1910,6,0)*'Mark Up '!$C$2)),"X")</f>
        <v>9484.86</v>
      </c>
      <c r="H173" s="120">
        <f>IFERROR(((VLOOKUP(B173,'Origem '!$A$1:$H$1910,7,0)*'Mark Up '!$C$2)),"X")</f>
        <v>9748.2000000000007</v>
      </c>
      <c r="I173" s="120">
        <f>IFERROR(((VLOOKUP(B173,'Origem '!$A$1:$H$1910,8,0)*'Mark Up '!$C$2)),"X")</f>
        <v>11046.42</v>
      </c>
      <c r="J173" s="244"/>
    </row>
    <row r="174" spans="1:10" s="105" customFormat="1" ht="18.75" customHeight="1" x14ac:dyDescent="0.25">
      <c r="A174" s="173"/>
      <c r="B174" s="69" t="s">
        <v>1349</v>
      </c>
      <c r="C174" s="84" t="s">
        <v>1347</v>
      </c>
      <c r="D174" s="69" t="s">
        <v>1233</v>
      </c>
      <c r="E174" s="72">
        <f>IFERROR(((VLOOKUP(B174,'Origem '!$A$1:$D$1910,4,0)*'Mark Up '!$C$2)),"X")</f>
        <v>9480.24</v>
      </c>
      <c r="F174" s="72">
        <f>IFERROR(((VLOOKUP(B174,'Origem '!$A$1:$E$1910,5,0)*'Mark Up '!$C$2)),"X")</f>
        <v>9715.86</v>
      </c>
      <c r="G174" s="120">
        <f>IFERROR(((VLOOKUP(B174,'Origem '!$A$1:$H$1910,6,0)*'Mark Up '!$C$2)),"X")</f>
        <v>10824.66</v>
      </c>
      <c r="H174" s="120">
        <f>IFERROR(((VLOOKUP(B174,'Origem '!$A$1:$H$1910,7,0)*'Mark Up '!$C$2)),"X")</f>
        <v>11106.48</v>
      </c>
      <c r="I174" s="120">
        <f>IFERROR(((VLOOKUP(B174,'Origem '!$A$1:$H$1910,8,0)*'Mark Up '!$C$2)),"X")</f>
        <v>12723.48</v>
      </c>
      <c r="J174" s="246"/>
    </row>
    <row r="175" spans="1:10" s="1" customFormat="1" ht="22.5" customHeight="1" x14ac:dyDescent="0.3">
      <c r="A175" s="176" t="s">
        <v>934</v>
      </c>
      <c r="B175" s="69" t="s">
        <v>159</v>
      </c>
      <c r="C175" s="77" t="s">
        <v>158</v>
      </c>
      <c r="D175" s="76" t="s">
        <v>1</v>
      </c>
      <c r="E175" s="72">
        <f>IFERROR(((VLOOKUP(B175,'Origem '!$A$1:$D$1910,4,0)*'Mark Up '!$C$2)),"X")</f>
        <v>6079.92</v>
      </c>
      <c r="F175" s="72">
        <f>IFERROR(((VLOOKUP(B175,'Origem '!$A$1:$E$1910,5,0)*'Mark Up '!$C$2)),"X")</f>
        <v>7442.8200000000006</v>
      </c>
      <c r="G175" s="120">
        <f>IFERROR(((VLOOKUP(B175,'Origem '!$A$1:$H$1910,6,0)*'Mark Up '!$C$2)),"X")</f>
        <v>8297.52</v>
      </c>
      <c r="H175" s="120">
        <f>IFERROR(((VLOOKUP(B175,'Origem '!$A$1:$H$1910,7,0)*'Mark Up '!$C$2)),"X")</f>
        <v>8505.42</v>
      </c>
      <c r="I175" s="120">
        <f>IFERROR(((VLOOKUP(B175,'Origem '!$A$1:$H$1910,8,0)*'Mark Up '!$C$2)),"X")</f>
        <v>9045.9600000000009</v>
      </c>
      <c r="J175" s="226"/>
    </row>
    <row r="176" spans="1:10" s="1" customFormat="1" ht="22.5" customHeight="1" x14ac:dyDescent="0.3">
      <c r="A176" s="176"/>
      <c r="B176" s="69" t="s">
        <v>160</v>
      </c>
      <c r="C176" s="77" t="s">
        <v>0</v>
      </c>
      <c r="D176" s="76" t="s">
        <v>2</v>
      </c>
      <c r="E176" s="72">
        <f>IFERROR(((VLOOKUP(B176,'Origem '!$A$1:$D$1910,4,0)*'Mark Up '!$C$2)),"X")</f>
        <v>6971.58</v>
      </c>
      <c r="F176" s="72">
        <f>IFERROR(((VLOOKUP(B176,'Origem '!$A$1:$E$1910,5,0)*'Mark Up '!$C$2)),"X")</f>
        <v>8510.0400000000009</v>
      </c>
      <c r="G176" s="120">
        <f>IFERROR(((VLOOKUP(B176,'Origem '!$A$1:$H$1910,6,0)*'Mark Up '!$C$2)),"X")</f>
        <v>9434.0400000000009</v>
      </c>
      <c r="H176" s="120">
        <f>IFERROR(((VLOOKUP(B176,'Origem '!$A$1:$H$1910,7,0)*'Mark Up '!$C$2)),"X")</f>
        <v>9628.08</v>
      </c>
      <c r="I176" s="120">
        <f>IFERROR(((VLOOKUP(B176,'Origem '!$A$1:$H$1910,8,0)*'Mark Up '!$C$2)),"X")</f>
        <v>10173.24</v>
      </c>
      <c r="J176" s="227"/>
    </row>
    <row r="177" spans="1:10" s="105" customFormat="1" ht="14.25" x14ac:dyDescent="0.25">
      <c r="A177" s="174" t="s">
        <v>1350</v>
      </c>
      <c r="B177" s="69" t="s">
        <v>1351</v>
      </c>
      <c r="C177" s="84" t="s">
        <v>1352</v>
      </c>
      <c r="D177" s="69" t="s">
        <v>1353</v>
      </c>
      <c r="E177" s="72">
        <f>IFERROR(((VLOOKUP(B177,'Origem '!$A$1:$D$1910,4,0)*'Mark Up '!$C$2)),"X")</f>
        <v>5742.66</v>
      </c>
      <c r="F177" s="72">
        <f>IFERROR(((VLOOKUP(B177,'Origem '!$A$1:$E$1910,5,0)*'Mark Up '!$C$2)),"X")</f>
        <v>6264.72</v>
      </c>
      <c r="G177" s="120">
        <f>IFERROR(((VLOOKUP(B177,'Origem '!$A$1:$H$1910,6,0)*'Mark Up '!$C$2)),"X")</f>
        <v>6264.72</v>
      </c>
      <c r="H177" s="120">
        <f>IFERROR(((VLOOKUP(B177,'Origem '!$A$1:$H$1910,7,0)*'Mark Up '!$C$2)),"X")</f>
        <v>6920.76</v>
      </c>
      <c r="I177" s="120">
        <f>IFERROR(((VLOOKUP(B177,'Origem '!$A$1:$H$1910,8,0)*'Mark Up '!$C$2)),"X")</f>
        <v>7780.08</v>
      </c>
      <c r="J177" s="244"/>
    </row>
    <row r="178" spans="1:10" s="105" customFormat="1" ht="14.25" x14ac:dyDescent="0.25">
      <c r="A178" s="238"/>
      <c r="B178" s="69" t="s">
        <v>1354</v>
      </c>
      <c r="C178" s="84" t="s">
        <v>1352</v>
      </c>
      <c r="D178" s="69" t="s">
        <v>1263</v>
      </c>
      <c r="E178" s="72">
        <f>IFERROR(((VLOOKUP(B178,'Origem '!$A$1:$D$1910,4,0)*'Mark Up '!$C$2)),"X")</f>
        <v>5636.4000000000005</v>
      </c>
      <c r="F178" s="72">
        <f>IFERROR(((VLOOKUP(B178,'Origem '!$A$1:$E$1910,5,0)*'Mark Up '!$C$2)),"X")</f>
        <v>6176.9400000000005</v>
      </c>
      <c r="G178" s="120">
        <f>IFERROR(((VLOOKUP(B178,'Origem '!$A$1:$H$1910,6,0)*'Mark Up '!$C$2)),"X")</f>
        <v>6176.9400000000005</v>
      </c>
      <c r="H178" s="120">
        <f>IFERROR(((VLOOKUP(B178,'Origem '!$A$1:$H$1910,7,0)*'Mark Up '!$C$2)),"X")</f>
        <v>6791.4000000000005</v>
      </c>
      <c r="I178" s="120">
        <f>IFERROR(((VLOOKUP(B178,'Origem '!$A$1:$H$1910,8,0)*'Mark Up '!$C$2)),"X")</f>
        <v>7609.14</v>
      </c>
      <c r="J178" s="245"/>
    </row>
    <row r="179" spans="1:10" s="105" customFormat="1" ht="14.25" x14ac:dyDescent="0.25">
      <c r="A179" s="238"/>
      <c r="B179" s="69" t="s">
        <v>1355</v>
      </c>
      <c r="C179" s="84" t="s">
        <v>1352</v>
      </c>
      <c r="D179" s="69" t="s">
        <v>1250</v>
      </c>
      <c r="E179" s="72">
        <f>IFERROR(((VLOOKUP(B179,'Origem '!$A$1:$D$1910,4,0)*'Mark Up '!$C$2)),"X")</f>
        <v>5497.8</v>
      </c>
      <c r="F179" s="72">
        <f>IFERROR(((VLOOKUP(B179,'Origem '!$A$1:$E$1910,5,0)*'Mark Up '!$C$2)),"X")</f>
        <v>6019.8600000000006</v>
      </c>
      <c r="G179" s="120">
        <f>IFERROR(((VLOOKUP(B179,'Origem '!$A$1:$H$1910,6,0)*'Mark Up '!$C$2)),"X")</f>
        <v>6019.8600000000006</v>
      </c>
      <c r="H179" s="120">
        <f>IFERROR(((VLOOKUP(B179,'Origem '!$A$1:$H$1910,7,0)*'Mark Up '!$C$2)),"X")</f>
        <v>6629.7</v>
      </c>
      <c r="I179" s="120">
        <f>IFERROR(((VLOOKUP(B179,'Origem '!$A$1:$H$1910,8,0)*'Mark Up '!$C$2)),"X")</f>
        <v>7442.8200000000006</v>
      </c>
      <c r="J179" s="245"/>
    </row>
    <row r="180" spans="1:10" s="105" customFormat="1" ht="14.25" x14ac:dyDescent="0.25">
      <c r="A180" s="238"/>
      <c r="B180" s="69" t="s">
        <v>1356</v>
      </c>
      <c r="C180" s="84" t="s">
        <v>1352</v>
      </c>
      <c r="D180" s="69" t="s">
        <v>1252</v>
      </c>
      <c r="E180" s="72">
        <f>IFERROR(((VLOOKUP(B180,'Origem '!$A$1:$D$1910,4,0)*'Mark Up '!$C$2)),"X")</f>
        <v>6292.4400000000005</v>
      </c>
      <c r="F180" s="72">
        <f>IFERROR(((VLOOKUP(B180,'Origem '!$A$1:$E$1910,5,0)*'Mark Up '!$C$2)),"X")</f>
        <v>7207.2</v>
      </c>
      <c r="G180" s="120">
        <f>IFERROR(((VLOOKUP(B180,'Origem '!$A$1:$H$1910,6,0)*'Mark Up '!$C$2)),"X")</f>
        <v>7207.2</v>
      </c>
      <c r="H180" s="120">
        <f>IFERROR(((VLOOKUP(B180,'Origem '!$A$1:$H$1910,7,0)*'Mark Up '!$C$2)),"X")</f>
        <v>8057.28</v>
      </c>
      <c r="I180" s="120">
        <f>IFERROR(((VLOOKUP(B180,'Origem '!$A$1:$H$1910,8,0)*'Mark Up '!$C$2)),"X")</f>
        <v>9179.94</v>
      </c>
      <c r="J180" s="245"/>
    </row>
    <row r="181" spans="1:10" s="105" customFormat="1" ht="14.25" x14ac:dyDescent="0.25">
      <c r="A181" s="238"/>
      <c r="B181" s="69" t="s">
        <v>1357</v>
      </c>
      <c r="C181" s="84" t="s">
        <v>1352</v>
      </c>
      <c r="D181" s="69" t="s">
        <v>1254</v>
      </c>
      <c r="E181" s="72">
        <f>IFERROR(((VLOOKUP(B181,'Origem '!$A$1:$D$1910,4,0)*'Mark Up '!$C$2)),"X")</f>
        <v>6163.08</v>
      </c>
      <c r="F181" s="72">
        <f>IFERROR(((VLOOKUP(B181,'Origem '!$A$1:$E$1910,5,0)*'Mark Up '!$C$2)),"X")</f>
        <v>7054.74</v>
      </c>
      <c r="G181" s="120">
        <f>IFERROR(((VLOOKUP(B181,'Origem '!$A$1:$H$1910,6,0)*'Mark Up '!$C$2)),"X")</f>
        <v>7054.74</v>
      </c>
      <c r="H181" s="120">
        <f>IFERROR(((VLOOKUP(B181,'Origem '!$A$1:$H$1910,7,0)*'Mark Up '!$C$2)),"X")</f>
        <v>7937.16</v>
      </c>
      <c r="I181" s="120">
        <f>IFERROR(((VLOOKUP(B181,'Origem '!$A$1:$H$1910,8,0)*'Mark Up '!$C$2)),"X")</f>
        <v>9059.82</v>
      </c>
      <c r="J181" s="245"/>
    </row>
    <row r="182" spans="1:10" s="105" customFormat="1" ht="14.25" x14ac:dyDescent="0.25">
      <c r="A182" s="238"/>
      <c r="B182" s="69" t="s">
        <v>1358</v>
      </c>
      <c r="C182" s="84" t="s">
        <v>1352</v>
      </c>
      <c r="D182" s="69" t="s">
        <v>1256</v>
      </c>
      <c r="E182" s="72">
        <f>IFERROR(((VLOOKUP(B182,'Origem '!$A$1:$D$1910,4,0)*'Mark Up '!$C$2)),"X")</f>
        <v>7405.8600000000006</v>
      </c>
      <c r="F182" s="72">
        <f>IFERROR(((VLOOKUP(B182,'Origem '!$A$1:$E$1910,5,0)*'Mark Up '!$C$2)),"X")</f>
        <v>8888.880000000001</v>
      </c>
      <c r="G182" s="120">
        <f>IFERROR(((VLOOKUP(B182,'Origem '!$A$1:$H$1910,6,0)*'Mark Up '!$C$2)),"X")</f>
        <v>8888.880000000001</v>
      </c>
      <c r="H182" s="120">
        <f>IFERROR(((VLOOKUP(B182,'Origem '!$A$1:$H$1910,7,0)*'Mark Up '!$C$2)),"X")</f>
        <v>10200.960000000001</v>
      </c>
      <c r="I182" s="120">
        <f>IFERROR(((VLOOKUP(B182,'Origem '!$A$1:$H$1910,8,0)*'Mark Up '!$C$2)),"X")</f>
        <v>12330.78</v>
      </c>
      <c r="J182" s="245"/>
    </row>
    <row r="183" spans="1:10" s="105" customFormat="1" ht="14.25" x14ac:dyDescent="0.25">
      <c r="A183" s="238"/>
      <c r="B183" s="69" t="s">
        <v>1508</v>
      </c>
      <c r="C183" s="84" t="s">
        <v>1352</v>
      </c>
      <c r="D183" s="69" t="s">
        <v>1509</v>
      </c>
      <c r="E183" s="72">
        <f>IFERROR(((VLOOKUP(B183,'Origem '!$A$1:$D$1910,4,0)*'Mark Up '!$C$2)),"X")</f>
        <v>7142.52</v>
      </c>
      <c r="F183" s="72">
        <f>IFERROR(((VLOOKUP(B183,'Origem '!$A$1:$E$1910,5,0)*'Mark Up '!$C$2)),"X")</f>
        <v>8625.5400000000009</v>
      </c>
      <c r="G183" s="120">
        <f>IFERROR(((VLOOKUP(B183,'Origem '!$A$1:$H$1910,6,0)*'Mark Up '!$C$2)),"X")</f>
        <v>8625.5400000000009</v>
      </c>
      <c r="H183" s="120">
        <f>IFERROR(((VLOOKUP(B183,'Origem '!$A$1:$H$1910,7,0)*'Mark Up '!$C$2)),"X")</f>
        <v>9688.14</v>
      </c>
      <c r="I183" s="120">
        <f>IFERROR(((VLOOKUP(B183,'Origem '!$A$1:$H$1910,8,0)*'Mark Up '!$C$2)),"X")</f>
        <v>11434.5</v>
      </c>
      <c r="J183" s="245"/>
    </row>
    <row r="184" spans="1:10" s="105" customFormat="1" ht="14.25" x14ac:dyDescent="0.25">
      <c r="A184" s="238"/>
      <c r="B184" s="69" t="s">
        <v>1359</v>
      </c>
      <c r="C184" s="84" t="s">
        <v>1360</v>
      </c>
      <c r="D184" s="69" t="s">
        <v>231</v>
      </c>
      <c r="E184" s="72">
        <f>IFERROR(((VLOOKUP(B184,'Origem '!$A$1:$D$1910,4,0)*'Mark Up '!$C$2)),"X")</f>
        <v>8112.72</v>
      </c>
      <c r="F184" s="72">
        <f>IFERROR(((VLOOKUP(B184,'Origem '!$A$1:$E$1910,5,0)*'Mark Up '!$C$2)),"X")</f>
        <v>9300.06</v>
      </c>
      <c r="G184" s="120">
        <f>IFERROR(((VLOOKUP(B184,'Origem '!$A$1:$H$1910,6,0)*'Mark Up '!$C$2)),"X")</f>
        <v>9683.52</v>
      </c>
      <c r="H184" s="120">
        <f>IFERROR(((VLOOKUP(B184,'Origem '!$A$1:$H$1910,7,0)*'Mark Up '!$C$2)),"X")</f>
        <v>10094.700000000001</v>
      </c>
      <c r="I184" s="120">
        <f>IFERROR(((VLOOKUP(B184,'Origem '!$A$1:$H$1910,8,0)*'Mark Up '!$C$2)),"X")</f>
        <v>11402.16</v>
      </c>
      <c r="J184" s="245"/>
    </row>
    <row r="185" spans="1:10" s="105" customFormat="1" ht="14.25" x14ac:dyDescent="0.25">
      <c r="A185" s="238"/>
      <c r="B185" s="69" t="s">
        <v>1361</v>
      </c>
      <c r="C185" s="84" t="s">
        <v>1360</v>
      </c>
      <c r="D185" s="69" t="s">
        <v>1348</v>
      </c>
      <c r="E185" s="72">
        <f>IFERROR(((VLOOKUP(B185,'Origem '!$A$1:$D$1910,4,0)*'Mark Up '!$C$2)),"X")</f>
        <v>8523.9</v>
      </c>
      <c r="F185" s="72">
        <f>IFERROR(((VLOOKUP(B185,'Origem '!$A$1:$E$1910,5,0)*'Mark Up '!$C$2)),"X")</f>
        <v>10062.36</v>
      </c>
      <c r="G185" s="120">
        <f>IFERROR(((VLOOKUP(B185,'Origem '!$A$1:$H$1910,6,0)*'Mark Up '!$C$2)),"X")</f>
        <v>10473.540000000001</v>
      </c>
      <c r="H185" s="120">
        <f>IFERROR(((VLOOKUP(B185,'Origem '!$A$1:$H$1910,7,0)*'Mark Up '!$C$2)),"X")</f>
        <v>10995.6</v>
      </c>
      <c r="I185" s="120">
        <f>IFERROR(((VLOOKUP(B185,'Origem '!$A$1:$H$1910,8,0)*'Mark Up '!$C$2)),"X")</f>
        <v>12534.06</v>
      </c>
      <c r="J185" s="245"/>
    </row>
    <row r="186" spans="1:10" s="105" customFormat="1" ht="14.25" x14ac:dyDescent="0.25">
      <c r="A186" s="238"/>
      <c r="B186" s="69" t="s">
        <v>1362</v>
      </c>
      <c r="C186" s="84" t="s">
        <v>1360</v>
      </c>
      <c r="D186" s="69" t="s">
        <v>1233</v>
      </c>
      <c r="E186" s="72">
        <f>IFERROR(((VLOOKUP(B186,'Origem '!$A$1:$D$1910,4,0)*'Mark Up '!$C$2)),"X")</f>
        <v>9859.08</v>
      </c>
      <c r="F186" s="72">
        <f>IFERROR(((VLOOKUP(B186,'Origem '!$A$1:$E$1910,5,0)*'Mark Up '!$C$2)),"X")</f>
        <v>11023.32</v>
      </c>
      <c r="G186" s="120">
        <f>IFERROR(((VLOOKUP(B186,'Origem '!$A$1:$H$1910,6,0)*'Mark Up '!$C$2)),"X")</f>
        <v>11480.7</v>
      </c>
      <c r="H186" s="120">
        <f>IFERROR(((VLOOKUP(B186,'Origem '!$A$1:$H$1910,7,0)*'Mark Up '!$C$2)),"X")</f>
        <v>12053.58</v>
      </c>
      <c r="I186" s="120">
        <f>IFERROR(((VLOOKUP(B186,'Origem '!$A$1:$H$1910,8,0)*'Mark Up '!$C$2)),"X")</f>
        <v>13758.36</v>
      </c>
      <c r="J186" s="245"/>
    </row>
    <row r="187" spans="1:10" s="105" customFormat="1" ht="14.25" x14ac:dyDescent="0.25">
      <c r="A187" s="238"/>
      <c r="B187" s="69" t="s">
        <v>1363</v>
      </c>
      <c r="C187" s="84" t="s">
        <v>1360</v>
      </c>
      <c r="D187" s="69" t="s">
        <v>1246</v>
      </c>
      <c r="E187" s="72">
        <f>IFERROR(((VLOOKUP(B187,'Origem '!$A$1:$D$1910,4,0)*'Mark Up '!$C$2)),"X")</f>
        <v>10510.5</v>
      </c>
      <c r="F187" s="72">
        <f>IFERROR(((VLOOKUP(B187,'Origem '!$A$1:$E$1910,5,0)*'Mark Up '!$C$2)),"X")</f>
        <v>12520.2</v>
      </c>
      <c r="G187" s="120">
        <f>IFERROR(((VLOOKUP(B187,'Origem '!$A$1:$H$1910,6,0)*'Mark Up '!$C$2)),"X")</f>
        <v>13481.16</v>
      </c>
      <c r="H187" s="120">
        <f>IFERROR(((VLOOKUP(B187,'Origem '!$A$1:$H$1910,7,0)*'Mark Up '!$C$2)),"X")</f>
        <v>13795.32</v>
      </c>
      <c r="I187" s="120">
        <f>IFERROR(((VLOOKUP(B187,'Origem '!$A$1:$H$1910,8,0)*'Mark Up '!$C$2)),"X")</f>
        <v>15902.04</v>
      </c>
      <c r="J187" s="245"/>
    </row>
    <row r="188" spans="1:10" s="105" customFormat="1" ht="14.25" x14ac:dyDescent="0.25">
      <c r="A188" s="238"/>
      <c r="B188" s="69" t="s">
        <v>1506</v>
      </c>
      <c r="C188" s="84" t="s">
        <v>1500</v>
      </c>
      <c r="D188" s="69" t="s">
        <v>1507</v>
      </c>
      <c r="E188" s="72">
        <f>IFERROR(((VLOOKUP(B188,'Origem '!$A$1:$D$1910,4,0)*'Mark Up '!$C$2)),"X")</f>
        <v>5770.38</v>
      </c>
      <c r="F188" s="72">
        <f>IFERROR(((VLOOKUP(B188,'Origem '!$A$1:$E$1910,5,0)*'Mark Up '!$C$2)),"X")</f>
        <v>6856.08</v>
      </c>
      <c r="G188" s="120">
        <f>IFERROR(((VLOOKUP(B188,'Origem '!$A$1:$H$1910,6,0)*'Mark Up '!$C$2)),"X")</f>
        <v>6856.08</v>
      </c>
      <c r="H188" s="120">
        <f>IFERROR(((VLOOKUP(B188,'Origem '!$A$1:$H$1910,7,0)*'Mark Up '!$C$2)),"X")</f>
        <v>7442.8200000000006</v>
      </c>
      <c r="I188" s="120">
        <f>IFERROR(((VLOOKUP(B188,'Origem '!$A$1:$H$1910,8,0)*'Mark Up '!$C$2)),"X")</f>
        <v>8620.92</v>
      </c>
      <c r="J188" s="245"/>
    </row>
    <row r="189" spans="1:10" s="105" customFormat="1" ht="14.25" x14ac:dyDescent="0.25">
      <c r="A189" s="238"/>
      <c r="B189" s="69" t="s">
        <v>1504</v>
      </c>
      <c r="C189" s="84" t="s">
        <v>1500</v>
      </c>
      <c r="D189" s="69" t="s">
        <v>1505</v>
      </c>
      <c r="E189" s="72">
        <f>IFERROR(((VLOOKUP(B189,'Origem '!$A$1:$D$1910,4,0)*'Mark Up '!$C$2)),"X")</f>
        <v>5918.22</v>
      </c>
      <c r="F189" s="72">
        <f>IFERROR(((VLOOKUP(B189,'Origem '!$A$1:$E$1910,5,0)*'Mark Up '!$C$2)),"X")</f>
        <v>7147.14</v>
      </c>
      <c r="G189" s="120">
        <f>IFERROR(((VLOOKUP(B189,'Origem '!$A$1:$H$1910,6,0)*'Mark Up '!$C$2)),"X")</f>
        <v>7147.14</v>
      </c>
      <c r="H189" s="120">
        <f>IFERROR(((VLOOKUP(B189,'Origem '!$A$1:$H$1910,7,0)*'Mark Up '!$C$2)),"X")</f>
        <v>7747.74</v>
      </c>
      <c r="I189" s="120">
        <f>IFERROR(((VLOOKUP(B189,'Origem '!$A$1:$H$1910,8,0)*'Mark Up '!$C$2)),"X")</f>
        <v>8995.14</v>
      </c>
      <c r="J189" s="245"/>
    </row>
    <row r="190" spans="1:10" s="105" customFormat="1" ht="14.25" x14ac:dyDescent="0.25">
      <c r="A190" s="238"/>
      <c r="B190" s="69" t="s">
        <v>1502</v>
      </c>
      <c r="C190" s="84" t="s">
        <v>1500</v>
      </c>
      <c r="D190" s="69" t="s">
        <v>1503</v>
      </c>
      <c r="E190" s="72">
        <f>IFERROR(((VLOOKUP(B190,'Origem '!$A$1:$D$1910,4,0)*'Mark Up '!$C$2)),"X")</f>
        <v>5992.14</v>
      </c>
      <c r="F190" s="72">
        <f>IFERROR(((VLOOKUP(B190,'Origem '!$A$1:$E$1910,5,0)*'Mark Up '!$C$2)),"X")</f>
        <v>7276.5</v>
      </c>
      <c r="G190" s="120">
        <f>IFERROR(((VLOOKUP(B190,'Origem '!$A$1:$H$1910,6,0)*'Mark Up '!$C$2)),"X")</f>
        <v>7276.5</v>
      </c>
      <c r="H190" s="120">
        <f>IFERROR(((VLOOKUP(B190,'Origem '!$A$1:$H$1910,7,0)*'Mark Up '!$C$2)),"X")</f>
        <v>7914.06</v>
      </c>
      <c r="I190" s="120">
        <f>IFERROR(((VLOOKUP(B190,'Origem '!$A$1:$H$1910,8,0)*'Mark Up '!$C$2)),"X")</f>
        <v>9295.44</v>
      </c>
      <c r="J190" s="245"/>
    </row>
    <row r="191" spans="1:10" s="105" customFormat="1" ht="14.25" x14ac:dyDescent="0.25">
      <c r="A191" s="175"/>
      <c r="B191" s="69" t="s">
        <v>1499</v>
      </c>
      <c r="C191" s="84" t="s">
        <v>1500</v>
      </c>
      <c r="D191" s="69" t="s">
        <v>1501</v>
      </c>
      <c r="E191" s="72">
        <f>IFERROR(((VLOOKUP(B191,'Origem '!$A$1:$D$1910,4,0)*'Mark Up '!$C$2)),"X")</f>
        <v>6153.84</v>
      </c>
      <c r="F191" s="72">
        <f>IFERROR(((VLOOKUP(B191,'Origem '!$A$1:$E$1910,5,0)*'Mark Up '!$C$2)),"X")</f>
        <v>7530.6</v>
      </c>
      <c r="G191" s="120">
        <f>IFERROR(((VLOOKUP(B191,'Origem '!$A$1:$H$1910,6,0)*'Mark Up '!$C$2)),"X")</f>
        <v>7530.6</v>
      </c>
      <c r="H191" s="120">
        <f>IFERROR(((VLOOKUP(B191,'Origem '!$A$1:$H$1910,7,0)*'Mark Up '!$C$2)),"X")</f>
        <v>8205.1200000000008</v>
      </c>
      <c r="I191" s="120">
        <f>IFERROR(((VLOOKUP(B191,'Origem '!$A$1:$H$1910,8,0)*'Mark Up '!$C$2)),"X")</f>
        <v>9591.1200000000008</v>
      </c>
      <c r="J191" s="246"/>
    </row>
    <row r="192" spans="1:10" ht="19.5" customHeight="1" x14ac:dyDescent="0.25">
      <c r="A192" s="173" t="s">
        <v>935</v>
      </c>
      <c r="B192" s="88" t="s">
        <v>500</v>
      </c>
      <c r="C192" s="79" t="s">
        <v>936</v>
      </c>
      <c r="D192" s="78" t="s">
        <v>501</v>
      </c>
      <c r="E192" s="72">
        <f>IFERROR(((VLOOKUP(B192,'Origem '!$A$1:$D$1910,4,0)*'Mark Up '!$C$2)),"X")</f>
        <v>3113.88</v>
      </c>
      <c r="F192" s="72">
        <f>IFERROR(((VLOOKUP(B192,'Origem '!$A$1:$E$1910,5,0)*'Mark Up '!$C$2)),"X")</f>
        <v>3303.3</v>
      </c>
      <c r="G192" s="120">
        <f>IFERROR(((VLOOKUP(B192,'Origem '!$A$1:$H$1910,6,0)*'Mark Up '!$C$2)),"X")</f>
        <v>3779.1600000000003</v>
      </c>
      <c r="H192" s="120">
        <f>IFERROR(((VLOOKUP(B192,'Origem '!$A$1:$H$1910,7,0)*'Mark Up '!$C$2)),"X")</f>
        <v>3890.04</v>
      </c>
      <c r="I192" s="120">
        <f>IFERROR(((VLOOKUP(B192,'Origem '!$A$1:$H$1910,8,0)*'Mark Up '!$C$2)),"X")</f>
        <v>4042.5</v>
      </c>
      <c r="J192" s="234"/>
    </row>
    <row r="193" spans="1:10" ht="19.5" customHeight="1" x14ac:dyDescent="0.25">
      <c r="A193" s="173"/>
      <c r="B193" s="88" t="s">
        <v>502</v>
      </c>
      <c r="C193" s="79" t="s">
        <v>937</v>
      </c>
      <c r="D193" s="78" t="s">
        <v>503</v>
      </c>
      <c r="E193" s="72">
        <f>IFERROR(((VLOOKUP(B193,'Origem '!$A$1:$D$1910,4,0)*'Mark Up '!$C$2)),"X")</f>
        <v>3164.7000000000003</v>
      </c>
      <c r="F193" s="72">
        <f>IFERROR(((VLOOKUP(B193,'Origem '!$A$1:$E$1910,5,0)*'Mark Up '!$C$2)),"X")</f>
        <v>3381.84</v>
      </c>
      <c r="G193" s="120">
        <f>IFERROR(((VLOOKUP(B193,'Origem '!$A$1:$H$1910,6,0)*'Mark Up '!$C$2)),"X")</f>
        <v>3839.2200000000003</v>
      </c>
      <c r="H193" s="120">
        <f>IFERROR(((VLOOKUP(B193,'Origem '!$A$1:$H$1910,7,0)*'Mark Up '!$C$2)),"X")</f>
        <v>3954.7200000000003</v>
      </c>
      <c r="I193" s="120">
        <f>IFERROR(((VLOOKUP(B193,'Origem '!$A$1:$H$1910,8,0)*'Mark Up '!$C$2)),"X")</f>
        <v>4060.98</v>
      </c>
      <c r="J193" s="236"/>
    </row>
    <row r="194" spans="1:10" s="1" customFormat="1" ht="15" customHeight="1" x14ac:dyDescent="0.3">
      <c r="A194" s="176" t="s">
        <v>897</v>
      </c>
      <c r="B194" s="76" t="s">
        <v>76</v>
      </c>
      <c r="C194" s="95" t="s">
        <v>823</v>
      </c>
      <c r="D194" s="82" t="s">
        <v>77</v>
      </c>
      <c r="E194" s="72">
        <f>IFERROR(((VLOOKUP(B194,'Origem '!$A$1:$D$1910,4,0)*'Mark Up '!$C$2)),"X")</f>
        <v>5779.62</v>
      </c>
      <c r="F194" s="72">
        <f>IFERROR(((VLOOKUP(B194,'Origem '!$A$1:$E$1910,5,0)*'Mark Up '!$C$2)),"X")</f>
        <v>6195.42</v>
      </c>
      <c r="G194" s="120">
        <f>IFERROR(((VLOOKUP(B194,'Origem '!$A$1:$H$1910,6,0)*'Mark Up '!$C$2)),"X")</f>
        <v>6759.06</v>
      </c>
      <c r="H194" s="120">
        <f>IFERROR(((VLOOKUP(B194,'Origem '!$A$1:$H$1910,7,0)*'Mark Up '!$C$2)),"X")</f>
        <v>6966.96</v>
      </c>
      <c r="I194" s="120" t="str">
        <f>IFERROR(((VLOOKUP(B194,'Origem '!$A$1:$H$1910,8,0)*'Mark Up '!$C$2)),"X")</f>
        <v>X</v>
      </c>
      <c r="J194" s="226"/>
    </row>
    <row r="195" spans="1:10" s="1" customFormat="1" ht="15" customHeight="1" x14ac:dyDescent="0.3">
      <c r="A195" s="176"/>
      <c r="B195" s="76" t="s">
        <v>74</v>
      </c>
      <c r="C195" s="95" t="s">
        <v>823</v>
      </c>
      <c r="D195" s="82" t="s">
        <v>75</v>
      </c>
      <c r="E195" s="72">
        <f>IFERROR(((VLOOKUP(B195,'Origem '!$A$1:$D$1910,4,0)*'Mark Up '!$C$2)),"X")</f>
        <v>6481.8600000000006</v>
      </c>
      <c r="F195" s="72">
        <f>IFERROR(((VLOOKUP(B195,'Origem '!$A$1:$E$1910,5,0)*'Mark Up '!$C$2)),"X")</f>
        <v>6708.24</v>
      </c>
      <c r="G195" s="120">
        <f>IFERROR(((VLOOKUP(B195,'Origem '!$A$1:$H$1910,6,0)*'Mark Up '!$C$2)),"X")</f>
        <v>7318.08</v>
      </c>
      <c r="H195" s="120">
        <f>IFERROR(((VLOOKUP(B195,'Origem '!$A$1:$H$1910,7,0)*'Mark Up '!$C$2)),"X")</f>
        <v>7544.46</v>
      </c>
      <c r="I195" s="120" t="str">
        <f>IFERROR(((VLOOKUP(B195,'Origem '!$A$1:$H$1910,8,0)*'Mark Up '!$C$2)),"X")</f>
        <v>X</v>
      </c>
      <c r="J195" s="228"/>
    </row>
    <row r="196" spans="1:10" s="1" customFormat="1" ht="15" customHeight="1" x14ac:dyDescent="0.3">
      <c r="A196" s="176"/>
      <c r="B196" s="76" t="s">
        <v>72</v>
      </c>
      <c r="C196" s="95" t="s">
        <v>823</v>
      </c>
      <c r="D196" s="82" t="s">
        <v>73</v>
      </c>
      <c r="E196" s="72">
        <f>IFERROR(((VLOOKUP(B196,'Origem '!$A$1:$D$1910,4,0)*'Mark Up '!$C$2)),"X")</f>
        <v>6629.7</v>
      </c>
      <c r="F196" s="72">
        <f>IFERROR(((VLOOKUP(B196,'Origem '!$A$1:$E$1910,5,0)*'Mark Up '!$C$2)),"X")</f>
        <v>6851.46</v>
      </c>
      <c r="G196" s="120">
        <f>IFERROR(((VLOOKUP(B196,'Origem '!$A$1:$H$1910,6,0)*'Mark Up '!$C$2)),"X")</f>
        <v>7507.5</v>
      </c>
      <c r="H196" s="120">
        <f>IFERROR(((VLOOKUP(B196,'Origem '!$A$1:$H$1910,7,0)*'Mark Up '!$C$2)),"X")</f>
        <v>7733.88</v>
      </c>
      <c r="I196" s="120" t="str">
        <f>IFERROR(((VLOOKUP(B196,'Origem '!$A$1:$H$1910,8,0)*'Mark Up '!$C$2)),"X")</f>
        <v>X</v>
      </c>
      <c r="J196" s="228"/>
    </row>
    <row r="197" spans="1:10" s="1" customFormat="1" ht="15" customHeight="1" x14ac:dyDescent="0.3">
      <c r="A197" s="176"/>
      <c r="B197" s="76" t="s">
        <v>70</v>
      </c>
      <c r="C197" s="95" t="s">
        <v>823</v>
      </c>
      <c r="D197" s="82" t="s">
        <v>71</v>
      </c>
      <c r="E197" s="72">
        <f>IFERROR(((VLOOKUP(B197,'Origem '!$A$1:$D$1910,4,0)*'Mark Up '!$C$2)),"X")</f>
        <v>7770.84</v>
      </c>
      <c r="F197" s="72">
        <f>IFERROR(((VLOOKUP(B197,'Origem '!$A$1:$E$1910,5,0)*'Mark Up '!$C$2)),"X")</f>
        <v>7992.6</v>
      </c>
      <c r="G197" s="120">
        <f>IFERROR(((VLOOKUP(B197,'Origem '!$A$1:$H$1910,6,0)*'Mark Up '!$C$2)),"X")</f>
        <v>8690.2199999999993</v>
      </c>
      <c r="H197" s="120">
        <f>IFERROR(((VLOOKUP(B197,'Origem '!$A$1:$H$1910,7,0)*'Mark Up '!$C$2)),"X")</f>
        <v>8958.18</v>
      </c>
      <c r="I197" s="120" t="str">
        <f>IFERROR(((VLOOKUP(B197,'Origem '!$A$1:$H$1910,8,0)*'Mark Up '!$C$2)),"X")</f>
        <v>X</v>
      </c>
      <c r="J197" s="228"/>
    </row>
    <row r="198" spans="1:10" s="1" customFormat="1" ht="15" customHeight="1" x14ac:dyDescent="0.3">
      <c r="A198" s="176"/>
      <c r="B198" s="76" t="s">
        <v>68</v>
      </c>
      <c r="C198" s="95" t="s">
        <v>823</v>
      </c>
      <c r="D198" s="82" t="s">
        <v>69</v>
      </c>
      <c r="E198" s="72">
        <f>IFERROR(((VLOOKUP(B198,'Origem '!$A$1:$D$1910,4,0)*'Mark Up '!$C$2)),"X")</f>
        <v>7969.5</v>
      </c>
      <c r="F198" s="72">
        <f>IFERROR(((VLOOKUP(B198,'Origem '!$A$1:$E$1910,5,0)*'Mark Up '!$C$2)),"X")</f>
        <v>8209.74</v>
      </c>
      <c r="G198" s="120">
        <f>IFERROR(((VLOOKUP(B198,'Origem '!$A$1:$H$1910,6,0)*'Mark Up '!$C$2)),"X")</f>
        <v>8907.36</v>
      </c>
      <c r="H198" s="120">
        <f>IFERROR(((VLOOKUP(B198,'Origem '!$A$1:$H$1910,7,0)*'Mark Up '!$C$2)),"X")</f>
        <v>9175.32</v>
      </c>
      <c r="I198" s="120" t="str">
        <f>IFERROR(((VLOOKUP(B198,'Origem '!$A$1:$H$1910,8,0)*'Mark Up '!$C$2)),"X")</f>
        <v>X</v>
      </c>
      <c r="J198" s="228"/>
    </row>
    <row r="199" spans="1:10" s="1" customFormat="1" ht="15" customHeight="1" x14ac:dyDescent="0.3">
      <c r="A199" s="176"/>
      <c r="B199" s="76" t="s">
        <v>66</v>
      </c>
      <c r="C199" s="95" t="s">
        <v>823</v>
      </c>
      <c r="D199" s="82" t="s">
        <v>67</v>
      </c>
      <c r="E199" s="72">
        <f>IFERROR(((VLOOKUP(B199,'Origem '!$A$1:$D$1910,4,0)*'Mark Up '!$C$2)),"X")</f>
        <v>8948.94</v>
      </c>
      <c r="F199" s="72">
        <f>IFERROR(((VLOOKUP(B199,'Origem '!$A$1:$E$1910,5,0)*'Mark Up '!$C$2)),"X")</f>
        <v>9059.82</v>
      </c>
      <c r="G199" s="120">
        <f>IFERROR(((VLOOKUP(B199,'Origem '!$A$1:$H$1910,6,0)*'Mark Up '!$C$2)),"X")</f>
        <v>9974.58</v>
      </c>
      <c r="H199" s="120">
        <f>IFERROR(((VLOOKUP(B199,'Origem '!$A$1:$H$1910,7,0)*'Mark Up '!$C$2)),"X")</f>
        <v>10284.120000000001</v>
      </c>
      <c r="I199" s="120" t="str">
        <f>IFERROR(((VLOOKUP(B199,'Origem '!$A$1:$H$1910,8,0)*'Mark Up '!$C$2)),"X")</f>
        <v>X</v>
      </c>
      <c r="J199" s="227"/>
    </row>
    <row r="200" spans="1:10" ht="24" x14ac:dyDescent="0.25">
      <c r="A200" s="173" t="s">
        <v>938</v>
      </c>
      <c r="B200" s="88" t="s">
        <v>504</v>
      </c>
      <c r="C200" s="79" t="s">
        <v>1048</v>
      </c>
      <c r="D200" s="87" t="s">
        <v>386</v>
      </c>
      <c r="E200" s="72">
        <f>IFERROR(((VLOOKUP(B200,'Origem '!$A$1:$D$1910,4,0)*'Mark Up '!$C$2)),"X")</f>
        <v>4656.96</v>
      </c>
      <c r="F200" s="72">
        <f>IFERROR(((VLOOKUP(B200,'Origem '!$A$1:$E$1910,5,0)*'Mark Up '!$C$2)),"X")</f>
        <v>4689.3</v>
      </c>
      <c r="G200" s="120">
        <f>IFERROR(((VLOOKUP(B200,'Origem '!$A$1:$H$1910,6,0)*'Mark Up '!$C$2)),"X")</f>
        <v>5271.42</v>
      </c>
      <c r="H200" s="120">
        <f>IFERROR(((VLOOKUP(B200,'Origem '!$A$1:$H$1910,7,0)*'Mark Up '!$C$2)),"X")</f>
        <v>5433.12</v>
      </c>
      <c r="I200" s="120">
        <f>IFERROR(((VLOOKUP(B200,'Origem '!$A$1:$H$1910,8,0)*'Mark Up '!$C$2)),"X")</f>
        <v>5525.52</v>
      </c>
      <c r="J200" s="234"/>
    </row>
    <row r="201" spans="1:10" ht="24" x14ac:dyDescent="0.25">
      <c r="A201" s="173"/>
      <c r="B201" s="88" t="s">
        <v>505</v>
      </c>
      <c r="C201" s="79" t="s">
        <v>1048</v>
      </c>
      <c r="D201" s="78" t="s">
        <v>388</v>
      </c>
      <c r="E201" s="72">
        <f>IFERROR(((VLOOKUP(B201,'Origem '!$A$1:$D$1910,4,0)*'Mark Up '!$C$2)),"X")</f>
        <v>5451.6</v>
      </c>
      <c r="F201" s="72">
        <f>IFERROR(((VLOOKUP(B201,'Origem '!$A$1:$E$1910,5,0)*'Mark Up '!$C$2)),"X")</f>
        <v>5507.04</v>
      </c>
      <c r="G201" s="120">
        <f>IFERROR(((VLOOKUP(B201,'Origem '!$A$1:$H$1910,6,0)*'Mark Up '!$C$2)),"X")</f>
        <v>5913.6</v>
      </c>
      <c r="H201" s="120">
        <f>IFERROR(((VLOOKUP(B201,'Origem '!$A$1:$H$1910,7,0)*'Mark Up '!$C$2)),"X")</f>
        <v>6052.2</v>
      </c>
      <c r="I201" s="120">
        <f>IFERROR(((VLOOKUP(B201,'Origem '!$A$1:$H$1910,8,0)*'Mark Up '!$C$2)),"X")</f>
        <v>6306.3</v>
      </c>
      <c r="J201" s="235"/>
    </row>
    <row r="202" spans="1:10" ht="36" x14ac:dyDescent="0.25">
      <c r="A202" s="173" t="s">
        <v>938</v>
      </c>
      <c r="B202" s="88" t="s">
        <v>506</v>
      </c>
      <c r="C202" s="79" t="s">
        <v>1049</v>
      </c>
      <c r="D202" s="78" t="s">
        <v>507</v>
      </c>
      <c r="E202" s="72">
        <f>IFERROR(((VLOOKUP(B202,'Origem '!$A$1:$D$1910,4,0)*'Mark Up '!$C$2)),"X")</f>
        <v>8265.18</v>
      </c>
      <c r="F202" s="72">
        <f>IFERROR(((VLOOKUP(B202,'Origem '!$A$1:$E$1910,5,0)*'Mark Up '!$C$2)),"X")</f>
        <v>8348.34</v>
      </c>
      <c r="G202" s="120">
        <f>IFERROR(((VLOOKUP(B202,'Origem '!$A$1:$H$1910,6,0)*'Mark Up '!$C$2)),"X")</f>
        <v>9507.9600000000009</v>
      </c>
      <c r="H202" s="120">
        <f>IFERROR(((VLOOKUP(B202,'Origem '!$A$1:$H$1910,7,0)*'Mark Up '!$C$2)),"X")</f>
        <v>9799.02</v>
      </c>
      <c r="I202" s="120">
        <f>IFERROR(((VLOOKUP(B202,'Origem '!$A$1:$H$1910,8,0)*'Mark Up '!$C$2)),"X")</f>
        <v>9905.2800000000007</v>
      </c>
      <c r="J202" s="235"/>
    </row>
    <row r="203" spans="1:10" ht="36" x14ac:dyDescent="0.25">
      <c r="A203" s="173"/>
      <c r="B203" s="88" t="s">
        <v>508</v>
      </c>
      <c r="C203" s="79" t="s">
        <v>1049</v>
      </c>
      <c r="D203" s="78" t="s">
        <v>509</v>
      </c>
      <c r="E203" s="72">
        <f>IFERROR(((VLOOKUP(B203,'Origem '!$A$1:$D$1910,4,0)*'Mark Up '!$C$2)),"X")</f>
        <v>8468.4600000000009</v>
      </c>
      <c r="F203" s="72">
        <f>IFERROR(((VLOOKUP(B203,'Origem '!$A$1:$E$1910,5,0)*'Mark Up '!$C$2)),"X")</f>
        <v>8579.34</v>
      </c>
      <c r="G203" s="120">
        <f>IFERROR(((VLOOKUP(B203,'Origem '!$A$1:$H$1910,6,0)*'Mark Up '!$C$2)),"X")</f>
        <v>10145.52</v>
      </c>
      <c r="H203" s="120">
        <f>IFERROR(((VLOOKUP(B203,'Origem '!$A$1:$H$1910,7,0)*'Mark Up '!$C$2)),"X")</f>
        <v>10455.06</v>
      </c>
      <c r="I203" s="120">
        <f>IFERROR(((VLOOKUP(B203,'Origem '!$A$1:$H$1910,8,0)*'Mark Up '!$C$2)),"X")</f>
        <v>10584.42</v>
      </c>
      <c r="J203" s="235"/>
    </row>
    <row r="204" spans="1:10" ht="36" x14ac:dyDescent="0.25">
      <c r="A204" s="173"/>
      <c r="B204" s="88" t="s">
        <v>510</v>
      </c>
      <c r="C204" s="79" t="s">
        <v>1049</v>
      </c>
      <c r="D204" s="78" t="s">
        <v>511</v>
      </c>
      <c r="E204" s="72">
        <f>IFERROR(((VLOOKUP(B204,'Origem '!$A$1:$D$1910,4,0)*'Mark Up '!$C$2)),"X")</f>
        <v>8847.3000000000011</v>
      </c>
      <c r="F204" s="72">
        <f>IFERROR(((VLOOKUP(B204,'Origem '!$A$1:$E$1910,5,0)*'Mark Up '!$C$2)),"X")</f>
        <v>9179.94</v>
      </c>
      <c r="G204" s="120">
        <f>IFERROR(((VLOOKUP(B204,'Origem '!$A$1:$H$1910,6,0)*'Mark Up '!$C$2)),"X")</f>
        <v>10796.94</v>
      </c>
      <c r="H204" s="120">
        <f>IFERROR(((VLOOKUP(B204,'Origem '!$A$1:$H$1910,7,0)*'Mark Up '!$C$2)),"X")</f>
        <v>11124.960000000001</v>
      </c>
      <c r="I204" s="120">
        <f>IFERROR(((VLOOKUP(B204,'Origem '!$A$1:$H$1910,8,0)*'Mark Up '!$C$2)),"X")</f>
        <v>11268.18</v>
      </c>
      <c r="J204" s="235"/>
    </row>
    <row r="205" spans="1:10" ht="36" x14ac:dyDescent="0.25">
      <c r="A205" s="173"/>
      <c r="B205" s="88" t="s">
        <v>512</v>
      </c>
      <c r="C205" s="79" t="s">
        <v>1049</v>
      </c>
      <c r="D205" s="78" t="s">
        <v>513</v>
      </c>
      <c r="E205" s="72">
        <f>IFERROR(((VLOOKUP(B205,'Origem '!$A$1:$D$1910,4,0)*'Mark Up '!$C$2)),"X")</f>
        <v>10251.780000000001</v>
      </c>
      <c r="F205" s="72">
        <f>IFERROR(((VLOOKUP(B205,'Origem '!$A$1:$E$1910,5,0)*'Mark Up '!$C$2)),"X")</f>
        <v>11051.04</v>
      </c>
      <c r="G205" s="120">
        <f>IFERROR(((VLOOKUP(B205,'Origem '!$A$1:$H$1910,6,0)*'Mark Up '!$C$2)),"X")</f>
        <v>12349.26</v>
      </c>
      <c r="H205" s="120">
        <f>IFERROR(((VLOOKUP(B205,'Origem '!$A$1:$H$1910,7,0)*'Mark Up '!$C$2)),"X")</f>
        <v>12728.1</v>
      </c>
      <c r="I205" s="120">
        <f>IFERROR(((VLOOKUP(B205,'Origem '!$A$1:$H$1910,8,0)*'Mark Up '!$C$2)),"X")</f>
        <v>12834.36</v>
      </c>
      <c r="J205" s="235"/>
    </row>
    <row r="206" spans="1:10" ht="36" x14ac:dyDescent="0.25">
      <c r="A206" s="173"/>
      <c r="B206" s="88" t="s">
        <v>514</v>
      </c>
      <c r="C206" s="89" t="s">
        <v>1050</v>
      </c>
      <c r="D206" s="78" t="s">
        <v>515</v>
      </c>
      <c r="E206" s="72">
        <f>IFERROR(((VLOOKUP(B206,'Origem '!$A$1:$D$1910,4,0)*'Mark Up '!$C$2)),"X")</f>
        <v>5026.5600000000004</v>
      </c>
      <c r="F206" s="72">
        <f>IFERROR(((VLOOKUP(B206,'Origem '!$A$1:$E$1910,5,0)*'Mark Up '!$C$2)),"X")</f>
        <v>5082</v>
      </c>
      <c r="G206" s="120">
        <f>IFERROR(((VLOOKUP(B206,'Origem '!$A$1:$H$1910,6,0)*'Mark Up '!$C$2)),"X")</f>
        <v>5511.66</v>
      </c>
      <c r="H206" s="120">
        <f>IFERROR(((VLOOKUP(B206,'Origem '!$A$1:$H$1910,7,0)*'Mark Up '!$C$2)),"X")</f>
        <v>5682.6</v>
      </c>
      <c r="I206" s="120">
        <f>IFERROR(((VLOOKUP(B206,'Origem '!$A$1:$H$1910,8,0)*'Mark Up '!$C$2)),"X")</f>
        <v>5922.84</v>
      </c>
      <c r="J206" s="235"/>
    </row>
    <row r="207" spans="1:10" ht="36" x14ac:dyDescent="0.25">
      <c r="A207" s="173"/>
      <c r="B207" s="88" t="s">
        <v>516</v>
      </c>
      <c r="C207" s="89" t="s">
        <v>1050</v>
      </c>
      <c r="D207" s="78" t="s">
        <v>517</v>
      </c>
      <c r="E207" s="72">
        <f>IFERROR(((VLOOKUP(B207,'Origem '!$A$1:$D$1910,4,0)*'Mark Up '!$C$2)),"X")</f>
        <v>5165.16</v>
      </c>
      <c r="F207" s="72">
        <f>IFERROR(((VLOOKUP(B207,'Origem '!$A$1:$E$1910,5,0)*'Mark Up '!$C$2)),"X")</f>
        <v>5220.6000000000004</v>
      </c>
      <c r="G207" s="120">
        <f>IFERROR(((VLOOKUP(B207,'Origem '!$A$1:$H$1910,6,0)*'Mark Up '!$C$2)),"X")</f>
        <v>5872.02</v>
      </c>
      <c r="H207" s="120">
        <f>IFERROR(((VLOOKUP(B207,'Origem '!$A$1:$H$1910,7,0)*'Mark Up '!$C$2)),"X")</f>
        <v>6052.2</v>
      </c>
      <c r="I207" s="120">
        <f>IFERROR(((VLOOKUP(B207,'Origem '!$A$1:$H$1910,8,0)*'Mark Up '!$C$2)),"X")</f>
        <v>6232.38</v>
      </c>
      <c r="J207" s="235"/>
    </row>
    <row r="208" spans="1:10" ht="36" x14ac:dyDescent="0.25">
      <c r="A208" s="173"/>
      <c r="B208" s="88" t="s">
        <v>518</v>
      </c>
      <c r="C208" s="89" t="s">
        <v>1051</v>
      </c>
      <c r="D208" s="78" t="s">
        <v>519</v>
      </c>
      <c r="E208" s="72">
        <f>IFERROR(((VLOOKUP(B208,'Origem '!$A$1:$D$1910,4,0)*'Mark Up '!$C$2)),"X")</f>
        <v>13291.74</v>
      </c>
      <c r="F208" s="72">
        <f>IFERROR(((VLOOKUP(B208,'Origem '!$A$1:$E$1910,5,0)*'Mark Up '!$C$2)),"X")</f>
        <v>13430.34</v>
      </c>
      <c r="G208" s="120">
        <f>IFERROR(((VLOOKUP(B208,'Origem '!$A$1:$H$1910,6,0)*'Mark Up '!$C$2)),"X")</f>
        <v>15019.62</v>
      </c>
      <c r="H208" s="120">
        <f>IFERROR(((VLOOKUP(B208,'Origem '!$A$1:$H$1910,7,0)*'Mark Up '!$C$2)),"X")</f>
        <v>15477</v>
      </c>
      <c r="I208" s="120">
        <f>IFERROR(((VLOOKUP(B208,'Origem '!$A$1:$H$1910,8,0)*'Mark Up '!$C$2)),"X")</f>
        <v>15735.720000000001</v>
      </c>
      <c r="J208" s="235"/>
    </row>
    <row r="209" spans="1:10" ht="36" x14ac:dyDescent="0.25">
      <c r="A209" s="173"/>
      <c r="B209" s="88" t="s">
        <v>520</v>
      </c>
      <c r="C209" s="89" t="s">
        <v>1051</v>
      </c>
      <c r="D209" s="78" t="s">
        <v>521</v>
      </c>
      <c r="E209" s="72">
        <f>IFERROR(((VLOOKUP(B209,'Origem '!$A$1:$D$1910,4,0)*'Mark Up '!$C$2)),"X")</f>
        <v>13495.02</v>
      </c>
      <c r="F209" s="72">
        <f>IFERROR(((VLOOKUP(B209,'Origem '!$A$1:$E$1910,5,0)*'Mark Up '!$C$2)),"X")</f>
        <v>13661.34</v>
      </c>
      <c r="G209" s="120">
        <f>IFERROR(((VLOOKUP(B209,'Origem '!$A$1:$H$1910,6,0)*'Mark Up '!$C$2)),"X")</f>
        <v>15657.18</v>
      </c>
      <c r="H209" s="120">
        <f>IFERROR(((VLOOKUP(B209,'Origem '!$A$1:$H$1910,7,0)*'Mark Up '!$C$2)),"X")</f>
        <v>16133.04</v>
      </c>
      <c r="I209" s="120">
        <f>IFERROR(((VLOOKUP(B209,'Origem '!$A$1:$H$1910,8,0)*'Mark Up '!$C$2)),"X")</f>
        <v>16396.38</v>
      </c>
      <c r="J209" s="235"/>
    </row>
    <row r="210" spans="1:10" ht="36" x14ac:dyDescent="0.25">
      <c r="A210" s="173"/>
      <c r="B210" s="88" t="s">
        <v>522</v>
      </c>
      <c r="C210" s="89" t="s">
        <v>1051</v>
      </c>
      <c r="D210" s="78" t="s">
        <v>523</v>
      </c>
      <c r="E210" s="72">
        <f>IFERROR(((VLOOKUP(B210,'Origem '!$A$1:$D$1910,4,0)*'Mark Up '!$C$2)),"X")</f>
        <v>13873.86</v>
      </c>
      <c r="F210" s="72">
        <f>IFERROR(((VLOOKUP(B210,'Origem '!$A$1:$E$1910,5,0)*'Mark Up '!$C$2)),"X")</f>
        <v>14261.94</v>
      </c>
      <c r="G210" s="120">
        <f>IFERROR(((VLOOKUP(B210,'Origem '!$A$1:$H$1910,6,0)*'Mark Up '!$C$2)),"X")</f>
        <v>16308.6</v>
      </c>
      <c r="H210" s="120">
        <f>IFERROR(((VLOOKUP(B210,'Origem '!$A$1:$H$1910,7,0)*'Mark Up '!$C$2)),"X")</f>
        <v>16802.939999999999</v>
      </c>
      <c r="I210" s="120">
        <f>IFERROR(((VLOOKUP(B210,'Origem '!$A$1:$H$1910,8,0)*'Mark Up '!$C$2)),"X")</f>
        <v>17057.04</v>
      </c>
      <c r="J210" s="235"/>
    </row>
    <row r="211" spans="1:10" ht="36" x14ac:dyDescent="0.25">
      <c r="A211" s="173"/>
      <c r="B211" s="88" t="s">
        <v>524</v>
      </c>
      <c r="C211" s="89" t="s">
        <v>1051</v>
      </c>
      <c r="D211" s="82" t="s">
        <v>525</v>
      </c>
      <c r="E211" s="72">
        <f>IFERROR(((VLOOKUP(B211,'Origem '!$A$1:$D$1910,4,0)*'Mark Up '!$C$2)),"X")</f>
        <v>15412.32</v>
      </c>
      <c r="F211" s="72">
        <f>IFERROR(((VLOOKUP(B211,'Origem '!$A$1:$E$1910,5,0)*'Mark Up '!$C$2)),"X")</f>
        <v>16271.640000000001</v>
      </c>
      <c r="G211" s="120">
        <f>IFERROR(((VLOOKUP(B211,'Origem '!$A$1:$H$1910,6,0)*'Mark Up '!$C$2)),"X")</f>
        <v>18221.28</v>
      </c>
      <c r="H211" s="120">
        <f>IFERROR(((VLOOKUP(B211,'Origem '!$A$1:$H$1910,7,0)*'Mark Up '!$C$2)),"X")</f>
        <v>18775.68</v>
      </c>
      <c r="I211" s="120">
        <f>IFERROR(((VLOOKUP(B211,'Origem '!$A$1:$H$1910,8,0)*'Mark Up '!$C$2)),"X")</f>
        <v>19066.740000000002</v>
      </c>
      <c r="J211" s="236"/>
    </row>
    <row r="212" spans="1:10" s="105" customFormat="1" ht="14.25" x14ac:dyDescent="0.25">
      <c r="A212" s="173" t="s">
        <v>1364</v>
      </c>
      <c r="B212" s="69" t="s">
        <v>1365</v>
      </c>
      <c r="C212" s="84" t="s">
        <v>1366</v>
      </c>
      <c r="D212" s="69" t="s">
        <v>1367</v>
      </c>
      <c r="E212" s="72">
        <f>IFERROR(((VLOOKUP(B212,'Origem '!$A$1:$D$1910,4,0)*'Mark Up '!$C$2)),"X")</f>
        <v>5465.46</v>
      </c>
      <c r="F212" s="72">
        <f>IFERROR(((VLOOKUP(B212,'Origem '!$A$1:$E$1910,5,0)*'Mark Up '!$C$2)),"X")</f>
        <v>6130.74</v>
      </c>
      <c r="G212" s="120">
        <f>IFERROR(((VLOOKUP(B212,'Origem '!$A$1:$H$1910,6,0)*'Mark Up '!$C$2)),"X")</f>
        <v>6514.2</v>
      </c>
      <c r="H212" s="120">
        <f>IFERROR(((VLOOKUP(B212,'Origem '!$A$1:$H$1910,7,0)*'Mark Up '!$C$2)),"X")</f>
        <v>6888.42</v>
      </c>
      <c r="I212" s="120">
        <f>IFERROR(((VLOOKUP(B212,'Origem '!$A$1:$H$1910,8,0)*'Mark Up '!$C$2)),"X")</f>
        <v>7364.28</v>
      </c>
      <c r="J212" s="244"/>
    </row>
    <row r="213" spans="1:10" s="105" customFormat="1" ht="14.25" x14ac:dyDescent="0.25">
      <c r="A213" s="173"/>
      <c r="B213" s="69" t="s">
        <v>1368</v>
      </c>
      <c r="C213" s="84" t="s">
        <v>1366</v>
      </c>
      <c r="D213" s="69" t="s">
        <v>1369</v>
      </c>
      <c r="E213" s="72">
        <f>IFERROR(((VLOOKUP(B213,'Origem '!$A$1:$D$1910,4,0)*'Mark Up '!$C$2)),"X")</f>
        <v>7003.92</v>
      </c>
      <c r="F213" s="72">
        <f>IFERROR(((VLOOKUP(B213,'Origem '!$A$1:$E$1910,5,0)*'Mark Up '!$C$2)),"X")</f>
        <v>7646.1</v>
      </c>
      <c r="G213" s="120">
        <f>IFERROR(((VLOOKUP(B213,'Origem '!$A$1:$H$1910,6,0)*'Mark Up '!$C$2)),"X")</f>
        <v>8759.52</v>
      </c>
      <c r="H213" s="120">
        <f>IFERROR(((VLOOKUP(B213,'Origem '!$A$1:$H$1910,7,0)*'Mark Up '!$C$2)),"X")</f>
        <v>9013.6200000000008</v>
      </c>
      <c r="I213" s="120">
        <f>IFERROR(((VLOOKUP(B213,'Origem '!$A$1:$H$1910,8,0)*'Mark Up '!$C$2)),"X")</f>
        <v>9623.4600000000009</v>
      </c>
      <c r="J213" s="245"/>
    </row>
    <row r="214" spans="1:10" s="105" customFormat="1" ht="14.25" x14ac:dyDescent="0.25">
      <c r="A214" s="173"/>
      <c r="B214" s="69" t="s">
        <v>1370</v>
      </c>
      <c r="C214" s="84" t="s">
        <v>1366</v>
      </c>
      <c r="D214" s="69" t="s">
        <v>1371</v>
      </c>
      <c r="E214" s="72">
        <f>IFERROR(((VLOOKUP(B214,'Origem '!$A$1:$D$1910,4,0)*'Mark Up '!$C$2)),"X")</f>
        <v>6906.9000000000005</v>
      </c>
      <c r="F214" s="72">
        <f>IFERROR(((VLOOKUP(B214,'Origem '!$A$1:$E$1910,5,0)*'Mark Up '!$C$2)),"X")</f>
        <v>7452.06</v>
      </c>
      <c r="G214" s="120">
        <f>IFERROR(((VLOOKUP(B214,'Origem '!$A$1:$H$1910,6,0)*'Mark Up '!$C$2)),"X")</f>
        <v>8644.02</v>
      </c>
      <c r="H214" s="120">
        <f>IFERROR(((VLOOKUP(B214,'Origem '!$A$1:$H$1910,7,0)*'Mark Up '!$C$2)),"X")</f>
        <v>8768.76</v>
      </c>
      <c r="I214" s="120">
        <f>IFERROR(((VLOOKUP(B214,'Origem '!$A$1:$H$1910,8,0)*'Mark Up '!$C$2)),"X")</f>
        <v>9323.16</v>
      </c>
      <c r="J214" s="245"/>
    </row>
    <row r="215" spans="1:10" s="105" customFormat="1" ht="14.25" x14ac:dyDescent="0.25">
      <c r="A215" s="173"/>
      <c r="B215" s="69" t="s">
        <v>1372</v>
      </c>
      <c r="C215" s="84" t="s">
        <v>1366</v>
      </c>
      <c r="D215" s="69" t="s">
        <v>1373</v>
      </c>
      <c r="E215" s="72">
        <f>IFERROR(((VLOOKUP(B215,'Origem '!$A$1:$D$1910,4,0)*'Mark Up '!$C$2)),"X")</f>
        <v>10034.64</v>
      </c>
      <c r="F215" s="72">
        <f>IFERROR(((VLOOKUP(B215,'Origem '!$A$1:$E$1910,5,0)*'Mark Up '!$C$2)),"X")</f>
        <v>10455.06</v>
      </c>
      <c r="G215" s="120">
        <f>IFERROR(((VLOOKUP(B215,'Origem '!$A$1:$H$1910,6,0)*'Mark Up '!$C$2)),"X")</f>
        <v>11725.56</v>
      </c>
      <c r="H215" s="120">
        <f>IFERROR(((VLOOKUP(B215,'Origem '!$A$1:$H$1910,7,0)*'Mark Up '!$C$2)),"X")</f>
        <v>12118.26</v>
      </c>
      <c r="I215" s="120">
        <f>IFERROR(((VLOOKUP(B215,'Origem '!$A$1:$H$1910,8,0)*'Mark Up '!$C$2)),"X")</f>
        <v>13998.6</v>
      </c>
      <c r="J215" s="246"/>
    </row>
    <row r="216" spans="1:10" s="105" customFormat="1" ht="14.25" x14ac:dyDescent="0.25">
      <c r="A216" s="173" t="s">
        <v>1374</v>
      </c>
      <c r="B216" s="69" t="s">
        <v>1375</v>
      </c>
      <c r="C216" s="84" t="s">
        <v>1376</v>
      </c>
      <c r="D216" s="69" t="s">
        <v>1377</v>
      </c>
      <c r="E216" s="72">
        <f>IFERROR(((VLOOKUP(B216,'Origem '!$A$1:$D$1910,4,0)*'Mark Up '!$C$2)),"X")</f>
        <v>4892.58</v>
      </c>
      <c r="F216" s="72">
        <f>IFERROR(((VLOOKUP(B216,'Origem '!$A$1:$E$1910,5,0)*'Mark Up '!$C$2)),"X")</f>
        <v>6103.02</v>
      </c>
      <c r="G216" s="120">
        <f>IFERROR(((VLOOKUP(B216,'Origem '!$A$1:$H$1910,6,0)*'Mark Up '!$C$2)),"X")</f>
        <v>6103.02</v>
      </c>
      <c r="H216" s="120">
        <f>IFERROR(((VLOOKUP(B216,'Origem '!$A$1:$H$1910,7,0)*'Mark Up '!$C$2)),"X")</f>
        <v>6375.6</v>
      </c>
      <c r="I216" s="120">
        <f>IFERROR(((VLOOKUP(B216,'Origem '!$A$1:$H$1910,8,0)*'Mark Up '!$C$2)),"X")</f>
        <v>6528.06</v>
      </c>
      <c r="J216" s="244"/>
    </row>
    <row r="217" spans="1:10" s="105" customFormat="1" ht="14.25" x14ac:dyDescent="0.25">
      <c r="A217" s="173"/>
      <c r="B217" s="69" t="s">
        <v>1378</v>
      </c>
      <c r="C217" s="84" t="s">
        <v>1376</v>
      </c>
      <c r="D217" s="69" t="s">
        <v>1379</v>
      </c>
      <c r="E217" s="72">
        <f>IFERROR(((VLOOKUP(B217,'Origem '!$A$1:$D$1910,4,0)*'Mark Up '!$C$2)),"X")</f>
        <v>5830.4400000000005</v>
      </c>
      <c r="F217" s="72">
        <f>IFERROR(((VLOOKUP(B217,'Origem '!$A$1:$E$1910,5,0)*'Mark Up '!$C$2)),"X")</f>
        <v>6458.76</v>
      </c>
      <c r="G217" s="120">
        <f>IFERROR(((VLOOKUP(B217,'Origem '!$A$1:$H$1910,6,0)*'Mark Up '!$C$2)),"X")</f>
        <v>6458.76</v>
      </c>
      <c r="H217" s="120">
        <f>IFERROR(((VLOOKUP(B217,'Origem '!$A$1:$H$1910,7,0)*'Mark Up '!$C$2)),"X")</f>
        <v>6906.9000000000005</v>
      </c>
      <c r="I217" s="120">
        <f>IFERROR(((VLOOKUP(B217,'Origem '!$A$1:$H$1910,8,0)*'Mark Up '!$C$2)),"X")</f>
        <v>7050.12</v>
      </c>
      <c r="J217" s="245"/>
    </row>
    <row r="218" spans="1:10" s="105" customFormat="1" ht="14.25" x14ac:dyDescent="0.25">
      <c r="A218" s="173"/>
      <c r="B218" s="69" t="s">
        <v>1380</v>
      </c>
      <c r="C218" s="84" t="s">
        <v>1376</v>
      </c>
      <c r="D218" s="69" t="s">
        <v>1381</v>
      </c>
      <c r="E218" s="72">
        <f>IFERROR(((VLOOKUP(B218,'Origem '!$A$1:$D$1910,4,0)*'Mark Up '!$C$2)),"X")</f>
        <v>8043.42</v>
      </c>
      <c r="F218" s="72">
        <f>IFERROR(((VLOOKUP(B218,'Origem '!$A$1:$E$1910,5,0)*'Mark Up '!$C$2)),"X")</f>
        <v>9226.14</v>
      </c>
      <c r="G218" s="120">
        <f>IFERROR(((VLOOKUP(B218,'Origem '!$A$1:$H$1910,6,0)*'Mark Up '!$C$2)),"X")</f>
        <v>9226.14</v>
      </c>
      <c r="H218" s="120">
        <f>IFERROR(((VLOOKUP(B218,'Origem '!$A$1:$H$1910,7,0)*'Mark Up '!$C$2)),"X")</f>
        <v>9646.56</v>
      </c>
      <c r="I218" s="120">
        <f>IFERROR(((VLOOKUP(B218,'Origem '!$A$1:$H$1910,8,0)*'Mark Up '!$C$2)),"X")</f>
        <v>10214.82</v>
      </c>
      <c r="J218" s="245"/>
    </row>
    <row r="219" spans="1:10" s="105" customFormat="1" ht="14.25" x14ac:dyDescent="0.25">
      <c r="A219" s="173"/>
      <c r="B219" s="69" t="s">
        <v>1382</v>
      </c>
      <c r="C219" s="84" t="s">
        <v>1376</v>
      </c>
      <c r="D219" s="69" t="s">
        <v>1383</v>
      </c>
      <c r="E219" s="72">
        <f>IFERROR(((VLOOKUP(B219,'Origem '!$A$1:$D$1910,4,0)*'Mark Up '!$C$2)),"X")</f>
        <v>7854</v>
      </c>
      <c r="F219" s="72">
        <f>IFERROR(((VLOOKUP(B219,'Origem '!$A$1:$E$1910,5,0)*'Mark Up '!$C$2)),"X")</f>
        <v>9110.64</v>
      </c>
      <c r="G219" s="120">
        <f>IFERROR(((VLOOKUP(B219,'Origem '!$A$1:$H$1910,6,0)*'Mark Up '!$C$2)),"X")</f>
        <v>9110.64</v>
      </c>
      <c r="H219" s="120">
        <f>IFERROR(((VLOOKUP(B219,'Origem '!$A$1:$H$1910,7,0)*'Mark Up '!$C$2)),"X")</f>
        <v>9461.76</v>
      </c>
      <c r="I219" s="120">
        <f>IFERROR(((VLOOKUP(B219,'Origem '!$A$1:$H$1910,8,0)*'Mark Up '!$C$2)),"X")</f>
        <v>9969.9600000000009</v>
      </c>
      <c r="J219" s="245"/>
    </row>
    <row r="220" spans="1:10" s="105" customFormat="1" ht="14.25" x14ac:dyDescent="0.25">
      <c r="A220" s="173"/>
      <c r="B220" s="69" t="s">
        <v>1384</v>
      </c>
      <c r="C220" s="84" t="s">
        <v>1376</v>
      </c>
      <c r="D220" s="69" t="s">
        <v>1385</v>
      </c>
      <c r="E220" s="72">
        <f>IFERROR(((VLOOKUP(B220,'Origem '!$A$1:$D$1910,4,0)*'Mark Up '!$C$2)),"X")</f>
        <v>10487.4</v>
      </c>
      <c r="F220" s="72">
        <f>IFERROR(((VLOOKUP(B220,'Origem '!$A$1:$E$1910,5,0)*'Mark Up '!$C$2)),"X")</f>
        <v>11711.7</v>
      </c>
      <c r="G220" s="120">
        <f>IFERROR(((VLOOKUP(B220,'Origem '!$A$1:$H$1910,6,0)*'Mark Up '!$C$2)),"X")</f>
        <v>11711.7</v>
      </c>
      <c r="H220" s="120">
        <f>IFERROR(((VLOOKUP(B220,'Origem '!$A$1:$H$1910,7,0)*'Mark Up '!$C$2)),"X")</f>
        <v>12039.720000000001</v>
      </c>
      <c r="I220" s="120">
        <f>IFERROR(((VLOOKUP(B220,'Origem '!$A$1:$H$1910,8,0)*'Mark Up '!$C$2)),"X")</f>
        <v>12437.04</v>
      </c>
      <c r="J220" s="246"/>
    </row>
    <row r="221" spans="1:10" s="105" customFormat="1" ht="14.25" customHeight="1" x14ac:dyDescent="0.25">
      <c r="A221" s="173" t="s">
        <v>1386</v>
      </c>
      <c r="B221" s="69" t="s">
        <v>1387</v>
      </c>
      <c r="C221" s="84" t="s">
        <v>1388</v>
      </c>
      <c r="D221" s="69" t="s">
        <v>1389</v>
      </c>
      <c r="E221" s="72">
        <f>IFERROR(((VLOOKUP(B221,'Origem '!$A$1:$D$1910,4,0)*'Mark Up '!$C$2)),"X")</f>
        <v>3076.92</v>
      </c>
      <c r="F221" s="72">
        <f>IFERROR(((VLOOKUP(B221,'Origem '!$A$1:$E$1910,5,0)*'Mark Up '!$C$2)),"X")</f>
        <v>3210.9</v>
      </c>
      <c r="G221" s="120">
        <f>IFERROR(((VLOOKUP(B221,'Origem '!$A$1:$H$1910,6,0)*'Mark Up '!$C$2)),"X")</f>
        <v>3451.14</v>
      </c>
      <c r="H221" s="120">
        <f>IFERROR(((VLOOKUP(B221,'Origem '!$A$1:$H$1910,7,0)*'Mark Up '!$C$2)),"X")</f>
        <v>3585.12</v>
      </c>
      <c r="I221" s="120">
        <f>IFERROR(((VLOOKUP(B221,'Origem '!$A$1:$H$1910,8,0)*'Mark Up '!$C$2)),"X")</f>
        <v>3728.34</v>
      </c>
      <c r="J221" s="244"/>
    </row>
    <row r="222" spans="1:10" s="105" customFormat="1" ht="14.25" customHeight="1" x14ac:dyDescent="0.25">
      <c r="A222" s="173"/>
      <c r="B222" s="69" t="s">
        <v>1390</v>
      </c>
      <c r="C222" s="84" t="s">
        <v>1388</v>
      </c>
      <c r="D222" s="69" t="s">
        <v>1391</v>
      </c>
      <c r="E222" s="72">
        <f>IFERROR(((VLOOKUP(B222,'Origem '!$A$1:$D$1910,4,0)*'Mark Up '!$C$2)),"X")</f>
        <v>3104.64</v>
      </c>
      <c r="F222" s="72">
        <f>IFERROR(((VLOOKUP(B222,'Origem '!$A$1:$E$1910,5,0)*'Mark Up '!$C$2)),"X")</f>
        <v>3243.2400000000002</v>
      </c>
      <c r="G222" s="120">
        <f>IFERROR(((VLOOKUP(B222,'Origem '!$A$1:$H$1910,6,0)*'Mark Up '!$C$2)),"X")</f>
        <v>3562.02</v>
      </c>
      <c r="H222" s="120">
        <f>IFERROR(((VLOOKUP(B222,'Origem '!$A$1:$H$1910,7,0)*'Mark Up '!$C$2)),"X")</f>
        <v>3691.38</v>
      </c>
      <c r="I222" s="120">
        <f>IFERROR(((VLOOKUP(B222,'Origem '!$A$1:$H$1910,8,0)*'Mark Up '!$C$2)),"X")</f>
        <v>3839.2200000000003</v>
      </c>
      <c r="J222" s="245"/>
    </row>
    <row r="223" spans="1:10" s="105" customFormat="1" ht="14.25" customHeight="1" x14ac:dyDescent="0.25">
      <c r="A223" s="173"/>
      <c r="B223" s="69" t="s">
        <v>1392</v>
      </c>
      <c r="C223" s="84" t="s">
        <v>1388</v>
      </c>
      <c r="D223" s="69" t="s">
        <v>1393</v>
      </c>
      <c r="E223" s="72">
        <f>IFERROR(((VLOOKUP(B223,'Origem '!$A$1:$D$1910,4,0)*'Mark Up '!$C$2)),"X")</f>
        <v>3197.04</v>
      </c>
      <c r="F223" s="72">
        <f>IFERROR(((VLOOKUP(B223,'Origem '!$A$1:$E$1910,5,0)*'Mark Up '!$C$2)),"X")</f>
        <v>3409.56</v>
      </c>
      <c r="G223" s="120">
        <f>IFERROR(((VLOOKUP(B223,'Origem '!$A$1:$H$1910,6,0)*'Mark Up '!$C$2)),"X")</f>
        <v>3649.8</v>
      </c>
      <c r="H223" s="120">
        <f>IFERROR(((VLOOKUP(B223,'Origem '!$A$1:$H$1910,7,0)*'Mark Up '!$C$2)),"X")</f>
        <v>3788.4</v>
      </c>
      <c r="I223" s="120">
        <f>IFERROR(((VLOOKUP(B223,'Origem '!$A$1:$H$1910,8,0)*'Mark Up '!$C$2)),"X")</f>
        <v>3945.48</v>
      </c>
      <c r="J223" s="246"/>
    </row>
    <row r="224" spans="1:10" x14ac:dyDescent="0.25">
      <c r="A224" s="174" t="s">
        <v>939</v>
      </c>
      <c r="B224" s="88" t="s">
        <v>526</v>
      </c>
      <c r="C224" s="70" t="s">
        <v>1052</v>
      </c>
      <c r="D224" s="78" t="s">
        <v>527</v>
      </c>
      <c r="E224" s="72">
        <f>IFERROR(((VLOOKUP(B224,'Origem '!$A$1:$D$1910,4,0)*'Mark Up '!$C$2)),"X")</f>
        <v>4615.38</v>
      </c>
      <c r="F224" s="72">
        <f>IFERROR(((VLOOKUP(B224,'Origem '!$A$1:$E$1910,5,0)*'Mark Up '!$C$2)),"X")</f>
        <v>5220.6000000000004</v>
      </c>
      <c r="G224" s="120">
        <f>IFERROR(((VLOOKUP(B224,'Origem '!$A$1:$H$1910,6,0)*'Mark Up '!$C$2)),"X")</f>
        <v>5617.92</v>
      </c>
      <c r="H224" s="120">
        <f>IFERROR(((VLOOKUP(B224,'Origem '!$A$1:$H$1910,7,0)*'Mark Up '!$C$2)),"X")</f>
        <v>5788.8600000000006</v>
      </c>
      <c r="I224" s="120">
        <f>IFERROR(((VLOOKUP(B224,'Origem '!$A$1:$H$1910,8,0)*'Mark Up '!$C$2)),"X")</f>
        <v>6703.62</v>
      </c>
      <c r="J224" s="234"/>
    </row>
    <row r="225" spans="1:10" x14ac:dyDescent="0.25">
      <c r="A225" s="238"/>
      <c r="B225" s="88" t="s">
        <v>528</v>
      </c>
      <c r="C225" s="70" t="s">
        <v>1052</v>
      </c>
      <c r="D225" s="78" t="s">
        <v>529</v>
      </c>
      <c r="E225" s="72">
        <f>IFERROR(((VLOOKUP(B225,'Origem '!$A$1:$D$1910,4,0)*'Mark Up '!$C$2)),"X")</f>
        <v>4887.96</v>
      </c>
      <c r="F225" s="72">
        <f>IFERROR(((VLOOKUP(B225,'Origem '!$A$1:$E$1910,5,0)*'Mark Up '!$C$2)),"X")</f>
        <v>5677.9800000000005</v>
      </c>
      <c r="G225" s="120">
        <f>IFERROR(((VLOOKUP(B225,'Origem '!$A$1:$H$1910,6,0)*'Mark Up '!$C$2)),"X")</f>
        <v>6116.88</v>
      </c>
      <c r="H225" s="120">
        <f>IFERROR(((VLOOKUP(B225,'Origem '!$A$1:$H$1910,7,0)*'Mark Up '!$C$2)),"X")</f>
        <v>6301.68</v>
      </c>
      <c r="I225" s="120">
        <f>IFERROR(((VLOOKUP(B225,'Origem '!$A$1:$H$1910,8,0)*'Mark Up '!$C$2)),"X")</f>
        <v>7271.88</v>
      </c>
      <c r="J225" s="235"/>
    </row>
    <row r="226" spans="1:10" x14ac:dyDescent="0.25">
      <c r="A226" s="238"/>
      <c r="B226" s="76" t="s">
        <v>530</v>
      </c>
      <c r="C226" s="70" t="s">
        <v>1052</v>
      </c>
      <c r="D226" s="71" t="s">
        <v>368</v>
      </c>
      <c r="E226" s="72">
        <f>IFERROR(((VLOOKUP(B226,'Origem '!$A$1:$D$1910,4,0)*'Mark Up '!$C$2)),"X")</f>
        <v>5266.8</v>
      </c>
      <c r="F226" s="72">
        <f>IFERROR(((VLOOKUP(B226,'Origem '!$A$1:$E$1910,5,0)*'Mark Up '!$C$2)),"X")</f>
        <v>6209.28</v>
      </c>
      <c r="G226" s="120">
        <f>IFERROR(((VLOOKUP(B226,'Origem '!$A$1:$H$1910,6,0)*'Mark Up '!$C$2)),"X")</f>
        <v>7410.4800000000005</v>
      </c>
      <c r="H226" s="120">
        <f>IFERROR(((VLOOKUP(B226,'Origem '!$A$1:$H$1910,7,0)*'Mark Up '!$C$2)),"X")</f>
        <v>7636.8600000000006</v>
      </c>
      <c r="I226" s="120">
        <f>IFERROR(((VLOOKUP(B226,'Origem '!$A$1:$H$1910,8,0)*'Mark Up '!$C$2)),"X")</f>
        <v>8741.0400000000009</v>
      </c>
      <c r="J226" s="235"/>
    </row>
    <row r="227" spans="1:10" x14ac:dyDescent="0.25">
      <c r="A227" s="238"/>
      <c r="B227" s="76" t="s">
        <v>531</v>
      </c>
      <c r="C227" s="70" t="s">
        <v>1052</v>
      </c>
      <c r="D227" s="71" t="s">
        <v>532</v>
      </c>
      <c r="E227" s="72">
        <f>IFERROR(((VLOOKUP(B227,'Origem '!$A$1:$D$1910,4,0)*'Mark Up '!$C$2)),"X")</f>
        <v>6689.76</v>
      </c>
      <c r="F227" s="72">
        <f>IFERROR(((VLOOKUP(B227,'Origem '!$A$1:$E$1910,5,0)*'Mark Up '!$C$2)),"X")</f>
        <v>8283.66</v>
      </c>
      <c r="G227" s="120">
        <f>IFERROR(((VLOOKUP(B227,'Origem '!$A$1:$H$1910,6,0)*'Mark Up '!$C$2)),"X")</f>
        <v>9337.02</v>
      </c>
      <c r="H227" s="120">
        <f>IFERROR(((VLOOKUP(B227,'Origem '!$A$1:$H$1910,7,0)*'Mark Up '!$C$2)),"X")</f>
        <v>9623.4600000000009</v>
      </c>
      <c r="I227" s="120">
        <f>IFERROR(((VLOOKUP(B227,'Origem '!$A$1:$H$1910,8,0)*'Mark Up '!$C$2)),"X")</f>
        <v>11388.300000000001</v>
      </c>
      <c r="J227" s="235"/>
    </row>
    <row r="228" spans="1:10" x14ac:dyDescent="0.25">
      <c r="A228" s="238"/>
      <c r="B228" s="76" t="s">
        <v>533</v>
      </c>
      <c r="C228" s="70" t="s">
        <v>1052</v>
      </c>
      <c r="D228" s="71" t="s">
        <v>376</v>
      </c>
      <c r="E228" s="72">
        <f>IFERROR(((VLOOKUP(B228,'Origem '!$A$1:$D$1910,4,0)*'Mark Up '!$C$2)),"X")</f>
        <v>7142.52</v>
      </c>
      <c r="F228" s="72">
        <f>IFERROR(((VLOOKUP(B228,'Origem '!$A$1:$E$1910,5,0)*'Mark Up '!$C$2)),"X")</f>
        <v>9152.2199999999993</v>
      </c>
      <c r="G228" s="120">
        <f>IFERROR(((VLOOKUP(B228,'Origem '!$A$1:$H$1910,6,0)*'Mark Up '!$C$2)),"X")</f>
        <v>10746.12</v>
      </c>
      <c r="H228" s="120">
        <f>IFERROR(((VLOOKUP(B228,'Origem '!$A$1:$H$1910,7,0)*'Mark Up '!$C$2)),"X")</f>
        <v>11074.14</v>
      </c>
      <c r="I228" s="120">
        <f>IFERROR(((VLOOKUP(B228,'Origem '!$A$1:$H$1910,8,0)*'Mark Up '!$C$2)),"X")</f>
        <v>13282.5</v>
      </c>
      <c r="J228" s="235"/>
    </row>
    <row r="229" spans="1:10" x14ac:dyDescent="0.25">
      <c r="A229" s="175"/>
      <c r="B229" s="76" t="s">
        <v>534</v>
      </c>
      <c r="C229" s="70" t="s">
        <v>1052</v>
      </c>
      <c r="D229" s="71" t="s">
        <v>378</v>
      </c>
      <c r="E229" s="72">
        <f>IFERROR(((VLOOKUP(B229,'Origem '!$A$1:$D$1910,4,0)*'Mark Up '!$C$2)),"X")</f>
        <v>10242.540000000001</v>
      </c>
      <c r="F229" s="72">
        <f>IFERROR(((VLOOKUP(B229,'Origem '!$A$1:$E$1910,5,0)*'Mark Up '!$C$2)),"X")</f>
        <v>13841.52</v>
      </c>
      <c r="G229" s="120">
        <f>IFERROR(((VLOOKUP(B229,'Origem '!$A$1:$H$1910,6,0)*'Mark Up '!$C$2)),"X")</f>
        <v>15763.44</v>
      </c>
      <c r="H229" s="120">
        <f>IFERROR(((VLOOKUP(B229,'Origem '!$A$1:$H$1910,7,0)*'Mark Up '!$C$2)),"X")</f>
        <v>16248.54</v>
      </c>
      <c r="I229" s="120">
        <f>IFERROR(((VLOOKUP(B229,'Origem '!$A$1:$H$1910,8,0)*'Mark Up '!$C$2)),"X")</f>
        <v>19528.740000000002</v>
      </c>
      <c r="J229" s="236"/>
    </row>
    <row r="230" spans="1:10" x14ac:dyDescent="0.25">
      <c r="A230" s="173" t="s">
        <v>941</v>
      </c>
      <c r="B230" s="76" t="s">
        <v>551</v>
      </c>
      <c r="C230" s="70" t="s">
        <v>1053</v>
      </c>
      <c r="D230" s="78" t="s">
        <v>507</v>
      </c>
      <c r="E230" s="72">
        <f>IFERROR(((VLOOKUP(B230,'Origem '!$A$1:$D$1910,4,0)*'Mark Up '!$C$2)),"X")</f>
        <v>8838.06</v>
      </c>
      <c r="F230" s="72">
        <f>IFERROR(((VLOOKUP(B230,'Origem '!$A$1:$E$1910,5,0)*'Mark Up '!$C$2)),"X")</f>
        <v>9207.66</v>
      </c>
      <c r="G230" s="120">
        <f>IFERROR(((VLOOKUP(B230,'Origem '!$A$1:$H$1910,6,0)*'Mark Up '!$C$2)),"X")</f>
        <v>10626</v>
      </c>
      <c r="H230" s="120">
        <f>IFERROR(((VLOOKUP(B230,'Origem '!$A$1:$H$1910,7,0)*'Mark Up '!$C$2)),"X")</f>
        <v>10954.02</v>
      </c>
      <c r="I230" s="120">
        <f>IFERROR(((VLOOKUP(B230,'Origem '!$A$1:$H$1910,8,0)*'Mark Up '!$C$2)),"X")</f>
        <v>11642.4</v>
      </c>
      <c r="J230" s="234"/>
    </row>
    <row r="231" spans="1:10" x14ac:dyDescent="0.25">
      <c r="A231" s="173"/>
      <c r="B231" s="76" t="s">
        <v>552</v>
      </c>
      <c r="C231" s="70" t="s">
        <v>1053</v>
      </c>
      <c r="D231" s="78" t="s">
        <v>553</v>
      </c>
      <c r="E231" s="72">
        <f>IFERROR(((VLOOKUP(B231,'Origem '!$A$1:$D$1910,4,0)*'Mark Up '!$C$2)),"X")</f>
        <v>9651.18</v>
      </c>
      <c r="F231" s="72">
        <f>IFERROR(((VLOOKUP(B231,'Origem '!$A$1:$E$1910,5,0)*'Mark Up '!$C$2)),"X")</f>
        <v>9877.56</v>
      </c>
      <c r="G231" s="120">
        <f>IFERROR(((VLOOKUP(B231,'Origem '!$A$1:$H$1910,6,0)*'Mark Up '!$C$2)),"X")</f>
        <v>11425.26</v>
      </c>
      <c r="H231" s="120">
        <f>IFERROR(((VLOOKUP(B231,'Origem '!$A$1:$H$1910,7,0)*'Mark Up '!$C$2)),"X")</f>
        <v>11776.380000000001</v>
      </c>
      <c r="I231" s="120">
        <f>IFERROR(((VLOOKUP(B231,'Origem '!$A$1:$H$1910,8,0)*'Mark Up '!$C$2)),"X")</f>
        <v>12663.42</v>
      </c>
      <c r="J231" s="235"/>
    </row>
    <row r="232" spans="1:10" x14ac:dyDescent="0.25">
      <c r="A232" s="173"/>
      <c r="B232" s="76" t="s">
        <v>554</v>
      </c>
      <c r="C232" s="70" t="s">
        <v>1053</v>
      </c>
      <c r="D232" s="78" t="s">
        <v>555</v>
      </c>
      <c r="E232" s="72">
        <f>IFERROR(((VLOOKUP(B232,'Origem '!$A$1:$D$1910,4,0)*'Mark Up '!$C$2)),"X")</f>
        <v>11060.28</v>
      </c>
      <c r="F232" s="72">
        <f>IFERROR(((VLOOKUP(B232,'Origem '!$A$1:$E$1910,5,0)*'Mark Up '!$C$2)),"X")</f>
        <v>11457.6</v>
      </c>
      <c r="G232" s="120">
        <f>IFERROR(((VLOOKUP(B232,'Origem '!$A$1:$H$1910,6,0)*'Mark Up '!$C$2)),"X")</f>
        <v>12266.1</v>
      </c>
      <c r="H232" s="120">
        <f>IFERROR(((VLOOKUP(B232,'Origem '!$A$1:$H$1910,7,0)*'Mark Up '!$C$2)),"X")</f>
        <v>12644.94</v>
      </c>
      <c r="I232" s="120">
        <f>IFERROR(((VLOOKUP(B232,'Origem '!$A$1:$H$1910,8,0)*'Mark Up '!$C$2)),"X")</f>
        <v>13176.24</v>
      </c>
      <c r="J232" s="235"/>
    </row>
    <row r="233" spans="1:10" s="1" customFormat="1" ht="24" x14ac:dyDescent="0.3">
      <c r="A233" s="176" t="s">
        <v>941</v>
      </c>
      <c r="B233" s="76" t="s">
        <v>51</v>
      </c>
      <c r="C233" s="98" t="s">
        <v>1054</v>
      </c>
      <c r="D233" s="97" t="s">
        <v>52</v>
      </c>
      <c r="E233" s="72">
        <f>IFERROR(((VLOOKUP(B233,'Origem '!$A$1:$D$1910,4,0)*'Mark Up '!$C$2)),"X")</f>
        <v>6800.64</v>
      </c>
      <c r="F233" s="72">
        <f>IFERROR(((VLOOKUP(B233,'Origem '!$A$1:$E$1910,5,0)*'Mark Up '!$C$2)),"X")</f>
        <v>6717.4800000000005</v>
      </c>
      <c r="G233" s="120">
        <f>IFERROR(((VLOOKUP(B233,'Origem '!$A$1:$H$1910,6,0)*'Mark Up '!$C$2)),"X")</f>
        <v>7618.38</v>
      </c>
      <c r="H233" s="120">
        <f>IFERROR(((VLOOKUP(B233,'Origem '!$A$1:$H$1910,7,0)*'Mark Up '!$C$2)),"X")</f>
        <v>7849.38</v>
      </c>
      <c r="I233" s="120">
        <f>IFERROR(((VLOOKUP(B233,'Origem '!$A$1:$H$1910,8,0)*'Mark Up '!$C$2)),"X")</f>
        <v>8394.5400000000009</v>
      </c>
      <c r="J233" s="235"/>
    </row>
    <row r="234" spans="1:10" s="1" customFormat="1" ht="24" x14ac:dyDescent="0.3">
      <c r="A234" s="176"/>
      <c r="B234" s="76" t="s">
        <v>53</v>
      </c>
      <c r="C234" s="98" t="s">
        <v>1054</v>
      </c>
      <c r="D234" s="97" t="s">
        <v>54</v>
      </c>
      <c r="E234" s="72">
        <f>IFERROR(((VLOOKUP(B234,'Origem '!$A$1:$D$1910,4,0)*'Mark Up '!$C$2)),"X")</f>
        <v>5945.9400000000005</v>
      </c>
      <c r="F234" s="72">
        <f>IFERROR(((VLOOKUP(B234,'Origem '!$A$1:$E$1910,5,0)*'Mark Up '!$C$2)),"X")</f>
        <v>6504.96</v>
      </c>
      <c r="G234" s="120">
        <f>IFERROR(((VLOOKUP(B234,'Origem '!$A$1:$H$1910,6,0)*'Mark Up '!$C$2)),"X")</f>
        <v>6893.04</v>
      </c>
      <c r="H234" s="120">
        <f>IFERROR(((VLOOKUP(B234,'Origem '!$A$1:$H$1910,7,0)*'Mark Up '!$C$2)),"X")</f>
        <v>7105.56</v>
      </c>
      <c r="I234" s="120">
        <f>IFERROR(((VLOOKUP(B234,'Origem '!$A$1:$H$1910,8,0)*'Mark Up '!$C$2)),"X")</f>
        <v>7890.96</v>
      </c>
      <c r="J234" s="235"/>
    </row>
    <row r="235" spans="1:10" ht="24" x14ac:dyDescent="0.25">
      <c r="A235" s="173" t="s">
        <v>941</v>
      </c>
      <c r="B235" s="76" t="s">
        <v>556</v>
      </c>
      <c r="C235" s="98" t="s">
        <v>1055</v>
      </c>
      <c r="D235" s="69" t="s">
        <v>557</v>
      </c>
      <c r="E235" s="72">
        <f>IFERROR(((VLOOKUP(B235,'Origem '!$A$1:$D$1910,4,0)*'Mark Up '!$C$2)),"X")</f>
        <v>4883.34</v>
      </c>
      <c r="F235" s="72">
        <f>IFERROR(((VLOOKUP(B235,'Origem '!$A$1:$E$1910,5,0)*'Mark Up '!$C$2)),"X")</f>
        <v>5423.88</v>
      </c>
      <c r="G235" s="120">
        <f>IFERROR(((VLOOKUP(B235,'Origem '!$A$1:$H$1910,6,0)*'Mark Up '!$C$2)),"X")</f>
        <v>5844.3</v>
      </c>
      <c r="H235" s="120">
        <f>IFERROR(((VLOOKUP(B235,'Origem '!$A$1:$H$1910,7,0)*'Mark Up '!$C$2)),"X")</f>
        <v>6024.4800000000005</v>
      </c>
      <c r="I235" s="120">
        <f>IFERROR(((VLOOKUP(B235,'Origem '!$A$1:$H$1910,8,0)*'Mark Up '!$C$2)),"X")</f>
        <v>6722.1</v>
      </c>
      <c r="J235" s="235"/>
    </row>
    <row r="236" spans="1:10" ht="24" x14ac:dyDescent="0.25">
      <c r="A236" s="173"/>
      <c r="B236" s="76" t="s">
        <v>558</v>
      </c>
      <c r="C236" s="98" t="s">
        <v>1055</v>
      </c>
      <c r="D236" s="69" t="s">
        <v>559</v>
      </c>
      <c r="E236" s="72">
        <f>IFERROR(((VLOOKUP(B236,'Origem '!$A$1:$D$1910,4,0)*'Mark Up '!$C$2)),"X")</f>
        <v>4772.46</v>
      </c>
      <c r="F236" s="72">
        <f>IFERROR(((VLOOKUP(B236,'Origem '!$A$1:$E$1910,5,0)*'Mark Up '!$C$2)),"X")</f>
        <v>5285.28</v>
      </c>
      <c r="G236" s="120">
        <f>IFERROR(((VLOOKUP(B236,'Origem '!$A$1:$H$1910,6,0)*'Mark Up '!$C$2)),"X")</f>
        <v>5687.22</v>
      </c>
      <c r="H236" s="120">
        <f>IFERROR(((VLOOKUP(B236,'Origem '!$A$1:$H$1910,7,0)*'Mark Up '!$C$2)),"X")</f>
        <v>5858.16</v>
      </c>
      <c r="I236" s="120">
        <f>IFERROR(((VLOOKUP(B236,'Origem '!$A$1:$H$1910,8,0)*'Mark Up '!$C$2)),"X")</f>
        <v>6366.3600000000006</v>
      </c>
      <c r="J236" s="236"/>
    </row>
    <row r="237" spans="1:10" ht="24.75" customHeight="1" x14ac:dyDescent="0.25">
      <c r="A237" s="173" t="s">
        <v>940</v>
      </c>
      <c r="B237" s="76" t="s">
        <v>535</v>
      </c>
      <c r="C237" s="89" t="s">
        <v>1056</v>
      </c>
      <c r="D237" s="82" t="s">
        <v>507</v>
      </c>
      <c r="E237" s="72">
        <f>IFERROR(((VLOOKUP(B237,'Origem '!$A$1:$D$1910,4,0)*'Mark Up '!$C$2)),"X")</f>
        <v>6749.82</v>
      </c>
      <c r="F237" s="72">
        <f>IFERROR(((VLOOKUP(B237,'Origem '!$A$1:$E$1910,5,0)*'Mark Up '!$C$2)),"X")</f>
        <v>6953.1</v>
      </c>
      <c r="G237" s="120">
        <f>IFERROR(((VLOOKUP(B237,'Origem '!$A$1:$H$1910,6,0)*'Mark Up '!$C$2)),"X")</f>
        <v>7710.78</v>
      </c>
      <c r="H237" s="120">
        <f>IFERROR(((VLOOKUP(B237,'Origem '!$A$1:$H$1910,7,0)*'Mark Up '!$C$2)),"X")</f>
        <v>7951.02</v>
      </c>
      <c r="I237" s="120">
        <f>IFERROR(((VLOOKUP(B237,'Origem '!$A$1:$H$1910,8,0)*'Mark Up '!$C$2)),"X")</f>
        <v>8218.98</v>
      </c>
      <c r="J237" s="234"/>
    </row>
    <row r="238" spans="1:10" ht="24.75" customHeight="1" x14ac:dyDescent="0.25">
      <c r="A238" s="173"/>
      <c r="B238" s="76" t="s">
        <v>536</v>
      </c>
      <c r="C238" s="89" t="s">
        <v>1056</v>
      </c>
      <c r="D238" s="82" t="s">
        <v>509</v>
      </c>
      <c r="E238" s="72">
        <f>IFERROR(((VLOOKUP(B238,'Origem '!$A$1:$D$1910,4,0)*'Mark Up '!$C$2)),"X")</f>
        <v>7456.68</v>
      </c>
      <c r="F238" s="72">
        <f>IFERROR(((VLOOKUP(B238,'Origem '!$A$1:$E$1910,5,0)*'Mark Up '!$C$2)),"X")</f>
        <v>7586.04</v>
      </c>
      <c r="G238" s="120">
        <f>IFERROR(((VLOOKUP(B238,'Origem '!$A$1:$H$1910,6,0)*'Mark Up '!$C$2)),"X")</f>
        <v>8625.5400000000009</v>
      </c>
      <c r="H238" s="120">
        <f>IFERROR(((VLOOKUP(B238,'Origem '!$A$1:$H$1910,7,0)*'Mark Up '!$C$2)),"X")</f>
        <v>8888.880000000001</v>
      </c>
      <c r="I238" s="120">
        <f>IFERROR(((VLOOKUP(B238,'Origem '!$A$1:$H$1910,8,0)*'Mark Up '!$C$2)),"X")</f>
        <v>9383.2199999999993</v>
      </c>
      <c r="J238" s="235"/>
    </row>
    <row r="239" spans="1:10" ht="24.75" customHeight="1" x14ac:dyDescent="0.25">
      <c r="A239" s="173"/>
      <c r="B239" s="76" t="s">
        <v>537</v>
      </c>
      <c r="C239" s="89" t="s">
        <v>1056</v>
      </c>
      <c r="D239" s="82" t="s">
        <v>511</v>
      </c>
      <c r="E239" s="72">
        <f>IFERROR(((VLOOKUP(B239,'Origem '!$A$1:$D$1910,4,0)*'Mark Up '!$C$2)),"X")</f>
        <v>8316</v>
      </c>
      <c r="F239" s="72">
        <f>IFERROR(((VLOOKUP(B239,'Origem '!$A$1:$E$1910,5,0)*'Mark Up '!$C$2)),"X")</f>
        <v>8528.52</v>
      </c>
      <c r="G239" s="120">
        <f>IFERROR(((VLOOKUP(B239,'Origem '!$A$1:$H$1910,6,0)*'Mark Up '!$C$2)),"X")</f>
        <v>9849.84</v>
      </c>
      <c r="H239" s="120">
        <f>IFERROR(((VLOOKUP(B239,'Origem '!$A$1:$H$1910,7,0)*'Mark Up '!$C$2)),"X")</f>
        <v>10150.14</v>
      </c>
      <c r="I239" s="120">
        <f>IFERROR(((VLOOKUP(B239,'Origem '!$A$1:$H$1910,8,0)*'Mark Up '!$C$2)),"X")</f>
        <v>10598.28</v>
      </c>
      <c r="J239" s="235"/>
    </row>
    <row r="240" spans="1:10" ht="24.75" customHeight="1" x14ac:dyDescent="0.25">
      <c r="A240" s="173"/>
      <c r="B240" s="76" t="s">
        <v>538</v>
      </c>
      <c r="C240" s="89" t="s">
        <v>1056</v>
      </c>
      <c r="D240" s="82" t="s">
        <v>513</v>
      </c>
      <c r="E240" s="72">
        <f>IFERROR(((VLOOKUP(B240,'Origem '!$A$1:$D$1910,4,0)*'Mark Up '!$C$2)),"X")</f>
        <v>10778.460000000001</v>
      </c>
      <c r="F240" s="72">
        <f>IFERROR(((VLOOKUP(B240,'Origem '!$A$1:$E$1910,5,0)*'Mark Up '!$C$2)),"X")</f>
        <v>10907.82</v>
      </c>
      <c r="G240" s="120">
        <f>IFERROR(((VLOOKUP(B240,'Origem '!$A$1:$H$1910,6,0)*'Mark Up '!$C$2)),"X")</f>
        <v>11951.94</v>
      </c>
      <c r="H240" s="120">
        <f>IFERROR(((VLOOKUP(B240,'Origem '!$A$1:$H$1910,7,0)*'Mark Up '!$C$2)),"X")</f>
        <v>12316.92</v>
      </c>
      <c r="I240" s="120">
        <f>IFERROR(((VLOOKUP(B240,'Origem '!$A$1:$H$1910,8,0)*'Mark Up '!$C$2)),"X")</f>
        <v>13873.86</v>
      </c>
      <c r="J240" s="235"/>
    </row>
    <row r="241" spans="1:10" ht="24.75" customHeight="1" x14ac:dyDescent="0.25">
      <c r="A241" s="173"/>
      <c r="B241" s="88" t="s">
        <v>539</v>
      </c>
      <c r="C241" s="89" t="s">
        <v>1057</v>
      </c>
      <c r="D241" s="78" t="s">
        <v>540</v>
      </c>
      <c r="E241" s="72">
        <f>IFERROR(((VLOOKUP(B241,'Origem '!$A$1:$D$1910,4,0)*'Mark Up '!$C$2)),"X")</f>
        <v>4486.0200000000004</v>
      </c>
      <c r="F241" s="72">
        <f>IFERROR(((VLOOKUP(B241,'Origem '!$A$1:$E$1910,5,0)*'Mark Up '!$C$2)),"X")</f>
        <v>4472.16</v>
      </c>
      <c r="G241" s="120">
        <f>IFERROR(((VLOOKUP(B241,'Origem '!$A$1:$H$1910,6,0)*'Mark Up '!$C$2)),"X")</f>
        <v>4994.22</v>
      </c>
      <c r="H241" s="120">
        <f>IFERROR(((VLOOKUP(B241,'Origem '!$A$1:$H$1910,7,0)*'Mark Up '!$C$2)),"X")</f>
        <v>5151.3</v>
      </c>
      <c r="I241" s="120">
        <f>IFERROR(((VLOOKUP(B241,'Origem '!$A$1:$H$1910,8,0)*'Mark Up '!$C$2)),"X")</f>
        <v>5502.42</v>
      </c>
      <c r="J241" s="235"/>
    </row>
    <row r="242" spans="1:10" ht="24.75" customHeight="1" x14ac:dyDescent="0.25">
      <c r="A242" s="173"/>
      <c r="B242" s="88" t="s">
        <v>541</v>
      </c>
      <c r="C242" s="89" t="s">
        <v>1057</v>
      </c>
      <c r="D242" s="78" t="s">
        <v>542</v>
      </c>
      <c r="E242" s="72">
        <f>IFERROR(((VLOOKUP(B242,'Origem '!$A$1:$D$1910,4,0)*'Mark Up '!$C$2)),"X")</f>
        <v>4693.92</v>
      </c>
      <c r="F242" s="72">
        <f>IFERROR(((VLOOKUP(B242,'Origem '!$A$1:$E$1910,5,0)*'Mark Up '!$C$2)),"X")</f>
        <v>4869.4800000000005</v>
      </c>
      <c r="G242" s="120">
        <f>IFERROR(((VLOOKUP(B242,'Origem '!$A$1:$H$1910,6,0)*'Mark Up '!$C$2)),"X")</f>
        <v>5299.14</v>
      </c>
      <c r="H242" s="120">
        <f>IFERROR(((VLOOKUP(B242,'Origem '!$A$1:$H$1910,7,0)*'Mark Up '!$C$2)),"X")</f>
        <v>5460.84</v>
      </c>
      <c r="I242" s="120">
        <f>IFERROR(((VLOOKUP(B242,'Origem '!$A$1:$H$1910,8,0)*'Mark Up '!$C$2)),"X")</f>
        <v>5664.12</v>
      </c>
      <c r="J242" s="235"/>
    </row>
    <row r="243" spans="1:10" s="4" customFormat="1" ht="24.75" customHeight="1" x14ac:dyDescent="0.25">
      <c r="A243" s="173"/>
      <c r="B243" s="88" t="s">
        <v>543</v>
      </c>
      <c r="C243" s="89" t="s">
        <v>1058</v>
      </c>
      <c r="D243" s="82" t="s">
        <v>544</v>
      </c>
      <c r="E243" s="72">
        <f>IFERROR(((VLOOKUP(B243,'Origem '!$A$1:$D$1910,4,0)*'Mark Up '!$C$2)),"X")</f>
        <v>11235.84</v>
      </c>
      <c r="F243" s="72">
        <f>IFERROR(((VLOOKUP(B243,'Origem '!$A$1:$E$1910,5,0)*'Mark Up '!$C$2)),"X")</f>
        <v>11420.64</v>
      </c>
      <c r="G243" s="120">
        <f>IFERROR(((VLOOKUP(B243,'Origem '!$A$1:$H$1910,6,0)*'Mark Up '!$C$2)),"X")</f>
        <v>12705</v>
      </c>
      <c r="H243" s="120">
        <f>IFERROR(((VLOOKUP(B243,'Origem '!$A$1:$H$1910,7,0)*'Mark Up '!$C$2)),"X")</f>
        <v>13097.7</v>
      </c>
      <c r="I243" s="120">
        <f>IFERROR(((VLOOKUP(B243,'Origem '!$A$1:$H$1910,8,0)*'Mark Up '!$C$2)),"X")</f>
        <v>13721.4</v>
      </c>
      <c r="J243" s="235"/>
    </row>
    <row r="244" spans="1:10" s="4" customFormat="1" ht="24.75" customHeight="1" x14ac:dyDescent="0.25">
      <c r="A244" s="173"/>
      <c r="B244" s="88" t="s">
        <v>545</v>
      </c>
      <c r="C244" s="89" t="s">
        <v>1059</v>
      </c>
      <c r="D244" s="82" t="s">
        <v>546</v>
      </c>
      <c r="E244" s="72">
        <f>IFERROR(((VLOOKUP(B244,'Origem '!$A$1:$D$1910,4,0)*'Mark Up '!$C$2)),"X")</f>
        <v>11938.08</v>
      </c>
      <c r="F244" s="72">
        <f>IFERROR(((VLOOKUP(B244,'Origem '!$A$1:$E$1910,5,0)*'Mark Up '!$C$2)),"X")</f>
        <v>12058.2</v>
      </c>
      <c r="G244" s="120">
        <f>IFERROR(((VLOOKUP(B244,'Origem '!$A$1:$H$1910,6,0)*'Mark Up '!$C$2)),"X")</f>
        <v>13619.76</v>
      </c>
      <c r="H244" s="120">
        <f>IFERROR(((VLOOKUP(B244,'Origem '!$A$1:$H$1910,7,0)*'Mark Up '!$C$2)),"X")</f>
        <v>14035.56</v>
      </c>
      <c r="I244" s="120">
        <f>IFERROR(((VLOOKUP(B244,'Origem '!$A$1:$H$1910,8,0)*'Mark Up '!$C$2)),"X")</f>
        <v>14885.640000000001</v>
      </c>
      <c r="J244" s="235"/>
    </row>
    <row r="245" spans="1:10" s="4" customFormat="1" ht="24.75" customHeight="1" x14ac:dyDescent="0.25">
      <c r="A245" s="173"/>
      <c r="B245" s="88" t="s">
        <v>547</v>
      </c>
      <c r="C245" s="89" t="s">
        <v>1060</v>
      </c>
      <c r="D245" s="82" t="s">
        <v>548</v>
      </c>
      <c r="E245" s="72">
        <f>IFERROR(((VLOOKUP(B245,'Origem '!$A$1:$D$1910,4,0)*'Mark Up '!$C$2)),"X")</f>
        <v>12802.02</v>
      </c>
      <c r="F245" s="72">
        <f>IFERROR(((VLOOKUP(B245,'Origem '!$A$1:$E$1910,5,0)*'Mark Up '!$C$2)),"X")</f>
        <v>13000.68</v>
      </c>
      <c r="G245" s="120">
        <f>IFERROR(((VLOOKUP(B245,'Origem '!$A$1:$H$1910,6,0)*'Mark Up '!$C$2)),"X")</f>
        <v>14844.06</v>
      </c>
      <c r="H245" s="120">
        <f>IFERROR(((VLOOKUP(B245,'Origem '!$A$1:$H$1910,7,0)*'Mark Up '!$C$2)),"X")</f>
        <v>15301.44</v>
      </c>
      <c r="I245" s="120">
        <f>IFERROR(((VLOOKUP(B245,'Origem '!$A$1:$H$1910,8,0)*'Mark Up '!$C$2)),"X")</f>
        <v>16100.7</v>
      </c>
      <c r="J245" s="235"/>
    </row>
    <row r="246" spans="1:10" s="4" customFormat="1" ht="24.75" customHeight="1" x14ac:dyDescent="0.25">
      <c r="A246" s="173"/>
      <c r="B246" s="88" t="s">
        <v>549</v>
      </c>
      <c r="C246" s="89" t="s">
        <v>1059</v>
      </c>
      <c r="D246" s="83" t="s">
        <v>550</v>
      </c>
      <c r="E246" s="72">
        <f>IFERROR(((VLOOKUP(B246,'Origem '!$A$1:$D$1910,4,0)*'Mark Up '!$C$2)),"X")</f>
        <v>15467.76</v>
      </c>
      <c r="F246" s="72">
        <f>IFERROR(((VLOOKUP(B246,'Origem '!$A$1:$E$1910,5,0)*'Mark Up '!$C$2)),"X")</f>
        <v>15777.300000000001</v>
      </c>
      <c r="G246" s="120">
        <f>IFERROR(((VLOOKUP(B246,'Origem '!$A$1:$H$1910,6,0)*'Mark Up '!$C$2)),"X")</f>
        <v>17251.080000000002</v>
      </c>
      <c r="H246" s="120">
        <f>IFERROR(((VLOOKUP(B246,'Origem '!$A$1:$H$1910,7,0)*'Mark Up '!$C$2)),"X")</f>
        <v>17777.760000000002</v>
      </c>
      <c r="I246" s="120">
        <f>IFERROR(((VLOOKUP(B246,'Origem '!$A$1:$H$1910,8,0)*'Mark Up '!$C$2)),"X")</f>
        <v>19533.36</v>
      </c>
      <c r="J246" s="236"/>
    </row>
  </sheetData>
  <sheetProtection algorithmName="SHA-512" hashValue="sM+jHggX+cxGK3k4OyOyuxe5j4gibMdwv0IPPJy+eZgHfwWxic/KlFBlqK0QD4AVNzjkBhjku7D8dH6i16ousA==" saltValue="qcMpTqkWe1RQwdlRbkFonA==" spinCount="100000" sheet="1" objects="1" scenarios="1"/>
  <mergeCells count="128">
    <mergeCell ref="J237:J246"/>
    <mergeCell ref="J216:J220"/>
    <mergeCell ref="J221:J223"/>
    <mergeCell ref="J194:J199"/>
    <mergeCell ref="J212:J215"/>
    <mergeCell ref="J224:J229"/>
    <mergeCell ref="J230:J236"/>
    <mergeCell ref="J200:J211"/>
    <mergeCell ref="J84:J89"/>
    <mergeCell ref="J158:J161"/>
    <mergeCell ref="J175:J176"/>
    <mergeCell ref="J192:J193"/>
    <mergeCell ref="J162:J163"/>
    <mergeCell ref="J164:J166"/>
    <mergeCell ref="J167:J168"/>
    <mergeCell ref="J169:J172"/>
    <mergeCell ref="J173:J174"/>
    <mergeCell ref="J177:J191"/>
    <mergeCell ref="J90:J95"/>
    <mergeCell ref="J97:J99"/>
    <mergeCell ref="J147:J148"/>
    <mergeCell ref="J149:J151"/>
    <mergeCell ref="J152:J153"/>
    <mergeCell ref="J154:J157"/>
    <mergeCell ref="J115:J117"/>
    <mergeCell ref="J118:J119"/>
    <mergeCell ref="J120:J121"/>
    <mergeCell ref="J122:J125"/>
    <mergeCell ref="J126:J128"/>
    <mergeCell ref="J100:J104"/>
    <mergeCell ref="J105:J108"/>
    <mergeCell ref="J109:J110"/>
    <mergeCell ref="J111:J112"/>
    <mergeCell ref="J113:J114"/>
    <mergeCell ref="J129:J132"/>
    <mergeCell ref="J133:J135"/>
    <mergeCell ref="J136:J143"/>
    <mergeCell ref="J144:J146"/>
    <mergeCell ref="J37:J46"/>
    <mergeCell ref="J47:J48"/>
    <mergeCell ref="J49:J50"/>
    <mergeCell ref="J51:J55"/>
    <mergeCell ref="J56:J58"/>
    <mergeCell ref="J22:J25"/>
    <mergeCell ref="J26:J27"/>
    <mergeCell ref="J28:J30"/>
    <mergeCell ref="J31:J36"/>
    <mergeCell ref="A192:A193"/>
    <mergeCell ref="J1:J5"/>
    <mergeCell ref="J6:J13"/>
    <mergeCell ref="J14:J17"/>
    <mergeCell ref="J18:J19"/>
    <mergeCell ref="J20:J21"/>
    <mergeCell ref="A152:A153"/>
    <mergeCell ref="A126:A128"/>
    <mergeCell ref="A129:A132"/>
    <mergeCell ref="A133:A135"/>
    <mergeCell ref="A136:A143"/>
    <mergeCell ref="A147:A148"/>
    <mergeCell ref="A149:A151"/>
    <mergeCell ref="A111:A112"/>
    <mergeCell ref="A105:A108"/>
    <mergeCell ref="A144:A146"/>
    <mergeCell ref="A113:A114"/>
    <mergeCell ref="A120:A121"/>
    <mergeCell ref="A115:A117"/>
    <mergeCell ref="A118:A119"/>
    <mergeCell ref="A122:A125"/>
    <mergeCell ref="A18:A19"/>
    <mergeCell ref="A20:A21"/>
    <mergeCell ref="C1:I1"/>
    <mergeCell ref="A237:A246"/>
    <mergeCell ref="A230:A232"/>
    <mergeCell ref="A233:A234"/>
    <mergeCell ref="A235:A236"/>
    <mergeCell ref="A194:A199"/>
    <mergeCell ref="A200:A201"/>
    <mergeCell ref="A202:A211"/>
    <mergeCell ref="A212:A215"/>
    <mergeCell ref="A216:A220"/>
    <mergeCell ref="A221:A223"/>
    <mergeCell ref="A224:A229"/>
    <mergeCell ref="A177:A191"/>
    <mergeCell ref="A154:A157"/>
    <mergeCell ref="A169:A172"/>
    <mergeCell ref="A164:A166"/>
    <mergeCell ref="E5:I5"/>
    <mergeCell ref="A1:B1"/>
    <mergeCell ref="E2:I2"/>
    <mergeCell ref="A2:A5"/>
    <mergeCell ref="B2:B5"/>
    <mergeCell ref="C2:C5"/>
    <mergeCell ref="D2:D5"/>
    <mergeCell ref="A26:A27"/>
    <mergeCell ref="A28:A30"/>
    <mergeCell ref="A14:A17"/>
    <mergeCell ref="A22:A25"/>
    <mergeCell ref="A37:A46"/>
    <mergeCell ref="A47:A48"/>
    <mergeCell ref="A6:A13"/>
    <mergeCell ref="A59:A61"/>
    <mergeCell ref="A62:A70"/>
    <mergeCell ref="A31:A36"/>
    <mergeCell ref="A100:A104"/>
    <mergeCell ref="A77:A80"/>
    <mergeCell ref="A90:A95"/>
    <mergeCell ref="A175:A176"/>
    <mergeCell ref="A158:A161"/>
    <mergeCell ref="A162:A163"/>
    <mergeCell ref="A167:A168"/>
    <mergeCell ref="A173:A174"/>
    <mergeCell ref="A97:A99"/>
    <mergeCell ref="A56:A58"/>
    <mergeCell ref="A109:A110"/>
    <mergeCell ref="A84:A89"/>
    <mergeCell ref="J59:J61"/>
    <mergeCell ref="J62:J70"/>
    <mergeCell ref="J71:J72"/>
    <mergeCell ref="J73:J74"/>
    <mergeCell ref="A81:A83"/>
    <mergeCell ref="A49:A50"/>
    <mergeCell ref="A51:A55"/>
    <mergeCell ref="A71:A72"/>
    <mergeCell ref="A73:A74"/>
    <mergeCell ref="A75:A76"/>
    <mergeCell ref="J75:J76"/>
    <mergeCell ref="J81:J83"/>
    <mergeCell ref="J77:J80"/>
  </mergeCells>
  <pageMargins left="0" right="0" top="0" bottom="0" header="0" footer="0"/>
  <pageSetup paperSize="9" scale="78" fitToHeight="0" orientation="landscape" r:id="rId1"/>
  <headerFooter alignWithMargins="0">
    <oddHeader>&amp;R14/08/2024</oddHeader>
    <oddFooter>&amp;RPágina &amp;P de &amp;N</oddFooter>
  </headerFooter>
  <rowBreaks count="8" manualBreakCount="8">
    <brk id="30" max="16383" man="1"/>
    <brk id="58" max="16383" man="1"/>
    <brk id="89" max="16383" man="1"/>
    <brk id="117" max="16383" man="1"/>
    <brk id="146" max="16383" man="1"/>
    <brk id="168" max="16383" man="1"/>
    <brk id="199" max="16383" man="1"/>
    <brk id="22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4"/>
  <dimension ref="A1:J290"/>
  <sheetViews>
    <sheetView showGridLines="0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2.28515625" bestFit="1" customWidth="1"/>
    <col min="2" max="2" width="8.5703125" bestFit="1" customWidth="1"/>
    <col min="3" max="3" width="46.5703125" customWidth="1"/>
    <col min="4" max="4" width="16.7109375" bestFit="1" customWidth="1"/>
    <col min="5" max="5" width="17" customWidth="1"/>
    <col min="6" max="6" width="20.42578125" customWidth="1"/>
    <col min="7" max="7" width="18.85546875" customWidth="1"/>
    <col min="8" max="8" width="25.7109375" customWidth="1"/>
    <col min="9" max="9" width="16.42578125" customWidth="1"/>
    <col min="10" max="10" width="7.42578125" customWidth="1"/>
  </cols>
  <sheetData>
    <row r="1" spans="1:10" s="2" customFormat="1" ht="25.5" customHeight="1" x14ac:dyDescent="0.25">
      <c r="A1" s="221"/>
      <c r="B1" s="221"/>
      <c r="C1" s="178" t="s">
        <v>560</v>
      </c>
      <c r="D1" s="178"/>
      <c r="E1" s="178"/>
      <c r="F1" s="178"/>
      <c r="G1" s="178"/>
      <c r="H1" s="178"/>
      <c r="I1" s="178"/>
      <c r="J1" s="250" t="s">
        <v>1793</v>
      </c>
    </row>
    <row r="2" spans="1:10" s="2" customFormat="1" ht="18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61" t="s">
        <v>1764</v>
      </c>
      <c r="F2" s="262"/>
      <c r="G2" s="262"/>
      <c r="H2" s="262"/>
      <c r="I2" s="263"/>
      <c r="J2" s="250"/>
    </row>
    <row r="3" spans="1:10" ht="12" customHeight="1" x14ac:dyDescent="0.25">
      <c r="A3" s="181"/>
      <c r="B3" s="202"/>
      <c r="C3" s="188"/>
      <c r="D3" s="188"/>
      <c r="E3" s="135" t="s">
        <v>152</v>
      </c>
      <c r="F3" s="135" t="s">
        <v>153</v>
      </c>
      <c r="G3" s="135" t="s">
        <v>154</v>
      </c>
      <c r="H3" s="135" t="s">
        <v>237</v>
      </c>
      <c r="I3" s="135" t="s">
        <v>860</v>
      </c>
      <c r="J3" s="250"/>
    </row>
    <row r="4" spans="1:10" ht="113.25" customHeight="1" x14ac:dyDescent="0.25">
      <c r="A4" s="182"/>
      <c r="B4" s="203"/>
      <c r="C4" s="189"/>
      <c r="D4" s="189"/>
      <c r="E4" s="148" t="s">
        <v>1767</v>
      </c>
      <c r="F4" s="153" t="s">
        <v>1785</v>
      </c>
      <c r="G4" s="151" t="s">
        <v>1795</v>
      </c>
      <c r="H4" s="151" t="s">
        <v>1794</v>
      </c>
      <c r="I4" s="153" t="s">
        <v>1780</v>
      </c>
      <c r="J4" s="250"/>
    </row>
    <row r="5" spans="1:10" x14ac:dyDescent="0.25">
      <c r="A5" s="173" t="s">
        <v>864</v>
      </c>
      <c r="B5" s="76" t="s">
        <v>562</v>
      </c>
      <c r="C5" s="84" t="s">
        <v>561</v>
      </c>
      <c r="D5" s="69" t="s">
        <v>563</v>
      </c>
      <c r="E5" s="72">
        <f>IFERROR(((VLOOKUP(B5,'Origem '!$A$1:$D$1688,4,0)*'Mark Up '!$C$2)),"X")</f>
        <v>18198.18</v>
      </c>
      <c r="F5" s="72">
        <f>IFERROR(((VLOOKUP(B5,'Origem '!$A$1:$E$1688,5,0)*'Mark Up '!$C$2)),"X")</f>
        <v>18868.080000000002</v>
      </c>
      <c r="G5" s="73">
        <f>IFERROR(((VLOOKUP(B5,'Origem '!$A$1:$H$1688,6,0)*'Mark Up '!$C$2)),"X")</f>
        <v>19833.66</v>
      </c>
      <c r="H5" s="73">
        <f>IFERROR(((VLOOKUP(B5,'Origem '!$A$1:$H$1688,7,0)*'Mark Up '!$C$2)),"X")</f>
        <v>20706.84</v>
      </c>
      <c r="I5" s="73" t="str">
        <f>IFERROR(((VLOOKUP(B5,'Origem '!$A$1:$H$1688,8,0)*'Mark Up '!$C$2)),"X")</f>
        <v>X</v>
      </c>
      <c r="J5" s="234"/>
    </row>
    <row r="6" spans="1:10" x14ac:dyDescent="0.25">
      <c r="A6" s="173"/>
      <c r="B6" s="76" t="s">
        <v>564</v>
      </c>
      <c r="C6" s="84" t="s">
        <v>561</v>
      </c>
      <c r="D6" s="69" t="s">
        <v>565</v>
      </c>
      <c r="E6" s="72">
        <f>IFERROR(((VLOOKUP(B6,'Origem '!$A$1:$D$1688,4,0)*'Mark Up '!$C$2)),"X")</f>
        <v>20032.32</v>
      </c>
      <c r="F6" s="72">
        <f>IFERROR(((VLOOKUP(B6,'Origem '!$A$1:$E$1688,5,0)*'Mark Up '!$C$2)),"X")</f>
        <v>20734.560000000001</v>
      </c>
      <c r="G6" s="73">
        <f>IFERROR(((VLOOKUP(B6,'Origem '!$A$1:$H$1688,6,0)*'Mark Up '!$C$2)),"X")</f>
        <v>21556.920000000002</v>
      </c>
      <c r="H6" s="73">
        <f>IFERROR(((VLOOKUP(B6,'Origem '!$A$1:$H$1688,7,0)*'Mark Up '!$C$2)),"X")</f>
        <v>22430.100000000002</v>
      </c>
      <c r="I6" s="73" t="str">
        <f>IFERROR(((VLOOKUP(B6,'Origem '!$A$1:$H$1688,8,0)*'Mark Up '!$C$2)),"X")</f>
        <v>X</v>
      </c>
      <c r="J6" s="235"/>
    </row>
    <row r="7" spans="1:10" x14ac:dyDescent="0.25">
      <c r="A7" s="173"/>
      <c r="B7" s="69" t="s">
        <v>566</v>
      </c>
      <c r="C7" s="84" t="s">
        <v>561</v>
      </c>
      <c r="D7" s="69" t="s">
        <v>567</v>
      </c>
      <c r="E7" s="72">
        <f>IFERROR(((VLOOKUP(B7,'Origem '!$A$1:$D$1688,4,0)*'Mark Up '!$C$2)),"X")</f>
        <v>21871.08</v>
      </c>
      <c r="F7" s="72">
        <f>IFERROR(((VLOOKUP(B7,'Origem '!$A$1:$E$1688,5,0)*'Mark Up '!$C$2)),"X")</f>
        <v>22647.24</v>
      </c>
      <c r="G7" s="73">
        <f>IFERROR(((VLOOKUP(B7,'Origem '!$A$1:$H$1688,6,0)*'Mark Up '!$C$2)),"X")</f>
        <v>23589.72</v>
      </c>
      <c r="H7" s="73">
        <f>IFERROR(((VLOOKUP(B7,'Origem '!$A$1:$H$1688,7,0)*'Mark Up '!$C$2)),"X")</f>
        <v>24735.48</v>
      </c>
      <c r="I7" s="73" t="str">
        <f>IFERROR(((VLOOKUP(B7,'Origem '!$A$1:$H$1688,8,0)*'Mark Up '!$C$2)),"X")</f>
        <v>X</v>
      </c>
      <c r="J7" s="235"/>
    </row>
    <row r="8" spans="1:10" x14ac:dyDescent="0.25">
      <c r="A8" s="173"/>
      <c r="B8" s="69" t="s">
        <v>568</v>
      </c>
      <c r="C8" s="84" t="s">
        <v>561</v>
      </c>
      <c r="D8" s="69" t="s">
        <v>569</v>
      </c>
      <c r="E8" s="72">
        <f>IFERROR(((VLOOKUP(B8,'Origem '!$A$1:$D$1688,4,0)*'Mark Up '!$C$2)),"X")</f>
        <v>14511.42</v>
      </c>
      <c r="F8" s="72">
        <f>IFERROR(((VLOOKUP(B8,'Origem '!$A$1:$E$1688,5,0)*'Mark Up '!$C$2)),"X")</f>
        <v>14987.28</v>
      </c>
      <c r="G8" s="73">
        <f>IFERROR(((VLOOKUP(B8,'Origem '!$A$1:$H$1688,6,0)*'Mark Up '!$C$2)),"X")</f>
        <v>15943.62</v>
      </c>
      <c r="H8" s="73">
        <f>IFERROR(((VLOOKUP(B8,'Origem '!$A$1:$H$1688,7,0)*'Mark Up '!$C$2)),"X")</f>
        <v>16696.68</v>
      </c>
      <c r="I8" s="73" t="str">
        <f>IFERROR(((VLOOKUP(B8,'Origem '!$A$1:$H$1688,8,0)*'Mark Up '!$C$2)),"X")</f>
        <v>X</v>
      </c>
      <c r="J8" s="235"/>
    </row>
    <row r="9" spans="1:10" x14ac:dyDescent="0.25">
      <c r="A9" s="173"/>
      <c r="B9" s="76" t="s">
        <v>570</v>
      </c>
      <c r="C9" s="84" t="s">
        <v>561</v>
      </c>
      <c r="D9" s="69" t="s">
        <v>6</v>
      </c>
      <c r="E9" s="72">
        <f>IFERROR(((VLOOKUP(B9,'Origem '!$A$1:$D$1688,4,0)*'Mark Up '!$C$2)),"X")</f>
        <v>16040.640000000001</v>
      </c>
      <c r="F9" s="72">
        <f>IFERROR(((VLOOKUP(B9,'Origem '!$A$1:$E$1688,5,0)*'Mark Up '!$C$2)),"X")</f>
        <v>16539.600000000002</v>
      </c>
      <c r="G9" s="73">
        <f>IFERROR(((VLOOKUP(B9,'Origem '!$A$1:$H$1688,6,0)*'Mark Up '!$C$2)),"X")</f>
        <v>17597.580000000002</v>
      </c>
      <c r="H9" s="73">
        <f>IFERROR(((VLOOKUP(B9,'Origem '!$A$1:$H$1688,7,0)*'Mark Up '!$C$2)),"X")</f>
        <v>18553.920000000002</v>
      </c>
      <c r="I9" s="73" t="str">
        <f>IFERROR(((VLOOKUP(B9,'Origem '!$A$1:$H$1688,8,0)*'Mark Up '!$C$2)),"X")</f>
        <v>X</v>
      </c>
      <c r="J9" s="235"/>
    </row>
    <row r="10" spans="1:10" x14ac:dyDescent="0.25">
      <c r="A10" s="173"/>
      <c r="B10" s="76" t="s">
        <v>571</v>
      </c>
      <c r="C10" s="84" t="s">
        <v>561</v>
      </c>
      <c r="D10" s="69" t="s">
        <v>7</v>
      </c>
      <c r="E10" s="72">
        <f>IFERROR(((VLOOKUP(B10,'Origem '!$A$1:$D$1688,4,0)*'Mark Up '!$C$2)),"X")</f>
        <v>17126.34</v>
      </c>
      <c r="F10" s="72">
        <f>IFERROR(((VLOOKUP(B10,'Origem '!$A$1:$E$1688,5,0)*'Mark Up '!$C$2)),"X")</f>
        <v>17657.64</v>
      </c>
      <c r="G10" s="73">
        <f>IFERROR(((VLOOKUP(B10,'Origem '!$A$1:$H$1688,6,0)*'Mark Up '!$C$2)),"X")</f>
        <v>18780.3</v>
      </c>
      <c r="H10" s="73">
        <f>IFERROR(((VLOOKUP(B10,'Origem '!$A$1:$H$1688,7,0)*'Mark Up '!$C$2)),"X")</f>
        <v>20120.100000000002</v>
      </c>
      <c r="I10" s="73" t="str">
        <f>IFERROR(((VLOOKUP(B10,'Origem '!$A$1:$H$1688,8,0)*'Mark Up '!$C$2)),"X")</f>
        <v>X</v>
      </c>
      <c r="J10" s="235"/>
    </row>
    <row r="11" spans="1:10" x14ac:dyDescent="0.25">
      <c r="A11" s="173"/>
      <c r="B11" s="76" t="s">
        <v>572</v>
      </c>
      <c r="C11" s="84" t="s">
        <v>561</v>
      </c>
      <c r="D11" s="69" t="s">
        <v>8</v>
      </c>
      <c r="E11" s="72">
        <f>IFERROR(((VLOOKUP(B11,'Origem '!$A$1:$D$1688,4,0)*'Mark Up '!$C$2)),"X")</f>
        <v>19297.740000000002</v>
      </c>
      <c r="F11" s="72">
        <f>IFERROR(((VLOOKUP(B11,'Origem '!$A$1:$E$1688,5,0)*'Mark Up '!$C$2)),"X")</f>
        <v>19574.939999999999</v>
      </c>
      <c r="G11" s="73">
        <f>IFERROR(((VLOOKUP(B11,'Origem '!$A$1:$H$1688,6,0)*'Mark Up '!$C$2)),"X")</f>
        <v>20822.34</v>
      </c>
      <c r="H11" s="73">
        <f>IFERROR(((VLOOKUP(B11,'Origem '!$A$1:$H$1688,7,0)*'Mark Up '!$C$2)),"X")</f>
        <v>22494.78</v>
      </c>
      <c r="I11" s="73" t="str">
        <f>IFERROR(((VLOOKUP(B11,'Origem '!$A$1:$H$1688,8,0)*'Mark Up '!$C$2)),"X")</f>
        <v>X</v>
      </c>
      <c r="J11" s="235"/>
    </row>
    <row r="12" spans="1:10" x14ac:dyDescent="0.25">
      <c r="A12" s="173"/>
      <c r="B12" s="76" t="s">
        <v>573</v>
      </c>
      <c r="C12" s="84" t="s">
        <v>561</v>
      </c>
      <c r="D12" s="69" t="s">
        <v>9</v>
      </c>
      <c r="E12" s="72">
        <f>IFERROR(((VLOOKUP(B12,'Origem '!$A$1:$D$1688,4,0)*'Mark Up '!$C$2)),"X")</f>
        <v>20692.98</v>
      </c>
      <c r="F12" s="72">
        <f>IFERROR(((VLOOKUP(B12,'Origem '!$A$1:$E$1688,5,0)*'Mark Up '!$C$2)),"X")</f>
        <v>21108.78</v>
      </c>
      <c r="G12" s="73">
        <f>IFERROR(((VLOOKUP(B12,'Origem '!$A$1:$H$1688,6,0)*'Mark Up '!$C$2)),"X")</f>
        <v>22453.200000000001</v>
      </c>
      <c r="H12" s="73">
        <f>IFERROR(((VLOOKUP(B12,'Origem '!$A$1:$H$1688,7,0)*'Mark Up '!$C$2)),"X")</f>
        <v>24735.48</v>
      </c>
      <c r="I12" s="73" t="str">
        <f>IFERROR(((VLOOKUP(B12,'Origem '!$A$1:$H$1688,8,0)*'Mark Up '!$C$2)),"X")</f>
        <v>X</v>
      </c>
      <c r="J12" s="235"/>
    </row>
    <row r="13" spans="1:10" x14ac:dyDescent="0.25">
      <c r="A13" s="173"/>
      <c r="B13" s="76" t="s">
        <v>574</v>
      </c>
      <c r="C13" s="84" t="s">
        <v>561</v>
      </c>
      <c r="D13" s="69" t="s">
        <v>20</v>
      </c>
      <c r="E13" s="72">
        <f>IFERROR(((VLOOKUP(B13,'Origem '!$A$1:$D$1688,4,0)*'Mark Up '!$C$2)),"X")</f>
        <v>25659.48</v>
      </c>
      <c r="F13" s="72">
        <f>IFERROR(((VLOOKUP(B13,'Origem '!$A$1:$E$1688,5,0)*'Mark Up '!$C$2)),"X")</f>
        <v>26089.14</v>
      </c>
      <c r="G13" s="73">
        <f>IFERROR(((VLOOKUP(B13,'Origem '!$A$1:$H$1688,6,0)*'Mark Up '!$C$2)),"X")</f>
        <v>27992.58</v>
      </c>
      <c r="H13" s="73">
        <f>IFERROR(((VLOOKUP(B13,'Origem '!$A$1:$H$1688,7,0)*'Mark Up '!$C$2)),"X")</f>
        <v>29397.06</v>
      </c>
      <c r="I13" s="73" t="str">
        <f>IFERROR(((VLOOKUP(B13,'Origem '!$A$1:$H$1688,8,0)*'Mark Up '!$C$2)),"X")</f>
        <v>X</v>
      </c>
      <c r="J13" s="235"/>
    </row>
    <row r="14" spans="1:10" ht="13.5" customHeight="1" x14ac:dyDescent="0.25">
      <c r="A14" s="173"/>
      <c r="B14" s="76" t="s">
        <v>575</v>
      </c>
      <c r="C14" s="84" t="s">
        <v>561</v>
      </c>
      <c r="D14" s="69" t="s">
        <v>11</v>
      </c>
      <c r="E14" s="72">
        <f>IFERROR(((VLOOKUP(B14,'Origem '!$A$1:$D$1688,4,0)*'Mark Up '!$C$2)),"X")</f>
        <v>34779.360000000001</v>
      </c>
      <c r="F14" s="72">
        <f>IFERROR(((VLOOKUP(B14,'Origem '!$A$1:$E$1688,5,0)*'Mark Up '!$C$2)),"X")</f>
        <v>35920.5</v>
      </c>
      <c r="G14" s="73">
        <f>IFERROR(((VLOOKUP(B14,'Origem '!$A$1:$H$1688,6,0)*'Mark Up '!$C$2)),"X")</f>
        <v>38207.4</v>
      </c>
      <c r="H14" s="73">
        <f>IFERROR(((VLOOKUP(B14,'Origem '!$A$1:$H$1688,7,0)*'Mark Up '!$C$2)),"X")</f>
        <v>40623.660000000003</v>
      </c>
      <c r="I14" s="73" t="str">
        <f>IFERROR(((VLOOKUP(B14,'Origem '!$A$1:$H$1688,8,0)*'Mark Up '!$C$2)),"X")</f>
        <v>X</v>
      </c>
      <c r="J14" s="235"/>
    </row>
    <row r="15" spans="1:10" ht="13.5" customHeight="1" x14ac:dyDescent="0.25">
      <c r="A15" s="173"/>
      <c r="B15" s="76" t="s">
        <v>576</v>
      </c>
      <c r="C15" s="84" t="s">
        <v>561</v>
      </c>
      <c r="D15" s="69" t="s">
        <v>12</v>
      </c>
      <c r="E15" s="72">
        <f>IFERROR(((VLOOKUP(B15,'Origem '!$A$1:$D$1688,4,0)*'Mark Up '!$C$2)),"X")</f>
        <v>37010.82</v>
      </c>
      <c r="F15" s="72">
        <f>IFERROR(((VLOOKUP(B15,'Origem '!$A$1:$E$1688,5,0)*'Mark Up '!$C$2)),"X")</f>
        <v>38415.300000000003</v>
      </c>
      <c r="G15" s="73">
        <f>IFERROR(((VLOOKUP(B15,'Origem '!$A$1:$H$1688,6,0)*'Mark Up '!$C$2)),"X")</f>
        <v>40863.9</v>
      </c>
      <c r="H15" s="73">
        <f>IFERROR(((VLOOKUP(B15,'Origem '!$A$1:$H$1688,7,0)*'Mark Up '!$C$2)),"X")</f>
        <v>42776.58</v>
      </c>
      <c r="I15" s="73" t="str">
        <f>IFERROR(((VLOOKUP(B15,'Origem '!$A$1:$H$1688,8,0)*'Mark Up '!$C$2)),"X")</f>
        <v>X</v>
      </c>
      <c r="J15" s="236"/>
    </row>
    <row r="16" spans="1:10" s="101" customFormat="1" ht="12.75" customHeight="1" x14ac:dyDescent="0.2">
      <c r="A16" s="173" t="s">
        <v>1087</v>
      </c>
      <c r="B16" s="69" t="s">
        <v>1145</v>
      </c>
      <c r="C16" s="84" t="s">
        <v>1152</v>
      </c>
      <c r="D16" s="69" t="s">
        <v>6</v>
      </c>
      <c r="E16" s="72">
        <f>IFERROR(((VLOOKUP(B16,'Origem '!$A$1:$D$1688,4,0)*'Mark Up '!$C$2)),"X")</f>
        <v>18697.14</v>
      </c>
      <c r="F16" s="72">
        <f>IFERROR(((VLOOKUP(B16,'Origem '!$A$1:$E$1688,5,0)*'Mark Up '!$C$2)),"X")</f>
        <v>18258.240000000002</v>
      </c>
      <c r="G16" s="73">
        <f>IFERROR(((VLOOKUP(B16,'Origem '!$A$1:$H$1688,6,0)*'Mark Up '!$C$2)),"X")</f>
        <v>19593.420000000002</v>
      </c>
      <c r="H16" s="73">
        <f>IFERROR(((VLOOKUP(B16,'Origem '!$A$1:$H$1688,7,0)*'Mark Up '!$C$2)),"X")</f>
        <v>19935.3</v>
      </c>
      <c r="I16" s="73" t="str">
        <f>IFERROR(((VLOOKUP(B16,'Origem '!$A$1:$H$1688,8,0)*'Mark Up '!$C$2)),"X")</f>
        <v>X</v>
      </c>
      <c r="J16" s="198"/>
    </row>
    <row r="17" spans="1:10" s="101" customFormat="1" ht="14.25" x14ac:dyDescent="0.2">
      <c r="A17" s="173"/>
      <c r="B17" s="69" t="s">
        <v>1146</v>
      </c>
      <c r="C17" s="84" t="s">
        <v>1152</v>
      </c>
      <c r="D17" s="69" t="s">
        <v>7</v>
      </c>
      <c r="E17" s="72">
        <f>IFERROR(((VLOOKUP(B17,'Origem '!$A$1:$D$1688,4,0)*'Mark Up '!$C$2)),"X")</f>
        <v>19755.12</v>
      </c>
      <c r="F17" s="72">
        <f>IFERROR(((VLOOKUP(B17,'Origem '!$A$1:$E$1688,5,0)*'Mark Up '!$C$2)),"X")</f>
        <v>19311.600000000002</v>
      </c>
      <c r="G17" s="73">
        <f>IFERROR(((VLOOKUP(B17,'Origem '!$A$1:$H$1688,6,0)*'Mark Up '!$C$2)),"X")</f>
        <v>20743.8</v>
      </c>
      <c r="H17" s="73">
        <f>IFERROR(((VLOOKUP(B17,'Origem '!$A$1:$H$1688,7,0)*'Mark Up '!$C$2)),"X")</f>
        <v>21113.4</v>
      </c>
      <c r="I17" s="73" t="str">
        <f>IFERROR(((VLOOKUP(B17,'Origem '!$A$1:$H$1688,8,0)*'Mark Up '!$C$2)),"X")</f>
        <v>X</v>
      </c>
      <c r="J17" s="199"/>
    </row>
    <row r="18" spans="1:10" s="101" customFormat="1" ht="14.25" x14ac:dyDescent="0.2">
      <c r="A18" s="173"/>
      <c r="B18" s="69" t="s">
        <v>1147</v>
      </c>
      <c r="C18" s="84" t="s">
        <v>1152</v>
      </c>
      <c r="D18" s="69" t="s">
        <v>8</v>
      </c>
      <c r="E18" s="72">
        <f>IFERROR(((VLOOKUP(B18,'Origem '!$A$1:$D$1688,4,0)*'Mark Up '!$C$2)),"X")</f>
        <v>22356.18</v>
      </c>
      <c r="F18" s="72">
        <f>IFERROR(((VLOOKUP(B18,'Origem '!$A$1:$E$1688,5,0)*'Mark Up '!$C$2)),"X")</f>
        <v>21917.279999999999</v>
      </c>
      <c r="G18" s="73">
        <f>IFERROR(((VLOOKUP(B18,'Origem '!$A$1:$H$1688,6,0)*'Mark Up '!$C$2)),"X")</f>
        <v>23913.119999999999</v>
      </c>
      <c r="H18" s="73">
        <f>IFERROR(((VLOOKUP(B18,'Origem '!$A$1:$H$1688,7,0)*'Mark Up '!$C$2)),"X")</f>
        <v>24305.82</v>
      </c>
      <c r="I18" s="73" t="str">
        <f>IFERROR(((VLOOKUP(B18,'Origem '!$A$1:$H$1688,8,0)*'Mark Up '!$C$2)),"X")</f>
        <v>X</v>
      </c>
      <c r="J18" s="199"/>
    </row>
    <row r="19" spans="1:10" s="101" customFormat="1" ht="14.25" x14ac:dyDescent="0.2">
      <c r="A19" s="173"/>
      <c r="B19" s="69" t="s">
        <v>1148</v>
      </c>
      <c r="C19" s="84" t="s">
        <v>1152</v>
      </c>
      <c r="D19" s="69" t="s">
        <v>9</v>
      </c>
      <c r="E19" s="72">
        <f>IFERROR(((VLOOKUP(B19,'Origem '!$A$1:$D$1688,4,0)*'Mark Up '!$C$2)),"X")</f>
        <v>23686.74</v>
      </c>
      <c r="F19" s="72">
        <f>IFERROR(((VLOOKUP(B19,'Origem '!$A$1:$E$1688,5,0)*'Mark Up '!$C$2)),"X")</f>
        <v>23146.2</v>
      </c>
      <c r="G19" s="73">
        <f>IFERROR(((VLOOKUP(B19,'Origem '!$A$1:$H$1688,6,0)*'Mark Up '!$C$2)),"X")</f>
        <v>25276.02</v>
      </c>
      <c r="H19" s="73">
        <f>IFERROR(((VLOOKUP(B19,'Origem '!$A$1:$H$1688,7,0)*'Mark Up '!$C$2)),"X")</f>
        <v>25701.06</v>
      </c>
      <c r="I19" s="73" t="str">
        <f>IFERROR(((VLOOKUP(B19,'Origem '!$A$1:$H$1688,8,0)*'Mark Up '!$C$2)),"X")</f>
        <v>X</v>
      </c>
      <c r="J19" s="199"/>
    </row>
    <row r="20" spans="1:10" s="101" customFormat="1" ht="14.25" x14ac:dyDescent="0.2">
      <c r="A20" s="173"/>
      <c r="B20" s="69" t="s">
        <v>1149</v>
      </c>
      <c r="C20" s="84" t="s">
        <v>1152</v>
      </c>
      <c r="D20" s="69" t="s">
        <v>20</v>
      </c>
      <c r="E20" s="72">
        <f>IFERROR(((VLOOKUP(B20,'Origem '!$A$1:$D$1688,4,0)*'Mark Up '!$C$2)),"X")</f>
        <v>27489</v>
      </c>
      <c r="F20" s="72">
        <f>IFERROR(((VLOOKUP(B20,'Origem '!$A$1:$E$1688,5,0)*'Mark Up '!$C$2)),"X")</f>
        <v>26911.5</v>
      </c>
      <c r="G20" s="73">
        <f>IFERROR(((VLOOKUP(B20,'Origem '!$A$1:$H$1688,6,0)*'Mark Up '!$C$2)),"X")</f>
        <v>29475.600000000002</v>
      </c>
      <c r="H20" s="73">
        <f>IFERROR(((VLOOKUP(B20,'Origem '!$A$1:$H$1688,7,0)*'Mark Up '!$C$2)),"X")</f>
        <v>29960.7</v>
      </c>
      <c r="I20" s="73" t="str">
        <f>IFERROR(((VLOOKUP(B20,'Origem '!$A$1:$H$1688,8,0)*'Mark Up '!$C$2)),"X")</f>
        <v>X</v>
      </c>
      <c r="J20" s="199"/>
    </row>
    <row r="21" spans="1:10" s="101" customFormat="1" ht="14.25" x14ac:dyDescent="0.2">
      <c r="A21" s="173"/>
      <c r="B21" s="69" t="s">
        <v>1150</v>
      </c>
      <c r="C21" s="84" t="s">
        <v>1152</v>
      </c>
      <c r="D21" s="69" t="s">
        <v>11</v>
      </c>
      <c r="E21" s="72">
        <f>IFERROR(((VLOOKUP(B21,'Origem '!$A$1:$D$1688,4,0)*'Mark Up '!$C$2)),"X")</f>
        <v>32441.64</v>
      </c>
      <c r="F21" s="72">
        <f>IFERROR(((VLOOKUP(B21,'Origem '!$A$1:$E$1688,5,0)*'Mark Up '!$C$2)),"X")</f>
        <v>34118.700000000004</v>
      </c>
      <c r="G21" s="73">
        <f>IFERROR(((VLOOKUP(B21,'Origem '!$A$1:$H$1688,6,0)*'Mark Up '!$C$2)),"X")</f>
        <v>35985.18</v>
      </c>
      <c r="H21" s="73">
        <f>IFERROR(((VLOOKUP(B21,'Origem '!$A$1:$H$1688,7,0)*'Mark Up '!$C$2)),"X")</f>
        <v>36627.360000000001</v>
      </c>
      <c r="I21" s="73" t="str">
        <f>IFERROR(((VLOOKUP(B21,'Origem '!$A$1:$H$1688,8,0)*'Mark Up '!$C$2)),"X")</f>
        <v>X</v>
      </c>
      <c r="J21" s="199"/>
    </row>
    <row r="22" spans="1:10" s="101" customFormat="1" ht="14.25" x14ac:dyDescent="0.2">
      <c r="A22" s="173"/>
      <c r="B22" s="69" t="s">
        <v>1151</v>
      </c>
      <c r="C22" s="84" t="s">
        <v>1152</v>
      </c>
      <c r="D22" s="69" t="s">
        <v>12</v>
      </c>
      <c r="E22" s="72">
        <f>IFERROR(((VLOOKUP(B22,'Origem '!$A$1:$D$1688,4,0)*'Mark Up '!$C$2)),"X")</f>
        <v>33379.5</v>
      </c>
      <c r="F22" s="72">
        <f>IFERROR(((VLOOKUP(B22,'Origem '!$A$1:$E$1688,5,0)*'Mark Up '!$C$2)),"X")</f>
        <v>35167.440000000002</v>
      </c>
      <c r="G22" s="73">
        <f>IFERROR(((VLOOKUP(B22,'Origem '!$A$1:$H$1688,6,0)*'Mark Up '!$C$2)),"X")</f>
        <v>37200.239999999998</v>
      </c>
      <c r="H22" s="73">
        <f>IFERROR(((VLOOKUP(B22,'Origem '!$A$1:$H$1688,7,0)*'Mark Up '!$C$2)),"X")</f>
        <v>37865.520000000004</v>
      </c>
      <c r="I22" s="73" t="str">
        <f>IFERROR(((VLOOKUP(B22,'Origem '!$A$1:$H$1688,8,0)*'Mark Up '!$C$2)),"X")</f>
        <v>X</v>
      </c>
      <c r="J22" s="200"/>
    </row>
    <row r="23" spans="1:10" x14ac:dyDescent="0.25">
      <c r="A23" s="173" t="s">
        <v>906</v>
      </c>
      <c r="B23" s="76" t="s">
        <v>577</v>
      </c>
      <c r="C23" s="70" t="s">
        <v>578</v>
      </c>
      <c r="D23" s="69" t="s">
        <v>579</v>
      </c>
      <c r="E23" s="72">
        <f>IFERROR(((VLOOKUP(B23,'Origem '!$A$1:$D$1688,4,0)*'Mark Up '!$C$2)),"X")</f>
        <v>6708.24</v>
      </c>
      <c r="F23" s="72">
        <f>IFERROR(((VLOOKUP(B23,'Origem '!$A$1:$E$1688,5,0)*'Mark Up '!$C$2)),"X")</f>
        <v>7558.3200000000006</v>
      </c>
      <c r="G23" s="73">
        <f>IFERROR(((VLOOKUP(B23,'Origem '!$A$1:$H$1688,6,0)*'Mark Up '!$C$2)),"X")</f>
        <v>8209.74</v>
      </c>
      <c r="H23" s="73">
        <f>IFERROR(((VLOOKUP(B23,'Origem '!$A$1:$H$1688,7,0)*'Mark Up '!$C$2)),"X")</f>
        <v>9129.1200000000008</v>
      </c>
      <c r="I23" s="73">
        <f>IFERROR(((VLOOKUP(B23,'Origem '!$A$1:$H$1688,8,0)*'Mark Up '!$C$2)),"X")</f>
        <v>9799.02</v>
      </c>
      <c r="J23" s="234"/>
    </row>
    <row r="24" spans="1:10" x14ac:dyDescent="0.25">
      <c r="A24" s="173"/>
      <c r="B24" s="76" t="s">
        <v>580</v>
      </c>
      <c r="C24" s="70" t="s">
        <v>578</v>
      </c>
      <c r="D24" s="69" t="s">
        <v>581</v>
      </c>
      <c r="E24" s="72">
        <f>IFERROR(((VLOOKUP(B24,'Origem '!$A$1:$D$1688,4,0)*'Mark Up '!$C$2)),"X")</f>
        <v>7618.38</v>
      </c>
      <c r="F24" s="72">
        <f>IFERROR(((VLOOKUP(B24,'Origem '!$A$1:$E$1688,5,0)*'Mark Up '!$C$2)),"X")</f>
        <v>8731.8000000000011</v>
      </c>
      <c r="G24" s="73">
        <f>IFERROR(((VLOOKUP(B24,'Origem '!$A$1:$H$1688,6,0)*'Mark Up '!$C$2)),"X")</f>
        <v>9489.48</v>
      </c>
      <c r="H24" s="73">
        <f>IFERROR(((VLOOKUP(B24,'Origem '!$A$1:$H$1688,7,0)*'Mark Up '!$C$2)),"X")</f>
        <v>10427.34</v>
      </c>
      <c r="I24" s="73">
        <f>IFERROR(((VLOOKUP(B24,'Origem '!$A$1:$H$1688,8,0)*'Mark Up '!$C$2)),"X")</f>
        <v>10917.06</v>
      </c>
      <c r="J24" s="235"/>
    </row>
    <row r="25" spans="1:10" x14ac:dyDescent="0.25">
      <c r="A25" s="173"/>
      <c r="B25" s="76" t="s">
        <v>582</v>
      </c>
      <c r="C25" s="70" t="s">
        <v>583</v>
      </c>
      <c r="D25" s="69" t="s">
        <v>584</v>
      </c>
      <c r="E25" s="72">
        <f>IFERROR(((VLOOKUP(B25,'Origem '!$A$1:$D$1688,4,0)*'Mark Up '!$C$2)),"X")</f>
        <v>9383.2199999999993</v>
      </c>
      <c r="F25" s="72">
        <f>IFERROR(((VLOOKUP(B25,'Origem '!$A$1:$E$1688,5,0)*'Mark Up '!$C$2)),"X")</f>
        <v>10108.56</v>
      </c>
      <c r="G25" s="73">
        <f>IFERROR(((VLOOKUP(B25,'Origem '!$A$1:$H$1688,6,0)*'Mark Up '!$C$2)),"X")</f>
        <v>10986.36</v>
      </c>
      <c r="H25" s="73">
        <f>IFERROR(((VLOOKUP(B25,'Origem '!$A$1:$H$1688,7,0)*'Mark Up '!$C$2)),"X")</f>
        <v>12376.98</v>
      </c>
      <c r="I25" s="73">
        <f>IFERROR(((VLOOKUP(B25,'Origem '!$A$1:$H$1688,8,0)*'Mark Up '!$C$2)),"X")</f>
        <v>12866.7</v>
      </c>
      <c r="J25" s="235"/>
    </row>
    <row r="26" spans="1:10" x14ac:dyDescent="0.25">
      <c r="A26" s="173"/>
      <c r="B26" s="76" t="s">
        <v>585</v>
      </c>
      <c r="C26" s="70" t="s">
        <v>583</v>
      </c>
      <c r="D26" s="69" t="s">
        <v>586</v>
      </c>
      <c r="E26" s="72">
        <f>IFERROR(((VLOOKUP(B26,'Origem '!$A$1:$D$1688,4,0)*'Mark Up '!$C$2)),"X")</f>
        <v>10127.040000000001</v>
      </c>
      <c r="F26" s="72">
        <f>IFERROR(((VLOOKUP(B26,'Origem '!$A$1:$E$1688,5,0)*'Mark Up '!$C$2)),"X")</f>
        <v>11018.7</v>
      </c>
      <c r="G26" s="73">
        <f>IFERROR(((VLOOKUP(B26,'Origem '!$A$1:$H$1688,6,0)*'Mark Up '!$C$2)),"X")</f>
        <v>11975.04</v>
      </c>
      <c r="H26" s="73">
        <f>IFERROR(((VLOOKUP(B26,'Origem '!$A$1:$H$1688,7,0)*'Mark Up '!$C$2)),"X")</f>
        <v>13365.66</v>
      </c>
      <c r="I26" s="73">
        <f>IFERROR(((VLOOKUP(B26,'Origem '!$A$1:$H$1688,8,0)*'Mark Up '!$C$2)),"X")</f>
        <v>13961.64</v>
      </c>
      <c r="J26" s="235"/>
    </row>
    <row r="27" spans="1:10" x14ac:dyDescent="0.25">
      <c r="A27" s="173"/>
      <c r="B27" s="76" t="s">
        <v>587</v>
      </c>
      <c r="C27" s="70" t="s">
        <v>583</v>
      </c>
      <c r="D27" s="69" t="s">
        <v>588</v>
      </c>
      <c r="E27" s="72">
        <f>IFERROR(((VLOOKUP(B27,'Origem '!$A$1:$D$1688,4,0)*'Mark Up '!$C$2)),"X")</f>
        <v>10801.56</v>
      </c>
      <c r="F27" s="72">
        <f>IFERROR(((VLOOKUP(B27,'Origem '!$A$1:$E$1688,5,0)*'Mark Up '!$C$2)),"X")</f>
        <v>11748.66</v>
      </c>
      <c r="G27" s="73">
        <f>IFERROR(((VLOOKUP(B27,'Origem '!$A$1:$H$1688,6,0)*'Mark Up '!$C$2)),"X")</f>
        <v>12765.06</v>
      </c>
      <c r="H27" s="73">
        <f>IFERROR(((VLOOKUP(B27,'Origem '!$A$1:$H$1688,7,0)*'Mark Up '!$C$2)),"X")</f>
        <v>14317.380000000001</v>
      </c>
      <c r="I27" s="73">
        <f>IFERROR(((VLOOKUP(B27,'Origem '!$A$1:$H$1688,8,0)*'Mark Up '!$C$2)),"X")</f>
        <v>14862.54</v>
      </c>
      <c r="J27" s="235"/>
    </row>
    <row r="28" spans="1:10" x14ac:dyDescent="0.25">
      <c r="A28" s="174" t="s">
        <v>906</v>
      </c>
      <c r="B28" s="76" t="s">
        <v>589</v>
      </c>
      <c r="C28" s="70" t="s">
        <v>590</v>
      </c>
      <c r="D28" s="69" t="s">
        <v>591</v>
      </c>
      <c r="E28" s="72">
        <f>IFERROR(((VLOOKUP(B28,'Origem '!$A$1:$D$1688,4,0)*'Mark Up '!$C$2)),"X")</f>
        <v>13929.300000000001</v>
      </c>
      <c r="F28" s="72">
        <f>IFERROR(((VLOOKUP(B28,'Origem '!$A$1:$E$1688,5,0)*'Mark Up '!$C$2)),"X")</f>
        <v>15301.44</v>
      </c>
      <c r="G28" s="73">
        <f>IFERROR(((VLOOKUP(B28,'Origem '!$A$1:$H$1688,6,0)*'Mark Up '!$C$2)),"X")</f>
        <v>16585.8</v>
      </c>
      <c r="H28" s="73">
        <f>IFERROR(((VLOOKUP(B28,'Origem '!$A$1:$H$1688,7,0)*'Mark Up '!$C$2)),"X")</f>
        <v>18142.740000000002</v>
      </c>
      <c r="I28" s="73">
        <f>IFERROR(((VLOOKUP(B28,'Origem '!$A$1:$H$1688,8,0)*'Mark Up '!$C$2)),"X")</f>
        <v>20679.12</v>
      </c>
      <c r="J28" s="235"/>
    </row>
    <row r="29" spans="1:10" x14ac:dyDescent="0.25">
      <c r="A29" s="238"/>
      <c r="B29" s="76" t="s">
        <v>592</v>
      </c>
      <c r="C29" s="70" t="s">
        <v>590</v>
      </c>
      <c r="D29" s="69" t="s">
        <v>147</v>
      </c>
      <c r="E29" s="72">
        <f>IFERROR(((VLOOKUP(B29,'Origem '!$A$1:$D$1688,4,0)*'Mark Up '!$C$2)),"X")</f>
        <v>15453.9</v>
      </c>
      <c r="F29" s="72">
        <f>IFERROR(((VLOOKUP(B29,'Origem '!$A$1:$E$1688,5,0)*'Mark Up '!$C$2)),"X")</f>
        <v>17043.18</v>
      </c>
      <c r="G29" s="73">
        <f>IFERROR(((VLOOKUP(B29,'Origem '!$A$1:$H$1688,6,0)*'Mark Up '!$C$2)),"X")</f>
        <v>18586.260000000002</v>
      </c>
      <c r="H29" s="73">
        <f>IFERROR(((VLOOKUP(B29,'Origem '!$A$1:$H$1688,7,0)*'Mark Up '!$C$2)),"X")</f>
        <v>19611.900000000001</v>
      </c>
      <c r="I29" s="73">
        <f>IFERROR(((VLOOKUP(B29,'Origem '!$A$1:$H$1688,8,0)*'Mark Up '!$C$2)),"X")</f>
        <v>22485.54</v>
      </c>
      <c r="J29" s="235"/>
    </row>
    <row r="30" spans="1:10" x14ac:dyDescent="0.25">
      <c r="A30" s="238"/>
      <c r="B30" s="76" t="s">
        <v>593</v>
      </c>
      <c r="C30" s="70" t="s">
        <v>590</v>
      </c>
      <c r="D30" s="69" t="s">
        <v>594</v>
      </c>
      <c r="E30" s="72">
        <f>IFERROR(((VLOOKUP(B30,'Origem '!$A$1:$D$1688,4,0)*'Mark Up '!$C$2)),"X")</f>
        <v>17043.18</v>
      </c>
      <c r="F30" s="72">
        <f>IFERROR(((VLOOKUP(B30,'Origem '!$A$1:$E$1688,5,0)*'Mark Up '!$C$2)),"X")</f>
        <v>18068.82</v>
      </c>
      <c r="G30" s="73">
        <f>IFERROR(((VLOOKUP(B30,'Origem '!$A$1:$H$1688,6,0)*'Mark Up '!$C$2)),"X")</f>
        <v>19593.420000000002</v>
      </c>
      <c r="H30" s="73">
        <f>IFERROR(((VLOOKUP(B30,'Origem '!$A$1:$H$1688,7,0)*'Mark Up '!$C$2)),"X")</f>
        <v>21561.54</v>
      </c>
      <c r="I30" s="73">
        <f>IFERROR(((VLOOKUP(B30,'Origem '!$A$1:$H$1688,8,0)*'Mark Up '!$C$2)),"X")</f>
        <v>24740.100000000002</v>
      </c>
      <c r="J30" s="235"/>
    </row>
    <row r="31" spans="1:10" x14ac:dyDescent="0.25">
      <c r="A31" s="238"/>
      <c r="B31" s="76" t="s">
        <v>595</v>
      </c>
      <c r="C31" s="70" t="s">
        <v>590</v>
      </c>
      <c r="D31" s="69" t="s">
        <v>596</v>
      </c>
      <c r="E31" s="72">
        <f>IFERROR(((VLOOKUP(B31,'Origem '!$A$1:$D$1688,4,0)*'Mark Up '!$C$2)),"X")</f>
        <v>22790.46</v>
      </c>
      <c r="F31" s="72">
        <f>IFERROR(((VLOOKUP(B31,'Origem '!$A$1:$E$1688,5,0)*'Mark Up '!$C$2)),"X")</f>
        <v>24670.799999999999</v>
      </c>
      <c r="G31" s="73">
        <f>IFERROR(((VLOOKUP(B31,'Origem '!$A$1:$H$1688,6,0)*'Mark Up '!$C$2)),"X")</f>
        <v>26814.48</v>
      </c>
      <c r="H31" s="73">
        <f>IFERROR(((VLOOKUP(B31,'Origem '!$A$1:$H$1688,7,0)*'Mark Up '!$C$2)),"X")</f>
        <v>30090.06</v>
      </c>
      <c r="I31" s="73">
        <f>IFERROR(((VLOOKUP(B31,'Origem '!$A$1:$H$1688,8,0)*'Mark Up '!$C$2)),"X")</f>
        <v>34211.1</v>
      </c>
      <c r="J31" s="235"/>
    </row>
    <row r="32" spans="1:10" x14ac:dyDescent="0.25">
      <c r="A32" s="175"/>
      <c r="B32" s="76" t="s">
        <v>1065</v>
      </c>
      <c r="C32" s="70" t="s">
        <v>590</v>
      </c>
      <c r="D32" s="69" t="s">
        <v>976</v>
      </c>
      <c r="E32" s="72">
        <f>IFERROR(((VLOOKUP(B32,'Origem '!$A$1:$D$1688,4,0)*'Mark Up '!$C$2)),"X")</f>
        <v>29198.400000000001</v>
      </c>
      <c r="F32" s="72">
        <f>IFERROR(((VLOOKUP(B32,'Origem '!$A$1:$E$1688,5,0)*'Mark Up '!$C$2)),"X")</f>
        <v>29919.119999999999</v>
      </c>
      <c r="G32" s="73">
        <f>IFERROR(((VLOOKUP(B32,'Origem '!$A$1:$H$1688,6,0)*'Mark Up '!$C$2)),"X")</f>
        <v>33864.6</v>
      </c>
      <c r="H32" s="73">
        <f>IFERROR(((VLOOKUP(B32,'Origem '!$A$1:$H$1688,7,0)*'Mark Up '!$C$2)),"X")</f>
        <v>35675.64</v>
      </c>
      <c r="I32" s="73">
        <f>IFERROR(((VLOOKUP(B32,'Origem '!$A$1:$H$1688,8,0)*'Mark Up '!$C$2)),"X")</f>
        <v>38479.980000000003</v>
      </c>
      <c r="J32" s="235"/>
    </row>
    <row r="33" spans="1:10" ht="24" x14ac:dyDescent="0.25">
      <c r="A33" s="260" t="s">
        <v>1083</v>
      </c>
      <c r="B33" s="82" t="s">
        <v>971</v>
      </c>
      <c r="C33" s="99" t="s">
        <v>1071</v>
      </c>
      <c r="D33" s="100" t="s">
        <v>591</v>
      </c>
      <c r="E33" s="72">
        <f>IFERROR(((VLOOKUP(B33,'Origem '!$A$1:$D$1688,4,0)*'Mark Up '!$C$2)),"X")</f>
        <v>20669.88</v>
      </c>
      <c r="F33" s="72">
        <f>IFERROR(((VLOOKUP(B33,'Origem '!$A$1:$E$1688,5,0)*'Mark Up '!$C$2)),"X")</f>
        <v>24559.920000000002</v>
      </c>
      <c r="G33" s="73">
        <f>IFERROR(((VLOOKUP(B33,'Origem '!$A$1:$H$1688,6,0)*'Mark Up '!$C$2)),"X")</f>
        <v>26250.84</v>
      </c>
      <c r="H33" s="73">
        <f>IFERROR(((VLOOKUP(B33,'Origem '!$A$1:$H$1688,7,0)*'Mark Up '!$C$2)),"X")</f>
        <v>26782.14</v>
      </c>
      <c r="I33" s="73">
        <f>IFERROR(((VLOOKUP(B33,'Origem '!$A$1:$H$1688,8,0)*'Mark Up '!$C$2)),"X")</f>
        <v>30431.940000000002</v>
      </c>
      <c r="J33" s="235"/>
    </row>
    <row r="34" spans="1:10" ht="24" x14ac:dyDescent="0.25">
      <c r="A34" s="260"/>
      <c r="B34" s="82" t="s">
        <v>972</v>
      </c>
      <c r="C34" s="99" t="s">
        <v>1071</v>
      </c>
      <c r="D34" s="100" t="s">
        <v>147</v>
      </c>
      <c r="E34" s="72">
        <f>IFERROR(((VLOOKUP(B34,'Origem '!$A$1:$D$1688,4,0)*'Mark Up '!$C$2)),"X")</f>
        <v>21589.260000000002</v>
      </c>
      <c r="F34" s="72">
        <f>IFERROR(((VLOOKUP(B34,'Origem '!$A$1:$E$1688,5,0)*'Mark Up '!$C$2)),"X")</f>
        <v>26772.9</v>
      </c>
      <c r="G34" s="73">
        <f>IFERROR(((VLOOKUP(B34,'Origem '!$A$1:$H$1688,6,0)*'Mark Up '!$C$2)),"X")</f>
        <v>28505.4</v>
      </c>
      <c r="H34" s="73">
        <f>IFERROR(((VLOOKUP(B34,'Origem '!$A$1:$H$1688,7,0)*'Mark Up '!$C$2)),"X")</f>
        <v>29082.9</v>
      </c>
      <c r="I34" s="73">
        <f>IFERROR(((VLOOKUP(B34,'Origem '!$A$1:$H$1688,8,0)*'Mark Up '!$C$2)),"X")</f>
        <v>32954.46</v>
      </c>
      <c r="J34" s="235"/>
    </row>
    <row r="35" spans="1:10" ht="24" x14ac:dyDescent="0.25">
      <c r="A35" s="260"/>
      <c r="B35" s="82" t="s">
        <v>973</v>
      </c>
      <c r="C35" s="99" t="s">
        <v>1072</v>
      </c>
      <c r="D35" s="100" t="s">
        <v>594</v>
      </c>
      <c r="E35" s="72">
        <f>IFERROR(((VLOOKUP(B35,'Origem '!$A$1:$D$1688,4,0)*'Mark Up '!$C$2)),"X")</f>
        <v>23659.02</v>
      </c>
      <c r="F35" s="72">
        <f>IFERROR(((VLOOKUP(B35,'Origem '!$A$1:$E$1688,5,0)*'Mark Up '!$C$2)),"X")</f>
        <v>27909.420000000002</v>
      </c>
      <c r="G35" s="73">
        <f>IFERROR(((VLOOKUP(B35,'Origem '!$A$1:$H$1688,6,0)*'Mark Up '!$C$2)),"X")</f>
        <v>29812.86</v>
      </c>
      <c r="H35" s="73">
        <f>IFERROR(((VLOOKUP(B35,'Origem '!$A$1:$H$1688,7,0)*'Mark Up '!$C$2)),"X")</f>
        <v>30418.080000000002</v>
      </c>
      <c r="I35" s="73">
        <f>IFERROR(((VLOOKUP(B35,'Origem '!$A$1:$H$1688,8,0)*'Mark Up '!$C$2)),"X")</f>
        <v>35070.42</v>
      </c>
      <c r="J35" s="235"/>
    </row>
    <row r="36" spans="1:10" ht="24" x14ac:dyDescent="0.25">
      <c r="A36" s="260"/>
      <c r="B36" s="82" t="s">
        <v>974</v>
      </c>
      <c r="C36" s="99" t="s">
        <v>1073</v>
      </c>
      <c r="D36" s="100" t="s">
        <v>596</v>
      </c>
      <c r="E36" s="72">
        <f>IFERROR(((VLOOKUP(B36,'Origem '!$A$1:$D$1688,4,0)*'Mark Up '!$C$2)),"X")</f>
        <v>26957.7</v>
      </c>
      <c r="F36" s="72">
        <f>IFERROR(((VLOOKUP(B36,'Origem '!$A$1:$E$1688,5,0)*'Mark Up '!$C$2)),"X")</f>
        <v>34021.68</v>
      </c>
      <c r="G36" s="73">
        <f>IFERROR(((VLOOKUP(B36,'Origem '!$A$1:$H$1688,6,0)*'Mark Up '!$C$2)),"X")</f>
        <v>36636.6</v>
      </c>
      <c r="H36" s="73">
        <f>IFERROR(((VLOOKUP(B36,'Origem '!$A$1:$H$1688,7,0)*'Mark Up '!$C$2)),"X")</f>
        <v>37380.42</v>
      </c>
      <c r="I36" s="73">
        <f>IFERROR(((VLOOKUP(B36,'Origem '!$A$1:$H$1688,8,0)*'Mark Up '!$C$2)),"X")</f>
        <v>43723.68</v>
      </c>
      <c r="J36" s="235"/>
    </row>
    <row r="37" spans="1:10" ht="24" x14ac:dyDescent="0.25">
      <c r="A37" s="260"/>
      <c r="B37" s="82" t="s">
        <v>975</v>
      </c>
      <c r="C37" s="99" t="s">
        <v>1073</v>
      </c>
      <c r="D37" s="100" t="s">
        <v>976</v>
      </c>
      <c r="E37" s="72">
        <f>IFERROR(((VLOOKUP(B37,'Origem '!$A$1:$D$1688,4,0)*'Mark Up '!$C$2)),"X")</f>
        <v>31993.5</v>
      </c>
      <c r="F37" s="72">
        <f>IFERROR(((VLOOKUP(B37,'Origem '!$A$1:$E$1688,5,0)*'Mark Up '!$C$2)),"X")</f>
        <v>40480.44</v>
      </c>
      <c r="G37" s="73">
        <f>IFERROR(((VLOOKUP(B37,'Origem '!$A$1:$H$1688,6,0)*'Mark Up '!$C$2)),"X")</f>
        <v>44056.32</v>
      </c>
      <c r="H37" s="73">
        <f>IFERROR(((VLOOKUP(B37,'Origem '!$A$1:$H$1688,7,0)*'Mark Up '!$C$2)),"X")</f>
        <v>44952.6</v>
      </c>
      <c r="I37" s="73">
        <f>IFERROR(((VLOOKUP(B37,'Origem '!$A$1:$H$1688,8,0)*'Mark Up '!$C$2)),"X")</f>
        <v>52437</v>
      </c>
      <c r="J37" s="235"/>
    </row>
    <row r="38" spans="1:10" x14ac:dyDescent="0.25">
      <c r="A38" s="173" t="s">
        <v>906</v>
      </c>
      <c r="B38" s="76" t="s">
        <v>597</v>
      </c>
      <c r="C38" s="70" t="s">
        <v>598</v>
      </c>
      <c r="D38" s="69" t="s">
        <v>599</v>
      </c>
      <c r="E38" s="72">
        <f>IFERROR(((VLOOKUP(B38,'Origem '!$A$1:$D$1688,4,0)*'Mark Up '!$C$2)),"X")</f>
        <v>21575.4</v>
      </c>
      <c r="F38" s="72">
        <f>IFERROR(((VLOOKUP(B38,'Origem '!$A$1:$E$1688,5,0)*'Mark Up '!$C$2)),"X")</f>
        <v>23076.9</v>
      </c>
      <c r="G38" s="73">
        <f>IFERROR(((VLOOKUP(B38,'Origem '!$A$1:$H$1688,6,0)*'Mark Up '!$C$2)),"X")</f>
        <v>25095.84</v>
      </c>
      <c r="H38" s="73">
        <f>IFERROR(((VLOOKUP(B38,'Origem '!$A$1:$H$1688,7,0)*'Mark Up '!$C$2)),"X")</f>
        <v>26232.36</v>
      </c>
      <c r="I38" s="73">
        <f>IFERROR(((VLOOKUP(B38,'Origem '!$A$1:$H$1688,8,0)*'Mark Up '!$C$2)),"X")</f>
        <v>28417.62</v>
      </c>
      <c r="J38" s="235"/>
    </row>
    <row r="39" spans="1:10" x14ac:dyDescent="0.25">
      <c r="A39" s="173"/>
      <c r="B39" s="76" t="s">
        <v>600</v>
      </c>
      <c r="C39" s="77" t="s">
        <v>598</v>
      </c>
      <c r="D39" s="76" t="s">
        <v>236</v>
      </c>
      <c r="E39" s="72">
        <f>IFERROR(((VLOOKUP(B39,'Origem '!$A$1:$D$1688,4,0)*'Mark Up '!$C$2)),"X")</f>
        <v>24121.02</v>
      </c>
      <c r="F39" s="72">
        <f>IFERROR(((VLOOKUP(B39,'Origem '!$A$1:$E$1688,5,0)*'Mark Up '!$C$2)),"X")</f>
        <v>24906.420000000002</v>
      </c>
      <c r="G39" s="73">
        <f>IFERROR(((VLOOKUP(B39,'Origem '!$A$1:$H$1688,6,0)*'Mark Up '!$C$2)),"X")</f>
        <v>26966.940000000002</v>
      </c>
      <c r="H39" s="73">
        <f>IFERROR(((VLOOKUP(B39,'Origem '!$A$1:$H$1688,7,0)*'Mark Up '!$C$2)),"X")</f>
        <v>29623.440000000002</v>
      </c>
      <c r="I39" s="73">
        <f>IFERROR(((VLOOKUP(B39,'Origem '!$A$1:$H$1688,8,0)*'Mark Up '!$C$2)),"X")</f>
        <v>31891.86</v>
      </c>
      <c r="J39" s="235"/>
    </row>
    <row r="40" spans="1:10" x14ac:dyDescent="0.25">
      <c r="A40" s="173"/>
      <c r="B40" s="76" t="s">
        <v>601</v>
      </c>
      <c r="C40" s="70" t="s">
        <v>598</v>
      </c>
      <c r="D40" s="76" t="s">
        <v>202</v>
      </c>
      <c r="E40" s="72">
        <f>IFERROR(((VLOOKUP(B40,'Origem '!$A$1:$D$1688,4,0)*'Mark Up '!$C$2)),"X")</f>
        <v>25978.260000000002</v>
      </c>
      <c r="F40" s="72">
        <f>IFERROR(((VLOOKUP(B40,'Origem '!$A$1:$E$1688,5,0)*'Mark Up '!$C$2)),"X")</f>
        <v>26551.14</v>
      </c>
      <c r="G40" s="73">
        <f>IFERROR(((VLOOKUP(B40,'Origem '!$A$1:$H$1688,6,0)*'Mark Up '!$C$2)),"X")</f>
        <v>29318.52</v>
      </c>
      <c r="H40" s="73">
        <f>IFERROR(((VLOOKUP(B40,'Origem '!$A$1:$H$1688,7,0)*'Mark Up '!$C$2)),"X")</f>
        <v>32219.88</v>
      </c>
      <c r="I40" s="73">
        <f>IFERROR(((VLOOKUP(B40,'Origem '!$A$1:$H$1688,8,0)*'Mark Up '!$C$2)),"X")</f>
        <v>36613.5</v>
      </c>
      <c r="J40" s="235"/>
    </row>
    <row r="41" spans="1:10" x14ac:dyDescent="0.25">
      <c r="A41" s="173"/>
      <c r="B41" s="76" t="s">
        <v>602</v>
      </c>
      <c r="C41" s="70" t="s">
        <v>598</v>
      </c>
      <c r="D41" s="69" t="s">
        <v>20</v>
      </c>
      <c r="E41" s="72">
        <f>IFERROR(((VLOOKUP(B41,'Origem '!$A$1:$D$1688,4,0)*'Mark Up '!$C$2)),"X")</f>
        <v>29129.100000000002</v>
      </c>
      <c r="F41" s="72">
        <f>IFERROR(((VLOOKUP(B41,'Origem '!$A$1:$E$1688,5,0)*'Mark Up '!$C$2)),"X")</f>
        <v>30750.720000000001</v>
      </c>
      <c r="G41" s="73">
        <f>IFERROR(((VLOOKUP(B41,'Origem '!$A$1:$H$1688,6,0)*'Mark Up '!$C$2)),"X")</f>
        <v>34516.020000000004</v>
      </c>
      <c r="H41" s="73">
        <f>IFERROR(((VLOOKUP(B41,'Origem '!$A$1:$H$1688,7,0)*'Mark Up '!$C$2)),"X")</f>
        <v>35495.46</v>
      </c>
      <c r="I41" s="73">
        <f>IFERROR(((VLOOKUP(B41,'Origem '!$A$1:$H$1688,8,0)*'Mark Up '!$C$2)),"X")</f>
        <v>37745.4</v>
      </c>
      <c r="J41" s="235"/>
    </row>
    <row r="42" spans="1:10" x14ac:dyDescent="0.25">
      <c r="A42" s="173"/>
      <c r="B42" s="76" t="s">
        <v>603</v>
      </c>
      <c r="C42" s="70" t="s">
        <v>598</v>
      </c>
      <c r="D42" s="69" t="s">
        <v>11</v>
      </c>
      <c r="E42" s="72">
        <f>IFERROR(((VLOOKUP(B42,'Origem '!$A$1:$D$1688,4,0)*'Mark Up '!$C$2)),"X")</f>
        <v>35934.36</v>
      </c>
      <c r="F42" s="72">
        <f>IFERROR(((VLOOKUP(B42,'Origem '!$A$1:$E$1688,5,0)*'Mark Up '!$C$2)),"X")</f>
        <v>37560.6</v>
      </c>
      <c r="G42" s="73">
        <f>IFERROR(((VLOOKUP(B42,'Origem '!$A$1:$H$1688,6,0)*'Mark Up '!$C$2)),"X")</f>
        <v>40822.32</v>
      </c>
      <c r="H42" s="73">
        <f>IFERROR(((VLOOKUP(B42,'Origem '!$A$1:$H$1688,7,0)*'Mark Up '!$C$2)),"X")</f>
        <v>44522.94</v>
      </c>
      <c r="I42" s="73">
        <f>IFERROR(((VLOOKUP(B42,'Origem '!$A$1:$H$1688,8,0)*'Mark Up '!$C$2)),"X")</f>
        <v>47863.200000000004</v>
      </c>
      <c r="J42" s="235"/>
    </row>
    <row r="43" spans="1:10" x14ac:dyDescent="0.25">
      <c r="A43" s="173"/>
      <c r="B43" s="76" t="s">
        <v>604</v>
      </c>
      <c r="C43" s="70" t="s">
        <v>598</v>
      </c>
      <c r="D43" s="69" t="s">
        <v>12</v>
      </c>
      <c r="E43" s="72">
        <f>IFERROR(((VLOOKUP(B43,'Origem '!$A$1:$D$1688,4,0)*'Mark Up '!$C$2)),"X")</f>
        <v>38577</v>
      </c>
      <c r="F43" s="72">
        <f>IFERROR(((VLOOKUP(B43,'Origem '!$A$1:$E$1688,5,0)*'Mark Up '!$C$2)),"X")</f>
        <v>40110.840000000004</v>
      </c>
      <c r="G43" s="73">
        <f>IFERROR(((VLOOKUP(B43,'Origem '!$A$1:$H$1688,6,0)*'Mark Up '!$C$2)),"X")</f>
        <v>43598.94</v>
      </c>
      <c r="H43" s="73">
        <f>IFERROR(((VLOOKUP(B43,'Origem '!$A$1:$H$1688,7,0)*'Mark Up '!$C$2)),"X")</f>
        <v>47844.72</v>
      </c>
      <c r="I43" s="73">
        <f>IFERROR(((VLOOKUP(B43,'Origem '!$A$1:$H$1688,8,0)*'Mark Up '!$C$2)),"X")</f>
        <v>53430.3</v>
      </c>
      <c r="J43" s="236"/>
    </row>
    <row r="44" spans="1:10" s="1" customFormat="1" ht="17.25" customHeight="1" x14ac:dyDescent="0.3">
      <c r="A44" s="174" t="s">
        <v>942</v>
      </c>
      <c r="B44" s="76" t="s">
        <v>144</v>
      </c>
      <c r="C44" s="85" t="s">
        <v>943</v>
      </c>
      <c r="D44" s="76" t="s">
        <v>145</v>
      </c>
      <c r="E44" s="72">
        <f>IFERROR(((VLOOKUP(B44,'Origem '!$A$1:$D$1688,4,0)*'Mark Up '!$C$2)),"X")</f>
        <v>19847.52</v>
      </c>
      <c r="F44" s="72">
        <f>IFERROR(((VLOOKUP(B44,'Origem '!$A$1:$E$1688,5,0)*'Mark Up '!$C$2)),"X")</f>
        <v>21584.639999999999</v>
      </c>
      <c r="G44" s="73">
        <f>IFERROR(((VLOOKUP(B44,'Origem '!$A$1:$H$1688,6,0)*'Mark Up '!$C$2)),"X")</f>
        <v>23307.9</v>
      </c>
      <c r="H44" s="73">
        <f>IFERROR(((VLOOKUP(B44,'Origem '!$A$1:$H$1688,7,0)*'Mark Up '!$C$2)),"X")</f>
        <v>23534.28</v>
      </c>
      <c r="I44" s="73">
        <f>IFERROR(((VLOOKUP(B44,'Origem '!$A$1:$H$1688,8,0)*'Mark Up '!$C$2)),"X")</f>
        <v>24134.880000000001</v>
      </c>
      <c r="J44" s="226"/>
    </row>
    <row r="45" spans="1:10" s="1" customFormat="1" ht="17.25" customHeight="1" x14ac:dyDescent="0.3">
      <c r="A45" s="238"/>
      <c r="B45" s="76" t="s">
        <v>146</v>
      </c>
      <c r="C45" s="85" t="s">
        <v>943</v>
      </c>
      <c r="D45" s="76" t="s">
        <v>147</v>
      </c>
      <c r="E45" s="72">
        <f>IFERROR(((VLOOKUP(B45,'Origem '!$A$1:$D$1688,4,0)*'Mark Up '!$C$2)),"X")</f>
        <v>21898.799999999999</v>
      </c>
      <c r="F45" s="72">
        <f>IFERROR(((VLOOKUP(B45,'Origem '!$A$1:$E$1688,5,0)*'Mark Up '!$C$2)),"X")</f>
        <v>22337.7</v>
      </c>
      <c r="G45" s="73">
        <f>IFERROR(((VLOOKUP(B45,'Origem '!$A$1:$H$1688,6,0)*'Mark Up '!$C$2)),"X")</f>
        <v>24125.64</v>
      </c>
      <c r="H45" s="73">
        <f>IFERROR(((VLOOKUP(B45,'Origem '!$A$1:$H$1688,7,0)*'Mark Up '!$C$2)),"X")</f>
        <v>25252.920000000002</v>
      </c>
      <c r="I45" s="73">
        <f>IFERROR(((VLOOKUP(B45,'Origem '!$A$1:$H$1688,8,0)*'Mark Up '!$C$2)),"X")</f>
        <v>25867.38</v>
      </c>
      <c r="J45" s="228"/>
    </row>
    <row r="46" spans="1:10" s="1" customFormat="1" ht="17.25" customHeight="1" x14ac:dyDescent="0.3">
      <c r="A46" s="238"/>
      <c r="B46" s="76" t="s">
        <v>148</v>
      </c>
      <c r="C46" s="85" t="s">
        <v>943</v>
      </c>
      <c r="D46" s="76" t="s">
        <v>149</v>
      </c>
      <c r="E46" s="72">
        <f>IFERROR(((VLOOKUP(B46,'Origem '!$A$1:$D$1688,4,0)*'Mark Up '!$C$2)),"X")</f>
        <v>24421.32</v>
      </c>
      <c r="F46" s="72">
        <f>IFERROR(((VLOOKUP(B46,'Origem '!$A$1:$E$1688,5,0)*'Mark Up '!$C$2)),"X")</f>
        <v>25040.400000000001</v>
      </c>
      <c r="G46" s="73">
        <f>IFERROR(((VLOOKUP(B46,'Origem '!$A$1:$H$1688,6,0)*'Mark Up '!$C$2)),"X")</f>
        <v>27059.34</v>
      </c>
      <c r="H46" s="73">
        <f>IFERROR(((VLOOKUP(B46,'Origem '!$A$1:$H$1688,7,0)*'Mark Up '!$C$2)),"X")</f>
        <v>27572.16</v>
      </c>
      <c r="I46" s="73">
        <f>IFERROR(((VLOOKUP(B46,'Origem '!$A$1:$H$1688,8,0)*'Mark Up '!$C$2)),"X")</f>
        <v>28657.86</v>
      </c>
      <c r="J46" s="228"/>
    </row>
    <row r="47" spans="1:10" s="1" customFormat="1" ht="17.25" customHeight="1" x14ac:dyDescent="0.3">
      <c r="A47" s="238"/>
      <c r="B47" s="76" t="s">
        <v>150</v>
      </c>
      <c r="C47" s="85" t="s">
        <v>943</v>
      </c>
      <c r="D47" s="76" t="s">
        <v>151</v>
      </c>
      <c r="E47" s="72">
        <f>IFERROR(((VLOOKUP(B47,'Origem '!$A$1:$D$1688,4,0)*'Mark Up '!$C$2)),"X")</f>
        <v>30441.18</v>
      </c>
      <c r="F47" s="72">
        <f>IFERROR(((VLOOKUP(B47,'Origem '!$A$1:$E$1688,5,0)*'Mark Up '!$C$2)),"X")</f>
        <v>31254.3</v>
      </c>
      <c r="G47" s="73">
        <f>IFERROR(((VLOOKUP(B47,'Origem '!$A$1:$H$1688,6,0)*'Mark Up '!$C$2)),"X")</f>
        <v>32940.6</v>
      </c>
      <c r="H47" s="73">
        <f>IFERROR(((VLOOKUP(B47,'Origem '!$A$1:$H$1688,7,0)*'Mark Up '!$C$2)),"X")</f>
        <v>34201.86</v>
      </c>
      <c r="I47" s="73">
        <f>IFERROR(((VLOOKUP(B47,'Origem '!$A$1:$H$1688,8,0)*'Mark Up '!$C$2)),"X")</f>
        <v>35190.54</v>
      </c>
      <c r="J47" s="228"/>
    </row>
    <row r="48" spans="1:10" s="1" customFormat="1" ht="17.25" customHeight="1" x14ac:dyDescent="0.3">
      <c r="A48" s="175"/>
      <c r="B48" s="76" t="s">
        <v>1066</v>
      </c>
      <c r="C48" s="85" t="s">
        <v>943</v>
      </c>
      <c r="D48" s="76" t="s">
        <v>1001</v>
      </c>
      <c r="E48" s="72">
        <f>IFERROR(((VLOOKUP(B48,'Origem '!$A$1:$D$1688,4,0)*'Mark Up '!$C$2)),"X")</f>
        <v>37251.06</v>
      </c>
      <c r="F48" s="72">
        <f>IFERROR(((VLOOKUP(B48,'Origem '!$A$1:$E$1688,5,0)*'Mark Up '!$C$2)),"X")</f>
        <v>37482.06</v>
      </c>
      <c r="G48" s="73">
        <f>IFERROR(((VLOOKUP(B48,'Origem '!$A$1:$H$1688,6,0)*'Mark Up '!$C$2)),"X")</f>
        <v>39431.700000000004</v>
      </c>
      <c r="H48" s="73">
        <f>IFERROR(((VLOOKUP(B48,'Origem '!$A$1:$H$1688,7,0)*'Mark Up '!$C$2)),"X")</f>
        <v>40702.200000000004</v>
      </c>
      <c r="I48" s="73">
        <f>IFERROR(((VLOOKUP(B48,'Origem '!$A$1:$H$1688,8,0)*'Mark Up '!$C$2)),"X")</f>
        <v>41464.5</v>
      </c>
      <c r="J48" s="228"/>
    </row>
    <row r="49" spans="1:10" ht="24" x14ac:dyDescent="0.25">
      <c r="A49" s="239" t="s">
        <v>1084</v>
      </c>
      <c r="B49" s="82" t="s">
        <v>977</v>
      </c>
      <c r="C49" s="99" t="s">
        <v>1074</v>
      </c>
      <c r="D49" s="82" t="s">
        <v>145</v>
      </c>
      <c r="E49" s="72">
        <f>IFERROR(((VLOOKUP(B49,'Origem '!$A$1:$D$1688,4,0)*'Mark Up '!$C$2)),"X")</f>
        <v>27433.56</v>
      </c>
      <c r="F49" s="72">
        <f>IFERROR(((VLOOKUP(B49,'Origem '!$A$1:$E$1688,5,0)*'Mark Up '!$C$2)),"X")</f>
        <v>31166.52</v>
      </c>
      <c r="G49" s="73">
        <f>IFERROR(((VLOOKUP(B49,'Origem '!$A$1:$H$1688,6,0)*'Mark Up '!$C$2)),"X")</f>
        <v>31670.100000000002</v>
      </c>
      <c r="H49" s="73">
        <f>IFERROR(((VLOOKUP(B49,'Origem '!$A$1:$H$1688,7,0)*'Mark Up '!$C$2)),"X")</f>
        <v>32312.280000000002</v>
      </c>
      <c r="I49" s="73">
        <f>IFERROR(((VLOOKUP(B49,'Origem '!$A$1:$H$1688,8,0)*'Mark Up '!$C$2)),"X")</f>
        <v>33859.980000000003</v>
      </c>
      <c r="J49" s="228"/>
    </row>
    <row r="50" spans="1:10" ht="24" x14ac:dyDescent="0.25">
      <c r="A50" s="173"/>
      <c r="B50" s="82" t="s">
        <v>978</v>
      </c>
      <c r="C50" s="99" t="s">
        <v>1074</v>
      </c>
      <c r="D50" s="82" t="s">
        <v>147</v>
      </c>
      <c r="E50" s="72">
        <f>IFERROR(((VLOOKUP(B50,'Origem '!$A$1:$D$1688,4,0)*'Mark Up '!$C$2)),"X")</f>
        <v>28362.18</v>
      </c>
      <c r="F50" s="72">
        <f>IFERROR(((VLOOKUP(B50,'Origem '!$A$1:$E$1688,5,0)*'Mark Up '!$C$2)),"X")</f>
        <v>33402.6</v>
      </c>
      <c r="G50" s="73">
        <f>IFERROR(((VLOOKUP(B50,'Origem '!$A$1:$H$1688,6,0)*'Mark Up '!$C$2)),"X")</f>
        <v>33952.379999999997</v>
      </c>
      <c r="H50" s="73">
        <f>IFERROR(((VLOOKUP(B50,'Origem '!$A$1:$H$1688,7,0)*'Mark Up '!$C$2)),"X")</f>
        <v>34636.14</v>
      </c>
      <c r="I50" s="73">
        <f>IFERROR(((VLOOKUP(B50,'Origem '!$A$1:$H$1688,8,0)*'Mark Up '!$C$2)),"X")</f>
        <v>36234.660000000003</v>
      </c>
      <c r="J50" s="228"/>
    </row>
    <row r="51" spans="1:10" ht="24" x14ac:dyDescent="0.25">
      <c r="A51" s="173"/>
      <c r="B51" s="82" t="s">
        <v>979</v>
      </c>
      <c r="C51" s="99" t="s">
        <v>1075</v>
      </c>
      <c r="D51" s="82" t="s">
        <v>149</v>
      </c>
      <c r="E51" s="72">
        <f>IFERROR(((VLOOKUP(B51,'Origem '!$A$1:$D$1688,4,0)*'Mark Up '!$C$2)),"X")</f>
        <v>30445.8</v>
      </c>
      <c r="F51" s="72">
        <f>IFERROR(((VLOOKUP(B51,'Origem '!$A$1:$E$1688,5,0)*'Mark Up '!$C$2)),"X")</f>
        <v>34548.36</v>
      </c>
      <c r="G51" s="73">
        <f>IFERROR(((VLOOKUP(B51,'Origem '!$A$1:$H$1688,6,0)*'Mark Up '!$C$2)),"X")</f>
        <v>35269.08</v>
      </c>
      <c r="H51" s="73">
        <f>IFERROR(((VLOOKUP(B51,'Origem '!$A$1:$H$1688,7,0)*'Mark Up '!$C$2)),"X")</f>
        <v>35985.18</v>
      </c>
      <c r="I51" s="73">
        <f>IFERROR(((VLOOKUP(B51,'Origem '!$A$1:$H$1688,8,0)*'Mark Up '!$C$2)),"X")</f>
        <v>38507.700000000004</v>
      </c>
      <c r="J51" s="228"/>
    </row>
    <row r="52" spans="1:10" ht="24" x14ac:dyDescent="0.25">
      <c r="A52" s="173"/>
      <c r="B52" s="82" t="s">
        <v>980</v>
      </c>
      <c r="C52" s="99" t="s">
        <v>1076</v>
      </c>
      <c r="D52" s="82" t="s">
        <v>151</v>
      </c>
      <c r="E52" s="72">
        <f>IFERROR(((VLOOKUP(B52,'Origem '!$A$1:$D$1688,4,0)*'Mark Up '!$C$2)),"X")</f>
        <v>34372.800000000003</v>
      </c>
      <c r="F52" s="72">
        <f>IFERROR(((VLOOKUP(B52,'Origem '!$A$1:$E$1688,5,0)*'Mark Up '!$C$2)),"X")</f>
        <v>39214.559999999998</v>
      </c>
      <c r="G52" s="73">
        <f>IFERROR(((VLOOKUP(B52,'Origem '!$A$1:$H$1688,6,0)*'Mark Up '!$C$2)),"X")</f>
        <v>40314.120000000003</v>
      </c>
      <c r="H52" s="73">
        <f>IFERROR(((VLOOKUP(B52,'Origem '!$A$1:$H$1688,7,0)*'Mark Up '!$C$2)),"X")</f>
        <v>41131.86</v>
      </c>
      <c r="I52" s="73">
        <f>IFERROR(((VLOOKUP(B52,'Origem '!$A$1:$H$1688,8,0)*'Mark Up '!$C$2)),"X")</f>
        <v>44495.22</v>
      </c>
      <c r="J52" s="228"/>
    </row>
    <row r="53" spans="1:10" ht="24" x14ac:dyDescent="0.25">
      <c r="A53" s="173"/>
      <c r="B53" s="82" t="s">
        <v>981</v>
      </c>
      <c r="C53" s="99" t="s">
        <v>1076</v>
      </c>
      <c r="D53" s="82" t="s">
        <v>976</v>
      </c>
      <c r="E53" s="72">
        <f>IFERROR(((VLOOKUP(B53,'Origem '!$A$1:$D$1688,4,0)*'Mark Up '!$C$2)),"X")</f>
        <v>39459.42</v>
      </c>
      <c r="F53" s="72">
        <f>IFERROR(((VLOOKUP(B53,'Origem '!$A$1:$E$1688,5,0)*'Mark Up '!$C$2)),"X")</f>
        <v>45728.76</v>
      </c>
      <c r="G53" s="73">
        <f>IFERROR(((VLOOKUP(B53,'Origem '!$A$1:$H$1688,6,0)*'Mark Up '!$C$2)),"X")</f>
        <v>47807.76</v>
      </c>
      <c r="H53" s="73">
        <f>IFERROR(((VLOOKUP(B53,'Origem '!$A$1:$H$1688,7,0)*'Mark Up '!$C$2)),"X")</f>
        <v>48777.96</v>
      </c>
      <c r="I53" s="73">
        <f>IFERROR(((VLOOKUP(B53,'Origem '!$A$1:$H$1688,8,0)*'Mark Up '!$C$2)),"X")</f>
        <v>53208.54</v>
      </c>
      <c r="J53" s="227"/>
    </row>
    <row r="54" spans="1:10" ht="17.25" customHeight="1" x14ac:dyDescent="0.25">
      <c r="A54" s="257" t="s">
        <v>944</v>
      </c>
      <c r="B54" s="76" t="s">
        <v>605</v>
      </c>
      <c r="C54" s="85" t="s">
        <v>829</v>
      </c>
      <c r="D54" s="76" t="s">
        <v>579</v>
      </c>
      <c r="E54" s="72">
        <f>IFERROR(((VLOOKUP(B54,'Origem '!$A$1:$D$1688,4,0)*'Mark Up '!$C$2)),"X")</f>
        <v>7452.06</v>
      </c>
      <c r="F54" s="72">
        <f>IFERROR(((VLOOKUP(B54,'Origem '!$A$1:$E$1688,5,0)*'Mark Up '!$C$2)),"X")</f>
        <v>8399.16</v>
      </c>
      <c r="G54" s="73">
        <f>IFERROR(((VLOOKUP(B54,'Origem '!$A$1:$H$1688,6,0)*'Mark Up '!$C$2)),"X")</f>
        <v>9124.5</v>
      </c>
      <c r="H54" s="73">
        <f>IFERROR(((VLOOKUP(B54,'Origem '!$A$1:$H$1688,7,0)*'Mark Up '!$C$2)),"X")</f>
        <v>10145.52</v>
      </c>
      <c r="I54" s="73">
        <f>IFERROR(((VLOOKUP(B54,'Origem '!$A$1:$H$1688,8,0)*'Mark Up '!$C$2)),"X")</f>
        <v>10778.460000000001</v>
      </c>
      <c r="J54" s="234"/>
    </row>
    <row r="55" spans="1:10" ht="17.25" customHeight="1" x14ac:dyDescent="0.25">
      <c r="A55" s="258"/>
      <c r="B55" s="76" t="s">
        <v>606</v>
      </c>
      <c r="C55" s="85" t="s">
        <v>824</v>
      </c>
      <c r="D55" s="76" t="s">
        <v>581</v>
      </c>
      <c r="E55" s="72">
        <f>IFERROR(((VLOOKUP(B55,'Origem '!$A$1:$D$1688,4,0)*'Mark Up '!$C$2)),"X")</f>
        <v>8463.84</v>
      </c>
      <c r="F55" s="72">
        <f>IFERROR(((VLOOKUP(B55,'Origem '!$A$1:$E$1688,5,0)*'Mark Up '!$C$2)),"X")</f>
        <v>9702</v>
      </c>
      <c r="G55" s="73">
        <f>IFERROR(((VLOOKUP(B55,'Origem '!$A$1:$H$1688,6,0)*'Mark Up '!$C$2)),"X")</f>
        <v>10542.84</v>
      </c>
      <c r="H55" s="73">
        <f>IFERROR(((VLOOKUP(B55,'Origem '!$A$1:$H$1688,7,0)*'Mark Up '!$C$2)),"X")</f>
        <v>11586.960000000001</v>
      </c>
      <c r="I55" s="73">
        <f>IFERROR(((VLOOKUP(B55,'Origem '!$A$1:$H$1688,8,0)*'Mark Up '!$C$2)),"X")</f>
        <v>12335.4</v>
      </c>
      <c r="J55" s="235"/>
    </row>
    <row r="56" spans="1:10" ht="17.25" customHeight="1" x14ac:dyDescent="0.25">
      <c r="A56" s="258"/>
      <c r="B56" s="76" t="s">
        <v>607</v>
      </c>
      <c r="C56" s="85" t="s">
        <v>610</v>
      </c>
      <c r="D56" s="76" t="s">
        <v>584</v>
      </c>
      <c r="E56" s="72">
        <f>IFERROR(((VLOOKUP(B56,'Origem '!$A$1:$D$1688,4,0)*'Mark Up '!$C$2)),"X")</f>
        <v>10422.719999999999</v>
      </c>
      <c r="F56" s="72">
        <f>IFERROR(((VLOOKUP(B56,'Origem '!$A$1:$E$1688,5,0)*'Mark Up '!$C$2)),"X")</f>
        <v>11231.220000000001</v>
      </c>
      <c r="G56" s="73">
        <f>IFERROR(((VLOOKUP(B56,'Origem '!$A$1:$H$1688,6,0)*'Mark Up '!$C$2)),"X")</f>
        <v>12206.04</v>
      </c>
      <c r="H56" s="73">
        <f>IFERROR(((VLOOKUP(B56,'Origem '!$A$1:$H$1688,7,0)*'Mark Up '!$C$2)),"X")</f>
        <v>13753.74</v>
      </c>
      <c r="I56" s="73">
        <f>IFERROR(((VLOOKUP(B56,'Origem '!$A$1:$H$1688,8,0)*'Mark Up '!$C$2)),"X")</f>
        <v>14331.24</v>
      </c>
      <c r="J56" s="235"/>
    </row>
    <row r="57" spans="1:10" ht="17.25" customHeight="1" x14ac:dyDescent="0.25">
      <c r="A57" s="258"/>
      <c r="B57" s="76" t="s">
        <v>830</v>
      </c>
      <c r="C57" s="85" t="s">
        <v>610</v>
      </c>
      <c r="D57" s="76" t="s">
        <v>586</v>
      </c>
      <c r="E57" s="72">
        <f>IFERROR(((VLOOKUP(B57,'Origem '!$A$1:$D$1688,4,0)*'Mark Up '!$C$2)),"X")</f>
        <v>11254.32</v>
      </c>
      <c r="F57" s="72">
        <f>IFERROR(((VLOOKUP(B57,'Origem '!$A$1:$E$1688,5,0)*'Mark Up '!$C$2)),"X")</f>
        <v>12243</v>
      </c>
      <c r="G57" s="73">
        <f>IFERROR(((VLOOKUP(B57,'Origem '!$A$1:$H$1688,6,0)*'Mark Up '!$C$2)),"X")</f>
        <v>13305.6</v>
      </c>
      <c r="H57" s="73">
        <f>IFERROR(((VLOOKUP(B57,'Origem '!$A$1:$H$1688,7,0)*'Mark Up '!$C$2)),"X")</f>
        <v>14853.300000000001</v>
      </c>
      <c r="I57" s="73">
        <f>IFERROR(((VLOOKUP(B57,'Origem '!$A$1:$H$1688,8,0)*'Mark Up '!$C$2)),"X")</f>
        <v>15569.4</v>
      </c>
      <c r="J57" s="235"/>
    </row>
    <row r="58" spans="1:10" ht="17.25" customHeight="1" x14ac:dyDescent="0.25">
      <c r="A58" s="258"/>
      <c r="B58" s="76" t="s">
        <v>608</v>
      </c>
      <c r="C58" s="85" t="s">
        <v>610</v>
      </c>
      <c r="D58" s="76" t="s">
        <v>588</v>
      </c>
      <c r="E58" s="72">
        <f>IFERROR(((VLOOKUP(B58,'Origem '!$A$1:$D$1688,4,0)*'Mark Up '!$C$2)),"X")</f>
        <v>12002.76</v>
      </c>
      <c r="F58" s="72">
        <f>IFERROR(((VLOOKUP(B58,'Origem '!$A$1:$E$1688,5,0)*'Mark Up '!$C$2)),"X")</f>
        <v>13051.5</v>
      </c>
      <c r="G58" s="73">
        <f>IFERROR(((VLOOKUP(B58,'Origem '!$A$1:$H$1688,6,0)*'Mark Up '!$C$2)),"X")</f>
        <v>14183.4</v>
      </c>
      <c r="H58" s="73">
        <f>IFERROR(((VLOOKUP(B58,'Origem '!$A$1:$H$1688,7,0)*'Mark Up '!$C$2)),"X")</f>
        <v>15911.28</v>
      </c>
      <c r="I58" s="73">
        <f>IFERROR(((VLOOKUP(B58,'Origem '!$A$1:$H$1688,8,0)*'Mark Up '!$C$2)),"X")</f>
        <v>16867.62</v>
      </c>
      <c r="J58" s="235"/>
    </row>
    <row r="59" spans="1:10" ht="17.25" customHeight="1" x14ac:dyDescent="0.25">
      <c r="A59" s="258"/>
      <c r="B59" s="76" t="s">
        <v>609</v>
      </c>
      <c r="C59" s="85" t="s">
        <v>610</v>
      </c>
      <c r="D59" s="76" t="s">
        <v>145</v>
      </c>
      <c r="E59" s="72">
        <f>IFERROR(((VLOOKUP(B59,'Origem '!$A$1:$D$1688,4,0)*'Mark Up '!$C$2)),"X")</f>
        <v>15994.44</v>
      </c>
      <c r="F59" s="72">
        <f>IFERROR(((VLOOKUP(B59,'Origem '!$A$1:$E$1688,5,0)*'Mark Up '!$C$2)),"X")</f>
        <v>17052.420000000002</v>
      </c>
      <c r="G59" s="73">
        <f>IFERROR(((VLOOKUP(B59,'Origem '!$A$1:$H$1688,6,0)*'Mark Up '!$C$2)),"X")</f>
        <v>18516.96</v>
      </c>
      <c r="H59" s="73">
        <f>IFERROR(((VLOOKUP(B59,'Origem '!$A$1:$H$1688,7,0)*'Mark Up '!$C$2)),"X")</f>
        <v>20083.14</v>
      </c>
      <c r="I59" s="73">
        <f>IFERROR(((VLOOKUP(B59,'Origem '!$A$1:$H$1688,8,0)*'Mark Up '!$C$2)),"X")</f>
        <v>22217.58</v>
      </c>
      <c r="J59" s="235"/>
    </row>
    <row r="60" spans="1:10" ht="17.25" customHeight="1" x14ac:dyDescent="0.25">
      <c r="A60" s="258"/>
      <c r="B60" s="76" t="s">
        <v>611</v>
      </c>
      <c r="C60" s="85" t="s">
        <v>610</v>
      </c>
      <c r="D60" s="76" t="s">
        <v>147</v>
      </c>
      <c r="E60" s="72">
        <f>IFERROR(((VLOOKUP(B60,'Origem '!$A$1:$D$1688,4,0)*'Mark Up '!$C$2)),"X")</f>
        <v>17352.72</v>
      </c>
      <c r="F60" s="72">
        <f>IFERROR(((VLOOKUP(B60,'Origem '!$A$1:$E$1688,5,0)*'Mark Up '!$C$2)),"X")</f>
        <v>18891.18</v>
      </c>
      <c r="G60" s="73">
        <f>IFERROR(((VLOOKUP(B60,'Origem '!$A$1:$H$1688,6,0)*'Mark Up '!$C$2)),"X")</f>
        <v>20512.8</v>
      </c>
      <c r="H60" s="73">
        <f>IFERROR(((VLOOKUP(B60,'Origem '!$A$1:$H$1688,7,0)*'Mark Up '!$C$2)),"X")</f>
        <v>21547.68</v>
      </c>
      <c r="I60" s="73">
        <f>IFERROR(((VLOOKUP(B60,'Origem '!$A$1:$H$1688,8,0)*'Mark Up '!$C$2)),"X")</f>
        <v>24024</v>
      </c>
      <c r="J60" s="235"/>
    </row>
    <row r="61" spans="1:10" ht="17.25" customHeight="1" x14ac:dyDescent="0.25">
      <c r="A61" s="258"/>
      <c r="B61" s="76" t="s">
        <v>612</v>
      </c>
      <c r="C61" s="85" t="s">
        <v>610</v>
      </c>
      <c r="D61" s="76" t="s">
        <v>149</v>
      </c>
      <c r="E61" s="72">
        <f>IFERROR(((VLOOKUP(B61,'Origem '!$A$1:$D$1688,4,0)*'Mark Up '!$C$2)),"X")</f>
        <v>18831.12</v>
      </c>
      <c r="F61" s="72">
        <f>IFERROR(((VLOOKUP(B61,'Origem '!$A$1:$E$1688,5,0)*'Mark Up '!$C$2)),"X")</f>
        <v>19866</v>
      </c>
      <c r="G61" s="73">
        <f>IFERROR(((VLOOKUP(B61,'Origem '!$A$1:$H$1688,6,0)*'Mark Up '!$C$2)),"X")</f>
        <v>21593.88</v>
      </c>
      <c r="H61" s="73">
        <f>IFERROR(((VLOOKUP(B61,'Origem '!$A$1:$H$1688,7,0)*'Mark Up '!$C$2)),"X")</f>
        <v>23497.32</v>
      </c>
      <c r="I61" s="73">
        <f>IFERROR(((VLOOKUP(B61,'Origem '!$A$1:$H$1688,8,0)*'Mark Up '!$C$2)),"X")</f>
        <v>26287.8</v>
      </c>
      <c r="J61" s="235"/>
    </row>
    <row r="62" spans="1:10" ht="17.25" customHeight="1" x14ac:dyDescent="0.25">
      <c r="A62" s="258"/>
      <c r="B62" s="76" t="s">
        <v>613</v>
      </c>
      <c r="C62" s="85" t="s">
        <v>610</v>
      </c>
      <c r="D62" s="76" t="s">
        <v>151</v>
      </c>
      <c r="E62" s="72">
        <f>IFERROR(((VLOOKUP(B62,'Origem '!$A$1:$D$1688,4,0)*'Mark Up '!$C$2)),"X")</f>
        <v>24546.06</v>
      </c>
      <c r="F62" s="72">
        <f>IFERROR(((VLOOKUP(B62,'Origem '!$A$1:$E$1688,5,0)*'Mark Up '!$C$2)),"X")</f>
        <v>26297.040000000001</v>
      </c>
      <c r="G62" s="73">
        <f>IFERROR(((VLOOKUP(B62,'Origem '!$A$1:$H$1688,6,0)*'Mark Up '!$C$2)),"X")</f>
        <v>28597.8</v>
      </c>
      <c r="H62" s="73">
        <f>IFERROR(((VLOOKUP(B62,'Origem '!$A$1:$H$1688,7,0)*'Mark Up '!$C$2)),"X")</f>
        <v>31813.32</v>
      </c>
      <c r="I62" s="73">
        <f>IFERROR(((VLOOKUP(B62,'Origem '!$A$1:$H$1688,8,0)*'Mark Up '!$C$2)),"X")</f>
        <v>35952.840000000004</v>
      </c>
      <c r="J62" s="235"/>
    </row>
    <row r="63" spans="1:10" ht="17.25" customHeight="1" x14ac:dyDescent="0.25">
      <c r="A63" s="259"/>
      <c r="B63" s="76" t="s">
        <v>1067</v>
      </c>
      <c r="C63" s="85" t="s">
        <v>610</v>
      </c>
      <c r="D63" s="76" t="s">
        <v>1001</v>
      </c>
      <c r="E63" s="72">
        <f>IFERROR(((VLOOKUP(B63,'Origem '!$A$1:$D$1688,4,0)*'Mark Up '!$C$2)),"X")</f>
        <v>31513.02</v>
      </c>
      <c r="F63" s="72">
        <f>IFERROR(((VLOOKUP(B63,'Origem '!$A$1:$E$1688,5,0)*'Mark Up '!$C$2)),"X")</f>
        <v>32640.3</v>
      </c>
      <c r="G63" s="73">
        <f>IFERROR(((VLOOKUP(B63,'Origem '!$A$1:$H$1688,6,0)*'Mark Up '!$C$2)),"X")</f>
        <v>36123.78</v>
      </c>
      <c r="H63" s="73">
        <f>IFERROR(((VLOOKUP(B63,'Origem '!$A$1:$H$1688,7,0)*'Mark Up '!$C$2)),"X")</f>
        <v>38087.279999999999</v>
      </c>
      <c r="I63" s="73">
        <f>IFERROR(((VLOOKUP(B63,'Origem '!$A$1:$H$1688,8,0)*'Mark Up '!$C$2)),"X")</f>
        <v>41007.120000000003</v>
      </c>
      <c r="J63" s="235"/>
    </row>
    <row r="64" spans="1:10" ht="24" x14ac:dyDescent="0.25">
      <c r="A64" s="254" t="s">
        <v>1085</v>
      </c>
      <c r="B64" s="82" t="s">
        <v>982</v>
      </c>
      <c r="C64" s="99" t="s">
        <v>1077</v>
      </c>
      <c r="D64" s="100" t="s">
        <v>145</v>
      </c>
      <c r="E64" s="72">
        <f>IFERROR(((VLOOKUP(B64,'Origem '!$A$1:$D$1688,4,0)*'Mark Up '!$C$2)),"X")</f>
        <v>22212.959999999999</v>
      </c>
      <c r="F64" s="72">
        <f>IFERROR(((VLOOKUP(B64,'Origem '!$A$1:$E$1688,5,0)*'Mark Up '!$C$2)),"X")</f>
        <v>26329.38</v>
      </c>
      <c r="G64" s="73">
        <f>IFERROR(((VLOOKUP(B64,'Origem '!$A$1:$H$1688,6,0)*'Mark Up '!$C$2)),"X")</f>
        <v>27784.68</v>
      </c>
      <c r="H64" s="73">
        <f>IFERROR(((VLOOKUP(B64,'Origem '!$A$1:$H$1688,7,0)*'Mark Up '!$C$2)),"X")</f>
        <v>28348.32</v>
      </c>
      <c r="I64" s="73">
        <f>IFERROR(((VLOOKUP(B64,'Origem '!$A$1:$H$1688,8,0)*'Mark Up '!$C$2)),"X")</f>
        <v>31734.780000000002</v>
      </c>
      <c r="J64" s="235"/>
    </row>
    <row r="65" spans="1:10" ht="24" x14ac:dyDescent="0.25">
      <c r="A65" s="255"/>
      <c r="B65" s="82" t="s">
        <v>983</v>
      </c>
      <c r="C65" s="99" t="s">
        <v>1077</v>
      </c>
      <c r="D65" s="100" t="s">
        <v>147</v>
      </c>
      <c r="E65" s="72">
        <f>IFERROR(((VLOOKUP(B65,'Origem '!$A$1:$D$1688,4,0)*'Mark Up '!$C$2)),"X")</f>
        <v>23132.34</v>
      </c>
      <c r="F65" s="72">
        <f>IFERROR(((VLOOKUP(B65,'Origem '!$A$1:$E$1688,5,0)*'Mark Up '!$C$2)),"X")</f>
        <v>28551.600000000002</v>
      </c>
      <c r="G65" s="73">
        <f>IFERROR(((VLOOKUP(B65,'Origem '!$A$1:$H$1688,6,0)*'Mark Up '!$C$2)),"X")</f>
        <v>30043.86</v>
      </c>
      <c r="H65" s="73">
        <f>IFERROR(((VLOOKUP(B65,'Origem '!$A$1:$H$1688,7,0)*'Mark Up '!$C$2)),"X")</f>
        <v>30653.7</v>
      </c>
      <c r="I65" s="73">
        <f>IFERROR(((VLOOKUP(B65,'Origem '!$A$1:$H$1688,8,0)*'Mark Up '!$C$2)),"X")</f>
        <v>34252.68</v>
      </c>
      <c r="J65" s="235"/>
    </row>
    <row r="66" spans="1:10" ht="24" x14ac:dyDescent="0.25">
      <c r="A66" s="255"/>
      <c r="B66" s="82" t="s">
        <v>984</v>
      </c>
      <c r="C66" s="99" t="s">
        <v>1078</v>
      </c>
      <c r="D66" s="100" t="s">
        <v>149</v>
      </c>
      <c r="E66" s="72">
        <f>IFERROR(((VLOOKUP(B66,'Origem '!$A$1:$D$1688,4,0)*'Mark Up '!$C$2)),"X")</f>
        <v>25192.86</v>
      </c>
      <c r="F66" s="72">
        <f>IFERROR(((VLOOKUP(B66,'Origem '!$A$1:$E$1688,5,0)*'Mark Up '!$C$2)),"X")</f>
        <v>29688.12</v>
      </c>
      <c r="G66" s="73">
        <f>IFERROR(((VLOOKUP(B66,'Origem '!$A$1:$H$1688,6,0)*'Mark Up '!$C$2)),"X")</f>
        <v>31342.080000000002</v>
      </c>
      <c r="H66" s="73">
        <f>IFERROR(((VLOOKUP(B66,'Origem '!$A$1:$H$1688,7,0)*'Mark Up '!$C$2)),"X")</f>
        <v>31984.260000000002</v>
      </c>
      <c r="I66" s="73">
        <f>IFERROR(((VLOOKUP(B66,'Origem '!$A$1:$H$1688,8,0)*'Mark Up '!$C$2)),"X")</f>
        <v>36382.5</v>
      </c>
      <c r="J66" s="235"/>
    </row>
    <row r="67" spans="1:10" ht="24" x14ac:dyDescent="0.25">
      <c r="A67" s="255"/>
      <c r="B67" s="82" t="s">
        <v>985</v>
      </c>
      <c r="C67" s="99" t="s">
        <v>1079</v>
      </c>
      <c r="D67" s="100" t="s">
        <v>151</v>
      </c>
      <c r="E67" s="72">
        <f>IFERROR(((VLOOKUP(B67,'Origem '!$A$1:$D$1688,4,0)*'Mark Up '!$C$2)),"X")</f>
        <v>28315.98</v>
      </c>
      <c r="F67" s="72">
        <f>IFERROR(((VLOOKUP(B67,'Origem '!$A$1:$E$1688,5,0)*'Mark Up '!$C$2)),"X")</f>
        <v>34931.82</v>
      </c>
      <c r="G67" s="73">
        <f>IFERROR(((VLOOKUP(B67,'Origem '!$A$1:$H$1688,6,0)*'Mark Up '!$C$2)),"X")</f>
        <v>37662.239999999998</v>
      </c>
      <c r="H67" s="73">
        <f>IFERROR(((VLOOKUP(B67,'Origem '!$A$1:$H$1688,7,0)*'Mark Up '!$C$2)),"X")</f>
        <v>38429.160000000003</v>
      </c>
      <c r="I67" s="73">
        <f>IFERROR(((VLOOKUP(B67,'Origem '!$A$1:$H$1688,8,0)*'Mark Up '!$C$2)),"X")</f>
        <v>45058.86</v>
      </c>
      <c r="J67" s="235"/>
    </row>
    <row r="68" spans="1:10" ht="24" x14ac:dyDescent="0.25">
      <c r="A68" s="255"/>
      <c r="B68" s="82" t="s">
        <v>986</v>
      </c>
      <c r="C68" s="99" t="s">
        <v>1079</v>
      </c>
      <c r="D68" s="100" t="s">
        <v>976</v>
      </c>
      <c r="E68" s="72">
        <f>IFERROR(((VLOOKUP(B68,'Origem '!$A$1:$D$1688,4,0)*'Mark Up '!$C$2)),"X")</f>
        <v>33347.160000000003</v>
      </c>
      <c r="F68" s="72">
        <f>IFERROR(((VLOOKUP(B68,'Origem '!$A$1:$E$1688,5,0)*'Mark Up '!$C$2)),"X")</f>
        <v>41390.58</v>
      </c>
      <c r="G68" s="73">
        <f>IFERROR(((VLOOKUP(B68,'Origem '!$A$1:$H$1688,6,0)*'Mark Up '!$C$2)),"X")</f>
        <v>45077.340000000004</v>
      </c>
      <c r="H68" s="73">
        <f>IFERROR(((VLOOKUP(B68,'Origem '!$A$1:$H$1688,7,0)*'Mark Up '!$C$2)),"X")</f>
        <v>45996.72</v>
      </c>
      <c r="I68" s="73">
        <f>IFERROR(((VLOOKUP(B68,'Origem '!$A$1:$H$1688,8,0)*'Mark Up '!$C$2)),"X")</f>
        <v>53767.56</v>
      </c>
      <c r="J68" s="235"/>
    </row>
    <row r="69" spans="1:10" s="1" customFormat="1" ht="22.5" customHeight="1" x14ac:dyDescent="0.3">
      <c r="A69" s="176" t="s">
        <v>944</v>
      </c>
      <c r="B69" s="76" t="s">
        <v>59</v>
      </c>
      <c r="C69" s="85" t="s">
        <v>170</v>
      </c>
      <c r="D69" s="76" t="s">
        <v>219</v>
      </c>
      <c r="E69" s="72">
        <f>IFERROR(((VLOOKUP(B69,'Origem '!$A$1:$D$1688,4,0)*'Mark Up '!$C$2)),"X")</f>
        <v>9794.4</v>
      </c>
      <c r="F69" s="72">
        <f>IFERROR(((VLOOKUP(B69,'Origem '!$A$1:$E$1688,5,0)*'Mark Up '!$C$2)),"X")</f>
        <v>10732.26</v>
      </c>
      <c r="G69" s="73">
        <f>IFERROR(((VLOOKUP(B69,'Origem '!$A$1:$H$1688,6,0)*'Mark Up '!$C$2)),"X")</f>
        <v>11660.880000000001</v>
      </c>
      <c r="H69" s="73">
        <f>IFERROR(((VLOOKUP(B69,'Origem '!$A$1:$H$1688,7,0)*'Mark Up '!$C$2)),"X")</f>
        <v>12340.02</v>
      </c>
      <c r="I69" s="73">
        <f>IFERROR(((VLOOKUP(B69,'Origem '!$A$1:$H$1688,8,0)*'Mark Up '!$C$2)),"X")</f>
        <v>12838.98</v>
      </c>
      <c r="J69" s="235"/>
    </row>
    <row r="70" spans="1:10" s="1" customFormat="1" ht="22.5" customHeight="1" x14ac:dyDescent="0.3">
      <c r="A70" s="176"/>
      <c r="B70" s="76" t="s">
        <v>60</v>
      </c>
      <c r="C70" s="85" t="s">
        <v>170</v>
      </c>
      <c r="D70" s="76" t="s">
        <v>220</v>
      </c>
      <c r="E70" s="72">
        <f>IFERROR(((VLOOKUP(B70,'Origem '!$A$1:$D$1688,4,0)*'Mark Up '!$C$2)),"X")</f>
        <v>10307.219999999999</v>
      </c>
      <c r="F70" s="72">
        <f>IFERROR(((VLOOKUP(B70,'Origem '!$A$1:$E$1688,5,0)*'Mark Up '!$C$2)),"X")</f>
        <v>11231.220000000001</v>
      </c>
      <c r="G70" s="73">
        <f>IFERROR(((VLOOKUP(B70,'Origem '!$A$1:$H$1688,6,0)*'Mark Up '!$C$2)),"X")</f>
        <v>12206.04</v>
      </c>
      <c r="H70" s="73">
        <f>IFERROR(((VLOOKUP(B70,'Origem '!$A$1:$H$1688,7,0)*'Mark Up '!$C$2)),"X")</f>
        <v>13069.98</v>
      </c>
      <c r="I70" s="73">
        <f>IFERROR(((VLOOKUP(B70,'Origem '!$A$1:$H$1688,8,0)*'Mark Up '!$C$2)),"X")</f>
        <v>13610.52</v>
      </c>
      <c r="J70" s="235"/>
    </row>
    <row r="71" spans="1:10" x14ac:dyDescent="0.25">
      <c r="A71" s="215" t="s">
        <v>944</v>
      </c>
      <c r="B71" s="76" t="s">
        <v>990</v>
      </c>
      <c r="C71" s="98" t="s">
        <v>989</v>
      </c>
      <c r="D71" s="97" t="s">
        <v>599</v>
      </c>
      <c r="E71" s="72">
        <f>IFERROR(((VLOOKUP(B71,'Origem '!$A$1:$D$1688,4,0)*'Mark Up '!$C$2)),"X")</f>
        <v>24453.66</v>
      </c>
      <c r="F71" s="72">
        <f>IFERROR(((VLOOKUP(B71,'Origem '!$A$1:$E$1688,5,0)*'Mark Up '!$C$2)),"X")</f>
        <v>26052.18</v>
      </c>
      <c r="G71" s="73">
        <f>IFERROR(((VLOOKUP(B71,'Origem '!$A$1:$H$1688,6,0)*'Mark Up '!$C$2)),"X")</f>
        <v>28311.360000000001</v>
      </c>
      <c r="H71" s="73">
        <f>IFERROR(((VLOOKUP(B71,'Origem '!$A$1:$H$1688,7,0)*'Mark Up '!$C$2)),"X")</f>
        <v>29540.280000000002</v>
      </c>
      <c r="I71" s="73">
        <f>IFERROR(((VLOOKUP(B71,'Origem '!$A$1:$H$1688,8,0)*'Mark Up '!$C$2)),"X")</f>
        <v>32358.48</v>
      </c>
      <c r="J71" s="235"/>
    </row>
    <row r="72" spans="1:10" x14ac:dyDescent="0.25">
      <c r="A72" s="215"/>
      <c r="B72" s="76" t="s">
        <v>991</v>
      </c>
      <c r="C72" s="98" t="s">
        <v>989</v>
      </c>
      <c r="D72" s="76" t="s">
        <v>236</v>
      </c>
      <c r="E72" s="72">
        <f>IFERROR(((VLOOKUP(B72,'Origem '!$A$1:$D$1688,4,0)*'Mark Up '!$C$2)),"X")</f>
        <v>27562.920000000002</v>
      </c>
      <c r="F72" s="72">
        <f>IFERROR(((VLOOKUP(B72,'Origem '!$A$1:$E$1688,5,0)*'Mark Up '!$C$2)),"X")</f>
        <v>28597.8</v>
      </c>
      <c r="G72" s="73">
        <f>IFERROR(((VLOOKUP(B72,'Origem '!$A$1:$H$1688,6,0)*'Mark Up '!$C$2)),"X")</f>
        <v>31083.360000000001</v>
      </c>
      <c r="H72" s="73">
        <f>IFERROR(((VLOOKUP(B72,'Origem '!$A$1:$H$1688,7,0)*'Mark Up '!$C$2)),"X")</f>
        <v>33023.760000000002</v>
      </c>
      <c r="I72" s="73">
        <f>IFERROR(((VLOOKUP(B72,'Origem '!$A$1:$H$1688,8,0)*'Mark Up '!$C$2)),"X")</f>
        <v>35902.020000000004</v>
      </c>
      <c r="J72" s="235"/>
    </row>
    <row r="73" spans="1:10" x14ac:dyDescent="0.25">
      <c r="A73" s="215"/>
      <c r="B73" s="76" t="s">
        <v>992</v>
      </c>
      <c r="C73" s="98" t="s">
        <v>989</v>
      </c>
      <c r="D73" s="76" t="s">
        <v>202</v>
      </c>
      <c r="E73" s="72">
        <f>IFERROR(((VLOOKUP(B73,'Origem '!$A$1:$D$1688,4,0)*'Mark Up '!$C$2)),"X")</f>
        <v>29360.100000000002</v>
      </c>
      <c r="F73" s="72">
        <f>IFERROR(((VLOOKUP(B73,'Origem '!$A$1:$E$1688,5,0)*'Mark Up '!$C$2)),"X")</f>
        <v>31328.22</v>
      </c>
      <c r="G73" s="73">
        <f>IFERROR(((VLOOKUP(B73,'Origem '!$A$1:$H$1688,6,0)*'Mark Up '!$C$2)),"X")</f>
        <v>34049.4</v>
      </c>
      <c r="H73" s="73">
        <f>IFERROR(((VLOOKUP(B73,'Origem '!$A$1:$H$1688,7,0)*'Mark Up '!$C$2)),"X")</f>
        <v>35426.160000000003</v>
      </c>
      <c r="I73" s="73">
        <f>IFERROR(((VLOOKUP(B73,'Origem '!$A$1:$H$1688,8,0)*'Mark Up '!$C$2)),"X")</f>
        <v>39939.9</v>
      </c>
      <c r="J73" s="235"/>
    </row>
    <row r="74" spans="1:10" x14ac:dyDescent="0.25">
      <c r="A74" s="215"/>
      <c r="B74" s="76" t="s">
        <v>993</v>
      </c>
      <c r="C74" s="98" t="s">
        <v>989</v>
      </c>
      <c r="D74" s="97" t="s">
        <v>20</v>
      </c>
      <c r="E74" s="72">
        <f>IFERROR(((VLOOKUP(B74,'Origem '!$A$1:$D$1688,4,0)*'Mark Up '!$C$2)),"X")</f>
        <v>32903.64</v>
      </c>
      <c r="F74" s="72">
        <f>IFERROR(((VLOOKUP(B74,'Origem '!$A$1:$E$1688,5,0)*'Mark Up '!$C$2)),"X")</f>
        <v>34386.660000000003</v>
      </c>
      <c r="G74" s="73">
        <f>IFERROR(((VLOOKUP(B74,'Origem '!$A$1:$H$1688,6,0)*'Mark Up '!$C$2)),"X")</f>
        <v>37371.18</v>
      </c>
      <c r="H74" s="73">
        <f>IFERROR(((VLOOKUP(B74,'Origem '!$A$1:$H$1688,7,0)*'Mark Up '!$C$2)),"X")</f>
        <v>38974.32</v>
      </c>
      <c r="I74" s="73">
        <f>IFERROR(((VLOOKUP(B74,'Origem '!$A$1:$H$1688,8,0)*'Mark Up '!$C$2)),"X")</f>
        <v>42162.12</v>
      </c>
      <c r="J74" s="235"/>
    </row>
    <row r="75" spans="1:10" x14ac:dyDescent="0.25">
      <c r="A75" s="215"/>
      <c r="B75" s="76" t="s">
        <v>994</v>
      </c>
      <c r="C75" s="98" t="s">
        <v>989</v>
      </c>
      <c r="D75" s="97" t="s">
        <v>11</v>
      </c>
      <c r="E75" s="72">
        <f>IFERROR(((VLOOKUP(B75,'Origem '!$A$1:$D$1688,4,0)*'Mark Up '!$C$2)),"X")</f>
        <v>38438.400000000001</v>
      </c>
      <c r="F75" s="72">
        <f>IFERROR(((VLOOKUP(B75,'Origem '!$A$1:$E$1688,5,0)*'Mark Up '!$C$2)),"X")</f>
        <v>41783.279999999999</v>
      </c>
      <c r="G75" s="73">
        <f>IFERROR(((VLOOKUP(B75,'Origem '!$A$1:$H$1688,6,0)*'Mark Up '!$C$2)),"X")</f>
        <v>45414.6</v>
      </c>
      <c r="H75" s="73">
        <f>IFERROR(((VLOOKUP(B75,'Origem '!$A$1:$H$1688,7,0)*'Mark Up '!$C$2)),"X")</f>
        <v>48057.24</v>
      </c>
      <c r="I75" s="73">
        <f>IFERROR(((VLOOKUP(B75,'Origem '!$A$1:$H$1688,8,0)*'Mark Up '!$C$2)),"X")</f>
        <v>54331.200000000004</v>
      </c>
      <c r="J75" s="235"/>
    </row>
    <row r="76" spans="1:10" x14ac:dyDescent="0.25">
      <c r="A76" s="215"/>
      <c r="B76" s="76" t="s">
        <v>995</v>
      </c>
      <c r="C76" s="98" t="s">
        <v>989</v>
      </c>
      <c r="D76" s="97" t="s">
        <v>12</v>
      </c>
      <c r="E76" s="72">
        <f>IFERROR(((VLOOKUP(B76,'Origem '!$A$1:$D$1688,4,0)*'Mark Up '!$C$2)),"X")</f>
        <v>40055.4</v>
      </c>
      <c r="F76" s="72">
        <f>IFERROR(((VLOOKUP(B76,'Origem '!$A$1:$E$1688,5,0)*'Mark Up '!$C$2)),"X")</f>
        <v>43132.32</v>
      </c>
      <c r="G76" s="73">
        <f>IFERROR(((VLOOKUP(B76,'Origem '!$A$1:$H$1688,6,0)*'Mark Up '!$C$2)),"X")</f>
        <v>46879.14</v>
      </c>
      <c r="H76" s="73">
        <f>IFERROR(((VLOOKUP(B76,'Origem '!$A$1:$H$1688,7,0)*'Mark Up '!$C$2)),"X")</f>
        <v>50376.480000000003</v>
      </c>
      <c r="I76" s="73">
        <f>IFERROR(((VLOOKUP(B76,'Origem '!$A$1:$H$1688,8,0)*'Mark Up '!$C$2)),"X")</f>
        <v>56151.48</v>
      </c>
      <c r="J76" s="235"/>
    </row>
    <row r="77" spans="1:10" s="1" customFormat="1" ht="15.75" customHeight="1" x14ac:dyDescent="0.3">
      <c r="A77" s="174" t="s">
        <v>945</v>
      </c>
      <c r="B77" s="76" t="s">
        <v>215</v>
      </c>
      <c r="C77" s="85" t="s">
        <v>821</v>
      </c>
      <c r="D77" s="76" t="s">
        <v>145</v>
      </c>
      <c r="E77" s="72">
        <f>IFERROR(((VLOOKUP(B77,'Origem '!$A$1:$D$1688,4,0)*'Mark Up '!$C$2)),"X")</f>
        <v>16364.04</v>
      </c>
      <c r="F77" s="72">
        <f>IFERROR(((VLOOKUP(B77,'Origem '!$A$1:$E$1688,5,0)*'Mark Up '!$C$2)),"X")</f>
        <v>16756.740000000002</v>
      </c>
      <c r="G77" s="73">
        <f>IFERROR(((VLOOKUP(B77,'Origem '!$A$1:$H$1688,6,0)*'Mark Up '!$C$2)),"X")</f>
        <v>18212.04</v>
      </c>
      <c r="H77" s="73">
        <f>IFERROR(((VLOOKUP(B77,'Origem '!$A$1:$H$1688,7,0)*'Mark Up '!$C$2)),"X")</f>
        <v>19699.68</v>
      </c>
      <c r="I77" s="73">
        <f>IFERROR(((VLOOKUP(B77,'Origem '!$A$1:$H$1688,8,0)*'Mark Up '!$C$2)),"X")</f>
        <v>22102.080000000002</v>
      </c>
      <c r="J77" s="226"/>
    </row>
    <row r="78" spans="1:10" s="1" customFormat="1" ht="15.75" customHeight="1" x14ac:dyDescent="0.3">
      <c r="A78" s="238"/>
      <c r="B78" s="76" t="s">
        <v>216</v>
      </c>
      <c r="C78" s="85" t="s">
        <v>821</v>
      </c>
      <c r="D78" s="76" t="s">
        <v>147</v>
      </c>
      <c r="E78" s="72">
        <f>IFERROR(((VLOOKUP(B78,'Origem '!$A$1:$D$1688,4,0)*'Mark Up '!$C$2)),"X")</f>
        <v>18179.7</v>
      </c>
      <c r="F78" s="72">
        <f>IFERROR(((VLOOKUP(B78,'Origem '!$A$1:$E$1688,5,0)*'Mark Up '!$C$2)),"X")</f>
        <v>18701.760000000002</v>
      </c>
      <c r="G78" s="73">
        <f>IFERROR(((VLOOKUP(B78,'Origem '!$A$1:$H$1688,6,0)*'Mark Up '!$C$2)),"X")</f>
        <v>20323.38</v>
      </c>
      <c r="H78" s="73">
        <f>IFERROR(((VLOOKUP(B78,'Origem '!$A$1:$H$1688,7,0)*'Mark Up '!$C$2)),"X")</f>
        <v>21981.96</v>
      </c>
      <c r="I78" s="73">
        <f>IFERROR(((VLOOKUP(B78,'Origem '!$A$1:$H$1688,8,0)*'Mark Up '!$C$2)),"X")</f>
        <v>24633.84</v>
      </c>
      <c r="J78" s="228"/>
    </row>
    <row r="79" spans="1:10" s="1" customFormat="1" ht="15.75" customHeight="1" x14ac:dyDescent="0.3">
      <c r="A79" s="238"/>
      <c r="B79" s="76" t="s">
        <v>217</v>
      </c>
      <c r="C79" s="85" t="s">
        <v>821</v>
      </c>
      <c r="D79" s="76" t="s">
        <v>149</v>
      </c>
      <c r="E79" s="72">
        <f>IFERROR(((VLOOKUP(B79,'Origem '!$A$1:$D$1688,4,0)*'Mark Up '!$C$2)),"X")</f>
        <v>19810.560000000001</v>
      </c>
      <c r="F79" s="72">
        <f>IFERROR(((VLOOKUP(B79,'Origem '!$A$1:$E$1688,5,0)*'Mark Up '!$C$2)),"X")</f>
        <v>20498.939999999999</v>
      </c>
      <c r="G79" s="73">
        <f>IFERROR(((VLOOKUP(B79,'Origem '!$A$1:$H$1688,6,0)*'Mark Up '!$C$2)),"X")</f>
        <v>22277.64</v>
      </c>
      <c r="H79" s="73">
        <f>IFERROR(((VLOOKUP(B79,'Origem '!$A$1:$H$1688,7,0)*'Mark Up '!$C$2)),"X")</f>
        <v>23377.200000000001</v>
      </c>
      <c r="I79" s="73">
        <f>IFERROR(((VLOOKUP(B79,'Origem '!$A$1:$H$1688,8,0)*'Mark Up '!$C$2)),"X")</f>
        <v>26403.3</v>
      </c>
      <c r="J79" s="228"/>
    </row>
    <row r="80" spans="1:10" s="1" customFormat="1" ht="15.75" customHeight="1" x14ac:dyDescent="0.3">
      <c r="A80" s="238"/>
      <c r="B80" s="76" t="s">
        <v>218</v>
      </c>
      <c r="C80" s="85" t="s">
        <v>821</v>
      </c>
      <c r="D80" s="76" t="s">
        <v>151</v>
      </c>
      <c r="E80" s="72">
        <f>IFERROR(((VLOOKUP(B80,'Origem '!$A$1:$D$1688,4,0)*'Mark Up '!$C$2)),"X")</f>
        <v>25738.02</v>
      </c>
      <c r="F80" s="72">
        <f>IFERROR(((VLOOKUP(B80,'Origem '!$A$1:$E$1688,5,0)*'Mark Up '!$C$2)),"X")</f>
        <v>26227.74</v>
      </c>
      <c r="G80" s="73">
        <f>IFERROR(((VLOOKUP(B80,'Origem '!$A$1:$H$1688,6,0)*'Mark Up '!$C$2)),"X")</f>
        <v>28482.3</v>
      </c>
      <c r="H80" s="73">
        <f>IFERROR(((VLOOKUP(B80,'Origem '!$A$1:$H$1688,7,0)*'Mark Up '!$C$2)),"X")</f>
        <v>30177.84</v>
      </c>
      <c r="I80" s="73">
        <f>IFERROR(((VLOOKUP(B80,'Origem '!$A$1:$H$1688,8,0)*'Mark Up '!$C$2)),"X")</f>
        <v>33883.08</v>
      </c>
      <c r="J80" s="228"/>
    </row>
    <row r="81" spans="1:10" s="1" customFormat="1" ht="15.75" customHeight="1" x14ac:dyDescent="0.3">
      <c r="A81" s="175"/>
      <c r="B81" s="76" t="s">
        <v>1069</v>
      </c>
      <c r="C81" s="85" t="s">
        <v>821</v>
      </c>
      <c r="D81" s="76" t="s">
        <v>1001</v>
      </c>
      <c r="E81" s="72">
        <f>IFERROR(((VLOOKUP(B81,'Origem '!$A$1:$D$1688,4,0)*'Mark Up '!$C$2)),"X")</f>
        <v>32159.82</v>
      </c>
      <c r="F81" s="72">
        <f>IFERROR(((VLOOKUP(B81,'Origem '!$A$1:$E$1688,5,0)*'Mark Up '!$C$2)),"X")</f>
        <v>29447.88</v>
      </c>
      <c r="G81" s="73">
        <f>IFERROR(((VLOOKUP(B81,'Origem '!$A$1:$H$1688,6,0)*'Mark Up '!$C$2)),"X")</f>
        <v>33337.919999999998</v>
      </c>
      <c r="H81" s="73">
        <f>IFERROR(((VLOOKUP(B81,'Origem '!$A$1:$H$1688,7,0)*'Mark Up '!$C$2)),"X")</f>
        <v>37186.379999999997</v>
      </c>
      <c r="I81" s="73">
        <f>IFERROR(((VLOOKUP(B81,'Origem '!$A$1:$H$1688,8,0)*'Mark Up '!$C$2)),"X")</f>
        <v>39260.76</v>
      </c>
      <c r="J81" s="227"/>
    </row>
    <row r="82" spans="1:10" ht="15.75" customHeight="1" x14ac:dyDescent="0.25">
      <c r="A82" s="173" t="s">
        <v>912</v>
      </c>
      <c r="B82" s="88" t="s">
        <v>614</v>
      </c>
      <c r="C82" s="79" t="s">
        <v>946</v>
      </c>
      <c r="D82" s="87" t="s">
        <v>6</v>
      </c>
      <c r="E82" s="72">
        <f>IFERROR(((VLOOKUP(B82,'Origem '!$A$1:$D$1688,4,0)*'Mark Up '!$C$2)),"X")</f>
        <v>16946.16</v>
      </c>
      <c r="F82" s="72">
        <f>IFERROR(((VLOOKUP(B82,'Origem '!$A$1:$E$1688,5,0)*'Mark Up '!$C$2)),"X")</f>
        <v>18382.98</v>
      </c>
      <c r="G82" s="73">
        <f>IFERROR(((VLOOKUP(B82,'Origem '!$A$1:$H$1688,6,0)*'Mark Up '!$C$2)),"X")</f>
        <v>19976.88</v>
      </c>
      <c r="H82" s="73">
        <f>IFERROR(((VLOOKUP(B82,'Origem '!$A$1:$H$1688,7,0)*'Mark Up '!$C$2)),"X")</f>
        <v>21487.62</v>
      </c>
      <c r="I82" s="73">
        <f>IFERROR(((VLOOKUP(B82,'Origem '!$A$1:$H$1688,8,0)*'Mark Up '!$C$2)),"X")</f>
        <v>24864.84</v>
      </c>
      <c r="J82" s="234"/>
    </row>
    <row r="83" spans="1:10" ht="15.75" customHeight="1" x14ac:dyDescent="0.25">
      <c r="A83" s="173"/>
      <c r="B83" s="88" t="s">
        <v>615</v>
      </c>
      <c r="C83" s="79" t="s">
        <v>946</v>
      </c>
      <c r="D83" s="87" t="s">
        <v>7</v>
      </c>
      <c r="E83" s="72">
        <f>IFERROR(((VLOOKUP(B83,'Origem '!$A$1:$D$1688,4,0)*'Mark Up '!$C$2)),"X")</f>
        <v>17699.22</v>
      </c>
      <c r="F83" s="72">
        <f>IFERROR(((VLOOKUP(B83,'Origem '!$A$1:$E$1688,5,0)*'Mark Up '!$C$2)),"X")</f>
        <v>19186.86</v>
      </c>
      <c r="G83" s="73">
        <f>IFERROR(((VLOOKUP(B83,'Origem '!$A$1:$H$1688,6,0)*'Mark Up '!$C$2)),"X")</f>
        <v>20854.68</v>
      </c>
      <c r="H83" s="73">
        <f>IFERROR(((VLOOKUP(B83,'Origem '!$A$1:$H$1688,7,0)*'Mark Up '!$C$2)),"X")</f>
        <v>23612.82</v>
      </c>
      <c r="I83" s="73">
        <f>IFERROR(((VLOOKUP(B83,'Origem '!$A$1:$H$1688,8,0)*'Mark Up '!$C$2)),"X")</f>
        <v>26163.06</v>
      </c>
      <c r="J83" s="235"/>
    </row>
    <row r="84" spans="1:10" ht="15.75" customHeight="1" x14ac:dyDescent="0.25">
      <c r="A84" s="173"/>
      <c r="B84" s="88" t="s">
        <v>616</v>
      </c>
      <c r="C84" s="79" t="s">
        <v>946</v>
      </c>
      <c r="D84" s="87" t="s">
        <v>8</v>
      </c>
      <c r="E84" s="72">
        <f>IFERROR(((VLOOKUP(B84,'Origem '!$A$1:$D$1688,4,0)*'Mark Up '!$C$2)),"X")</f>
        <v>19671.96</v>
      </c>
      <c r="F84" s="72">
        <f>IFERROR(((VLOOKUP(B84,'Origem '!$A$1:$E$1688,5,0)*'Mark Up '!$C$2)),"X")</f>
        <v>21630.84</v>
      </c>
      <c r="G84" s="73">
        <f>IFERROR(((VLOOKUP(B84,'Origem '!$A$1:$H$1688,6,0)*'Mark Up '!$C$2)),"X")</f>
        <v>23506.560000000001</v>
      </c>
      <c r="H84" s="73">
        <f>IFERROR(((VLOOKUP(B84,'Origem '!$A$1:$H$1688,7,0)*'Mark Up '!$C$2)),"X")</f>
        <v>24522.959999999999</v>
      </c>
      <c r="I84" s="73">
        <f>IFERROR(((VLOOKUP(B84,'Origem '!$A$1:$H$1688,8,0)*'Mark Up '!$C$2)),"X")</f>
        <v>28343.7</v>
      </c>
      <c r="J84" s="235"/>
    </row>
    <row r="85" spans="1:10" ht="15.75" customHeight="1" x14ac:dyDescent="0.25">
      <c r="A85" s="173"/>
      <c r="B85" s="88" t="s">
        <v>617</v>
      </c>
      <c r="C85" s="79" t="s">
        <v>946</v>
      </c>
      <c r="D85" s="87" t="s">
        <v>9</v>
      </c>
      <c r="E85" s="72">
        <f>IFERROR(((VLOOKUP(B85,'Origem '!$A$1:$D$1688,4,0)*'Mark Up '!$C$2)),"X")</f>
        <v>20568.240000000002</v>
      </c>
      <c r="F85" s="72">
        <f>IFERROR(((VLOOKUP(B85,'Origem '!$A$1:$E$1688,5,0)*'Mark Up '!$C$2)),"X")</f>
        <v>22203.72</v>
      </c>
      <c r="G85" s="73">
        <f>IFERROR(((VLOOKUP(B85,'Origem '!$A$1:$H$1688,6,0)*'Mark Up '!$C$2)),"X")</f>
        <v>24130.260000000002</v>
      </c>
      <c r="H85" s="73">
        <f>IFERROR(((VLOOKUP(B85,'Origem '!$A$1:$H$1688,7,0)*'Mark Up '!$C$2)),"X")</f>
        <v>25576.32</v>
      </c>
      <c r="I85" s="73">
        <f>IFERROR(((VLOOKUP(B85,'Origem '!$A$1:$H$1688,8,0)*'Mark Up '!$C$2)),"X")</f>
        <v>29106</v>
      </c>
      <c r="J85" s="235"/>
    </row>
    <row r="86" spans="1:10" ht="15.75" customHeight="1" x14ac:dyDescent="0.25">
      <c r="A86" s="173"/>
      <c r="B86" s="88" t="s">
        <v>618</v>
      </c>
      <c r="C86" s="79" t="s">
        <v>946</v>
      </c>
      <c r="D86" s="87" t="s">
        <v>20</v>
      </c>
      <c r="E86" s="72">
        <f>IFERROR(((VLOOKUP(B86,'Origem '!$A$1:$D$1688,4,0)*'Mark Up '!$C$2)),"X")</f>
        <v>23455.74</v>
      </c>
      <c r="F86" s="72">
        <f>IFERROR(((VLOOKUP(B86,'Origem '!$A$1:$E$1688,5,0)*'Mark Up '!$C$2)),"X")</f>
        <v>24971.100000000002</v>
      </c>
      <c r="G86" s="73">
        <f>IFERROR(((VLOOKUP(B86,'Origem '!$A$1:$H$1688,6,0)*'Mark Up '!$C$2)),"X")</f>
        <v>27137.88</v>
      </c>
      <c r="H86" s="73">
        <f>IFERROR(((VLOOKUP(B86,'Origem '!$A$1:$H$1688,7,0)*'Mark Up '!$C$2)),"X")</f>
        <v>28948.920000000002</v>
      </c>
      <c r="I86" s="73">
        <f>IFERROR(((VLOOKUP(B86,'Origem '!$A$1:$H$1688,8,0)*'Mark Up '!$C$2)),"X")</f>
        <v>32723.46</v>
      </c>
      <c r="J86" s="235"/>
    </row>
    <row r="87" spans="1:10" ht="15.75" customHeight="1" x14ac:dyDescent="0.25">
      <c r="A87" s="173"/>
      <c r="B87" s="88" t="s">
        <v>619</v>
      </c>
      <c r="C87" s="79" t="s">
        <v>946</v>
      </c>
      <c r="D87" s="87" t="s">
        <v>11</v>
      </c>
      <c r="E87" s="72">
        <f>IFERROR(((VLOOKUP(B87,'Origem '!$A$1:$D$1688,4,0)*'Mark Up '!$C$2)),"X")</f>
        <v>29193.780000000002</v>
      </c>
      <c r="F87" s="72">
        <f>IFERROR(((VLOOKUP(B87,'Origem '!$A$1:$E$1688,5,0)*'Mark Up '!$C$2)),"X")</f>
        <v>31998.12</v>
      </c>
      <c r="G87" s="73">
        <f>IFERROR(((VLOOKUP(B87,'Origem '!$A$1:$H$1688,6,0)*'Mark Up '!$C$2)),"X")</f>
        <v>34779.360000000001</v>
      </c>
      <c r="H87" s="73">
        <f>IFERROR(((VLOOKUP(B87,'Origem '!$A$1:$H$1688,7,0)*'Mark Up '!$C$2)),"X")</f>
        <v>36789.06</v>
      </c>
      <c r="I87" s="73">
        <f>IFERROR(((VLOOKUP(B87,'Origem '!$A$1:$H$1688,8,0)*'Mark Up '!$C$2)),"X")</f>
        <v>41168.82</v>
      </c>
      <c r="J87" s="235"/>
    </row>
    <row r="88" spans="1:10" ht="15.75" customHeight="1" x14ac:dyDescent="0.25">
      <c r="A88" s="173"/>
      <c r="B88" s="88" t="s">
        <v>620</v>
      </c>
      <c r="C88" s="79" t="s">
        <v>946</v>
      </c>
      <c r="D88" s="87" t="s">
        <v>12</v>
      </c>
      <c r="E88" s="72">
        <f>IFERROR(((VLOOKUP(B88,'Origem '!$A$1:$D$1688,4,0)*'Mark Up '!$C$2)),"X")</f>
        <v>30639.84</v>
      </c>
      <c r="F88" s="72">
        <f>IFERROR(((VLOOKUP(B88,'Origem '!$A$1:$E$1688,5,0)*'Mark Up '!$C$2)),"X")</f>
        <v>32723.46</v>
      </c>
      <c r="G88" s="73">
        <f>IFERROR(((VLOOKUP(B88,'Origem '!$A$1:$H$1688,6,0)*'Mark Up '!$C$2)),"X")</f>
        <v>35564.76</v>
      </c>
      <c r="H88" s="73">
        <f>IFERROR(((VLOOKUP(B88,'Origem '!$A$1:$H$1688,7,0)*'Mark Up '!$C$2)),"X")</f>
        <v>37731.54</v>
      </c>
      <c r="I88" s="73">
        <f>IFERROR(((VLOOKUP(B88,'Origem '!$A$1:$H$1688,8,0)*'Mark Up '!$C$2)),"X")</f>
        <v>42370.020000000004</v>
      </c>
      <c r="J88" s="235"/>
    </row>
    <row r="89" spans="1:10" s="7" customFormat="1" ht="24" x14ac:dyDescent="0.25">
      <c r="A89" s="173"/>
      <c r="B89" s="88" t="s">
        <v>833</v>
      </c>
      <c r="C89" s="79" t="s">
        <v>961</v>
      </c>
      <c r="D89" s="87" t="s">
        <v>834</v>
      </c>
      <c r="E89" s="72">
        <f>IFERROR(((VLOOKUP(B89,'Origem '!$A$1:$D$1688,4,0)*'Mark Up '!$C$2)),"X")</f>
        <v>39990.720000000001</v>
      </c>
      <c r="F89" s="72">
        <f>IFERROR(((VLOOKUP(B89,'Origem '!$A$1:$E$1688,5,0)*'Mark Up '!$C$2)),"X")</f>
        <v>42855.12</v>
      </c>
      <c r="G89" s="73">
        <f>IFERROR(((VLOOKUP(B89,'Origem '!$A$1:$H$1688,6,0)*'Mark Up '!$C$2)),"X")</f>
        <v>45109.68</v>
      </c>
      <c r="H89" s="73">
        <f>IFERROR(((VLOOKUP(B89,'Origem '!$A$1:$H$1688,7,0)*'Mark Up '!$C$2)),"X")</f>
        <v>46407.9</v>
      </c>
      <c r="I89" s="73">
        <f>IFERROR(((VLOOKUP(B89,'Origem '!$A$1:$H$1688,8,0)*'Mark Up '!$C$2)),"X")</f>
        <v>51046.380000000005</v>
      </c>
      <c r="J89" s="235"/>
    </row>
    <row r="90" spans="1:10" s="7" customFormat="1" ht="24" x14ac:dyDescent="0.25">
      <c r="A90" s="173"/>
      <c r="B90" s="88" t="s">
        <v>835</v>
      </c>
      <c r="C90" s="79" t="s">
        <v>961</v>
      </c>
      <c r="D90" s="87" t="s">
        <v>836</v>
      </c>
      <c r="E90" s="72">
        <f>IFERROR(((VLOOKUP(B90,'Origem '!$A$1:$D$1688,4,0)*'Mark Up '!$C$2)),"X")</f>
        <v>42171.360000000001</v>
      </c>
      <c r="F90" s="72">
        <f>IFERROR(((VLOOKUP(B90,'Origem '!$A$1:$E$1688,5,0)*'Mark Up '!$C$2)),"X")</f>
        <v>45636.36</v>
      </c>
      <c r="G90" s="73">
        <f>IFERROR(((VLOOKUP(B90,'Origem '!$A$1:$H$1688,6,0)*'Mark Up '!$C$2)),"X")</f>
        <v>48034.14</v>
      </c>
      <c r="H90" s="73">
        <f>IFERROR(((VLOOKUP(B90,'Origem '!$A$1:$H$1688,7,0)*'Mark Up '!$C$2)),"X")</f>
        <v>50561.279999999999</v>
      </c>
      <c r="I90" s="73">
        <f>IFERROR(((VLOOKUP(B90,'Origem '!$A$1:$H$1688,8,0)*'Mark Up '!$C$2)),"X")</f>
        <v>54183.360000000001</v>
      </c>
      <c r="J90" s="235"/>
    </row>
    <row r="91" spans="1:10" s="7" customFormat="1" ht="24" x14ac:dyDescent="0.25">
      <c r="A91" s="173"/>
      <c r="B91" s="88" t="s">
        <v>837</v>
      </c>
      <c r="C91" s="79" t="s">
        <v>961</v>
      </c>
      <c r="D91" s="87" t="s">
        <v>838</v>
      </c>
      <c r="E91" s="72">
        <f>IFERROR(((VLOOKUP(B91,'Origem '!$A$1:$D$1688,4,0)*'Mark Up '!$C$2)),"X")</f>
        <v>46241.58</v>
      </c>
      <c r="F91" s="72">
        <f>IFERROR(((VLOOKUP(B91,'Origem '!$A$1:$E$1688,5,0)*'Mark Up '!$C$2)),"X")</f>
        <v>49082.880000000005</v>
      </c>
      <c r="G91" s="73">
        <f>IFERROR(((VLOOKUP(B91,'Origem '!$A$1:$H$1688,6,0)*'Mark Up '!$C$2)),"X")</f>
        <v>51660.840000000004</v>
      </c>
      <c r="H91" s="73">
        <f>IFERROR(((VLOOKUP(B91,'Origem '!$A$1:$H$1688,7,0)*'Mark Up '!$C$2)),"X")</f>
        <v>54516</v>
      </c>
      <c r="I91" s="73">
        <f>IFERROR(((VLOOKUP(B91,'Origem '!$A$1:$H$1688,8,0)*'Mark Up '!$C$2)),"X")</f>
        <v>58267.44</v>
      </c>
      <c r="J91" s="236"/>
    </row>
    <row r="92" spans="1:10" s="101" customFormat="1" ht="15.75" customHeight="1" x14ac:dyDescent="0.2">
      <c r="A92" s="173" t="s">
        <v>1153</v>
      </c>
      <c r="B92" s="69" t="s">
        <v>1154</v>
      </c>
      <c r="C92" s="84" t="s">
        <v>1161</v>
      </c>
      <c r="D92" s="69" t="s">
        <v>6</v>
      </c>
      <c r="E92" s="72">
        <f>IFERROR(((VLOOKUP(B92,'Origem '!$A$1:$D$1688,4,0)*'Mark Up '!$C$2)),"X")</f>
        <v>20240.22</v>
      </c>
      <c r="F92" s="72">
        <f>IFERROR(((VLOOKUP(B92,'Origem '!$A$1:$E$1688,5,0)*'Mark Up '!$C$2)),"X")</f>
        <v>20896.260000000002</v>
      </c>
      <c r="G92" s="73">
        <f>IFERROR(((VLOOKUP(B92,'Origem '!$A$1:$H$1688,6,0)*'Mark Up '!$C$2)),"X")</f>
        <v>22605.66</v>
      </c>
      <c r="H92" s="73">
        <f>IFERROR(((VLOOKUP(B92,'Origem '!$A$1:$H$1688,7,0)*'Mark Up '!$C$2)),"X")</f>
        <v>23954.7</v>
      </c>
      <c r="I92" s="73">
        <f>IFERROR(((VLOOKUP(B92,'Origem '!$A$1:$H$1688,8,0)*'Mark Up '!$C$2)),"X")</f>
        <v>25502.400000000001</v>
      </c>
      <c r="J92" s="198"/>
    </row>
    <row r="93" spans="1:10" s="101" customFormat="1" ht="15.75" customHeight="1" x14ac:dyDescent="0.2">
      <c r="A93" s="173"/>
      <c r="B93" s="69" t="s">
        <v>1155</v>
      </c>
      <c r="C93" s="84" t="s">
        <v>1161</v>
      </c>
      <c r="D93" s="69" t="s">
        <v>7</v>
      </c>
      <c r="E93" s="72">
        <f>IFERROR(((VLOOKUP(B93,'Origem '!$A$1:$D$1688,4,0)*'Mark Up '!$C$2)),"X")</f>
        <v>21205.8</v>
      </c>
      <c r="F93" s="72">
        <f>IFERROR(((VLOOKUP(B93,'Origem '!$A$1:$E$1688,5,0)*'Mark Up '!$C$2)),"X")</f>
        <v>22476.3</v>
      </c>
      <c r="G93" s="73">
        <f>IFERROR(((VLOOKUP(B93,'Origem '!$A$1:$H$1688,6,0)*'Mark Up '!$C$2)),"X")</f>
        <v>23903.88</v>
      </c>
      <c r="H93" s="73">
        <f>IFERROR(((VLOOKUP(B93,'Origem '!$A$1:$H$1688,7,0)*'Mark Up '!$C$2)),"X")</f>
        <v>25234.440000000002</v>
      </c>
      <c r="I93" s="73">
        <f>IFERROR(((VLOOKUP(B93,'Origem '!$A$1:$H$1688,8,0)*'Mark Up '!$C$2)),"X")</f>
        <v>26906.880000000001</v>
      </c>
      <c r="J93" s="199"/>
    </row>
    <row r="94" spans="1:10" s="101" customFormat="1" ht="15.75" customHeight="1" x14ac:dyDescent="0.2">
      <c r="A94" s="173"/>
      <c r="B94" s="69" t="s">
        <v>1156</v>
      </c>
      <c r="C94" s="84" t="s">
        <v>1161</v>
      </c>
      <c r="D94" s="69" t="s">
        <v>8</v>
      </c>
      <c r="E94" s="72">
        <f>IFERROR(((VLOOKUP(B94,'Origem '!$A$1:$D$1688,4,0)*'Mark Up '!$C$2)),"X")</f>
        <v>22799.7</v>
      </c>
      <c r="F94" s="72">
        <f>IFERROR(((VLOOKUP(B94,'Origem '!$A$1:$E$1688,5,0)*'Mark Up '!$C$2)),"X")</f>
        <v>23640.54</v>
      </c>
      <c r="G94" s="73">
        <f>IFERROR(((VLOOKUP(B94,'Origem '!$A$1:$H$1688,6,0)*'Mark Up '!$C$2)),"X")</f>
        <v>26103</v>
      </c>
      <c r="H94" s="73">
        <f>IFERROR(((VLOOKUP(B94,'Origem '!$A$1:$H$1688,7,0)*'Mark Up '!$C$2)),"X")</f>
        <v>27405.84</v>
      </c>
      <c r="I94" s="73">
        <f>IFERROR(((VLOOKUP(B94,'Origem '!$A$1:$H$1688,8,0)*'Mark Up '!$C$2)),"X")</f>
        <v>29193.780000000002</v>
      </c>
      <c r="J94" s="199"/>
    </row>
    <row r="95" spans="1:10" s="101" customFormat="1" ht="15.75" customHeight="1" x14ac:dyDescent="0.2">
      <c r="A95" s="173"/>
      <c r="B95" s="69" t="s">
        <v>1157</v>
      </c>
      <c r="C95" s="84" t="s">
        <v>1161</v>
      </c>
      <c r="D95" s="69" t="s">
        <v>9</v>
      </c>
      <c r="E95" s="72">
        <f>IFERROR(((VLOOKUP(B95,'Origem '!$A$1:$D$1688,4,0)*'Mark Up '!$C$2)),"X")</f>
        <v>24097.920000000002</v>
      </c>
      <c r="F95" s="72">
        <f>IFERROR(((VLOOKUP(B95,'Origem '!$A$1:$E$1688,5,0)*'Mark Up '!$C$2)),"X")</f>
        <v>24998.82</v>
      </c>
      <c r="G95" s="73">
        <f>IFERROR(((VLOOKUP(B95,'Origem '!$A$1:$H$1688,6,0)*'Mark Up '!$C$2)),"X")</f>
        <v>27664.560000000001</v>
      </c>
      <c r="H95" s="73">
        <f>IFERROR(((VLOOKUP(B95,'Origem '!$A$1:$H$1688,7,0)*'Mark Up '!$C$2)),"X")</f>
        <v>28916.58</v>
      </c>
      <c r="I95" s="73">
        <f>IFERROR(((VLOOKUP(B95,'Origem '!$A$1:$H$1688,8,0)*'Mark Up '!$C$2)),"X")</f>
        <v>30829.260000000002</v>
      </c>
      <c r="J95" s="199"/>
    </row>
    <row r="96" spans="1:10" s="101" customFormat="1" ht="15.75" customHeight="1" x14ac:dyDescent="0.2">
      <c r="A96" s="173"/>
      <c r="B96" s="69" t="s">
        <v>1158</v>
      </c>
      <c r="C96" s="84" t="s">
        <v>1161</v>
      </c>
      <c r="D96" s="69" t="s">
        <v>20</v>
      </c>
      <c r="E96" s="72">
        <f>IFERROR(((VLOOKUP(B96,'Origem '!$A$1:$D$1688,4,0)*'Mark Up '!$C$2)),"X")</f>
        <v>27216.420000000002</v>
      </c>
      <c r="F96" s="72">
        <f>IFERROR(((VLOOKUP(B96,'Origem '!$A$1:$E$1688,5,0)*'Mark Up '!$C$2)),"X")</f>
        <v>28112.7</v>
      </c>
      <c r="G96" s="73">
        <f>IFERROR(((VLOOKUP(B96,'Origem '!$A$1:$H$1688,6,0)*'Mark Up '!$C$2)),"X")</f>
        <v>31300.5</v>
      </c>
      <c r="H96" s="73">
        <f>IFERROR(((VLOOKUP(B96,'Origem '!$A$1:$H$1688,7,0)*'Mark Up '!$C$2)),"X")</f>
        <v>32501.7</v>
      </c>
      <c r="I96" s="73">
        <f>IFERROR(((VLOOKUP(B96,'Origem '!$A$1:$H$1688,8,0)*'Mark Up '!$C$2)),"X")</f>
        <v>34797.840000000004</v>
      </c>
      <c r="J96" s="199"/>
    </row>
    <row r="97" spans="1:10" s="101" customFormat="1" ht="15.75" customHeight="1" x14ac:dyDescent="0.2">
      <c r="A97" s="173"/>
      <c r="B97" s="69" t="s">
        <v>1159</v>
      </c>
      <c r="C97" s="84" t="s">
        <v>1161</v>
      </c>
      <c r="D97" s="69" t="s">
        <v>11</v>
      </c>
      <c r="E97" s="72">
        <f>IFERROR(((VLOOKUP(B97,'Origem '!$A$1:$D$1688,4,0)*'Mark Up '!$C$2)),"X")</f>
        <v>34095.599999999999</v>
      </c>
      <c r="F97" s="72">
        <f>IFERROR(((VLOOKUP(B97,'Origem '!$A$1:$E$1688,5,0)*'Mark Up '!$C$2)),"X")</f>
        <v>35703.360000000001</v>
      </c>
      <c r="G97" s="73">
        <f>IFERROR(((VLOOKUP(B97,'Origem '!$A$1:$H$1688,6,0)*'Mark Up '!$C$2)),"X")</f>
        <v>38161.200000000004</v>
      </c>
      <c r="H97" s="73">
        <f>IFERROR(((VLOOKUP(B97,'Origem '!$A$1:$H$1688,7,0)*'Mark Up '!$C$2)),"X")</f>
        <v>39718.14</v>
      </c>
      <c r="I97" s="73">
        <f>IFERROR(((VLOOKUP(B97,'Origem '!$A$1:$H$1688,8,0)*'Mark Up '!$C$2)),"X")</f>
        <v>42795.06</v>
      </c>
      <c r="J97" s="199"/>
    </row>
    <row r="98" spans="1:10" s="101" customFormat="1" ht="15.75" customHeight="1" x14ac:dyDescent="0.2">
      <c r="A98" s="173"/>
      <c r="B98" s="69" t="s">
        <v>1160</v>
      </c>
      <c r="C98" s="84" t="s">
        <v>1161</v>
      </c>
      <c r="D98" s="69" t="s">
        <v>12</v>
      </c>
      <c r="E98" s="72">
        <f>IFERROR(((VLOOKUP(B98,'Origem '!$A$1:$D$1688,4,0)*'Mark Up '!$C$2)),"X")</f>
        <v>35125.86</v>
      </c>
      <c r="F98" s="72">
        <f>IFERROR(((VLOOKUP(B98,'Origem '!$A$1:$E$1688,5,0)*'Mark Up '!$C$2)),"X")</f>
        <v>36844.5</v>
      </c>
      <c r="G98" s="73">
        <f>IFERROR(((VLOOKUP(B98,'Origem '!$A$1:$H$1688,6,0)*'Mark Up '!$C$2)),"X")</f>
        <v>39501</v>
      </c>
      <c r="H98" s="73">
        <f>IFERROR(((VLOOKUP(B98,'Origem '!$A$1:$H$1688,7,0)*'Mark Up '!$C$2)),"X")</f>
        <v>41067.18</v>
      </c>
      <c r="I98" s="73">
        <f>IFERROR(((VLOOKUP(B98,'Origem '!$A$1:$H$1688,8,0)*'Mark Up '!$C$2)),"X")</f>
        <v>44365.86</v>
      </c>
      <c r="J98" s="200"/>
    </row>
    <row r="99" spans="1:10" s="1" customFormat="1" ht="25.5" customHeight="1" x14ac:dyDescent="0.3">
      <c r="A99" s="176" t="s">
        <v>867</v>
      </c>
      <c r="B99" s="78" t="s">
        <v>13</v>
      </c>
      <c r="C99" s="89" t="s">
        <v>987</v>
      </c>
      <c r="D99" s="87" t="s">
        <v>6</v>
      </c>
      <c r="E99" s="72">
        <f>IFERROR(((VLOOKUP(B99,'Origem '!$A$1:$D$1688,4,0)*'Mark Up '!$C$2)),"X")</f>
        <v>23076.9</v>
      </c>
      <c r="F99" s="72">
        <f>IFERROR(((VLOOKUP(B99,'Origem '!$A$1:$E$1688,5,0)*'Mark Up '!$C$2)),"X")</f>
        <v>27285.72</v>
      </c>
      <c r="G99" s="73">
        <f>IFERROR(((VLOOKUP(B99,'Origem '!$A$1:$H$1688,6,0)*'Mark Up '!$C$2)),"X")</f>
        <v>27844.74</v>
      </c>
      <c r="H99" s="73">
        <f>IFERROR(((VLOOKUP(B99,'Origem '!$A$1:$H$1688,7,0)*'Mark Up '!$C$2)),"X")</f>
        <v>28828.799999999999</v>
      </c>
      <c r="I99" s="73">
        <f>IFERROR(((VLOOKUP(B99,'Origem '!$A$1:$H$1688,8,0)*'Mark Up '!$C$2)),"X")</f>
        <v>31392.9</v>
      </c>
      <c r="J99" s="226"/>
    </row>
    <row r="100" spans="1:10" s="1" customFormat="1" ht="25.5" customHeight="1" x14ac:dyDescent="0.3">
      <c r="A100" s="176"/>
      <c r="B100" s="78" t="s">
        <v>14</v>
      </c>
      <c r="C100" s="89" t="s">
        <v>987</v>
      </c>
      <c r="D100" s="87" t="s">
        <v>7</v>
      </c>
      <c r="E100" s="72">
        <f>IFERROR(((VLOOKUP(B100,'Origem '!$A$1:$D$1688,4,0)*'Mark Up '!$C$2)),"X")</f>
        <v>25192.86</v>
      </c>
      <c r="F100" s="72">
        <f>IFERROR(((VLOOKUP(B100,'Origem '!$A$1:$E$1688,5,0)*'Mark Up '!$C$2)),"X")</f>
        <v>29517.18</v>
      </c>
      <c r="G100" s="73">
        <f>IFERROR(((VLOOKUP(B100,'Origem '!$A$1:$H$1688,6,0)*'Mark Up '!$C$2)),"X")</f>
        <v>30122.400000000001</v>
      </c>
      <c r="H100" s="73">
        <f>IFERROR(((VLOOKUP(B100,'Origem '!$A$1:$H$1688,7,0)*'Mark Up '!$C$2)),"X")</f>
        <v>31106.46</v>
      </c>
      <c r="I100" s="73">
        <f>IFERROR(((VLOOKUP(B100,'Origem '!$A$1:$H$1688,8,0)*'Mark Up '!$C$2)),"X")</f>
        <v>33878.46</v>
      </c>
      <c r="J100" s="228"/>
    </row>
    <row r="101" spans="1:10" s="1" customFormat="1" ht="25.5" customHeight="1" x14ac:dyDescent="0.3">
      <c r="A101" s="176"/>
      <c r="B101" s="78" t="s">
        <v>15</v>
      </c>
      <c r="C101" s="89" t="s">
        <v>987</v>
      </c>
      <c r="D101" s="87" t="s">
        <v>8</v>
      </c>
      <c r="E101" s="72">
        <f>IFERROR(((VLOOKUP(B101,'Origem '!$A$1:$D$1688,4,0)*'Mark Up '!$C$2)),"X")</f>
        <v>27045.48</v>
      </c>
      <c r="F101" s="72">
        <f>IFERROR(((VLOOKUP(B101,'Origem '!$A$1:$E$1688,5,0)*'Mark Up '!$C$2)),"X")</f>
        <v>30732.240000000002</v>
      </c>
      <c r="G101" s="73">
        <f>IFERROR(((VLOOKUP(B101,'Origem '!$A$1:$H$1688,6,0)*'Mark Up '!$C$2)),"X")</f>
        <v>31360.560000000001</v>
      </c>
      <c r="H101" s="73">
        <f>IFERROR(((VLOOKUP(B101,'Origem '!$A$1:$H$1688,7,0)*'Mark Up '!$C$2)),"X")</f>
        <v>32644.920000000002</v>
      </c>
      <c r="I101" s="73">
        <f>IFERROR(((VLOOKUP(B101,'Origem '!$A$1:$H$1688,8,0)*'Mark Up '!$C$2)),"X")</f>
        <v>35943.599999999999</v>
      </c>
      <c r="J101" s="228"/>
    </row>
    <row r="102" spans="1:10" s="1" customFormat="1" ht="25.5" customHeight="1" x14ac:dyDescent="0.3">
      <c r="A102" s="176"/>
      <c r="B102" s="78" t="s">
        <v>16</v>
      </c>
      <c r="C102" s="89" t="s">
        <v>987</v>
      </c>
      <c r="D102" s="87" t="s">
        <v>9</v>
      </c>
      <c r="E102" s="72">
        <f>IFERROR(((VLOOKUP(B102,'Origem '!$A$1:$D$1688,4,0)*'Mark Up '!$C$2)),"X")</f>
        <v>27960.240000000002</v>
      </c>
      <c r="F102" s="72">
        <f>IFERROR(((VLOOKUP(B102,'Origem '!$A$1:$E$1688,5,0)*'Mark Up '!$C$2)),"X")</f>
        <v>31619.280000000002</v>
      </c>
      <c r="G102" s="73">
        <f>IFERROR(((VLOOKUP(B102,'Origem '!$A$1:$H$1688,6,0)*'Mark Up '!$C$2)),"X")</f>
        <v>32266.080000000002</v>
      </c>
      <c r="H102" s="73">
        <f>IFERROR(((VLOOKUP(B102,'Origem '!$A$1:$H$1688,7,0)*'Mark Up '!$C$2)),"X")</f>
        <v>33966.239999999998</v>
      </c>
      <c r="I102" s="73">
        <f>IFERROR(((VLOOKUP(B102,'Origem '!$A$1:$H$1688,8,0)*'Mark Up '!$C$2)),"X")</f>
        <v>37038.54</v>
      </c>
      <c r="J102" s="228"/>
    </row>
    <row r="103" spans="1:10" s="1" customFormat="1" ht="25.5" customHeight="1" x14ac:dyDescent="0.3">
      <c r="A103" s="176"/>
      <c r="B103" s="78" t="s">
        <v>17</v>
      </c>
      <c r="C103" s="89" t="s">
        <v>987</v>
      </c>
      <c r="D103" s="87" t="s">
        <v>10</v>
      </c>
      <c r="E103" s="72">
        <f>IFERROR(((VLOOKUP(B103,'Origem '!$A$1:$D$1688,4,0)*'Mark Up '!$C$2)),"X")</f>
        <v>29383.200000000001</v>
      </c>
      <c r="F103" s="72">
        <f>IFERROR(((VLOOKUP(B103,'Origem '!$A$1:$E$1688,5,0)*'Mark Up '!$C$2)),"X")</f>
        <v>32765.040000000001</v>
      </c>
      <c r="G103" s="73">
        <f>IFERROR(((VLOOKUP(B103,'Origem '!$A$1:$H$1688,6,0)*'Mark Up '!$C$2)),"X")</f>
        <v>33434.94</v>
      </c>
      <c r="H103" s="73">
        <f>IFERROR(((VLOOKUP(B103,'Origem '!$A$1:$H$1688,7,0)*'Mark Up '!$C$2)),"X")</f>
        <v>34959.54</v>
      </c>
      <c r="I103" s="73">
        <f>IFERROR(((VLOOKUP(B103,'Origem '!$A$1:$H$1688,8,0)*'Mark Up '!$C$2)),"X")</f>
        <v>38941.980000000003</v>
      </c>
      <c r="J103" s="228"/>
    </row>
    <row r="104" spans="1:10" s="1" customFormat="1" ht="25.5" customHeight="1" x14ac:dyDescent="0.3">
      <c r="A104" s="176"/>
      <c r="B104" s="78" t="s">
        <v>18</v>
      </c>
      <c r="C104" s="89" t="s">
        <v>987</v>
      </c>
      <c r="D104" s="78" t="s">
        <v>11</v>
      </c>
      <c r="E104" s="72">
        <f>IFERROR(((VLOOKUP(B104,'Origem '!$A$1:$D$1688,4,0)*'Mark Up '!$C$2)),"X")</f>
        <v>33245.520000000004</v>
      </c>
      <c r="F104" s="72">
        <f>IFERROR(((VLOOKUP(B104,'Origem '!$A$1:$E$1688,5,0)*'Mark Up '!$C$2)),"X")</f>
        <v>36895.32</v>
      </c>
      <c r="G104" s="73">
        <f>IFERROR(((VLOOKUP(B104,'Origem '!$A$1:$H$1688,6,0)*'Mark Up '!$C$2)),"X")</f>
        <v>37648.379999999997</v>
      </c>
      <c r="H104" s="73">
        <f>IFERROR(((VLOOKUP(B104,'Origem '!$A$1:$H$1688,7,0)*'Mark Up '!$C$2)),"X")</f>
        <v>39487.14</v>
      </c>
      <c r="I104" s="73">
        <f>IFERROR(((VLOOKUP(B104,'Origem '!$A$1:$H$1688,8,0)*'Mark Up '!$C$2)),"X")</f>
        <v>43857.66</v>
      </c>
      <c r="J104" s="228"/>
    </row>
    <row r="105" spans="1:10" s="1" customFormat="1" ht="25.5" customHeight="1" x14ac:dyDescent="0.3">
      <c r="A105" s="176"/>
      <c r="B105" s="78" t="s">
        <v>19</v>
      </c>
      <c r="C105" s="89" t="s">
        <v>987</v>
      </c>
      <c r="D105" s="78" t="s">
        <v>12</v>
      </c>
      <c r="E105" s="72">
        <f>IFERROR(((VLOOKUP(B105,'Origem '!$A$1:$D$1688,4,0)*'Mark Up '!$C$2)),"X")</f>
        <v>34229.58</v>
      </c>
      <c r="F105" s="72">
        <f>IFERROR(((VLOOKUP(B105,'Origem '!$A$1:$E$1688,5,0)*'Mark Up '!$C$2)),"X")</f>
        <v>38128.86</v>
      </c>
      <c r="G105" s="73">
        <f>IFERROR(((VLOOKUP(B105,'Origem '!$A$1:$H$1688,6,0)*'Mark Up '!$C$2)),"X")</f>
        <v>38909.64</v>
      </c>
      <c r="H105" s="73">
        <f>IFERROR(((VLOOKUP(B105,'Origem '!$A$1:$H$1688,7,0)*'Mark Up '!$C$2)),"X")</f>
        <v>40614.42</v>
      </c>
      <c r="I105" s="73">
        <f>IFERROR(((VLOOKUP(B105,'Origem '!$A$1:$H$1688,8,0)*'Mark Up '!$C$2)),"X")</f>
        <v>45340.68</v>
      </c>
      <c r="J105" s="227"/>
    </row>
    <row r="106" spans="1:10" ht="17.25" customHeight="1" x14ac:dyDescent="0.25">
      <c r="A106" s="173" t="s">
        <v>868</v>
      </c>
      <c r="B106" s="76" t="s">
        <v>621</v>
      </c>
      <c r="C106" s="84" t="s">
        <v>622</v>
      </c>
      <c r="D106" s="69" t="s">
        <v>623</v>
      </c>
      <c r="E106" s="72">
        <f>IFERROR(((VLOOKUP(B106,'Origem '!$A$1:$D$1688,4,0)*'Mark Up '!$C$2)),"X")</f>
        <v>12848.220000000001</v>
      </c>
      <c r="F106" s="72">
        <f>IFERROR(((VLOOKUP(B106,'Origem '!$A$1:$E$1688,5,0)*'Mark Up '!$C$2)),"X")</f>
        <v>13411.86</v>
      </c>
      <c r="G106" s="73">
        <f>IFERROR(((VLOOKUP(B106,'Origem '!$A$1:$H$1688,6,0)*'Mark Up '!$C$2)),"X")</f>
        <v>14571.48</v>
      </c>
      <c r="H106" s="73">
        <f>IFERROR(((VLOOKUP(B106,'Origem '!$A$1:$H$1688,7,0)*'Mark Up '!$C$2)),"X")</f>
        <v>15440.04</v>
      </c>
      <c r="I106" s="73" t="str">
        <f>IFERROR(((VLOOKUP(B106,'Origem '!$A$1:$H$1688,8,0)*'Mark Up '!$C$2)),"X")</f>
        <v>X</v>
      </c>
      <c r="J106" s="234"/>
    </row>
    <row r="107" spans="1:10" ht="17.25" customHeight="1" x14ac:dyDescent="0.25">
      <c r="A107" s="173"/>
      <c r="B107" s="76" t="s">
        <v>624</v>
      </c>
      <c r="C107" s="84" t="s">
        <v>622</v>
      </c>
      <c r="D107" s="69" t="s">
        <v>6</v>
      </c>
      <c r="E107" s="72">
        <f>IFERROR(((VLOOKUP(B107,'Origem '!$A$1:$D$1688,4,0)*'Mark Up '!$C$2)),"X")</f>
        <v>14109.48</v>
      </c>
      <c r="F107" s="72">
        <f>IFERROR(((VLOOKUP(B107,'Origem '!$A$1:$E$1688,5,0)*'Mark Up '!$C$2)),"X")</f>
        <v>14747.04</v>
      </c>
      <c r="G107" s="73">
        <f>IFERROR(((VLOOKUP(B107,'Origem '!$A$1:$H$1688,6,0)*'Mark Up '!$C$2)),"X")</f>
        <v>16026.78</v>
      </c>
      <c r="H107" s="73">
        <f>IFERROR(((VLOOKUP(B107,'Origem '!$A$1:$H$1688,7,0)*'Mark Up '!$C$2)),"X")</f>
        <v>17029.32</v>
      </c>
      <c r="I107" s="73" t="str">
        <f>IFERROR(((VLOOKUP(B107,'Origem '!$A$1:$H$1688,8,0)*'Mark Up '!$C$2)),"X")</f>
        <v>X</v>
      </c>
      <c r="J107" s="235"/>
    </row>
    <row r="108" spans="1:10" ht="17.25" customHeight="1" x14ac:dyDescent="0.25">
      <c r="A108" s="173"/>
      <c r="B108" s="76" t="s">
        <v>625</v>
      </c>
      <c r="C108" s="84" t="s">
        <v>622</v>
      </c>
      <c r="D108" s="69" t="s">
        <v>7</v>
      </c>
      <c r="E108" s="72">
        <f>IFERROR(((VLOOKUP(B108,'Origem '!$A$1:$D$1688,4,0)*'Mark Up '!$C$2)),"X")</f>
        <v>14917.98</v>
      </c>
      <c r="F108" s="72">
        <f>IFERROR(((VLOOKUP(B108,'Origem '!$A$1:$E$1688,5,0)*'Mark Up '!$C$2)),"X")</f>
        <v>15666.42</v>
      </c>
      <c r="G108" s="73">
        <f>IFERROR(((VLOOKUP(B108,'Origem '!$A$1:$H$1688,6,0)*'Mark Up '!$C$2)),"X")</f>
        <v>16775.22</v>
      </c>
      <c r="H108" s="73">
        <f>IFERROR(((VLOOKUP(B108,'Origem '!$A$1:$H$1688,7,0)*'Mark Up '!$C$2)),"X")</f>
        <v>17925.600000000002</v>
      </c>
      <c r="I108" s="73" t="str">
        <f>IFERROR(((VLOOKUP(B108,'Origem '!$A$1:$H$1688,8,0)*'Mark Up '!$C$2)),"X")</f>
        <v>X</v>
      </c>
      <c r="J108" s="235"/>
    </row>
    <row r="109" spans="1:10" ht="17.25" customHeight="1" x14ac:dyDescent="0.25">
      <c r="A109" s="173"/>
      <c r="B109" s="76" t="s">
        <v>626</v>
      </c>
      <c r="C109" s="84" t="s">
        <v>622</v>
      </c>
      <c r="D109" s="69" t="s">
        <v>8</v>
      </c>
      <c r="E109" s="72">
        <f>IFERROR(((VLOOKUP(B109,'Origem '!$A$1:$D$1688,4,0)*'Mark Up '!$C$2)),"X")</f>
        <v>17810.100000000002</v>
      </c>
      <c r="F109" s="72">
        <f>IFERROR(((VLOOKUP(B109,'Origem '!$A$1:$E$1688,5,0)*'Mark Up '!$C$2)),"X")</f>
        <v>18008.760000000002</v>
      </c>
      <c r="G109" s="73">
        <f>IFERROR(((VLOOKUP(B109,'Origem '!$A$1:$H$1688,6,0)*'Mark Up '!$C$2)),"X")</f>
        <v>19108.32</v>
      </c>
      <c r="H109" s="73">
        <f>IFERROR(((VLOOKUP(B109,'Origem '!$A$1:$H$1688,7,0)*'Mark Up '!$C$2)),"X")</f>
        <v>20471.22</v>
      </c>
      <c r="I109" s="73" t="str">
        <f>IFERROR(((VLOOKUP(B109,'Origem '!$A$1:$H$1688,8,0)*'Mark Up '!$C$2)),"X")</f>
        <v>X</v>
      </c>
      <c r="J109" s="235"/>
    </row>
    <row r="110" spans="1:10" ht="17.25" customHeight="1" x14ac:dyDescent="0.25">
      <c r="A110" s="173"/>
      <c r="B110" s="76" t="s">
        <v>627</v>
      </c>
      <c r="C110" s="84" t="s">
        <v>622</v>
      </c>
      <c r="D110" s="69" t="s">
        <v>9</v>
      </c>
      <c r="E110" s="72">
        <f>IFERROR(((VLOOKUP(B110,'Origem '!$A$1:$D$1688,4,0)*'Mark Up '!$C$2)),"X")</f>
        <v>18660.18</v>
      </c>
      <c r="F110" s="72">
        <f>IFERROR(((VLOOKUP(B110,'Origem '!$A$1:$E$1688,5,0)*'Mark Up '!$C$2)),"X")</f>
        <v>18794.16</v>
      </c>
      <c r="G110" s="73">
        <f>IFERROR(((VLOOKUP(B110,'Origem '!$A$1:$H$1688,6,0)*'Mark Up '!$C$2)),"X")</f>
        <v>20660.64</v>
      </c>
      <c r="H110" s="73">
        <f>IFERROR(((VLOOKUP(B110,'Origem '!$A$1:$H$1688,7,0)*'Mark Up '!$C$2)),"X")</f>
        <v>21510.720000000001</v>
      </c>
      <c r="I110" s="73" t="str">
        <f>IFERROR(((VLOOKUP(B110,'Origem '!$A$1:$H$1688,8,0)*'Mark Up '!$C$2)),"X")</f>
        <v>X</v>
      </c>
      <c r="J110" s="235"/>
    </row>
    <row r="111" spans="1:10" ht="17.25" customHeight="1" x14ac:dyDescent="0.25">
      <c r="A111" s="173"/>
      <c r="B111" s="76" t="s">
        <v>628</v>
      </c>
      <c r="C111" s="84" t="s">
        <v>622</v>
      </c>
      <c r="D111" s="69" t="s">
        <v>20</v>
      </c>
      <c r="E111" s="72">
        <f>IFERROR(((VLOOKUP(B111,'Origem '!$A$1:$D$1688,4,0)*'Mark Up '!$C$2)),"X")</f>
        <v>22430.100000000002</v>
      </c>
      <c r="F111" s="72">
        <f>IFERROR(((VLOOKUP(B111,'Origem '!$A$1:$E$1688,5,0)*'Mark Up '!$C$2)),"X")</f>
        <v>22744.260000000002</v>
      </c>
      <c r="G111" s="73">
        <f>IFERROR(((VLOOKUP(B111,'Origem '!$A$1:$H$1688,6,0)*'Mark Up '!$C$2)),"X")</f>
        <v>24596.880000000001</v>
      </c>
      <c r="H111" s="73">
        <f>IFERROR(((VLOOKUP(B111,'Origem '!$A$1:$H$1688,7,0)*'Mark Up '!$C$2)),"X")</f>
        <v>26648.16</v>
      </c>
      <c r="I111" s="73" t="str">
        <f>IFERROR(((VLOOKUP(B111,'Origem '!$A$1:$H$1688,8,0)*'Mark Up '!$C$2)),"X")</f>
        <v>X</v>
      </c>
      <c r="J111" s="235"/>
    </row>
    <row r="112" spans="1:10" ht="17.25" customHeight="1" x14ac:dyDescent="0.25">
      <c r="A112" s="173"/>
      <c r="B112" s="76" t="s">
        <v>629</v>
      </c>
      <c r="C112" s="84" t="s">
        <v>622</v>
      </c>
      <c r="D112" s="69" t="s">
        <v>11</v>
      </c>
      <c r="E112" s="72">
        <f>IFERROR(((VLOOKUP(B112,'Origem '!$A$1:$D$1688,4,0)*'Mark Up '!$C$2)),"X")</f>
        <v>29253.84</v>
      </c>
      <c r="F112" s="72">
        <f>IFERROR(((VLOOKUP(B112,'Origem '!$A$1:$E$1688,5,0)*'Mark Up '!$C$2)),"X")</f>
        <v>29979.18</v>
      </c>
      <c r="G112" s="73">
        <f>IFERROR(((VLOOKUP(B112,'Origem '!$A$1:$H$1688,6,0)*'Mark Up '!$C$2)),"X")</f>
        <v>32584.86</v>
      </c>
      <c r="H112" s="73">
        <f>IFERROR(((VLOOKUP(B112,'Origem '!$A$1:$H$1688,7,0)*'Mark Up '!$C$2)),"X")</f>
        <v>35407.68</v>
      </c>
      <c r="I112" s="73" t="str">
        <f>IFERROR(((VLOOKUP(B112,'Origem '!$A$1:$H$1688,8,0)*'Mark Up '!$C$2)),"X")</f>
        <v>X</v>
      </c>
      <c r="J112" s="235"/>
    </row>
    <row r="113" spans="1:10" ht="17.25" customHeight="1" x14ac:dyDescent="0.25">
      <c r="A113" s="173"/>
      <c r="B113" s="76" t="s">
        <v>630</v>
      </c>
      <c r="C113" s="84" t="s">
        <v>622</v>
      </c>
      <c r="D113" s="69" t="s">
        <v>12</v>
      </c>
      <c r="E113" s="72">
        <f>IFERROR(((VLOOKUP(B113,'Origem '!$A$1:$D$1688,4,0)*'Mark Up '!$C$2)),"X")</f>
        <v>32510.940000000002</v>
      </c>
      <c r="F113" s="72">
        <f>IFERROR(((VLOOKUP(B113,'Origem '!$A$1:$E$1688,5,0)*'Mark Up '!$C$2)),"X")</f>
        <v>33120.78</v>
      </c>
      <c r="G113" s="73">
        <f>IFERROR(((VLOOKUP(B113,'Origem '!$A$1:$H$1688,6,0)*'Mark Up '!$C$2)),"X")</f>
        <v>35537.040000000001</v>
      </c>
      <c r="H113" s="73">
        <f>IFERROR(((VLOOKUP(B113,'Origem '!$A$1:$H$1688,7,0)*'Mark Up '!$C$2)),"X")</f>
        <v>38955.840000000004</v>
      </c>
      <c r="I113" s="73" t="str">
        <f>IFERROR(((VLOOKUP(B113,'Origem '!$A$1:$H$1688,8,0)*'Mark Up '!$C$2)),"X")</f>
        <v>X</v>
      </c>
      <c r="J113" s="235"/>
    </row>
    <row r="114" spans="1:10" ht="17.25" customHeight="1" x14ac:dyDescent="0.25">
      <c r="A114" s="173"/>
      <c r="B114" s="76" t="s">
        <v>631</v>
      </c>
      <c r="C114" s="84" t="s">
        <v>632</v>
      </c>
      <c r="D114" s="69" t="s">
        <v>591</v>
      </c>
      <c r="E114" s="72">
        <f>IFERROR(((VLOOKUP(B114,'Origem '!$A$1:$D$1688,4,0)*'Mark Up '!$C$2)),"X")</f>
        <v>14816.34</v>
      </c>
      <c r="F114" s="72">
        <f>IFERROR(((VLOOKUP(B114,'Origem '!$A$1:$E$1688,5,0)*'Mark Up '!$C$2)),"X")</f>
        <v>14668.5</v>
      </c>
      <c r="G114" s="73">
        <f>IFERROR(((VLOOKUP(B114,'Origem '!$A$1:$H$1688,6,0)*'Mark Up '!$C$2)),"X")</f>
        <v>15721.86</v>
      </c>
      <c r="H114" s="73">
        <f>IFERROR(((VLOOKUP(B114,'Origem '!$A$1:$H$1688,7,0)*'Mark Up '!$C$2)),"X")</f>
        <v>16327.08</v>
      </c>
      <c r="I114" s="73" t="str">
        <f>IFERROR(((VLOOKUP(B114,'Origem '!$A$1:$H$1688,8,0)*'Mark Up '!$C$2)),"X")</f>
        <v>X</v>
      </c>
      <c r="J114" s="235"/>
    </row>
    <row r="115" spans="1:10" ht="17.25" customHeight="1" x14ac:dyDescent="0.25">
      <c r="A115" s="173"/>
      <c r="B115" s="76" t="s">
        <v>633</v>
      </c>
      <c r="C115" s="84" t="s">
        <v>632</v>
      </c>
      <c r="D115" s="69" t="s">
        <v>147</v>
      </c>
      <c r="E115" s="72">
        <f>IFERROR(((VLOOKUP(B115,'Origem '!$A$1:$D$1688,4,0)*'Mark Up '!$C$2)),"X")</f>
        <v>16276.26</v>
      </c>
      <c r="F115" s="72">
        <f>IFERROR(((VLOOKUP(B115,'Origem '!$A$1:$E$1688,5,0)*'Mark Up '!$C$2)),"X")</f>
        <v>16086.84</v>
      </c>
      <c r="G115" s="73">
        <f>IFERROR(((VLOOKUP(B115,'Origem '!$A$1:$H$1688,6,0)*'Mark Up '!$C$2)),"X")</f>
        <v>17403.54</v>
      </c>
      <c r="H115" s="73">
        <f>IFERROR(((VLOOKUP(B115,'Origem '!$A$1:$H$1688,7,0)*'Mark Up '!$C$2)),"X")</f>
        <v>18253.62</v>
      </c>
      <c r="I115" s="73" t="str">
        <f>IFERROR(((VLOOKUP(B115,'Origem '!$A$1:$H$1688,8,0)*'Mark Up '!$C$2)),"X")</f>
        <v>X</v>
      </c>
      <c r="J115" s="235"/>
    </row>
    <row r="116" spans="1:10" ht="17.25" customHeight="1" x14ac:dyDescent="0.25">
      <c r="A116" s="173"/>
      <c r="B116" s="76" t="s">
        <v>634</v>
      </c>
      <c r="C116" s="84" t="s">
        <v>632</v>
      </c>
      <c r="D116" s="69" t="s">
        <v>594</v>
      </c>
      <c r="E116" s="72">
        <f>IFERROR(((VLOOKUP(B116,'Origem '!$A$1:$D$1688,4,0)*'Mark Up '!$C$2)),"X")</f>
        <v>17639.16</v>
      </c>
      <c r="F116" s="72">
        <f>IFERROR(((VLOOKUP(B116,'Origem '!$A$1:$E$1688,5,0)*'Mark Up '!$C$2)),"X")</f>
        <v>17463.600000000002</v>
      </c>
      <c r="G116" s="73">
        <f>IFERROR(((VLOOKUP(B116,'Origem '!$A$1:$H$1688,6,0)*'Mark Up '!$C$2)),"X")</f>
        <v>18983.580000000002</v>
      </c>
      <c r="H116" s="73">
        <f>IFERROR(((VLOOKUP(B116,'Origem '!$A$1:$H$1688,7,0)*'Mark Up '!$C$2)),"X")</f>
        <v>19782.84</v>
      </c>
      <c r="I116" s="73" t="str">
        <f>IFERROR(((VLOOKUP(B116,'Origem '!$A$1:$H$1688,8,0)*'Mark Up '!$C$2)),"X")</f>
        <v>X</v>
      </c>
      <c r="J116" s="235"/>
    </row>
    <row r="117" spans="1:10" ht="17.25" customHeight="1" x14ac:dyDescent="0.25">
      <c r="A117" s="173"/>
      <c r="B117" s="76" t="s">
        <v>635</v>
      </c>
      <c r="C117" s="84" t="s">
        <v>636</v>
      </c>
      <c r="D117" s="69" t="s">
        <v>579</v>
      </c>
      <c r="E117" s="72">
        <f>IFERROR(((VLOOKUP(B117,'Origem '!$A$1:$D$1688,4,0)*'Mark Up '!$C$2)),"X")</f>
        <v>6468</v>
      </c>
      <c r="F117" s="72">
        <f>IFERROR(((VLOOKUP(B117,'Origem '!$A$1:$E$1688,5,0)*'Mark Up '!$C$2)),"X")</f>
        <v>6976.2</v>
      </c>
      <c r="G117" s="73">
        <f>IFERROR(((VLOOKUP(B117,'Origem '!$A$1:$H$1688,6,0)*'Mark Up '!$C$2)),"X")</f>
        <v>7576.8</v>
      </c>
      <c r="H117" s="73">
        <f>IFERROR(((VLOOKUP(B117,'Origem '!$A$1:$H$1688,7,0)*'Mark Up '!$C$2)),"X")</f>
        <v>7937.16</v>
      </c>
      <c r="I117" s="73" t="str">
        <f>IFERROR(((VLOOKUP(B117,'Origem '!$A$1:$H$1688,8,0)*'Mark Up '!$C$2)),"X")</f>
        <v>X</v>
      </c>
      <c r="J117" s="235"/>
    </row>
    <row r="118" spans="1:10" ht="17.25" customHeight="1" x14ac:dyDescent="0.25">
      <c r="A118" s="173"/>
      <c r="B118" s="76" t="s">
        <v>637</v>
      </c>
      <c r="C118" s="84" t="s">
        <v>636</v>
      </c>
      <c r="D118" s="69" t="s">
        <v>581</v>
      </c>
      <c r="E118" s="72">
        <f>IFERROR(((VLOOKUP(B118,'Origem '!$A$1:$D$1688,4,0)*'Mark Up '!$C$2)),"X")</f>
        <v>7230.3</v>
      </c>
      <c r="F118" s="72">
        <f>IFERROR(((VLOOKUP(B118,'Origem '!$A$1:$E$1688,5,0)*'Mark Up '!$C$2)),"X")</f>
        <v>7738.5</v>
      </c>
      <c r="G118" s="73">
        <f>IFERROR(((VLOOKUP(B118,'Origem '!$A$1:$H$1688,6,0)*'Mark Up '!$C$2)),"X")</f>
        <v>8413.02</v>
      </c>
      <c r="H118" s="73">
        <f>IFERROR(((VLOOKUP(B118,'Origem '!$A$1:$H$1688,7,0)*'Mark Up '!$C$2)),"X")</f>
        <v>8773.380000000001</v>
      </c>
      <c r="I118" s="73" t="str">
        <f>IFERROR(((VLOOKUP(B118,'Origem '!$A$1:$H$1688,8,0)*'Mark Up '!$C$2)),"X")</f>
        <v>X</v>
      </c>
      <c r="J118" s="235"/>
    </row>
    <row r="119" spans="1:10" ht="17.25" customHeight="1" x14ac:dyDescent="0.25">
      <c r="A119" s="256"/>
      <c r="B119" s="76" t="s">
        <v>638</v>
      </c>
      <c r="C119" s="84" t="s">
        <v>639</v>
      </c>
      <c r="D119" s="69" t="s">
        <v>586</v>
      </c>
      <c r="E119" s="72">
        <f>IFERROR(((VLOOKUP(B119,'Origem '!$A$1:$D$1688,4,0)*'Mark Up '!$C$2)),"X")</f>
        <v>9586.5</v>
      </c>
      <c r="F119" s="72">
        <f>IFERROR(((VLOOKUP(B119,'Origem '!$A$1:$E$1688,5,0)*'Mark Up '!$C$2)),"X")</f>
        <v>9993.06</v>
      </c>
      <c r="G119" s="73">
        <f>IFERROR(((VLOOKUP(B119,'Origem '!$A$1:$H$1688,6,0)*'Mark Up '!$C$2)),"X")</f>
        <v>10820.04</v>
      </c>
      <c r="H119" s="73">
        <f>IFERROR(((VLOOKUP(B119,'Origem '!$A$1:$H$1688,7,0)*'Mark Up '!$C$2)),"X")</f>
        <v>11369.82</v>
      </c>
      <c r="I119" s="73" t="str">
        <f>IFERROR(((VLOOKUP(B119,'Origem '!$A$1:$H$1688,8,0)*'Mark Up '!$C$2)),"X")</f>
        <v>X</v>
      </c>
      <c r="J119" s="235"/>
    </row>
    <row r="120" spans="1:10" ht="17.25" customHeight="1" x14ac:dyDescent="0.25">
      <c r="A120" s="256"/>
      <c r="B120" s="76" t="s">
        <v>640</v>
      </c>
      <c r="C120" s="84" t="s">
        <v>639</v>
      </c>
      <c r="D120" s="69" t="s">
        <v>588</v>
      </c>
      <c r="E120" s="72">
        <f>IFERROR(((VLOOKUP(B120,'Origem '!$A$1:$D$1688,4,0)*'Mark Up '!$C$2)),"X")</f>
        <v>10783.08</v>
      </c>
      <c r="F120" s="72">
        <f>IFERROR(((VLOOKUP(B120,'Origem '!$A$1:$E$1688,5,0)*'Mark Up '!$C$2)),"X")</f>
        <v>10912.44</v>
      </c>
      <c r="G120" s="73">
        <f>IFERROR(((VLOOKUP(B120,'Origem '!$A$1:$H$1688,6,0)*'Mark Up '!$C$2)),"X")</f>
        <v>11878.02</v>
      </c>
      <c r="H120" s="73">
        <f>IFERROR(((VLOOKUP(B120,'Origem '!$A$1:$H$1688,7,0)*'Mark Up '!$C$2)),"X")</f>
        <v>12617.220000000001</v>
      </c>
      <c r="I120" s="73" t="str">
        <f>IFERROR(((VLOOKUP(B120,'Origem '!$A$1:$H$1688,8,0)*'Mark Up '!$C$2)),"X")</f>
        <v>X</v>
      </c>
      <c r="J120" s="236"/>
    </row>
    <row r="121" spans="1:10" ht="17.25" customHeight="1" x14ac:dyDescent="0.25">
      <c r="A121" s="239" t="s">
        <v>947</v>
      </c>
      <c r="B121" s="76" t="s">
        <v>641</v>
      </c>
      <c r="C121" s="70" t="s">
        <v>948</v>
      </c>
      <c r="D121" s="69" t="s">
        <v>623</v>
      </c>
      <c r="E121" s="72">
        <f>IFERROR(((VLOOKUP(B121,'Origem '!$A$1:$D$1688,4,0)*'Mark Up '!$C$2)),"X")</f>
        <v>15477</v>
      </c>
      <c r="F121" s="72">
        <f>IFERROR(((VLOOKUP(B121,'Origem '!$A$1:$E$1688,5,0)*'Mark Up '!$C$2)),"X")</f>
        <v>16507.260000000002</v>
      </c>
      <c r="G121" s="73">
        <f>IFERROR(((VLOOKUP(B121,'Origem '!$A$1:$H$1688,6,0)*'Mark Up '!$C$2)),"X")</f>
        <v>17934.84</v>
      </c>
      <c r="H121" s="73">
        <f>IFERROR(((VLOOKUP(B121,'Origem '!$A$1:$H$1688,7,0)*'Mark Up '!$C$2)),"X")</f>
        <v>19847.52</v>
      </c>
      <c r="I121" s="73">
        <f>IFERROR(((VLOOKUP(B121,'Origem '!$A$1:$H$1688,8,0)*'Mark Up '!$C$2)),"X")</f>
        <v>22356.18</v>
      </c>
      <c r="J121" s="234"/>
    </row>
    <row r="122" spans="1:10" ht="17.25" customHeight="1" x14ac:dyDescent="0.25">
      <c r="A122" s="239"/>
      <c r="B122" s="76" t="s">
        <v>642</v>
      </c>
      <c r="C122" s="70" t="s">
        <v>948</v>
      </c>
      <c r="D122" s="69" t="s">
        <v>6</v>
      </c>
      <c r="E122" s="72">
        <f>IFERROR(((VLOOKUP(B122,'Origem '!$A$1:$D$1688,4,0)*'Mark Up '!$C$2)),"X")</f>
        <v>16673.580000000002</v>
      </c>
      <c r="F122" s="72">
        <f>IFERROR(((VLOOKUP(B122,'Origem '!$A$1:$E$1688,5,0)*'Mark Up '!$C$2)),"X")</f>
        <v>17398.920000000002</v>
      </c>
      <c r="G122" s="73">
        <f>IFERROR(((VLOOKUP(B122,'Origem '!$A$1:$H$1688,6,0)*'Mark Up '!$C$2)),"X")</f>
        <v>18905.04</v>
      </c>
      <c r="H122" s="73">
        <f>IFERROR(((VLOOKUP(B122,'Origem '!$A$1:$H$1688,7,0)*'Mark Up '!$C$2)),"X")</f>
        <v>20910.12</v>
      </c>
      <c r="I122" s="73">
        <f>IFERROR(((VLOOKUP(B122,'Origem '!$A$1:$H$1688,8,0)*'Mark Up '!$C$2)),"X")</f>
        <v>23515.8</v>
      </c>
      <c r="J122" s="235"/>
    </row>
    <row r="123" spans="1:10" ht="17.25" customHeight="1" x14ac:dyDescent="0.25">
      <c r="A123" s="239"/>
      <c r="B123" s="76" t="s">
        <v>643</v>
      </c>
      <c r="C123" s="70" t="s">
        <v>948</v>
      </c>
      <c r="D123" s="69" t="s">
        <v>7</v>
      </c>
      <c r="E123" s="72">
        <f>IFERROR(((VLOOKUP(B123,'Origem '!$A$1:$D$1688,4,0)*'Mark Up '!$C$2)),"X")</f>
        <v>17449.740000000002</v>
      </c>
      <c r="F123" s="72">
        <f>IFERROR(((VLOOKUP(B123,'Origem '!$A$1:$E$1688,5,0)*'Mark Up '!$C$2)),"X")</f>
        <v>19464.060000000001</v>
      </c>
      <c r="G123" s="73">
        <f>IFERROR(((VLOOKUP(B123,'Origem '!$A$1:$H$1688,6,0)*'Mark Up '!$C$2)),"X")</f>
        <v>20919.36</v>
      </c>
      <c r="H123" s="73">
        <f>IFERROR(((VLOOKUP(B123,'Origem '!$A$1:$H$1688,7,0)*'Mark Up '!$C$2)),"X")</f>
        <v>22892.100000000002</v>
      </c>
      <c r="I123" s="73">
        <f>IFERROR(((VLOOKUP(B123,'Origem '!$A$1:$H$1688,8,0)*'Mark Up '!$C$2)),"X")</f>
        <v>24680.04</v>
      </c>
      <c r="J123" s="235"/>
    </row>
    <row r="124" spans="1:10" ht="17.25" customHeight="1" x14ac:dyDescent="0.25">
      <c r="A124" s="239"/>
      <c r="B124" s="76" t="s">
        <v>644</v>
      </c>
      <c r="C124" s="70" t="s">
        <v>948</v>
      </c>
      <c r="D124" s="69" t="s">
        <v>8</v>
      </c>
      <c r="E124" s="72">
        <f>IFERROR(((VLOOKUP(B124,'Origem '!$A$1:$D$1688,4,0)*'Mark Up '!$C$2)),"X")</f>
        <v>19565.7</v>
      </c>
      <c r="F124" s="72">
        <f>IFERROR(((VLOOKUP(B124,'Origem '!$A$1:$E$1688,5,0)*'Mark Up '!$C$2)),"X")</f>
        <v>21510.720000000001</v>
      </c>
      <c r="G124" s="73">
        <f>IFERROR(((VLOOKUP(B124,'Origem '!$A$1:$H$1688,6,0)*'Mark Up '!$C$2)),"X")</f>
        <v>23377.200000000001</v>
      </c>
      <c r="H124" s="73">
        <f>IFERROR(((VLOOKUP(B124,'Origem '!$A$1:$H$1688,7,0)*'Mark Up '!$C$2)),"X")</f>
        <v>25174.38</v>
      </c>
      <c r="I124" s="73">
        <f>IFERROR(((VLOOKUP(B124,'Origem '!$A$1:$H$1688,8,0)*'Mark Up '!$C$2)),"X")</f>
        <v>28486.920000000002</v>
      </c>
      <c r="J124" s="235"/>
    </row>
    <row r="125" spans="1:10" ht="17.25" customHeight="1" x14ac:dyDescent="0.25">
      <c r="A125" s="239"/>
      <c r="B125" s="76" t="s">
        <v>645</v>
      </c>
      <c r="C125" s="70" t="s">
        <v>948</v>
      </c>
      <c r="D125" s="69" t="s">
        <v>9</v>
      </c>
      <c r="E125" s="72">
        <f>IFERROR(((VLOOKUP(B125,'Origem '!$A$1:$D$1688,4,0)*'Mark Up '!$C$2)),"X")</f>
        <v>20919.36</v>
      </c>
      <c r="F125" s="72">
        <f>IFERROR(((VLOOKUP(B125,'Origem '!$A$1:$E$1688,5,0)*'Mark Up '!$C$2)),"X")</f>
        <v>22129.8</v>
      </c>
      <c r="G125" s="73">
        <f>IFERROR(((VLOOKUP(B125,'Origem '!$A$1:$H$1688,6,0)*'Mark Up '!$C$2)),"X")</f>
        <v>23871.54</v>
      </c>
      <c r="H125" s="73">
        <f>IFERROR(((VLOOKUP(B125,'Origem '!$A$1:$H$1688,7,0)*'Mark Up '!$C$2)),"X")</f>
        <v>26204.639999999999</v>
      </c>
      <c r="I125" s="73">
        <f>IFERROR(((VLOOKUP(B125,'Origem '!$A$1:$H$1688,8,0)*'Mark Up '!$C$2)),"X")</f>
        <v>29337</v>
      </c>
      <c r="J125" s="235"/>
    </row>
    <row r="126" spans="1:10" ht="17.25" customHeight="1" x14ac:dyDescent="0.25">
      <c r="A126" s="239"/>
      <c r="B126" s="76" t="s">
        <v>646</v>
      </c>
      <c r="C126" s="70" t="s">
        <v>948</v>
      </c>
      <c r="D126" s="69" t="s">
        <v>20</v>
      </c>
      <c r="E126" s="72">
        <f>IFERROR(((VLOOKUP(B126,'Origem '!$A$1:$D$1688,4,0)*'Mark Up '!$C$2)),"X")</f>
        <v>24208.799999999999</v>
      </c>
      <c r="F126" s="72">
        <f>IFERROR(((VLOOKUP(B126,'Origem '!$A$1:$E$1688,5,0)*'Mark Up '!$C$2)),"X")</f>
        <v>25423.86</v>
      </c>
      <c r="G126" s="73">
        <f>IFERROR(((VLOOKUP(B126,'Origem '!$A$1:$H$1688,6,0)*'Mark Up '!$C$2)),"X")</f>
        <v>27562.920000000002</v>
      </c>
      <c r="H126" s="73">
        <f>IFERROR(((VLOOKUP(B126,'Origem '!$A$1:$H$1688,7,0)*'Mark Up '!$C$2)),"X")</f>
        <v>29655.780000000002</v>
      </c>
      <c r="I126" s="73">
        <f>IFERROR(((VLOOKUP(B126,'Origem '!$A$1:$H$1688,8,0)*'Mark Up '!$C$2)),"X")</f>
        <v>33319.440000000002</v>
      </c>
      <c r="J126" s="235"/>
    </row>
    <row r="127" spans="1:10" ht="17.25" customHeight="1" x14ac:dyDescent="0.25">
      <c r="A127" s="239"/>
      <c r="B127" s="76" t="s">
        <v>647</v>
      </c>
      <c r="C127" s="70" t="s">
        <v>948</v>
      </c>
      <c r="D127" s="69" t="s">
        <v>11</v>
      </c>
      <c r="E127" s="72">
        <f>IFERROR(((VLOOKUP(B127,'Origem '!$A$1:$D$1688,4,0)*'Mark Up '!$C$2)),"X")</f>
        <v>30505.86</v>
      </c>
      <c r="F127" s="72">
        <f>IFERROR(((VLOOKUP(B127,'Origem '!$A$1:$E$1688,5,0)*'Mark Up '!$C$2)),"X")</f>
        <v>32894.400000000001</v>
      </c>
      <c r="G127" s="73">
        <f>IFERROR(((VLOOKUP(B127,'Origem '!$A$1:$H$1688,6,0)*'Mark Up '!$C$2)),"X")</f>
        <v>35749.56</v>
      </c>
      <c r="H127" s="73">
        <f>IFERROR(((VLOOKUP(B127,'Origem '!$A$1:$H$1688,7,0)*'Mark Up '!$C$2)),"X")</f>
        <v>38932.74</v>
      </c>
      <c r="I127" s="73">
        <f>IFERROR(((VLOOKUP(B127,'Origem '!$A$1:$H$1688,8,0)*'Mark Up '!$C$2)),"X")</f>
        <v>42134.400000000001</v>
      </c>
      <c r="J127" s="235"/>
    </row>
    <row r="128" spans="1:10" ht="17.25" customHeight="1" x14ac:dyDescent="0.25">
      <c r="A128" s="239"/>
      <c r="B128" s="76" t="s">
        <v>648</v>
      </c>
      <c r="C128" s="70" t="s">
        <v>948</v>
      </c>
      <c r="D128" s="69" t="s">
        <v>12</v>
      </c>
      <c r="E128" s="72">
        <f>IFERROR(((VLOOKUP(B128,'Origem '!$A$1:$D$1688,4,0)*'Mark Up '!$C$2)),"X")</f>
        <v>32968.32</v>
      </c>
      <c r="F128" s="72">
        <f>IFERROR(((VLOOKUP(B128,'Origem '!$A$1:$E$1688,5,0)*'Mark Up '!$C$2)),"X")</f>
        <v>33624.36</v>
      </c>
      <c r="G128" s="73">
        <f>IFERROR(((VLOOKUP(B128,'Origem '!$A$1:$H$1688,6,0)*'Mark Up '!$C$2)),"X")</f>
        <v>36548.82</v>
      </c>
      <c r="H128" s="73">
        <f>IFERROR(((VLOOKUP(B128,'Origem '!$A$1:$H$1688,7,0)*'Mark Up '!$C$2)),"X")</f>
        <v>40512.78</v>
      </c>
      <c r="I128" s="73">
        <f>IFERROR(((VLOOKUP(B128,'Origem '!$A$1:$H$1688,8,0)*'Mark Up '!$C$2)),"X")</f>
        <v>43280.160000000003</v>
      </c>
      <c r="J128" s="235"/>
    </row>
    <row r="129" spans="1:10" ht="24" x14ac:dyDescent="0.25">
      <c r="A129" s="239"/>
      <c r="B129" s="76" t="s">
        <v>839</v>
      </c>
      <c r="C129" s="70" t="s">
        <v>962</v>
      </c>
      <c r="D129" s="87" t="s">
        <v>834</v>
      </c>
      <c r="E129" s="72">
        <f>IFERROR(((VLOOKUP(B129,'Origem '!$A$1:$D$1688,4,0)*'Mark Up '!$C$2)),"X")</f>
        <v>42268.38</v>
      </c>
      <c r="F129" s="72">
        <f>IFERROR(((VLOOKUP(B129,'Origem '!$A$1:$E$1688,5,0)*'Mark Up '!$C$2)),"X")</f>
        <v>44749.32</v>
      </c>
      <c r="G129" s="73">
        <f>IFERROR(((VLOOKUP(B129,'Origem '!$A$1:$H$1688,6,0)*'Mark Up '!$C$2)),"X")</f>
        <v>47622.96</v>
      </c>
      <c r="H129" s="73">
        <f>IFERROR(((VLOOKUP(B129,'Origem '!$A$1:$H$1688,7,0)*'Mark Up '!$C$2)),"X")</f>
        <v>51069.48</v>
      </c>
      <c r="I129" s="73">
        <f>IFERROR(((VLOOKUP(B129,'Origem '!$A$1:$H$1688,8,0)*'Mark Up '!$C$2)),"X")</f>
        <v>55264.44</v>
      </c>
      <c r="J129" s="235"/>
    </row>
    <row r="130" spans="1:10" ht="24" x14ac:dyDescent="0.25">
      <c r="A130" s="239"/>
      <c r="B130" s="76" t="s">
        <v>840</v>
      </c>
      <c r="C130" s="70" t="s">
        <v>962</v>
      </c>
      <c r="D130" s="87" t="s">
        <v>836</v>
      </c>
      <c r="E130" s="72">
        <f>IFERROR(((VLOOKUP(B130,'Origem '!$A$1:$D$1688,4,0)*'Mark Up '!$C$2)),"X")</f>
        <v>44412.06</v>
      </c>
      <c r="F130" s="72">
        <f>IFERROR(((VLOOKUP(B130,'Origem '!$A$1:$E$1688,5,0)*'Mark Up '!$C$2)),"X")</f>
        <v>47950.98</v>
      </c>
      <c r="G130" s="73">
        <f>IFERROR(((VLOOKUP(B130,'Origem '!$A$1:$H$1688,6,0)*'Mark Up '!$C$2)),"X")</f>
        <v>50478.12</v>
      </c>
      <c r="H130" s="73">
        <f>IFERROR(((VLOOKUP(B130,'Origem '!$A$1:$H$1688,7,0)*'Mark Up '!$C$2)),"X")</f>
        <v>53522.700000000004</v>
      </c>
      <c r="I130" s="73">
        <f>IFERROR(((VLOOKUP(B130,'Origem '!$A$1:$H$1688,8,0)*'Mark Up '!$C$2)),"X")</f>
        <v>58230.48</v>
      </c>
      <c r="J130" s="235"/>
    </row>
    <row r="131" spans="1:10" ht="24" x14ac:dyDescent="0.25">
      <c r="A131" s="239"/>
      <c r="B131" s="76" t="s">
        <v>841</v>
      </c>
      <c r="C131" s="70" t="s">
        <v>962</v>
      </c>
      <c r="D131" s="87" t="s">
        <v>838</v>
      </c>
      <c r="E131" s="72">
        <f>IFERROR(((VLOOKUP(B131,'Origem '!$A$1:$D$1688,4,0)*'Mark Up '!$C$2)),"X")</f>
        <v>48269.760000000002</v>
      </c>
      <c r="F131" s="72">
        <f>IFERROR(((VLOOKUP(B131,'Origem '!$A$1:$E$1688,5,0)*'Mark Up '!$C$2)),"X")</f>
        <v>50986.32</v>
      </c>
      <c r="G131" s="73">
        <f>IFERROR(((VLOOKUP(B131,'Origem '!$A$1:$H$1688,6,0)*'Mark Up '!$C$2)),"X")</f>
        <v>53665.919999999998</v>
      </c>
      <c r="H131" s="73">
        <f>IFERROR(((VLOOKUP(B131,'Origem '!$A$1:$H$1688,7,0)*'Mark Up '!$C$2)),"X")</f>
        <v>57010.8</v>
      </c>
      <c r="I131" s="73">
        <f>IFERROR(((VLOOKUP(B131,'Origem '!$A$1:$H$1688,8,0)*'Mark Up '!$C$2)),"X")</f>
        <v>61875.66</v>
      </c>
      <c r="J131" s="236"/>
    </row>
    <row r="132" spans="1:10" s="101" customFormat="1" ht="16.5" customHeight="1" x14ac:dyDescent="0.2">
      <c r="A132" s="173" t="s">
        <v>1162</v>
      </c>
      <c r="B132" s="69" t="s">
        <v>1163</v>
      </c>
      <c r="C132" s="84" t="s">
        <v>1177</v>
      </c>
      <c r="D132" s="69" t="s">
        <v>1164</v>
      </c>
      <c r="E132" s="72">
        <f>IFERROR(((VLOOKUP(B132,'Origem '!$A$1:$D$1688,4,0)*'Mark Up '!$C$2)),"X")</f>
        <v>17754.66</v>
      </c>
      <c r="F132" s="72">
        <f>IFERROR(((VLOOKUP(B132,'Origem '!$A$1:$E$1688,5,0)*'Mark Up '!$C$2)),"X")</f>
        <v>20221.740000000002</v>
      </c>
      <c r="G132" s="73">
        <f>IFERROR(((VLOOKUP(B132,'Origem '!$A$1:$H$1688,6,0)*'Mark Up '!$C$2)),"X")</f>
        <v>21067.200000000001</v>
      </c>
      <c r="H132" s="73">
        <f>IFERROR(((VLOOKUP(B132,'Origem '!$A$1:$H$1688,7,0)*'Mark Up '!$C$2)),"X")</f>
        <v>22203.72</v>
      </c>
      <c r="I132" s="73">
        <f>IFERROR(((VLOOKUP(B132,'Origem '!$A$1:$H$1688,8,0)*'Mark Up '!$C$2)),"X")</f>
        <v>24583.02</v>
      </c>
      <c r="J132" s="198"/>
    </row>
    <row r="133" spans="1:10" s="101" customFormat="1" ht="16.5" customHeight="1" x14ac:dyDescent="0.2">
      <c r="A133" s="173"/>
      <c r="B133" s="69" t="s">
        <v>1165</v>
      </c>
      <c r="C133" s="84" t="s">
        <v>1177</v>
      </c>
      <c r="D133" s="69" t="s">
        <v>1166</v>
      </c>
      <c r="E133" s="72">
        <f>IFERROR(((VLOOKUP(B133,'Origem '!$A$1:$D$1688,4,0)*'Mark Up '!$C$2)),"X")</f>
        <v>18803.400000000001</v>
      </c>
      <c r="F133" s="72">
        <f>IFERROR(((VLOOKUP(B133,'Origem '!$A$1:$E$1688,5,0)*'Mark Up '!$C$2)),"X")</f>
        <v>21432.18</v>
      </c>
      <c r="G133" s="73">
        <f>IFERROR(((VLOOKUP(B133,'Origem '!$A$1:$H$1688,6,0)*'Mark Up '!$C$2)),"X")</f>
        <v>21986.58</v>
      </c>
      <c r="H133" s="73">
        <f>IFERROR(((VLOOKUP(B133,'Origem '!$A$1:$H$1688,7,0)*'Mark Up '!$C$2)),"X")</f>
        <v>23187.78</v>
      </c>
      <c r="I133" s="73">
        <f>IFERROR(((VLOOKUP(B133,'Origem '!$A$1:$H$1688,8,0)*'Mark Up '!$C$2)),"X")</f>
        <v>25738.02</v>
      </c>
      <c r="J133" s="199"/>
    </row>
    <row r="134" spans="1:10" s="101" customFormat="1" ht="16.5" customHeight="1" x14ac:dyDescent="0.2">
      <c r="A134" s="173"/>
      <c r="B134" s="69" t="s">
        <v>1167</v>
      </c>
      <c r="C134" s="84" t="s">
        <v>1177</v>
      </c>
      <c r="D134" s="69" t="s">
        <v>1168</v>
      </c>
      <c r="E134" s="72">
        <f>IFERROR(((VLOOKUP(B134,'Origem '!$A$1:$D$1688,4,0)*'Mark Up '!$C$2)),"X")</f>
        <v>20753.04</v>
      </c>
      <c r="F134" s="72">
        <f>IFERROR(((VLOOKUP(B134,'Origem '!$A$1:$E$1688,5,0)*'Mark Up '!$C$2)),"X")</f>
        <v>23977.8</v>
      </c>
      <c r="G134" s="73">
        <f>IFERROR(((VLOOKUP(B134,'Origem '!$A$1:$H$1688,6,0)*'Mark Up '!$C$2)),"X")</f>
        <v>24703.14</v>
      </c>
      <c r="H134" s="73">
        <f>IFERROR(((VLOOKUP(B134,'Origem '!$A$1:$H$1688,7,0)*'Mark Up '!$C$2)),"X")</f>
        <v>26093.760000000002</v>
      </c>
      <c r="I134" s="73">
        <f>IFERROR(((VLOOKUP(B134,'Origem '!$A$1:$H$1688,8,0)*'Mark Up '!$C$2)),"X")</f>
        <v>28930.440000000002</v>
      </c>
      <c r="J134" s="199"/>
    </row>
    <row r="135" spans="1:10" s="101" customFormat="1" ht="16.5" customHeight="1" x14ac:dyDescent="0.2">
      <c r="A135" s="173"/>
      <c r="B135" s="69" t="s">
        <v>1169</v>
      </c>
      <c r="C135" s="84" t="s">
        <v>1177</v>
      </c>
      <c r="D135" s="69" t="s">
        <v>1170</v>
      </c>
      <c r="E135" s="72">
        <f>IFERROR(((VLOOKUP(B135,'Origem '!$A$1:$D$1688,4,0)*'Mark Up '!$C$2)),"X")</f>
        <v>21774.06</v>
      </c>
      <c r="F135" s="72">
        <f>IFERROR(((VLOOKUP(B135,'Origem '!$A$1:$E$1688,5,0)*'Mark Up '!$C$2)),"X")</f>
        <v>25021.920000000002</v>
      </c>
      <c r="G135" s="73">
        <f>IFERROR(((VLOOKUP(B135,'Origem '!$A$1:$H$1688,6,0)*'Mark Up '!$C$2)),"X")</f>
        <v>26066.04</v>
      </c>
      <c r="H135" s="73">
        <f>IFERROR(((VLOOKUP(B135,'Origem '!$A$1:$H$1688,7,0)*'Mark Up '!$C$2)),"X")</f>
        <v>27461.279999999999</v>
      </c>
      <c r="I135" s="73">
        <f>IFERROR(((VLOOKUP(B135,'Origem '!$A$1:$H$1688,8,0)*'Mark Up '!$C$2)),"X")</f>
        <v>30348.780000000002</v>
      </c>
      <c r="J135" s="199"/>
    </row>
    <row r="136" spans="1:10" s="101" customFormat="1" ht="16.5" customHeight="1" x14ac:dyDescent="0.2">
      <c r="A136" s="173"/>
      <c r="B136" s="69" t="s">
        <v>1171</v>
      </c>
      <c r="C136" s="84" t="s">
        <v>1177</v>
      </c>
      <c r="D136" s="69" t="s">
        <v>1172</v>
      </c>
      <c r="E136" s="72">
        <f>IFERROR(((VLOOKUP(B136,'Origem '!$A$1:$D$1688,4,0)*'Mark Up '!$C$2)),"X")</f>
        <v>24744.720000000001</v>
      </c>
      <c r="F136" s="72">
        <f>IFERROR(((VLOOKUP(B136,'Origem '!$A$1:$E$1688,5,0)*'Mark Up '!$C$2)),"X")</f>
        <v>28842.66</v>
      </c>
      <c r="G136" s="73">
        <f>IFERROR(((VLOOKUP(B136,'Origem '!$A$1:$H$1688,6,0)*'Mark Up '!$C$2)),"X")</f>
        <v>30043.86</v>
      </c>
      <c r="H136" s="73">
        <f>IFERROR(((VLOOKUP(B136,'Origem '!$A$1:$H$1688,7,0)*'Mark Up '!$C$2)),"X")</f>
        <v>31568.46</v>
      </c>
      <c r="I136" s="73">
        <f>IFERROR(((VLOOKUP(B136,'Origem '!$A$1:$H$1688,8,0)*'Mark Up '!$C$2)),"X")</f>
        <v>34996.5</v>
      </c>
      <c r="J136" s="199"/>
    </row>
    <row r="137" spans="1:10" s="101" customFormat="1" ht="16.5" customHeight="1" x14ac:dyDescent="0.2">
      <c r="A137" s="173"/>
      <c r="B137" s="69" t="s">
        <v>1173</v>
      </c>
      <c r="C137" s="84" t="s">
        <v>1177</v>
      </c>
      <c r="D137" s="69" t="s">
        <v>1174</v>
      </c>
      <c r="E137" s="72">
        <f>IFERROR(((VLOOKUP(B137,'Origem '!$A$1:$D$1688,4,0)*'Mark Up '!$C$2)),"X")</f>
        <v>30598.260000000002</v>
      </c>
      <c r="F137" s="72">
        <f>IFERROR(((VLOOKUP(B137,'Origem '!$A$1:$E$1688,5,0)*'Mark Up '!$C$2)),"X")</f>
        <v>36826.020000000004</v>
      </c>
      <c r="G137" s="73">
        <f>IFERROR(((VLOOKUP(B137,'Origem '!$A$1:$H$1688,6,0)*'Mark Up '!$C$2)),"X")</f>
        <v>38364.480000000003</v>
      </c>
      <c r="H137" s="73">
        <f>IFERROR(((VLOOKUP(B137,'Origem '!$A$1:$H$1688,7,0)*'Mark Up '!$C$2)),"X")</f>
        <v>39732</v>
      </c>
      <c r="I137" s="73">
        <f>IFERROR(((VLOOKUP(B137,'Origem '!$A$1:$H$1688,8,0)*'Mark Up '!$C$2)),"X")</f>
        <v>42979.86</v>
      </c>
      <c r="J137" s="199"/>
    </row>
    <row r="138" spans="1:10" s="101" customFormat="1" ht="16.5" customHeight="1" x14ac:dyDescent="0.2">
      <c r="A138" s="173"/>
      <c r="B138" s="69" t="s">
        <v>1175</v>
      </c>
      <c r="C138" s="84" t="s">
        <v>1177</v>
      </c>
      <c r="D138" s="69" t="s">
        <v>1176</v>
      </c>
      <c r="E138" s="72">
        <f>IFERROR(((VLOOKUP(B138,'Origem '!$A$1:$D$1688,4,0)*'Mark Up '!$C$2)),"X")</f>
        <v>32021.22</v>
      </c>
      <c r="F138" s="72">
        <f>IFERROR(((VLOOKUP(B138,'Origem '!$A$1:$E$1688,5,0)*'Mark Up '!$C$2)),"X")</f>
        <v>38780.28</v>
      </c>
      <c r="G138" s="73">
        <f>IFERROR(((VLOOKUP(B138,'Origem '!$A$1:$H$1688,6,0)*'Mark Up '!$C$2)),"X")</f>
        <v>40397.279999999999</v>
      </c>
      <c r="H138" s="73">
        <f>IFERROR(((VLOOKUP(B138,'Origem '!$A$1:$H$1688,7,0)*'Mark Up '!$C$2)),"X")</f>
        <v>41552.28</v>
      </c>
      <c r="I138" s="73">
        <f>IFERROR(((VLOOKUP(B138,'Origem '!$A$1:$H$1688,8,0)*'Mark Up '!$C$2)),"X")</f>
        <v>45063.48</v>
      </c>
      <c r="J138" s="200"/>
    </row>
    <row r="139" spans="1:10" ht="16.5" customHeight="1" x14ac:dyDescent="0.25">
      <c r="A139" s="173" t="s">
        <v>869</v>
      </c>
      <c r="B139" s="76" t="s">
        <v>649</v>
      </c>
      <c r="C139" s="70" t="s">
        <v>949</v>
      </c>
      <c r="D139" s="69" t="s">
        <v>6</v>
      </c>
      <c r="E139" s="72">
        <f>IFERROR(((VLOOKUP(B139,'Origem '!$A$1:$D$1688,4,0)*'Mark Up '!$C$2)),"X")</f>
        <v>15731.1</v>
      </c>
      <c r="F139" s="72">
        <f>IFERROR(((VLOOKUP(B139,'Origem '!$A$1:$E$1688,5,0)*'Mark Up '!$C$2)),"X")</f>
        <v>17264.939999999999</v>
      </c>
      <c r="G139" s="73">
        <f>IFERROR(((VLOOKUP(B139,'Origem '!$A$1:$H$1688,6,0)*'Mark Up '!$C$2)),"X")</f>
        <v>18304.439999999999</v>
      </c>
      <c r="H139" s="73">
        <f>IFERROR(((VLOOKUP(B139,'Origem '!$A$1:$H$1688,7,0)*'Mark Up '!$C$2)),"X")</f>
        <v>20267.939999999999</v>
      </c>
      <c r="I139" s="73">
        <f>IFERROR(((VLOOKUP(B139,'Origem '!$A$1:$H$1688,8,0)*'Mark Up '!$C$2)),"X")</f>
        <v>22573.32</v>
      </c>
      <c r="J139" s="234"/>
    </row>
    <row r="140" spans="1:10" ht="16.5" customHeight="1" x14ac:dyDescent="0.25">
      <c r="A140" s="173"/>
      <c r="B140" s="76" t="s">
        <v>650</v>
      </c>
      <c r="C140" s="70" t="s">
        <v>949</v>
      </c>
      <c r="D140" s="69" t="s">
        <v>7</v>
      </c>
      <c r="E140" s="72">
        <f>IFERROR(((VLOOKUP(B140,'Origem '!$A$1:$D$1688,4,0)*'Mark Up '!$C$2)),"X")</f>
        <v>16502.64</v>
      </c>
      <c r="F140" s="72">
        <f>IFERROR(((VLOOKUP(B140,'Origem '!$A$1:$E$1688,5,0)*'Mark Up '!$C$2)),"X")</f>
        <v>18632.46</v>
      </c>
      <c r="G140" s="73">
        <f>IFERROR(((VLOOKUP(B140,'Origem '!$A$1:$H$1688,6,0)*'Mark Up '!$C$2)),"X")</f>
        <v>20147.82</v>
      </c>
      <c r="H140" s="73">
        <f>IFERROR(((VLOOKUP(B140,'Origem '!$A$1:$H$1688,7,0)*'Mark Up '!$C$2)),"X")</f>
        <v>21469.14</v>
      </c>
      <c r="I140" s="73">
        <f>IFERROR(((VLOOKUP(B140,'Origem '!$A$1:$H$1688,8,0)*'Mark Up '!$C$2)),"X")</f>
        <v>23737.56</v>
      </c>
      <c r="J140" s="235"/>
    </row>
    <row r="141" spans="1:10" ht="16.5" customHeight="1" x14ac:dyDescent="0.25">
      <c r="A141" s="173"/>
      <c r="B141" s="76" t="s">
        <v>651</v>
      </c>
      <c r="C141" s="70" t="s">
        <v>949</v>
      </c>
      <c r="D141" s="69" t="s">
        <v>8</v>
      </c>
      <c r="E141" s="72">
        <f>IFERROR(((VLOOKUP(B141,'Origem '!$A$1:$D$1688,4,0)*'Mark Up '!$C$2)),"X")</f>
        <v>19182.240000000002</v>
      </c>
      <c r="F141" s="72">
        <f>IFERROR(((VLOOKUP(B141,'Origem '!$A$1:$E$1688,5,0)*'Mark Up '!$C$2)),"X")</f>
        <v>20605.2</v>
      </c>
      <c r="G141" s="73">
        <f>IFERROR(((VLOOKUP(B141,'Origem '!$A$1:$H$1688,6,0)*'Mark Up '!$C$2)),"X")</f>
        <v>22393.14</v>
      </c>
      <c r="H141" s="73">
        <f>IFERROR(((VLOOKUP(B141,'Origem '!$A$1:$H$1688,7,0)*'Mark Up '!$C$2)),"X")</f>
        <v>23358.720000000001</v>
      </c>
      <c r="I141" s="73">
        <f>IFERROR(((VLOOKUP(B141,'Origem '!$A$1:$H$1688,8,0)*'Mark Up '!$C$2)),"X")</f>
        <v>27008.52</v>
      </c>
      <c r="J141" s="235"/>
    </row>
    <row r="142" spans="1:10" ht="16.5" customHeight="1" x14ac:dyDescent="0.25">
      <c r="A142" s="173"/>
      <c r="B142" s="76" t="s">
        <v>652</v>
      </c>
      <c r="C142" s="70" t="s">
        <v>949</v>
      </c>
      <c r="D142" s="69" t="s">
        <v>9</v>
      </c>
      <c r="E142" s="72">
        <f>IFERROR(((VLOOKUP(B142,'Origem '!$A$1:$D$1688,4,0)*'Mark Up '!$C$2)),"X")</f>
        <v>20157.060000000001</v>
      </c>
      <c r="F142" s="72">
        <f>IFERROR(((VLOOKUP(B142,'Origem '!$A$1:$E$1688,5,0)*'Mark Up '!$C$2)),"X")</f>
        <v>20836.2</v>
      </c>
      <c r="G142" s="73">
        <f>IFERROR(((VLOOKUP(B142,'Origem '!$A$1:$H$1688,6,0)*'Mark Up '!$C$2)),"X")</f>
        <v>22647.24</v>
      </c>
      <c r="H142" s="73">
        <f>IFERROR(((VLOOKUP(B142,'Origem '!$A$1:$H$1688,7,0)*'Mark Up '!$C$2)),"X")</f>
        <v>24693.9</v>
      </c>
      <c r="I142" s="73">
        <f>IFERROR(((VLOOKUP(B142,'Origem '!$A$1:$H$1688,8,0)*'Mark Up '!$C$2)),"X")</f>
        <v>28154.28</v>
      </c>
      <c r="J142" s="235"/>
    </row>
    <row r="143" spans="1:10" ht="16.5" customHeight="1" x14ac:dyDescent="0.25">
      <c r="A143" s="173"/>
      <c r="B143" s="76" t="s">
        <v>653</v>
      </c>
      <c r="C143" s="70" t="s">
        <v>949</v>
      </c>
      <c r="D143" s="69" t="s">
        <v>20</v>
      </c>
      <c r="E143" s="72">
        <f>IFERROR(((VLOOKUP(B143,'Origem '!$A$1:$D$1688,4,0)*'Mark Up '!$C$2)),"X")</f>
        <v>23243.22</v>
      </c>
      <c r="F143" s="72">
        <f>IFERROR(((VLOOKUP(B143,'Origem '!$A$1:$E$1688,5,0)*'Mark Up '!$C$2)),"X")</f>
        <v>23829.96</v>
      </c>
      <c r="G143" s="73">
        <f>IFERROR(((VLOOKUP(B143,'Origem '!$A$1:$H$1688,6,0)*'Mark Up '!$C$2)),"X")</f>
        <v>25899.72</v>
      </c>
      <c r="H143" s="73">
        <f>IFERROR(((VLOOKUP(B143,'Origem '!$A$1:$H$1688,7,0)*'Mark Up '!$C$2)),"X")</f>
        <v>28135.8</v>
      </c>
      <c r="I143" s="73">
        <f>IFERROR(((VLOOKUP(B143,'Origem '!$A$1:$H$1688,8,0)*'Mark Up '!$C$2)),"X")</f>
        <v>32095.14</v>
      </c>
      <c r="J143" s="235"/>
    </row>
    <row r="144" spans="1:10" ht="16.5" customHeight="1" x14ac:dyDescent="0.25">
      <c r="A144" s="173"/>
      <c r="B144" s="76" t="s">
        <v>654</v>
      </c>
      <c r="C144" s="70" t="s">
        <v>949</v>
      </c>
      <c r="D144" s="69" t="s">
        <v>11</v>
      </c>
      <c r="E144" s="72">
        <f>IFERROR(((VLOOKUP(B144,'Origem '!$A$1:$D$1688,4,0)*'Mark Up '!$C$2)),"X")</f>
        <v>29586.48</v>
      </c>
      <c r="F144" s="72">
        <f>IFERROR(((VLOOKUP(B144,'Origem '!$A$1:$E$1688,5,0)*'Mark Up '!$C$2)),"X")</f>
        <v>30852.36</v>
      </c>
      <c r="G144" s="73">
        <f>IFERROR(((VLOOKUP(B144,'Origem '!$A$1:$H$1688,6,0)*'Mark Up '!$C$2)),"X")</f>
        <v>33531.96</v>
      </c>
      <c r="H144" s="73">
        <f>IFERROR(((VLOOKUP(B144,'Origem '!$A$1:$H$1688,7,0)*'Mark Up '!$C$2)),"X")</f>
        <v>37010.82</v>
      </c>
      <c r="I144" s="73">
        <f>IFERROR(((VLOOKUP(B144,'Origem '!$A$1:$H$1688,8,0)*'Mark Up '!$C$2)),"X")</f>
        <v>40124.700000000004</v>
      </c>
      <c r="J144" s="235"/>
    </row>
    <row r="145" spans="1:10" ht="16.5" customHeight="1" x14ac:dyDescent="0.25">
      <c r="A145" s="173"/>
      <c r="B145" s="76" t="s">
        <v>655</v>
      </c>
      <c r="C145" s="70" t="s">
        <v>949</v>
      </c>
      <c r="D145" s="69" t="s">
        <v>12</v>
      </c>
      <c r="E145" s="72">
        <f>IFERROR(((VLOOKUP(B145,'Origem '!$A$1:$D$1688,4,0)*'Mark Up '!$C$2)),"X")</f>
        <v>31790.22</v>
      </c>
      <c r="F145" s="72">
        <f>IFERROR(((VLOOKUP(B145,'Origem '!$A$1:$E$1688,5,0)*'Mark Up '!$C$2)),"X")</f>
        <v>33402.6</v>
      </c>
      <c r="G145" s="73">
        <f>IFERROR(((VLOOKUP(B145,'Origem '!$A$1:$H$1688,6,0)*'Mark Up '!$C$2)),"X")</f>
        <v>36303.96</v>
      </c>
      <c r="H145" s="73">
        <f>IFERROR(((VLOOKUP(B145,'Origem '!$A$1:$H$1688,7,0)*'Mark Up '!$C$2)),"X")</f>
        <v>39787.440000000002</v>
      </c>
      <c r="I145" s="73">
        <f>IFERROR(((VLOOKUP(B145,'Origem '!$A$1:$H$1688,8,0)*'Mark Up '!$C$2)),"X")</f>
        <v>43663.62</v>
      </c>
      <c r="J145" s="235"/>
    </row>
    <row r="146" spans="1:10" ht="24" x14ac:dyDescent="0.25">
      <c r="A146" s="173"/>
      <c r="B146" s="76" t="s">
        <v>842</v>
      </c>
      <c r="C146" s="70" t="s">
        <v>963</v>
      </c>
      <c r="D146" s="87" t="s">
        <v>834</v>
      </c>
      <c r="E146" s="72">
        <f>IFERROR(((VLOOKUP(B146,'Origem '!$A$1:$D$1688,4,0)*'Mark Up '!$C$2)),"X")</f>
        <v>41524.559999999998</v>
      </c>
      <c r="F146" s="72">
        <f>IFERROR(((VLOOKUP(B146,'Origem '!$A$1:$E$1688,5,0)*'Mark Up '!$C$2)),"X")</f>
        <v>42702.66</v>
      </c>
      <c r="G146" s="73">
        <f>IFERROR(((VLOOKUP(B146,'Origem '!$A$1:$H$1688,6,0)*'Mark Up '!$C$2)),"X")</f>
        <v>44952.6</v>
      </c>
      <c r="H146" s="73">
        <f>IFERROR(((VLOOKUP(B146,'Origem '!$A$1:$H$1688,7,0)*'Mark Up '!$C$2)),"X")</f>
        <v>46236.959999999999</v>
      </c>
      <c r="I146" s="73">
        <f>IFERROR(((VLOOKUP(B146,'Origem '!$A$1:$H$1688,8,0)*'Mark Up '!$C$2)),"X")</f>
        <v>50658.3</v>
      </c>
      <c r="J146" s="235"/>
    </row>
    <row r="147" spans="1:10" ht="24" x14ac:dyDescent="0.25">
      <c r="A147" s="173"/>
      <c r="B147" s="76" t="s">
        <v>843</v>
      </c>
      <c r="C147" s="70" t="s">
        <v>963</v>
      </c>
      <c r="D147" s="87" t="s">
        <v>836</v>
      </c>
      <c r="E147" s="72">
        <f>IFERROR(((VLOOKUP(B147,'Origem '!$A$1:$D$1688,4,0)*'Mark Up '!$C$2)),"X")</f>
        <v>44208.78</v>
      </c>
      <c r="F147" s="72">
        <f>IFERROR(((VLOOKUP(B147,'Origem '!$A$1:$E$1688,5,0)*'Mark Up '!$C$2)),"X")</f>
        <v>46107.6</v>
      </c>
      <c r="G147" s="73">
        <f>IFERROR(((VLOOKUP(B147,'Origem '!$A$1:$H$1688,6,0)*'Mark Up '!$C$2)),"X")</f>
        <v>48533.1</v>
      </c>
      <c r="H147" s="73">
        <f>IFERROR(((VLOOKUP(B147,'Origem '!$A$1:$H$1688,7,0)*'Mark Up '!$C$2)),"X")</f>
        <v>49304.639999999999</v>
      </c>
      <c r="I147" s="73">
        <f>IFERROR(((VLOOKUP(B147,'Origem '!$A$1:$H$1688,8,0)*'Mark Up '!$C$2)),"X")</f>
        <v>54285</v>
      </c>
      <c r="J147" s="235"/>
    </row>
    <row r="148" spans="1:10" ht="24" x14ac:dyDescent="0.25">
      <c r="A148" s="173"/>
      <c r="B148" s="76" t="s">
        <v>844</v>
      </c>
      <c r="C148" s="70" t="s">
        <v>963</v>
      </c>
      <c r="D148" s="87" t="s">
        <v>838</v>
      </c>
      <c r="E148" s="72">
        <f>IFERROR(((VLOOKUP(B148,'Origem '!$A$1:$D$1688,4,0)*'Mark Up '!$C$2)),"X")</f>
        <v>48071.1</v>
      </c>
      <c r="F148" s="72">
        <f>IFERROR(((VLOOKUP(B148,'Origem '!$A$1:$E$1688,5,0)*'Mark Up '!$C$2)),"X")</f>
        <v>49166.04</v>
      </c>
      <c r="G148" s="73">
        <f>IFERROR(((VLOOKUP(B148,'Origem '!$A$1:$H$1688,6,0)*'Mark Up '!$C$2)),"X")</f>
        <v>51757.86</v>
      </c>
      <c r="H148" s="73">
        <f>IFERROR(((VLOOKUP(B148,'Origem '!$A$1:$H$1688,7,0)*'Mark Up '!$C$2)),"X")</f>
        <v>52751.16</v>
      </c>
      <c r="I148" s="73">
        <f>IFERROR(((VLOOKUP(B148,'Origem '!$A$1:$H$1688,8,0)*'Mark Up '!$C$2)),"X")</f>
        <v>57994.86</v>
      </c>
      <c r="J148" s="236"/>
    </row>
    <row r="149" spans="1:10" ht="17.25" customHeight="1" x14ac:dyDescent="0.25">
      <c r="A149" s="173" t="s">
        <v>950</v>
      </c>
      <c r="B149" s="76" t="s">
        <v>656</v>
      </c>
      <c r="C149" s="84" t="s">
        <v>657</v>
      </c>
      <c r="D149" s="69" t="s">
        <v>563</v>
      </c>
      <c r="E149" s="72">
        <f>IFERROR(((VLOOKUP(B149,'Origem '!$A$1:$D$1688,4,0)*'Mark Up '!$C$2)),"X")</f>
        <v>14386.68</v>
      </c>
      <c r="F149" s="72">
        <f>IFERROR(((VLOOKUP(B149,'Origem '!$A$1:$E$1688,5,0)*'Mark Up '!$C$2)),"X")</f>
        <v>16507.260000000002</v>
      </c>
      <c r="G149" s="73">
        <f>IFERROR(((VLOOKUP(B149,'Origem '!$A$1:$H$1688,6,0)*'Mark Up '!$C$2)),"X")</f>
        <v>17939.46</v>
      </c>
      <c r="H149" s="73">
        <f>IFERROR(((VLOOKUP(B149,'Origem '!$A$1:$H$1688,7,0)*'Mark Up '!$C$2)),"X")</f>
        <v>19473.3</v>
      </c>
      <c r="I149" s="73">
        <f>IFERROR(((VLOOKUP(B149,'Origem '!$A$1:$H$1688,8,0)*'Mark Up '!$C$2)),"X")</f>
        <v>21524.58</v>
      </c>
      <c r="J149" s="234"/>
    </row>
    <row r="150" spans="1:10" ht="17.25" customHeight="1" x14ac:dyDescent="0.25">
      <c r="A150" s="173"/>
      <c r="B150" s="76" t="s">
        <v>658</v>
      </c>
      <c r="C150" s="84" t="s">
        <v>657</v>
      </c>
      <c r="D150" s="69" t="s">
        <v>565</v>
      </c>
      <c r="E150" s="72">
        <f>IFERROR(((VLOOKUP(B150,'Origem '!$A$1:$D$1688,4,0)*'Mark Up '!$C$2)),"X")</f>
        <v>15356.880000000001</v>
      </c>
      <c r="F150" s="72">
        <f>IFERROR(((VLOOKUP(B150,'Origem '!$A$1:$E$1688,5,0)*'Mark Up '!$C$2)),"X")</f>
        <v>17154.060000000001</v>
      </c>
      <c r="G150" s="73">
        <f>IFERROR(((VLOOKUP(B150,'Origem '!$A$1:$H$1688,6,0)*'Mark Up '!$C$2)),"X")</f>
        <v>18641.7</v>
      </c>
      <c r="H150" s="73">
        <f>IFERROR(((VLOOKUP(B150,'Origem '!$A$1:$H$1688,7,0)*'Mark Up '!$C$2)),"X")</f>
        <v>20027.7</v>
      </c>
      <c r="I150" s="73">
        <f>IFERROR(((VLOOKUP(B150,'Origem '!$A$1:$H$1688,8,0)*'Mark Up '!$C$2)),"X")</f>
        <v>22688.82</v>
      </c>
      <c r="J150" s="235"/>
    </row>
    <row r="151" spans="1:10" ht="17.25" customHeight="1" x14ac:dyDescent="0.25">
      <c r="A151" s="173"/>
      <c r="B151" s="76" t="s">
        <v>659</v>
      </c>
      <c r="C151" s="84" t="s">
        <v>657</v>
      </c>
      <c r="D151" s="69" t="s">
        <v>567</v>
      </c>
      <c r="E151" s="72">
        <f>IFERROR(((VLOOKUP(B151,'Origem '!$A$1:$D$1688,4,0)*'Mark Up '!$C$2)),"X")</f>
        <v>17237.22</v>
      </c>
      <c r="F151" s="72">
        <f>IFERROR(((VLOOKUP(B151,'Origem '!$A$1:$E$1688,5,0)*'Mark Up '!$C$2)),"X")</f>
        <v>18276.72</v>
      </c>
      <c r="G151" s="73">
        <f>IFERROR(((VLOOKUP(B151,'Origem '!$A$1:$H$1688,6,0)*'Mark Up '!$C$2)),"X")</f>
        <v>19796.7</v>
      </c>
      <c r="H151" s="73">
        <f>IFERROR(((VLOOKUP(B151,'Origem '!$A$1:$H$1688,7,0)*'Mark Up '!$C$2)),"X")</f>
        <v>21635.46</v>
      </c>
      <c r="I151" s="73">
        <f>IFERROR(((VLOOKUP(B151,'Origem '!$A$1:$H$1688,8,0)*'Mark Up '!$C$2)),"X")</f>
        <v>24592.260000000002</v>
      </c>
      <c r="J151" s="235"/>
    </row>
    <row r="152" spans="1:10" ht="17.25" customHeight="1" x14ac:dyDescent="0.25">
      <c r="A152" s="173" t="s">
        <v>950</v>
      </c>
      <c r="B152" s="76" t="s">
        <v>668</v>
      </c>
      <c r="C152" s="84" t="s">
        <v>669</v>
      </c>
      <c r="D152" s="76" t="s">
        <v>670</v>
      </c>
      <c r="E152" s="72">
        <f>IFERROR(((VLOOKUP(B152,'Origem '!$A$1:$D$1688,4,0)*'Mark Up '!$C$2)),"X")</f>
        <v>7442.8200000000006</v>
      </c>
      <c r="F152" s="72">
        <f>IFERROR(((VLOOKUP(B152,'Origem '!$A$1:$E$1688,5,0)*'Mark Up '!$C$2)),"X")</f>
        <v>8519.2800000000007</v>
      </c>
      <c r="G152" s="73">
        <f>IFERROR(((VLOOKUP(B152,'Origem '!$A$1:$H$1688,6,0)*'Mark Up '!$C$2)),"X")</f>
        <v>9263.1</v>
      </c>
      <c r="H152" s="73">
        <f>IFERROR(((VLOOKUP(B152,'Origem '!$A$1:$H$1688,7,0)*'Mark Up '!$C$2)),"X")</f>
        <v>11101.86</v>
      </c>
      <c r="I152" s="73">
        <f>IFERROR(((VLOOKUP(B152,'Origem '!$A$1:$H$1688,8,0)*'Mark Up '!$C$2)),"X")</f>
        <v>11785.62</v>
      </c>
      <c r="J152" s="235"/>
    </row>
    <row r="153" spans="1:10" ht="17.25" customHeight="1" x14ac:dyDescent="0.25">
      <c r="A153" s="173"/>
      <c r="B153" s="76" t="s">
        <v>671</v>
      </c>
      <c r="C153" s="84" t="s">
        <v>657</v>
      </c>
      <c r="D153" s="76" t="s">
        <v>672</v>
      </c>
      <c r="E153" s="72">
        <f>IFERROR(((VLOOKUP(B153,'Origem '!$A$1:$D$1688,4,0)*'Mark Up '!$C$2)),"X")</f>
        <v>8163.54</v>
      </c>
      <c r="F153" s="72">
        <f>IFERROR(((VLOOKUP(B153,'Origem '!$A$1:$E$1688,5,0)*'Mark Up '!$C$2)),"X")</f>
        <v>9101.4</v>
      </c>
      <c r="G153" s="73">
        <f>IFERROR(((VLOOKUP(B153,'Origem '!$A$1:$H$1688,6,0)*'Mark Up '!$C$2)),"X")</f>
        <v>9891.42</v>
      </c>
      <c r="H153" s="73">
        <f>IFERROR(((VLOOKUP(B153,'Origem '!$A$1:$H$1688,7,0)*'Mark Up '!$C$2)),"X")</f>
        <v>11822.58</v>
      </c>
      <c r="I153" s="73">
        <f>IFERROR(((VLOOKUP(B153,'Origem '!$A$1:$H$1688,8,0)*'Mark Up '!$C$2)),"X")</f>
        <v>12607.98</v>
      </c>
      <c r="J153" s="235"/>
    </row>
    <row r="154" spans="1:10" ht="17.25" customHeight="1" x14ac:dyDescent="0.25">
      <c r="A154" s="173"/>
      <c r="B154" s="76" t="s">
        <v>673</v>
      </c>
      <c r="C154" s="84" t="s">
        <v>657</v>
      </c>
      <c r="D154" s="76" t="s">
        <v>674</v>
      </c>
      <c r="E154" s="72">
        <f>IFERROR(((VLOOKUP(B154,'Origem '!$A$1:$D$1688,4,0)*'Mark Up '!$C$2)),"X")</f>
        <v>9175.32</v>
      </c>
      <c r="F154" s="72">
        <f>IFERROR(((VLOOKUP(B154,'Origem '!$A$1:$E$1688,5,0)*'Mark Up '!$C$2)),"X")</f>
        <v>10589.04</v>
      </c>
      <c r="G154" s="73">
        <f>IFERROR(((VLOOKUP(B154,'Origem '!$A$1:$H$1688,6,0)*'Mark Up '!$C$2)),"X")</f>
        <v>11508.42</v>
      </c>
      <c r="H154" s="73">
        <f>IFERROR(((VLOOKUP(B154,'Origem '!$A$1:$H$1688,7,0)*'Mark Up '!$C$2)),"X")</f>
        <v>13545.84</v>
      </c>
      <c r="I154" s="73">
        <f>IFERROR(((VLOOKUP(B154,'Origem '!$A$1:$H$1688,8,0)*'Mark Up '!$C$2)),"X")</f>
        <v>15107.4</v>
      </c>
      <c r="J154" s="235"/>
    </row>
    <row r="155" spans="1:10" ht="17.25" customHeight="1" x14ac:dyDescent="0.25">
      <c r="A155" s="173"/>
      <c r="B155" s="76" t="s">
        <v>675</v>
      </c>
      <c r="C155" s="84" t="s">
        <v>676</v>
      </c>
      <c r="D155" s="76" t="s">
        <v>677</v>
      </c>
      <c r="E155" s="72">
        <f>IFERROR(((VLOOKUP(B155,'Origem '!$A$1:$D$1688,4,0)*'Mark Up '!$C$2)),"X")</f>
        <v>9997.68</v>
      </c>
      <c r="F155" s="72">
        <f>IFERROR(((VLOOKUP(B155,'Origem '!$A$1:$E$1688,5,0)*'Mark Up '!$C$2)),"X")</f>
        <v>11291.28</v>
      </c>
      <c r="G155" s="73">
        <f>IFERROR(((VLOOKUP(B155,'Origem '!$A$1:$H$1688,6,0)*'Mark Up '!$C$2)),"X")</f>
        <v>12270.720000000001</v>
      </c>
      <c r="H155" s="73">
        <f>IFERROR(((VLOOKUP(B155,'Origem '!$A$1:$H$1688,7,0)*'Mark Up '!$C$2)),"X")</f>
        <v>14659.26</v>
      </c>
      <c r="I155" s="73">
        <f>IFERROR(((VLOOKUP(B155,'Origem '!$A$1:$H$1688,8,0)*'Mark Up '!$C$2)),"X")</f>
        <v>15791.16</v>
      </c>
      <c r="J155" s="235"/>
    </row>
    <row r="156" spans="1:10" ht="16.5" customHeight="1" x14ac:dyDescent="0.25">
      <c r="A156" s="173" t="s">
        <v>950</v>
      </c>
      <c r="B156" s="76" t="s">
        <v>660</v>
      </c>
      <c r="C156" s="84" t="s">
        <v>657</v>
      </c>
      <c r="D156" s="69" t="s">
        <v>623</v>
      </c>
      <c r="E156" s="72">
        <f>IFERROR(((VLOOKUP(B156,'Origem '!$A$1:$D$1688,4,0)*'Mark Up '!$C$2)),"X")</f>
        <v>13490.4</v>
      </c>
      <c r="F156" s="72">
        <f>IFERROR(((VLOOKUP(B156,'Origem '!$A$1:$E$1688,5,0)*'Mark Up '!$C$2)),"X")</f>
        <v>14118.720000000001</v>
      </c>
      <c r="G156" s="73">
        <f>IFERROR(((VLOOKUP(B156,'Origem '!$A$1:$H$1688,6,0)*'Mark Up '!$C$2)),"X")</f>
        <v>15343.02</v>
      </c>
      <c r="H156" s="73">
        <f>IFERROR(((VLOOKUP(B156,'Origem '!$A$1:$H$1688,7,0)*'Mark Up '!$C$2)),"X")</f>
        <v>18392.22</v>
      </c>
      <c r="I156" s="73">
        <f>IFERROR(((VLOOKUP(B156,'Origem '!$A$1:$H$1688,8,0)*'Mark Up '!$C$2)),"X")</f>
        <v>20064.66</v>
      </c>
      <c r="J156" s="235"/>
    </row>
    <row r="157" spans="1:10" ht="16.5" customHeight="1" x14ac:dyDescent="0.25">
      <c r="A157" s="173"/>
      <c r="B157" s="76" t="s">
        <v>661</v>
      </c>
      <c r="C157" s="84" t="s">
        <v>657</v>
      </c>
      <c r="D157" s="69" t="s">
        <v>6</v>
      </c>
      <c r="E157" s="72">
        <f>IFERROR(((VLOOKUP(B157,'Origem '!$A$1:$D$1688,4,0)*'Mark Up '!$C$2)),"X")</f>
        <v>14215.74</v>
      </c>
      <c r="F157" s="72">
        <f>IFERROR(((VLOOKUP(B157,'Origem '!$A$1:$E$1688,5,0)*'Mark Up '!$C$2)),"X")</f>
        <v>16091.460000000001</v>
      </c>
      <c r="G157" s="73">
        <f>IFERROR(((VLOOKUP(B157,'Origem '!$A$1:$H$1688,6,0)*'Mark Up '!$C$2)),"X")</f>
        <v>17338.86</v>
      </c>
      <c r="H157" s="73">
        <f>IFERROR(((VLOOKUP(B157,'Origem '!$A$1:$H$1688,7,0)*'Mark Up '!$C$2)),"X")</f>
        <v>20651.400000000001</v>
      </c>
      <c r="I157" s="73">
        <f>IFERROR(((VLOOKUP(B157,'Origem '!$A$1:$H$1688,8,0)*'Mark Up '!$C$2)),"X")</f>
        <v>22651.86</v>
      </c>
      <c r="J157" s="235"/>
    </row>
    <row r="158" spans="1:10" ht="16.5" customHeight="1" x14ac:dyDescent="0.25">
      <c r="A158" s="173"/>
      <c r="B158" s="76" t="s">
        <v>662</v>
      </c>
      <c r="C158" s="84" t="s">
        <v>657</v>
      </c>
      <c r="D158" s="69" t="s">
        <v>7</v>
      </c>
      <c r="E158" s="72">
        <f>IFERROR(((VLOOKUP(B158,'Origem '!$A$1:$D$1688,4,0)*'Mark Up '!$C$2)),"X")</f>
        <v>14834.82</v>
      </c>
      <c r="F158" s="72">
        <f>IFERROR(((VLOOKUP(B158,'Origem '!$A$1:$E$1688,5,0)*'Mark Up '!$C$2)),"X")</f>
        <v>17218.740000000002</v>
      </c>
      <c r="G158" s="73">
        <f>IFERROR(((VLOOKUP(B158,'Origem '!$A$1:$H$1688,6,0)*'Mark Up '!$C$2)),"X")</f>
        <v>18433.8</v>
      </c>
      <c r="H158" s="73">
        <f>IFERROR(((VLOOKUP(B158,'Origem '!$A$1:$H$1688,7,0)*'Mark Up '!$C$2)),"X")</f>
        <v>21418.32</v>
      </c>
      <c r="I158" s="73">
        <f>IFERROR(((VLOOKUP(B158,'Origem '!$A$1:$H$1688,8,0)*'Mark Up '!$C$2)),"X")</f>
        <v>23626.68</v>
      </c>
      <c r="J158" s="235"/>
    </row>
    <row r="159" spans="1:10" ht="16.5" customHeight="1" x14ac:dyDescent="0.25">
      <c r="A159" s="173"/>
      <c r="B159" s="76" t="s">
        <v>663</v>
      </c>
      <c r="C159" s="84" t="s">
        <v>657</v>
      </c>
      <c r="D159" s="69" t="s">
        <v>8</v>
      </c>
      <c r="E159" s="72">
        <f>IFERROR(((VLOOKUP(B159,'Origem '!$A$1:$D$1688,4,0)*'Mark Up '!$C$2)),"X")</f>
        <v>18355.260000000002</v>
      </c>
      <c r="F159" s="72">
        <f>IFERROR(((VLOOKUP(B159,'Origem '!$A$1:$E$1688,5,0)*'Mark Up '!$C$2)),"X")</f>
        <v>19884.48</v>
      </c>
      <c r="G159" s="73">
        <f>IFERROR(((VLOOKUP(B159,'Origem '!$A$1:$H$1688,6,0)*'Mark Up '!$C$2)),"X")</f>
        <v>21335.16</v>
      </c>
      <c r="H159" s="73">
        <f>IFERROR(((VLOOKUP(B159,'Origem '!$A$1:$H$1688,7,0)*'Mark Up '!$C$2)),"X")</f>
        <v>24472.14</v>
      </c>
      <c r="I159" s="73">
        <f>IFERROR(((VLOOKUP(B159,'Origem '!$A$1:$H$1688,8,0)*'Mark Up '!$C$2)),"X")</f>
        <v>27641.46</v>
      </c>
      <c r="J159" s="235"/>
    </row>
    <row r="160" spans="1:10" ht="16.5" customHeight="1" x14ac:dyDescent="0.25">
      <c r="A160" s="173"/>
      <c r="B160" s="76" t="s">
        <v>664</v>
      </c>
      <c r="C160" s="84" t="s">
        <v>657</v>
      </c>
      <c r="D160" s="69" t="s">
        <v>9</v>
      </c>
      <c r="E160" s="72">
        <f>IFERROR(((VLOOKUP(B160,'Origem '!$A$1:$D$1688,4,0)*'Mark Up '!$C$2)),"X")</f>
        <v>19953.78</v>
      </c>
      <c r="F160" s="72">
        <f>IFERROR(((VLOOKUP(B160,'Origem '!$A$1:$E$1688,5,0)*'Mark Up '!$C$2)),"X")</f>
        <v>21464.52</v>
      </c>
      <c r="G160" s="73">
        <f>IFERROR(((VLOOKUP(B160,'Origem '!$A$1:$H$1688,6,0)*'Mark Up '!$C$2)),"X")</f>
        <v>23284.799999999999</v>
      </c>
      <c r="H160" s="73">
        <f>IFERROR(((VLOOKUP(B160,'Origem '!$A$1:$H$1688,7,0)*'Mark Up '!$C$2)),"X")</f>
        <v>25576.32</v>
      </c>
      <c r="I160" s="73">
        <f>IFERROR(((VLOOKUP(B160,'Origem '!$A$1:$H$1688,8,0)*'Mark Up '!$C$2)),"X")</f>
        <v>29614.2</v>
      </c>
      <c r="J160" s="235"/>
    </row>
    <row r="161" spans="1:10" ht="16.5" customHeight="1" x14ac:dyDescent="0.25">
      <c r="A161" s="173"/>
      <c r="B161" s="76" t="s">
        <v>665</v>
      </c>
      <c r="C161" s="84" t="s">
        <v>657</v>
      </c>
      <c r="D161" s="69" t="s">
        <v>20</v>
      </c>
      <c r="E161" s="72">
        <f>IFERROR(((VLOOKUP(B161,'Origem '!$A$1:$D$1688,4,0)*'Mark Up '!$C$2)),"X")</f>
        <v>23543.52</v>
      </c>
      <c r="F161" s="72">
        <f>IFERROR(((VLOOKUP(B161,'Origem '!$A$1:$E$1688,5,0)*'Mark Up '!$C$2)),"X")</f>
        <v>24569.16</v>
      </c>
      <c r="G161" s="73">
        <f>IFERROR(((VLOOKUP(B161,'Origem '!$A$1:$H$1688,6,0)*'Mark Up '!$C$2)),"X")</f>
        <v>27216.420000000002</v>
      </c>
      <c r="H161" s="73">
        <f>IFERROR(((VLOOKUP(B161,'Origem '!$A$1:$H$1688,7,0)*'Mark Up '!$C$2)),"X")</f>
        <v>30718.38</v>
      </c>
      <c r="I161" s="73">
        <f>IFERROR(((VLOOKUP(B161,'Origem '!$A$1:$H$1688,8,0)*'Mark Up '!$C$2)),"X")</f>
        <v>35209.020000000004</v>
      </c>
      <c r="J161" s="235"/>
    </row>
    <row r="162" spans="1:10" ht="16.5" customHeight="1" x14ac:dyDescent="0.25">
      <c r="A162" s="173"/>
      <c r="B162" s="76" t="s">
        <v>666</v>
      </c>
      <c r="C162" s="84" t="s">
        <v>657</v>
      </c>
      <c r="D162" s="69" t="s">
        <v>11</v>
      </c>
      <c r="E162" s="72">
        <f>IFERROR(((VLOOKUP(B162,'Origem '!$A$1:$D$1688,4,0)*'Mark Up '!$C$2)),"X")</f>
        <v>30210.18</v>
      </c>
      <c r="F162" s="72">
        <f>IFERROR(((VLOOKUP(B162,'Origem '!$A$1:$E$1688,5,0)*'Mark Up '!$C$2)),"X")</f>
        <v>33388.74</v>
      </c>
      <c r="G162" s="73">
        <f>IFERROR(((VLOOKUP(B162,'Origem '!$A$1:$H$1688,6,0)*'Mark Up '!$C$2)),"X")</f>
        <v>36285.480000000003</v>
      </c>
      <c r="H162" s="73">
        <f>IFERROR(((VLOOKUP(B162,'Origem '!$A$1:$H$1688,7,0)*'Mark Up '!$C$2)),"X")</f>
        <v>41044.080000000002</v>
      </c>
      <c r="I162" s="73">
        <f>IFERROR(((VLOOKUP(B162,'Origem '!$A$1:$H$1688,8,0)*'Mark Up '!$C$2)),"X")</f>
        <v>44338.14</v>
      </c>
      <c r="J162" s="235"/>
    </row>
    <row r="163" spans="1:10" ht="16.5" customHeight="1" x14ac:dyDescent="0.25">
      <c r="A163" s="173"/>
      <c r="B163" s="76" t="s">
        <v>667</v>
      </c>
      <c r="C163" s="84" t="s">
        <v>657</v>
      </c>
      <c r="D163" s="69" t="s">
        <v>12</v>
      </c>
      <c r="E163" s="72">
        <f>IFERROR(((VLOOKUP(B163,'Origem '!$A$1:$D$1688,4,0)*'Mark Up '!$C$2)),"X")</f>
        <v>33453.42</v>
      </c>
      <c r="F163" s="72">
        <f>IFERROR(((VLOOKUP(B163,'Origem '!$A$1:$E$1688,5,0)*'Mark Up '!$C$2)),"X")</f>
        <v>36077.58</v>
      </c>
      <c r="G163" s="73">
        <f>IFERROR(((VLOOKUP(B163,'Origem '!$A$1:$H$1688,6,0)*'Mark Up '!$C$2)),"X")</f>
        <v>39209.94</v>
      </c>
      <c r="H163" s="73">
        <f>IFERROR(((VLOOKUP(B163,'Origem '!$A$1:$H$1688,7,0)*'Mark Up '!$C$2)),"X")</f>
        <v>44296.56</v>
      </c>
      <c r="I163" s="73">
        <f>IFERROR(((VLOOKUP(B163,'Origem '!$A$1:$H$1688,8,0)*'Mark Up '!$C$2)),"X")</f>
        <v>47484.36</v>
      </c>
      <c r="J163" s="235"/>
    </row>
    <row r="164" spans="1:10" ht="24" x14ac:dyDescent="0.25">
      <c r="A164" s="173"/>
      <c r="B164" s="76" t="s">
        <v>845</v>
      </c>
      <c r="C164" s="70" t="s">
        <v>964</v>
      </c>
      <c r="D164" s="87" t="s">
        <v>834</v>
      </c>
      <c r="E164" s="72">
        <f>IFERROR(((VLOOKUP(B164,'Origem '!$A$1:$D$1688,4,0)*'Mark Up '!$C$2)),"X")</f>
        <v>40434.239999999998</v>
      </c>
      <c r="F164" s="72">
        <f>IFERROR(((VLOOKUP(B164,'Origem '!$A$1:$E$1688,5,0)*'Mark Up '!$C$2)),"X")</f>
        <v>42351.54</v>
      </c>
      <c r="G164" s="73">
        <f>IFERROR(((VLOOKUP(B164,'Origem '!$A$1:$H$1688,6,0)*'Mark Up '!$C$2)),"X")</f>
        <v>45054.239999999998</v>
      </c>
      <c r="H164" s="73">
        <f>IFERROR(((VLOOKUP(B164,'Origem '!$A$1:$H$1688,7,0)*'Mark Up '!$C$2)),"X")</f>
        <v>49318.5</v>
      </c>
      <c r="I164" s="73">
        <f>IFERROR(((VLOOKUP(B164,'Origem '!$A$1:$H$1688,8,0)*'Mark Up '!$C$2)),"X")</f>
        <v>54003.18</v>
      </c>
      <c r="J164" s="235"/>
    </row>
    <row r="165" spans="1:10" ht="24" x14ac:dyDescent="0.25">
      <c r="A165" s="173"/>
      <c r="B165" s="76" t="s">
        <v>846</v>
      </c>
      <c r="C165" s="70" t="s">
        <v>964</v>
      </c>
      <c r="D165" s="87" t="s">
        <v>836</v>
      </c>
      <c r="E165" s="72">
        <f>IFERROR(((VLOOKUP(B165,'Origem '!$A$1:$D$1688,4,0)*'Mark Up '!$C$2)),"X")</f>
        <v>43340.22</v>
      </c>
      <c r="F165" s="72">
        <f>IFERROR(((VLOOKUP(B165,'Origem '!$A$1:$E$1688,5,0)*'Mark Up '!$C$2)),"X")</f>
        <v>45299.1</v>
      </c>
      <c r="G165" s="73">
        <f>IFERROR(((VLOOKUP(B165,'Origem '!$A$1:$H$1688,6,0)*'Mark Up '!$C$2)),"X")</f>
        <v>48181.98</v>
      </c>
      <c r="H165" s="73">
        <f>IFERROR(((VLOOKUP(B165,'Origem '!$A$1:$H$1688,7,0)*'Mark Up '!$C$2)),"X")</f>
        <v>51614.64</v>
      </c>
      <c r="I165" s="73">
        <f>IFERROR(((VLOOKUP(B165,'Origem '!$A$1:$H$1688,8,0)*'Mark Up '!$C$2)),"X")</f>
        <v>56826</v>
      </c>
      <c r="J165" s="235"/>
    </row>
    <row r="166" spans="1:10" ht="24" x14ac:dyDescent="0.25">
      <c r="A166" s="173"/>
      <c r="B166" s="76" t="s">
        <v>847</v>
      </c>
      <c r="C166" s="70" t="s">
        <v>964</v>
      </c>
      <c r="D166" s="87" t="s">
        <v>838</v>
      </c>
      <c r="E166" s="72">
        <f>IFERROR(((VLOOKUP(B166,'Origem '!$A$1:$D$1688,4,0)*'Mark Up '!$C$2)),"X")</f>
        <v>46389.42</v>
      </c>
      <c r="F166" s="72">
        <f>IFERROR(((VLOOKUP(B166,'Origem '!$A$1:$E$1688,5,0)*'Mark Up '!$C$2)),"X")</f>
        <v>48288.24</v>
      </c>
      <c r="G166" s="73">
        <f>IFERROR(((VLOOKUP(B166,'Origem '!$A$1:$H$1688,6,0)*'Mark Up '!$C$2)),"X")</f>
        <v>51369.78</v>
      </c>
      <c r="H166" s="73">
        <f>IFERROR(((VLOOKUP(B166,'Origem '!$A$1:$H$1688,7,0)*'Mark Up '!$C$2)),"X")</f>
        <v>54945.66</v>
      </c>
      <c r="I166" s="73">
        <f>IFERROR(((VLOOKUP(B166,'Origem '!$A$1:$H$1688,8,0)*'Mark Up '!$C$2)),"X")</f>
        <v>60327.96</v>
      </c>
      <c r="J166" s="236"/>
    </row>
    <row r="167" spans="1:10" ht="18" customHeight="1" x14ac:dyDescent="0.25">
      <c r="A167" s="240" t="s">
        <v>951</v>
      </c>
      <c r="B167" s="76" t="s">
        <v>678</v>
      </c>
      <c r="C167" s="77" t="s">
        <v>966</v>
      </c>
      <c r="D167" s="75" t="s">
        <v>7</v>
      </c>
      <c r="E167" s="72">
        <f>IFERROR(((VLOOKUP(B167,'Origem '!$A$1:$D$1688,4,0)*'Mark Up '!$C$2)),"X")</f>
        <v>20291.04</v>
      </c>
      <c r="F167" s="72">
        <f>IFERROR(((VLOOKUP(B167,'Origem '!$A$1:$E$1688,5,0)*'Mark Up '!$C$2)),"X")</f>
        <v>21524.58</v>
      </c>
      <c r="G167" s="73">
        <f>IFERROR(((VLOOKUP(B167,'Origem '!$A$1:$H$1688,6,0)*'Mark Up '!$C$2)),"X")</f>
        <v>22836.66</v>
      </c>
      <c r="H167" s="73">
        <f>IFERROR(((VLOOKUP(B167,'Origem '!$A$1:$H$1688,7,0)*'Mark Up '!$C$2)),"X")</f>
        <v>26246.22</v>
      </c>
      <c r="I167" s="73">
        <f>IFERROR(((VLOOKUP(B167,'Origem '!$A$1:$H$1688,8,0)*'Mark Up '!$C$2)),"X")</f>
        <v>27807.78</v>
      </c>
      <c r="J167" s="234"/>
    </row>
    <row r="168" spans="1:10" ht="18" customHeight="1" x14ac:dyDescent="0.25">
      <c r="A168" s="240"/>
      <c r="B168" s="76" t="s">
        <v>679</v>
      </c>
      <c r="C168" s="77" t="s">
        <v>967</v>
      </c>
      <c r="D168" s="75" t="s">
        <v>8</v>
      </c>
      <c r="E168" s="72">
        <f>IFERROR(((VLOOKUP(B168,'Origem '!$A$1:$D$1688,4,0)*'Mark Up '!$C$2)),"X")</f>
        <v>22323.84</v>
      </c>
      <c r="F168" s="72">
        <f>IFERROR(((VLOOKUP(B168,'Origem '!$A$1:$E$1688,5,0)*'Mark Up '!$C$2)),"X")</f>
        <v>23220.12</v>
      </c>
      <c r="G168" s="73">
        <f>IFERROR(((VLOOKUP(B168,'Origem '!$A$1:$H$1688,6,0)*'Mark Up '!$C$2)),"X")</f>
        <v>25437.72</v>
      </c>
      <c r="H168" s="73">
        <f>IFERROR(((VLOOKUP(B168,'Origem '!$A$1:$H$1688,7,0)*'Mark Up '!$C$2)),"X")</f>
        <v>27133.260000000002</v>
      </c>
      <c r="I168" s="73">
        <f>IFERROR(((VLOOKUP(B168,'Origem '!$A$1:$H$1688,8,0)*'Mark Up '!$C$2)),"X")</f>
        <v>30071.58</v>
      </c>
      <c r="J168" s="235"/>
    </row>
    <row r="169" spans="1:10" ht="18" customHeight="1" x14ac:dyDescent="0.25">
      <c r="A169" s="240"/>
      <c r="B169" s="76" t="s">
        <v>680</v>
      </c>
      <c r="C169" s="77" t="s">
        <v>967</v>
      </c>
      <c r="D169" s="75" t="s">
        <v>224</v>
      </c>
      <c r="E169" s="72">
        <f>IFERROR(((VLOOKUP(B169,'Origem '!$A$1:$D$1688,4,0)*'Mark Up '!$C$2)),"X")</f>
        <v>23284.799999999999</v>
      </c>
      <c r="F169" s="72">
        <f>IFERROR(((VLOOKUP(B169,'Origem '!$A$1:$E$1688,5,0)*'Mark Up '!$C$2)),"X")</f>
        <v>23885.4</v>
      </c>
      <c r="G169" s="73">
        <f>IFERROR(((VLOOKUP(B169,'Origem '!$A$1:$H$1688,6,0)*'Mark Up '!$C$2)),"X")</f>
        <v>26514.18</v>
      </c>
      <c r="H169" s="73">
        <f>IFERROR(((VLOOKUP(B169,'Origem '!$A$1:$H$1688,7,0)*'Mark Up '!$C$2)),"X")</f>
        <v>28399.14</v>
      </c>
      <c r="I169" s="73">
        <f>IFERROR(((VLOOKUP(B169,'Origem '!$A$1:$H$1688,8,0)*'Mark Up '!$C$2)),"X")</f>
        <v>30829.260000000002</v>
      </c>
      <c r="J169" s="235"/>
    </row>
    <row r="170" spans="1:10" ht="18" customHeight="1" x14ac:dyDescent="0.25">
      <c r="A170" s="240"/>
      <c r="B170" s="76" t="s">
        <v>681</v>
      </c>
      <c r="C170" s="77" t="s">
        <v>967</v>
      </c>
      <c r="D170" s="76" t="s">
        <v>226</v>
      </c>
      <c r="E170" s="72">
        <f>IFERROR(((VLOOKUP(B170,'Origem '!$A$1:$D$1688,4,0)*'Mark Up '!$C$2)),"X")</f>
        <v>26495.7</v>
      </c>
      <c r="F170" s="72">
        <f>IFERROR(((VLOOKUP(B170,'Origem '!$A$1:$E$1688,5,0)*'Mark Up '!$C$2)),"X")</f>
        <v>26994.66</v>
      </c>
      <c r="G170" s="73">
        <f>IFERROR(((VLOOKUP(B170,'Origem '!$A$1:$H$1688,6,0)*'Mark Up '!$C$2)),"X")</f>
        <v>29461.74</v>
      </c>
      <c r="H170" s="73">
        <f>IFERROR(((VLOOKUP(B170,'Origem '!$A$1:$H$1688,7,0)*'Mark Up '!$C$2)),"X")</f>
        <v>31342.080000000002</v>
      </c>
      <c r="I170" s="73">
        <f>IFERROR(((VLOOKUP(B170,'Origem '!$A$1:$H$1688,8,0)*'Mark Up '!$C$2)),"X")</f>
        <v>34622.28</v>
      </c>
      <c r="J170" s="235"/>
    </row>
    <row r="171" spans="1:10" ht="18" customHeight="1" x14ac:dyDescent="0.25">
      <c r="A171" s="240"/>
      <c r="B171" s="76" t="s">
        <v>682</v>
      </c>
      <c r="C171" s="77" t="s">
        <v>967</v>
      </c>
      <c r="D171" s="76" t="s">
        <v>228</v>
      </c>
      <c r="E171" s="72">
        <f>IFERROR(((VLOOKUP(B171,'Origem '!$A$1:$D$1688,4,0)*'Mark Up '!$C$2)),"X")</f>
        <v>31693.200000000001</v>
      </c>
      <c r="F171" s="72">
        <f>IFERROR(((VLOOKUP(B171,'Origem '!$A$1:$E$1688,5,0)*'Mark Up '!$C$2)),"X")</f>
        <v>33277.86</v>
      </c>
      <c r="G171" s="73">
        <f>IFERROR(((VLOOKUP(B171,'Origem '!$A$1:$H$1688,6,0)*'Mark Up '!$C$2)),"X")</f>
        <v>36895.32</v>
      </c>
      <c r="H171" s="73">
        <f>IFERROR(((VLOOKUP(B171,'Origem '!$A$1:$H$1688,7,0)*'Mark Up '!$C$2)),"X")</f>
        <v>39995.340000000004</v>
      </c>
      <c r="I171" s="73">
        <f>IFERROR(((VLOOKUP(B171,'Origem '!$A$1:$H$1688,8,0)*'Mark Up '!$C$2)),"X")</f>
        <v>43053.78</v>
      </c>
      <c r="J171" s="235"/>
    </row>
    <row r="172" spans="1:10" ht="18" customHeight="1" x14ac:dyDescent="0.25">
      <c r="A172" s="240"/>
      <c r="B172" s="76" t="s">
        <v>683</v>
      </c>
      <c r="C172" s="77" t="s">
        <v>967</v>
      </c>
      <c r="D172" s="76" t="s">
        <v>230</v>
      </c>
      <c r="E172" s="72">
        <f>IFERROR(((VLOOKUP(B172,'Origem '!$A$1:$D$1688,4,0)*'Mark Up '!$C$2)),"X")</f>
        <v>34054.020000000004</v>
      </c>
      <c r="F172" s="72">
        <f>IFERROR(((VLOOKUP(B172,'Origem '!$A$1:$E$1688,5,0)*'Mark Up '!$C$2)),"X")</f>
        <v>34543.74</v>
      </c>
      <c r="G172" s="73">
        <f>IFERROR(((VLOOKUP(B172,'Origem '!$A$1:$H$1688,6,0)*'Mark Up '!$C$2)),"X")</f>
        <v>38304.42</v>
      </c>
      <c r="H172" s="73">
        <f>IFERROR(((VLOOKUP(B172,'Origem '!$A$1:$H$1688,7,0)*'Mark Up '!$C$2)),"X")</f>
        <v>41593.86</v>
      </c>
      <c r="I172" s="73">
        <f>IFERROR(((VLOOKUP(B172,'Origem '!$A$1:$H$1688,8,0)*'Mark Up '!$C$2)),"X")</f>
        <v>44790.9</v>
      </c>
      <c r="J172" s="235"/>
    </row>
    <row r="173" spans="1:10" ht="24" x14ac:dyDescent="0.25">
      <c r="A173" s="240"/>
      <c r="B173" s="76" t="s">
        <v>848</v>
      </c>
      <c r="C173" s="77" t="s">
        <v>968</v>
      </c>
      <c r="D173" s="87" t="s">
        <v>834</v>
      </c>
      <c r="E173" s="72">
        <f>IFERROR(((VLOOKUP(B173,'Origem '!$A$1:$D$1688,4,0)*'Mark Up '!$C$2)),"X")</f>
        <v>43922.340000000004</v>
      </c>
      <c r="F173" s="72">
        <f>IFERROR(((VLOOKUP(B173,'Origem '!$A$1:$E$1688,5,0)*'Mark Up '!$C$2)),"X")</f>
        <v>44042.46</v>
      </c>
      <c r="G173" s="73">
        <f>IFERROR(((VLOOKUP(B173,'Origem '!$A$1:$H$1688,6,0)*'Mark Up '!$C$2)),"X")</f>
        <v>47304.18</v>
      </c>
      <c r="H173" s="73">
        <f>IFERROR(((VLOOKUP(B173,'Origem '!$A$1:$H$1688,7,0)*'Mark Up '!$C$2)),"X")</f>
        <v>50251.74</v>
      </c>
      <c r="I173" s="73">
        <f>IFERROR(((VLOOKUP(B173,'Origem '!$A$1:$H$1688,8,0)*'Mark Up '!$C$2)),"X")</f>
        <v>53231.64</v>
      </c>
      <c r="J173" s="235"/>
    </row>
    <row r="174" spans="1:10" ht="24" x14ac:dyDescent="0.25">
      <c r="A174" s="240"/>
      <c r="B174" s="76" t="s">
        <v>849</v>
      </c>
      <c r="C174" s="77" t="s">
        <v>968</v>
      </c>
      <c r="D174" s="87" t="s">
        <v>836</v>
      </c>
      <c r="E174" s="72">
        <f>IFERROR(((VLOOKUP(B174,'Origem '!$A$1:$D$1688,4,0)*'Mark Up '!$C$2)),"X")</f>
        <v>46588.08</v>
      </c>
      <c r="F174" s="72">
        <f>IFERROR(((VLOOKUP(B174,'Origem '!$A$1:$E$1688,5,0)*'Mark Up '!$C$2)),"X")</f>
        <v>47461.26</v>
      </c>
      <c r="G174" s="73">
        <f>IFERROR(((VLOOKUP(B174,'Origem '!$A$1:$H$1688,6,0)*'Mark Up '!$C$2)),"X")</f>
        <v>50972.46</v>
      </c>
      <c r="H174" s="73">
        <f>IFERROR(((VLOOKUP(B174,'Origem '!$A$1:$H$1688,7,0)*'Mark Up '!$C$2)),"X")</f>
        <v>53319.42</v>
      </c>
      <c r="I174" s="73">
        <f>IFERROR(((VLOOKUP(B174,'Origem '!$A$1:$H$1688,8,0)*'Mark Up '!$C$2)),"X")</f>
        <v>56821.380000000005</v>
      </c>
      <c r="J174" s="235"/>
    </row>
    <row r="175" spans="1:10" ht="24" x14ac:dyDescent="0.25">
      <c r="A175" s="240"/>
      <c r="B175" s="76" t="s">
        <v>850</v>
      </c>
      <c r="C175" s="77" t="s">
        <v>968</v>
      </c>
      <c r="D175" s="87" t="s">
        <v>838</v>
      </c>
      <c r="E175" s="72">
        <f>IFERROR(((VLOOKUP(B175,'Origem '!$A$1:$D$1688,4,0)*'Mark Up '!$C$2)),"X")</f>
        <v>50556.66</v>
      </c>
      <c r="F175" s="72">
        <f>IFERROR(((VLOOKUP(B175,'Origem '!$A$1:$E$1688,5,0)*'Mark Up '!$C$2)),"X")</f>
        <v>51517.62</v>
      </c>
      <c r="G175" s="73">
        <f>IFERROR(((VLOOKUP(B175,'Origem '!$A$1:$H$1688,6,0)*'Mark Up '!$C$2)),"X")</f>
        <v>54164.880000000005</v>
      </c>
      <c r="H175" s="73">
        <f>IFERROR(((VLOOKUP(B175,'Origem '!$A$1:$H$1688,7,0)*'Mark Up '!$C$2)),"X")</f>
        <v>57070.86</v>
      </c>
      <c r="I175" s="73">
        <f>IFERROR(((VLOOKUP(B175,'Origem '!$A$1:$H$1688,8,0)*'Mark Up '!$C$2)),"X")</f>
        <v>60535.86</v>
      </c>
      <c r="J175" s="236"/>
    </row>
    <row r="176" spans="1:10" s="101" customFormat="1" ht="16.5" customHeight="1" x14ac:dyDescent="0.2">
      <c r="A176" s="173" t="s">
        <v>1178</v>
      </c>
      <c r="B176" s="69" t="s">
        <v>1179</v>
      </c>
      <c r="C176" s="84" t="s">
        <v>1186</v>
      </c>
      <c r="D176" s="69" t="s">
        <v>6</v>
      </c>
      <c r="E176" s="72">
        <f>IFERROR(((VLOOKUP(B176,'Origem '!$A$1:$D$1688,4,0)*'Mark Up '!$C$2)),"X")</f>
        <v>19496.400000000001</v>
      </c>
      <c r="F176" s="72">
        <f>IFERROR(((VLOOKUP(B176,'Origem '!$A$1:$E$1688,5,0)*'Mark Up '!$C$2)),"X")</f>
        <v>19163.760000000002</v>
      </c>
      <c r="G176" s="73">
        <f>IFERROR(((VLOOKUP(B176,'Origem '!$A$1:$H$1688,6,0)*'Mark Up '!$C$2)),"X")</f>
        <v>20822.34</v>
      </c>
      <c r="H176" s="73">
        <f>IFERROR(((VLOOKUP(B176,'Origem '!$A$1:$H$1688,7,0)*'Mark Up '!$C$2)),"X")</f>
        <v>21187.32</v>
      </c>
      <c r="I176" s="73" t="str">
        <f>IFERROR(((VLOOKUP(B176,'Origem '!$A$1:$H$1688,8,0)*'Mark Up '!$C$2)),"X")</f>
        <v>X</v>
      </c>
      <c r="J176" s="198"/>
    </row>
    <row r="177" spans="1:10" s="101" customFormat="1" ht="16.5" customHeight="1" x14ac:dyDescent="0.2">
      <c r="A177" s="173"/>
      <c r="B177" s="69" t="s">
        <v>1180</v>
      </c>
      <c r="C177" s="84" t="s">
        <v>1186</v>
      </c>
      <c r="D177" s="69" t="s">
        <v>7</v>
      </c>
      <c r="E177" s="72">
        <f>IFERROR(((VLOOKUP(B177,'Origem '!$A$1:$D$1688,4,0)*'Mark Up '!$C$2)),"X")</f>
        <v>20609.82</v>
      </c>
      <c r="F177" s="72">
        <f>IFERROR(((VLOOKUP(B177,'Origem '!$A$1:$E$1688,5,0)*'Mark Up '!$C$2)),"X")</f>
        <v>20217.12</v>
      </c>
      <c r="G177" s="73">
        <f>IFERROR(((VLOOKUP(B177,'Origem '!$A$1:$H$1688,6,0)*'Mark Up '!$C$2)),"X")</f>
        <v>22046.639999999999</v>
      </c>
      <c r="H177" s="73">
        <f>IFERROR(((VLOOKUP(B177,'Origem '!$A$1:$H$1688,7,0)*'Mark Up '!$C$2)),"X")</f>
        <v>22434.720000000001</v>
      </c>
      <c r="I177" s="73" t="str">
        <f>IFERROR(((VLOOKUP(B177,'Origem '!$A$1:$H$1688,8,0)*'Mark Up '!$C$2)),"X")</f>
        <v>X</v>
      </c>
      <c r="J177" s="199"/>
    </row>
    <row r="178" spans="1:10" s="101" customFormat="1" ht="16.5" customHeight="1" x14ac:dyDescent="0.2">
      <c r="A178" s="173"/>
      <c r="B178" s="69" t="s">
        <v>1181</v>
      </c>
      <c r="C178" s="84" t="s">
        <v>1186</v>
      </c>
      <c r="D178" s="69" t="s">
        <v>8</v>
      </c>
      <c r="E178" s="72">
        <f>IFERROR(((VLOOKUP(B178,'Origem '!$A$1:$D$1688,4,0)*'Mark Up '!$C$2)),"X")</f>
        <v>23067.66</v>
      </c>
      <c r="F178" s="72">
        <f>IFERROR(((VLOOKUP(B178,'Origem '!$A$1:$E$1688,5,0)*'Mark Up '!$C$2)),"X")</f>
        <v>22217.58</v>
      </c>
      <c r="G178" s="73">
        <f>IFERROR(((VLOOKUP(B178,'Origem '!$A$1:$H$1688,6,0)*'Mark Up '!$C$2)),"X")</f>
        <v>24439.8</v>
      </c>
      <c r="H178" s="73">
        <f>IFERROR(((VLOOKUP(B178,'Origem '!$A$1:$H$1688,7,0)*'Mark Up '!$C$2)),"X")</f>
        <v>24837.119999999999</v>
      </c>
      <c r="I178" s="73" t="str">
        <f>IFERROR(((VLOOKUP(B178,'Origem '!$A$1:$H$1688,8,0)*'Mark Up '!$C$2)),"X")</f>
        <v>X</v>
      </c>
      <c r="J178" s="199"/>
    </row>
    <row r="179" spans="1:10" s="101" customFormat="1" ht="16.5" customHeight="1" x14ac:dyDescent="0.2">
      <c r="A179" s="173"/>
      <c r="B179" s="69" t="s">
        <v>1182</v>
      </c>
      <c r="C179" s="84" t="s">
        <v>1186</v>
      </c>
      <c r="D179" s="69" t="s">
        <v>9</v>
      </c>
      <c r="E179" s="72">
        <f>IFERROR(((VLOOKUP(B179,'Origem '!$A$1:$D$1688,4,0)*'Mark Up '!$C$2)),"X")</f>
        <v>24398.22</v>
      </c>
      <c r="F179" s="72">
        <f>IFERROR(((VLOOKUP(B179,'Origem '!$A$1:$E$1688,5,0)*'Mark Up '!$C$2)),"X")</f>
        <v>23497.32</v>
      </c>
      <c r="G179" s="73">
        <f>IFERROR(((VLOOKUP(B179,'Origem '!$A$1:$H$1688,6,0)*'Mark Up '!$C$2)),"X")</f>
        <v>25908.959999999999</v>
      </c>
      <c r="H179" s="73">
        <f>IFERROR(((VLOOKUP(B179,'Origem '!$A$1:$H$1688,7,0)*'Mark Up '!$C$2)),"X")</f>
        <v>26301.66</v>
      </c>
      <c r="I179" s="73" t="str">
        <f>IFERROR(((VLOOKUP(B179,'Origem '!$A$1:$H$1688,8,0)*'Mark Up '!$C$2)),"X")</f>
        <v>X</v>
      </c>
      <c r="J179" s="199"/>
    </row>
    <row r="180" spans="1:10" s="101" customFormat="1" ht="16.5" customHeight="1" x14ac:dyDescent="0.2">
      <c r="A180" s="173"/>
      <c r="B180" s="69" t="s">
        <v>1183</v>
      </c>
      <c r="C180" s="84" t="s">
        <v>1186</v>
      </c>
      <c r="D180" s="69" t="s">
        <v>20</v>
      </c>
      <c r="E180" s="72">
        <f>IFERROR(((VLOOKUP(B180,'Origem '!$A$1:$D$1688,4,0)*'Mark Up '!$C$2)),"X")</f>
        <v>28038.78</v>
      </c>
      <c r="F180" s="72">
        <f>IFERROR(((VLOOKUP(B180,'Origem '!$A$1:$E$1688,5,0)*'Mark Up '!$C$2)),"X")</f>
        <v>27114.78</v>
      </c>
      <c r="G180" s="73">
        <f>IFERROR(((VLOOKUP(B180,'Origem '!$A$1:$H$1688,6,0)*'Mark Up '!$C$2)),"X")</f>
        <v>29993.040000000001</v>
      </c>
      <c r="H180" s="73">
        <f>IFERROR(((VLOOKUP(B180,'Origem '!$A$1:$H$1688,7,0)*'Mark Up '!$C$2)),"X")</f>
        <v>30427.32</v>
      </c>
      <c r="I180" s="73" t="str">
        <f>IFERROR(((VLOOKUP(B180,'Origem '!$A$1:$H$1688,8,0)*'Mark Up '!$C$2)),"X")</f>
        <v>X</v>
      </c>
      <c r="J180" s="199"/>
    </row>
    <row r="181" spans="1:10" s="101" customFormat="1" ht="16.5" customHeight="1" x14ac:dyDescent="0.2">
      <c r="A181" s="173"/>
      <c r="B181" s="69" t="s">
        <v>1184</v>
      </c>
      <c r="C181" s="84" t="s">
        <v>1186</v>
      </c>
      <c r="D181" s="69" t="s">
        <v>11</v>
      </c>
      <c r="E181" s="72">
        <f>IFERROR(((VLOOKUP(B181,'Origem '!$A$1:$D$1688,4,0)*'Mark Up '!$C$2)),"X")</f>
        <v>33531.96</v>
      </c>
      <c r="F181" s="72">
        <f>IFERROR(((VLOOKUP(B181,'Origem '!$A$1:$E$1688,5,0)*'Mark Up '!$C$2)),"X")</f>
        <v>34987.26</v>
      </c>
      <c r="G181" s="73">
        <f>IFERROR(((VLOOKUP(B181,'Origem '!$A$1:$H$1688,6,0)*'Mark Up '!$C$2)),"X")</f>
        <v>36853.74</v>
      </c>
      <c r="H181" s="73">
        <f>IFERROR(((VLOOKUP(B181,'Origem '!$A$1:$H$1688,7,0)*'Mark Up '!$C$2)),"X")</f>
        <v>37800.840000000004</v>
      </c>
      <c r="I181" s="73" t="str">
        <f>IFERROR(((VLOOKUP(B181,'Origem '!$A$1:$H$1688,8,0)*'Mark Up '!$C$2)),"X")</f>
        <v>X</v>
      </c>
      <c r="J181" s="199"/>
    </row>
    <row r="182" spans="1:10" s="101" customFormat="1" ht="16.5" customHeight="1" x14ac:dyDescent="0.2">
      <c r="A182" s="173"/>
      <c r="B182" s="69" t="s">
        <v>1185</v>
      </c>
      <c r="C182" s="84" t="s">
        <v>1186</v>
      </c>
      <c r="D182" s="69" t="s">
        <v>12</v>
      </c>
      <c r="E182" s="72">
        <f>IFERROR(((VLOOKUP(B182,'Origem '!$A$1:$D$1688,4,0)*'Mark Up '!$C$2)),"X")</f>
        <v>34557.599999999999</v>
      </c>
      <c r="F182" s="72">
        <f>IFERROR(((VLOOKUP(B182,'Origem '!$A$1:$E$1688,5,0)*'Mark Up '!$C$2)),"X")</f>
        <v>36183.840000000004</v>
      </c>
      <c r="G182" s="73">
        <f>IFERROR(((VLOOKUP(B182,'Origem '!$A$1:$H$1688,6,0)*'Mark Up '!$C$2)),"X")</f>
        <v>38225.879999999997</v>
      </c>
      <c r="H182" s="73">
        <f>IFERROR(((VLOOKUP(B182,'Origem '!$A$1:$H$1688,7,0)*'Mark Up '!$C$2)),"X")</f>
        <v>39223.800000000003</v>
      </c>
      <c r="I182" s="73" t="str">
        <f>IFERROR(((VLOOKUP(B182,'Origem '!$A$1:$H$1688,8,0)*'Mark Up '!$C$2)),"X")</f>
        <v>X</v>
      </c>
      <c r="J182" s="200"/>
    </row>
    <row r="183" spans="1:10" s="101" customFormat="1" ht="16.5" customHeight="1" x14ac:dyDescent="0.2">
      <c r="A183" s="173" t="s">
        <v>1187</v>
      </c>
      <c r="B183" s="69" t="s">
        <v>1188</v>
      </c>
      <c r="C183" s="84" t="s">
        <v>1196</v>
      </c>
      <c r="D183" s="69" t="s">
        <v>1189</v>
      </c>
      <c r="E183" s="72">
        <f>IFERROR(((VLOOKUP(B183,'Origem '!$A$1:$D$1688,4,0)*'Mark Up '!$C$2)),"X")</f>
        <v>18604.740000000002</v>
      </c>
      <c r="F183" s="72">
        <f>IFERROR(((VLOOKUP(B183,'Origem '!$A$1:$E$1688,5,0)*'Mark Up '!$C$2)),"X")</f>
        <v>19514.88</v>
      </c>
      <c r="G183" s="73">
        <f>IFERROR(((VLOOKUP(B183,'Origem '!$A$1:$H$1688,6,0)*'Mark Up '!$C$2)),"X")</f>
        <v>20563.62</v>
      </c>
      <c r="H183" s="73">
        <f>IFERROR(((VLOOKUP(B183,'Origem '!$A$1:$H$1688,7,0)*'Mark Up '!$C$2)),"X")</f>
        <v>21238.14</v>
      </c>
      <c r="I183" s="73">
        <f>IFERROR(((VLOOKUP(B183,'Origem '!$A$1:$H$1688,8,0)*'Mark Up '!$C$2)),"X")</f>
        <v>24453.66</v>
      </c>
      <c r="J183" s="198"/>
    </row>
    <row r="184" spans="1:10" s="101" customFormat="1" ht="16.5" customHeight="1" x14ac:dyDescent="0.2">
      <c r="A184" s="173"/>
      <c r="B184" s="69" t="s">
        <v>1190</v>
      </c>
      <c r="C184" s="84" t="s">
        <v>1196</v>
      </c>
      <c r="D184" s="69" t="s">
        <v>1191</v>
      </c>
      <c r="E184" s="72">
        <f>IFERROR(((VLOOKUP(B184,'Origem '!$A$1:$D$1688,4,0)*'Mark Up '!$C$2)),"X")</f>
        <v>19842.900000000001</v>
      </c>
      <c r="F184" s="72">
        <f>IFERROR(((VLOOKUP(B184,'Origem '!$A$1:$E$1688,5,0)*'Mark Up '!$C$2)),"X")</f>
        <v>20757.66</v>
      </c>
      <c r="G184" s="73">
        <f>IFERROR(((VLOOKUP(B184,'Origem '!$A$1:$H$1688,6,0)*'Mark Up '!$C$2)),"X")</f>
        <v>22120.560000000001</v>
      </c>
      <c r="H184" s="73">
        <f>IFERROR(((VLOOKUP(B184,'Origem '!$A$1:$H$1688,7,0)*'Mark Up '!$C$2)),"X")</f>
        <v>22758.12</v>
      </c>
      <c r="I184" s="73">
        <f>IFERROR(((VLOOKUP(B184,'Origem '!$A$1:$H$1688,8,0)*'Mark Up '!$C$2)),"X")</f>
        <v>26315.52</v>
      </c>
      <c r="J184" s="199"/>
    </row>
    <row r="185" spans="1:10" s="101" customFormat="1" ht="16.5" customHeight="1" x14ac:dyDescent="0.2">
      <c r="A185" s="173"/>
      <c r="B185" s="69" t="s">
        <v>1192</v>
      </c>
      <c r="C185" s="84" t="s">
        <v>1196</v>
      </c>
      <c r="D185" s="69" t="s">
        <v>1193</v>
      </c>
      <c r="E185" s="72">
        <f>IFERROR(((VLOOKUP(B185,'Origem '!$A$1:$D$1688,4,0)*'Mark Up '!$C$2)),"X")</f>
        <v>21635.46</v>
      </c>
      <c r="F185" s="72">
        <f>IFERROR(((VLOOKUP(B185,'Origem '!$A$1:$E$1688,5,0)*'Mark Up '!$C$2)),"X")</f>
        <v>22513.260000000002</v>
      </c>
      <c r="G185" s="73">
        <f>IFERROR(((VLOOKUP(B185,'Origem '!$A$1:$H$1688,6,0)*'Mark Up '!$C$2)),"X")</f>
        <v>23982.420000000002</v>
      </c>
      <c r="H185" s="73">
        <f>IFERROR(((VLOOKUP(B185,'Origem '!$A$1:$H$1688,7,0)*'Mark Up '!$C$2)),"X")</f>
        <v>24629.22</v>
      </c>
      <c r="I185" s="73">
        <f>IFERROR(((VLOOKUP(B185,'Origem '!$A$1:$H$1688,8,0)*'Mark Up '!$C$2)),"X")</f>
        <v>28699.440000000002</v>
      </c>
      <c r="J185" s="199"/>
    </row>
    <row r="186" spans="1:10" s="101" customFormat="1" ht="16.5" customHeight="1" x14ac:dyDescent="0.2">
      <c r="A186" s="173"/>
      <c r="B186" s="69" t="s">
        <v>1194</v>
      </c>
      <c r="C186" s="84" t="s">
        <v>1196</v>
      </c>
      <c r="D186" s="69" t="s">
        <v>1195</v>
      </c>
      <c r="E186" s="72">
        <f>IFERROR(((VLOOKUP(B186,'Origem '!$A$1:$D$1688,4,0)*'Mark Up '!$C$2)),"X")</f>
        <v>27234.9</v>
      </c>
      <c r="F186" s="72">
        <f>IFERROR(((VLOOKUP(B186,'Origem '!$A$1:$E$1688,5,0)*'Mark Up '!$C$2)),"X")</f>
        <v>28334.46</v>
      </c>
      <c r="G186" s="73">
        <f>IFERROR(((VLOOKUP(B186,'Origem '!$A$1:$H$1688,6,0)*'Mark Up '!$C$2)),"X")</f>
        <v>30602.880000000001</v>
      </c>
      <c r="H186" s="73">
        <f>IFERROR(((VLOOKUP(B186,'Origem '!$A$1:$H$1688,7,0)*'Mark Up '!$C$2)),"X")</f>
        <v>31337.46</v>
      </c>
      <c r="I186" s="73">
        <f>IFERROR(((VLOOKUP(B186,'Origem '!$A$1:$H$1688,8,0)*'Mark Up '!$C$2)),"X")</f>
        <v>36160.74</v>
      </c>
      <c r="J186" s="200"/>
    </row>
    <row r="187" spans="1:10" s="101" customFormat="1" ht="16.5" customHeight="1" x14ac:dyDescent="0.2">
      <c r="A187" s="173" t="s">
        <v>1511</v>
      </c>
      <c r="B187" s="69" t="s">
        <v>1491</v>
      </c>
      <c r="C187" s="84" t="s">
        <v>1763</v>
      </c>
      <c r="D187" s="69" t="s">
        <v>6</v>
      </c>
      <c r="E187" s="72">
        <f>IFERROR(((VLOOKUP(B187,'Origem '!$A$1:$D$1688,4,0)*'Mark Up '!$C$2)),"X")</f>
        <v>22822.799999999999</v>
      </c>
      <c r="F187" s="72">
        <f>IFERROR(((VLOOKUP(B187,'Origem '!$A$1:$E$1688,5,0)*'Mark Up '!$C$2)),"X")</f>
        <v>23136.959999999999</v>
      </c>
      <c r="G187" s="73">
        <f>IFERROR(((VLOOKUP(B187,'Origem '!$A$1:$H$1688,6,0)*'Mark Up '!$C$2)),"X")</f>
        <v>24689.279999999999</v>
      </c>
      <c r="H187" s="73">
        <f>IFERROR(((VLOOKUP(B187,'Origem '!$A$1:$H$1688,7,0)*'Mark Up '!$C$2)),"X")</f>
        <v>25682.58</v>
      </c>
      <c r="I187" s="73">
        <f>IFERROR(((VLOOKUP(B187,'Origem '!$A$1:$H$1688,8,0)*'Mark Up '!$C$2)),"X")</f>
        <v>27595.260000000002</v>
      </c>
      <c r="J187" s="198"/>
    </row>
    <row r="188" spans="1:10" s="101" customFormat="1" ht="16.5" customHeight="1" x14ac:dyDescent="0.2">
      <c r="A188" s="173"/>
      <c r="B188" s="69" t="s">
        <v>1493</v>
      </c>
      <c r="C188" s="84" t="s">
        <v>1763</v>
      </c>
      <c r="D188" s="69" t="s">
        <v>7</v>
      </c>
      <c r="E188" s="72">
        <f>IFERROR(((VLOOKUP(B188,'Origem '!$A$1:$D$1688,4,0)*'Mark Up '!$C$2)),"X")</f>
        <v>23885.4</v>
      </c>
      <c r="F188" s="72">
        <f>IFERROR(((VLOOKUP(B188,'Origem '!$A$1:$E$1688,5,0)*'Mark Up '!$C$2)),"X")</f>
        <v>24148.74</v>
      </c>
      <c r="G188" s="73">
        <f>IFERROR(((VLOOKUP(B188,'Origem '!$A$1:$H$1688,6,0)*'Mark Up '!$C$2)),"X")</f>
        <v>25858.14</v>
      </c>
      <c r="H188" s="73">
        <f>IFERROR(((VLOOKUP(B188,'Origem '!$A$1:$H$1688,7,0)*'Mark Up '!$C$2)),"X")</f>
        <v>26842.2</v>
      </c>
      <c r="I188" s="73">
        <f>IFERROR(((VLOOKUP(B188,'Origem '!$A$1:$H$1688,8,0)*'Mark Up '!$C$2)),"X")</f>
        <v>28930.440000000002</v>
      </c>
      <c r="J188" s="199"/>
    </row>
    <row r="189" spans="1:10" s="101" customFormat="1" ht="16.5" customHeight="1" x14ac:dyDescent="0.2">
      <c r="A189" s="173"/>
      <c r="B189" s="69" t="s">
        <v>1494</v>
      </c>
      <c r="C189" s="84" t="s">
        <v>1763</v>
      </c>
      <c r="D189" s="69" t="s">
        <v>8</v>
      </c>
      <c r="E189" s="72">
        <f>IFERROR(((VLOOKUP(B189,'Origem '!$A$1:$D$1688,4,0)*'Mark Up '!$C$2)),"X")</f>
        <v>25303.74</v>
      </c>
      <c r="F189" s="72">
        <f>IFERROR(((VLOOKUP(B189,'Origem '!$A$1:$E$1688,5,0)*'Mark Up '!$C$2)),"X")</f>
        <v>26195.4</v>
      </c>
      <c r="G189" s="73">
        <f>IFERROR(((VLOOKUP(B189,'Origem '!$A$1:$H$1688,6,0)*'Mark Up '!$C$2)),"X")</f>
        <v>27937.14</v>
      </c>
      <c r="H189" s="73">
        <f>IFERROR(((VLOOKUP(B189,'Origem '!$A$1:$H$1688,7,0)*'Mark Up '!$C$2)),"X")</f>
        <v>28851.9</v>
      </c>
      <c r="I189" s="73">
        <f>IFERROR(((VLOOKUP(B189,'Origem '!$A$1:$H$1688,8,0)*'Mark Up '!$C$2)),"X")</f>
        <v>31208.100000000002</v>
      </c>
      <c r="J189" s="199"/>
    </row>
    <row r="190" spans="1:10" s="101" customFormat="1" ht="16.5" customHeight="1" x14ac:dyDescent="0.2">
      <c r="A190" s="173"/>
      <c r="B190" s="69" t="s">
        <v>1495</v>
      </c>
      <c r="C190" s="84" t="s">
        <v>1763</v>
      </c>
      <c r="D190" s="69" t="s">
        <v>9</v>
      </c>
      <c r="E190" s="72">
        <f>IFERROR(((VLOOKUP(B190,'Origem '!$A$1:$D$1688,4,0)*'Mark Up '!$C$2)),"X")</f>
        <v>26583.48</v>
      </c>
      <c r="F190" s="72">
        <f>IFERROR(((VLOOKUP(B190,'Origem '!$A$1:$E$1688,5,0)*'Mark Up '!$C$2)),"X")</f>
        <v>27082.440000000002</v>
      </c>
      <c r="G190" s="73">
        <f>IFERROR(((VLOOKUP(B190,'Origem '!$A$1:$H$1688,6,0)*'Mark Up '!$C$2)),"X")</f>
        <v>29489.46</v>
      </c>
      <c r="H190" s="73">
        <f>IFERROR(((VLOOKUP(B190,'Origem '!$A$1:$H$1688,7,0)*'Mark Up '!$C$2)),"X")</f>
        <v>30399.600000000002</v>
      </c>
      <c r="I190" s="73">
        <f>IFERROR(((VLOOKUP(B190,'Origem '!$A$1:$H$1688,8,0)*'Mark Up '!$C$2)),"X")</f>
        <v>32899.020000000004</v>
      </c>
      <c r="J190" s="199"/>
    </row>
    <row r="191" spans="1:10" s="101" customFormat="1" ht="16.5" customHeight="1" x14ac:dyDescent="0.2">
      <c r="A191" s="173"/>
      <c r="B191" s="69" t="s">
        <v>1496</v>
      </c>
      <c r="C191" s="84" t="s">
        <v>1763</v>
      </c>
      <c r="D191" s="69" t="s">
        <v>20</v>
      </c>
      <c r="E191" s="72">
        <f>IFERROR(((VLOOKUP(B191,'Origem '!$A$1:$D$1688,4,0)*'Mark Up '!$C$2)),"X")</f>
        <v>29729.7</v>
      </c>
      <c r="F191" s="72">
        <f>IFERROR(((VLOOKUP(B191,'Origem '!$A$1:$E$1688,5,0)*'Mark Up '!$C$2)),"X")</f>
        <v>30330.3</v>
      </c>
      <c r="G191" s="73">
        <f>IFERROR(((VLOOKUP(B191,'Origem '!$A$1:$H$1688,6,0)*'Mark Up '!$C$2)),"X")</f>
        <v>33208.559999999998</v>
      </c>
      <c r="H191" s="73">
        <f>IFERROR(((VLOOKUP(B191,'Origem '!$A$1:$H$1688,7,0)*'Mark Up '!$C$2)),"X")</f>
        <v>34077.120000000003</v>
      </c>
      <c r="I191" s="73">
        <f>IFERROR(((VLOOKUP(B191,'Origem '!$A$1:$H$1688,8,0)*'Mark Up '!$C$2)),"X")</f>
        <v>37103.22</v>
      </c>
      <c r="J191" s="199"/>
    </row>
    <row r="192" spans="1:10" s="101" customFormat="1" ht="16.5" customHeight="1" x14ac:dyDescent="0.2">
      <c r="A192" s="173"/>
      <c r="B192" s="69" t="s">
        <v>1497</v>
      </c>
      <c r="C192" s="84" t="s">
        <v>1763</v>
      </c>
      <c r="D192" s="69" t="s">
        <v>11</v>
      </c>
      <c r="E192" s="72">
        <f>IFERROR(((VLOOKUP(B192,'Origem '!$A$1:$D$1688,4,0)*'Mark Up '!$C$2)),"X")</f>
        <v>34913.340000000004</v>
      </c>
      <c r="F192" s="72">
        <f>IFERROR(((VLOOKUP(B192,'Origem '!$A$1:$E$1688,5,0)*'Mark Up '!$C$2)),"X")</f>
        <v>37537.5</v>
      </c>
      <c r="G192" s="73">
        <f>IFERROR(((VLOOKUP(B192,'Origem '!$A$1:$H$1688,6,0)*'Mark Up '!$C$2)),"X")</f>
        <v>39408.6</v>
      </c>
      <c r="H192" s="73">
        <f>IFERROR(((VLOOKUP(B192,'Origem '!$A$1:$H$1688,7,0)*'Mark Up '!$C$2)),"X")</f>
        <v>40591.32</v>
      </c>
      <c r="I192" s="73">
        <f>IFERROR(((VLOOKUP(B192,'Origem '!$A$1:$H$1688,8,0)*'Mark Up '!$C$2)),"X")</f>
        <v>44721.599999999999</v>
      </c>
      <c r="J192" s="199"/>
    </row>
    <row r="193" spans="1:10" s="101" customFormat="1" ht="16.5" customHeight="1" x14ac:dyDescent="0.2">
      <c r="A193" s="173"/>
      <c r="B193" s="69" t="s">
        <v>1498</v>
      </c>
      <c r="C193" s="84" t="s">
        <v>1763</v>
      </c>
      <c r="D193" s="69" t="s">
        <v>12</v>
      </c>
      <c r="E193" s="72">
        <f>IFERROR(((VLOOKUP(B193,'Origem '!$A$1:$D$1688,4,0)*'Mark Up '!$C$2)),"X")</f>
        <v>37177.14</v>
      </c>
      <c r="F193" s="72">
        <f>IFERROR(((VLOOKUP(B193,'Origem '!$A$1:$E$1688,5,0)*'Mark Up '!$C$2)),"X")</f>
        <v>38577</v>
      </c>
      <c r="G193" s="73">
        <f>IFERROR(((VLOOKUP(B193,'Origem '!$A$1:$H$1688,6,0)*'Mark Up '!$C$2)),"X")</f>
        <v>40619.040000000001</v>
      </c>
      <c r="H193" s="73">
        <f>IFERROR(((VLOOKUP(B193,'Origem '!$A$1:$H$1688,7,0)*'Mark Up '!$C$2)),"X")</f>
        <v>41815.620000000003</v>
      </c>
      <c r="I193" s="73">
        <f>IFERROR(((VLOOKUP(B193,'Origem '!$A$1:$H$1688,8,0)*'Mark Up '!$C$2)),"X")</f>
        <v>46218.48</v>
      </c>
      <c r="J193" s="200"/>
    </row>
    <row r="194" spans="1:10" s="1" customFormat="1" ht="18.75" x14ac:dyDescent="0.3">
      <c r="A194" s="176" t="s">
        <v>952</v>
      </c>
      <c r="B194" s="69" t="s">
        <v>21</v>
      </c>
      <c r="C194" s="79" t="s">
        <v>233</v>
      </c>
      <c r="D194" s="87" t="s">
        <v>22</v>
      </c>
      <c r="E194" s="72" t="str">
        <f>IFERROR(((VLOOKUP(B194,'Origem '!$A$1:$D$1688,4,0)*'Mark Up '!$C$2)),"X")</f>
        <v>X</v>
      </c>
      <c r="F194" s="72">
        <f>IFERROR(((VLOOKUP(B194,'Origem '!$A$1:$E$1688,5,0)*'Mark Up '!$C$2)),"X")</f>
        <v>25021.920000000002</v>
      </c>
      <c r="G194" s="73">
        <f>IFERROR(((VLOOKUP(B194,'Origem '!$A$1:$H$1688,6,0)*'Mark Up '!$C$2)),"X")</f>
        <v>26334</v>
      </c>
      <c r="H194" s="73">
        <f>IFERROR(((VLOOKUP(B194,'Origem '!$A$1:$H$1688,7,0)*'Mark Up '!$C$2)),"X")</f>
        <v>29803.62</v>
      </c>
      <c r="I194" s="73">
        <f>IFERROR(((VLOOKUP(B194,'Origem '!$A$1:$H$1688,8,0)*'Mark Up '!$C$2)),"X")</f>
        <v>33060.720000000001</v>
      </c>
      <c r="J194" s="226"/>
    </row>
    <row r="195" spans="1:10" s="1" customFormat="1" ht="18.75" x14ac:dyDescent="0.3">
      <c r="A195" s="176"/>
      <c r="B195" s="69" t="s">
        <v>23</v>
      </c>
      <c r="C195" s="79" t="s">
        <v>233</v>
      </c>
      <c r="D195" s="87" t="s">
        <v>8</v>
      </c>
      <c r="E195" s="72" t="str">
        <f>IFERROR(((VLOOKUP(B195,'Origem '!$A$1:$D$1688,4,0)*'Mark Up '!$C$2)),"X")</f>
        <v>X</v>
      </c>
      <c r="F195" s="72">
        <f>IFERROR(((VLOOKUP(B195,'Origem '!$A$1:$E$1688,5,0)*'Mark Up '!$C$2)),"X")</f>
        <v>26126.100000000002</v>
      </c>
      <c r="G195" s="73">
        <f>IFERROR(((VLOOKUP(B195,'Origem '!$A$1:$H$1688,6,0)*'Mark Up '!$C$2)),"X")</f>
        <v>27498.240000000002</v>
      </c>
      <c r="H195" s="73">
        <f>IFERROR(((VLOOKUP(B195,'Origem '!$A$1:$H$1688,7,0)*'Mark Up '!$C$2)),"X")</f>
        <v>31337.46</v>
      </c>
      <c r="I195" s="73">
        <f>IFERROR(((VLOOKUP(B195,'Origem '!$A$1:$H$1688,8,0)*'Mark Up '!$C$2)),"X")</f>
        <v>34802.46</v>
      </c>
      <c r="J195" s="228"/>
    </row>
    <row r="196" spans="1:10" s="1" customFormat="1" ht="18.75" x14ac:dyDescent="0.3">
      <c r="A196" s="176"/>
      <c r="B196" s="69" t="s">
        <v>24</v>
      </c>
      <c r="C196" s="79" t="s">
        <v>233</v>
      </c>
      <c r="D196" s="87" t="s">
        <v>202</v>
      </c>
      <c r="E196" s="72" t="str">
        <f>IFERROR(((VLOOKUP(B196,'Origem '!$A$1:$D$1688,4,0)*'Mark Up '!$C$2)),"X")</f>
        <v>X</v>
      </c>
      <c r="F196" s="72">
        <f>IFERROR(((VLOOKUP(B196,'Origem '!$A$1:$E$1688,5,0)*'Mark Up '!$C$2)),"X")</f>
        <v>28519.260000000002</v>
      </c>
      <c r="G196" s="73">
        <f>IFERROR(((VLOOKUP(B196,'Origem '!$A$1:$H$1688,6,0)*'Mark Up '!$C$2)),"X")</f>
        <v>30016.14</v>
      </c>
      <c r="H196" s="73">
        <f>IFERROR(((VLOOKUP(B196,'Origem '!$A$1:$H$1688,7,0)*'Mark Up '!$C$2)),"X")</f>
        <v>34811.700000000004</v>
      </c>
      <c r="I196" s="73">
        <f>IFERROR(((VLOOKUP(B196,'Origem '!$A$1:$H$1688,8,0)*'Mark Up '!$C$2)),"X")</f>
        <v>38632.44</v>
      </c>
      <c r="J196" s="228"/>
    </row>
    <row r="197" spans="1:10" s="1" customFormat="1" ht="18.75" x14ac:dyDescent="0.3">
      <c r="A197" s="176"/>
      <c r="B197" s="69" t="s">
        <v>25</v>
      </c>
      <c r="C197" s="79" t="s">
        <v>233</v>
      </c>
      <c r="D197" s="87" t="s">
        <v>20</v>
      </c>
      <c r="E197" s="72" t="str">
        <f>IFERROR(((VLOOKUP(B197,'Origem '!$A$1:$D$1688,4,0)*'Mark Up '!$C$2)),"X")</f>
        <v>X</v>
      </c>
      <c r="F197" s="72">
        <f>IFERROR(((VLOOKUP(B197,'Origem '!$A$1:$E$1688,5,0)*'Mark Up '!$C$2)),"X")</f>
        <v>30995.58</v>
      </c>
      <c r="G197" s="73">
        <f>IFERROR(((VLOOKUP(B197,'Origem '!$A$1:$H$1688,6,0)*'Mark Up '!$C$2)),"X")</f>
        <v>32621.82</v>
      </c>
      <c r="H197" s="73">
        <f>IFERROR(((VLOOKUP(B197,'Origem '!$A$1:$H$1688,7,0)*'Mark Up '!$C$2)),"X")</f>
        <v>37343.46</v>
      </c>
      <c r="I197" s="73">
        <f>IFERROR(((VLOOKUP(B197,'Origem '!$A$1:$H$1688,8,0)*'Mark Up '!$C$2)),"X")</f>
        <v>41492.22</v>
      </c>
      <c r="J197" s="228"/>
    </row>
    <row r="198" spans="1:10" s="1" customFormat="1" ht="18.75" x14ac:dyDescent="0.3">
      <c r="A198" s="176"/>
      <c r="B198" s="78" t="s">
        <v>26</v>
      </c>
      <c r="C198" s="79" t="s">
        <v>233</v>
      </c>
      <c r="D198" s="78" t="s">
        <v>11</v>
      </c>
      <c r="E198" s="72" t="str">
        <f>IFERROR(((VLOOKUP(B198,'Origem '!$A$1:$D$1688,4,0)*'Mark Up '!$C$2)),"X")</f>
        <v>X</v>
      </c>
      <c r="F198" s="72">
        <f>IFERROR(((VLOOKUP(B198,'Origem '!$A$1:$E$1688,5,0)*'Mark Up '!$C$2)),"X")</f>
        <v>36650.46</v>
      </c>
      <c r="G198" s="73">
        <f>IFERROR(((VLOOKUP(B198,'Origem '!$A$1:$H$1688,6,0)*'Mark Up '!$C$2)),"X")</f>
        <v>38577</v>
      </c>
      <c r="H198" s="73">
        <f>IFERROR(((VLOOKUP(B198,'Origem '!$A$1:$H$1688,7,0)*'Mark Up '!$C$2)),"X")</f>
        <v>43455.72</v>
      </c>
      <c r="I198" s="73">
        <f>IFERROR(((VLOOKUP(B198,'Origem '!$A$1:$H$1688,8,0)*'Mark Up '!$C$2)),"X")</f>
        <v>47428.92</v>
      </c>
      <c r="J198" s="228"/>
    </row>
    <row r="199" spans="1:10" s="1" customFormat="1" ht="18.75" x14ac:dyDescent="0.3">
      <c r="A199" s="176"/>
      <c r="B199" s="78" t="s">
        <v>27</v>
      </c>
      <c r="C199" s="79" t="s">
        <v>233</v>
      </c>
      <c r="D199" s="78" t="s">
        <v>12</v>
      </c>
      <c r="E199" s="72" t="str">
        <f>IFERROR(((VLOOKUP(B199,'Origem '!$A$1:$D$1688,4,0)*'Mark Up '!$C$2)),"X")</f>
        <v>X</v>
      </c>
      <c r="F199" s="72">
        <f>IFERROR(((VLOOKUP(B199,'Origem '!$A$1:$E$1688,5,0)*'Mark Up '!$C$2)),"X")</f>
        <v>37847.040000000001</v>
      </c>
      <c r="G199" s="73">
        <f>IFERROR(((VLOOKUP(B199,'Origem '!$A$1:$H$1688,6,0)*'Mark Up '!$C$2)),"X")</f>
        <v>39838.26</v>
      </c>
      <c r="H199" s="73">
        <f>IFERROR(((VLOOKUP(B199,'Origem '!$A$1:$H$1688,7,0)*'Mark Up '!$C$2)),"X")</f>
        <v>45114.3</v>
      </c>
      <c r="I199" s="73">
        <f>IFERROR(((VLOOKUP(B199,'Origem '!$A$1:$H$1688,8,0)*'Mark Up '!$C$2)),"X")</f>
        <v>49295.4</v>
      </c>
      <c r="J199" s="228"/>
    </row>
    <row r="200" spans="1:10" s="1" customFormat="1" ht="18.75" x14ac:dyDescent="0.3">
      <c r="A200" s="176" t="s">
        <v>952</v>
      </c>
      <c r="B200" s="69" t="s">
        <v>175</v>
      </c>
      <c r="C200" s="79" t="s">
        <v>234</v>
      </c>
      <c r="D200" s="87" t="s">
        <v>22</v>
      </c>
      <c r="E200" s="72">
        <f>IFERROR(((VLOOKUP(B200,'Origem '!$A$1:$D$1688,4,0)*'Mark Up '!$C$2)),"X")</f>
        <v>21963.48</v>
      </c>
      <c r="F200" s="72">
        <f>IFERROR(((VLOOKUP(B200,'Origem '!$A$1:$E$1688,5,0)*'Mark Up '!$C$2)),"X")</f>
        <v>22485.54</v>
      </c>
      <c r="G200" s="73">
        <f>IFERROR(((VLOOKUP(B200,'Origem '!$A$1:$H$1688,6,0)*'Mark Up '!$C$2)),"X")</f>
        <v>24439.8</v>
      </c>
      <c r="H200" s="73">
        <f>IFERROR(((VLOOKUP(B200,'Origem '!$A$1:$H$1688,7,0)*'Mark Up '!$C$2)),"X")</f>
        <v>26398.68</v>
      </c>
      <c r="I200" s="73">
        <f>IFERROR(((VLOOKUP(B200,'Origem '!$A$1:$H$1688,8,0)*'Mark Up '!$C$2)),"X")</f>
        <v>29771.280000000002</v>
      </c>
      <c r="J200" s="228"/>
    </row>
    <row r="201" spans="1:10" s="1" customFormat="1" ht="18.75" x14ac:dyDescent="0.3">
      <c r="A201" s="176"/>
      <c r="B201" s="69" t="s">
        <v>176</v>
      </c>
      <c r="C201" s="79" t="s">
        <v>234</v>
      </c>
      <c r="D201" s="87" t="s">
        <v>8</v>
      </c>
      <c r="E201" s="72">
        <f>IFERROR(((VLOOKUP(B201,'Origem '!$A$1:$D$1688,4,0)*'Mark Up '!$C$2)),"X")</f>
        <v>23109.24</v>
      </c>
      <c r="F201" s="72">
        <f>IFERROR(((VLOOKUP(B201,'Origem '!$A$1:$E$1688,5,0)*'Mark Up '!$C$2)),"X")</f>
        <v>23663.64</v>
      </c>
      <c r="G201" s="73">
        <f>IFERROR(((VLOOKUP(B201,'Origem '!$A$1:$H$1688,6,0)*'Mark Up '!$C$2)),"X")</f>
        <v>25072.74</v>
      </c>
      <c r="H201" s="73">
        <f>IFERROR(((VLOOKUP(B201,'Origem '!$A$1:$H$1688,7,0)*'Mark Up '!$C$2)),"X")</f>
        <v>27197.940000000002</v>
      </c>
      <c r="I201" s="73">
        <f>IFERROR(((VLOOKUP(B201,'Origem '!$A$1:$H$1688,8,0)*'Mark Up '!$C$2)),"X")</f>
        <v>30801.54</v>
      </c>
      <c r="J201" s="228"/>
    </row>
    <row r="202" spans="1:10" s="1" customFormat="1" ht="18.75" x14ac:dyDescent="0.3">
      <c r="A202" s="176"/>
      <c r="B202" s="69" t="s">
        <v>177</v>
      </c>
      <c r="C202" s="79" t="s">
        <v>234</v>
      </c>
      <c r="D202" s="87" t="s">
        <v>202</v>
      </c>
      <c r="E202" s="72">
        <f>IFERROR(((VLOOKUP(B202,'Origem '!$A$1:$D$1688,4,0)*'Mark Up '!$C$2)),"X")</f>
        <v>24162.600000000002</v>
      </c>
      <c r="F202" s="72">
        <f>IFERROR(((VLOOKUP(B202,'Origem '!$A$1:$E$1688,5,0)*'Mark Up '!$C$2)),"X")</f>
        <v>24656.940000000002</v>
      </c>
      <c r="G202" s="73">
        <f>IFERROR(((VLOOKUP(B202,'Origem '!$A$1:$H$1688,6,0)*'Mark Up '!$C$2)),"X")</f>
        <v>26976.18</v>
      </c>
      <c r="H202" s="73">
        <f>IFERROR(((VLOOKUP(B202,'Origem '!$A$1:$H$1688,7,0)*'Mark Up '!$C$2)),"X")</f>
        <v>29203.02</v>
      </c>
      <c r="I202" s="73">
        <f>IFERROR(((VLOOKUP(B202,'Origem '!$A$1:$H$1688,8,0)*'Mark Up '!$C$2)),"X")</f>
        <v>33116.160000000003</v>
      </c>
      <c r="J202" s="228"/>
    </row>
    <row r="203" spans="1:10" s="1" customFormat="1" ht="18.75" x14ac:dyDescent="0.3">
      <c r="A203" s="176"/>
      <c r="B203" s="69" t="s">
        <v>178</v>
      </c>
      <c r="C203" s="79" t="s">
        <v>234</v>
      </c>
      <c r="D203" s="87" t="s">
        <v>20</v>
      </c>
      <c r="E203" s="72">
        <f>IFERROR(((VLOOKUP(B203,'Origem '!$A$1:$D$1688,4,0)*'Mark Up '!$C$2)),"X")</f>
        <v>26167.68</v>
      </c>
      <c r="F203" s="72">
        <f>IFERROR(((VLOOKUP(B203,'Origem '!$A$1:$E$1688,5,0)*'Mark Up '!$C$2)),"X")</f>
        <v>26860.68</v>
      </c>
      <c r="G203" s="73">
        <f>IFERROR(((VLOOKUP(B203,'Origem '!$A$1:$H$1688,6,0)*'Mark Up '!$C$2)),"X")</f>
        <v>29267.7</v>
      </c>
      <c r="H203" s="73">
        <f>IFERROR(((VLOOKUP(B203,'Origem '!$A$1:$H$1688,7,0)*'Mark Up '!$C$2)),"X")</f>
        <v>31476.06</v>
      </c>
      <c r="I203" s="73">
        <f>IFERROR(((VLOOKUP(B203,'Origem '!$A$1:$H$1688,8,0)*'Mark Up '!$C$2)),"X")</f>
        <v>35906.639999999999</v>
      </c>
      <c r="J203" s="228"/>
    </row>
    <row r="204" spans="1:10" s="1" customFormat="1" ht="18.75" x14ac:dyDescent="0.3">
      <c r="A204" s="176"/>
      <c r="B204" s="78" t="s">
        <v>179</v>
      </c>
      <c r="C204" s="79" t="s">
        <v>234</v>
      </c>
      <c r="D204" s="78" t="s">
        <v>11</v>
      </c>
      <c r="E204" s="72">
        <f>IFERROR(((VLOOKUP(B204,'Origem '!$A$1:$D$1688,4,0)*'Mark Up '!$C$2)),"X")</f>
        <v>31203.48</v>
      </c>
      <c r="F204" s="72">
        <f>IFERROR(((VLOOKUP(B204,'Origem '!$A$1:$E$1688,5,0)*'Mark Up '!$C$2)),"X")</f>
        <v>32150.58</v>
      </c>
      <c r="G204" s="73">
        <f>IFERROR(((VLOOKUP(B204,'Origem '!$A$1:$H$1688,6,0)*'Mark Up '!$C$2)),"X")</f>
        <v>34936.44</v>
      </c>
      <c r="H204" s="73">
        <f>IFERROR(((VLOOKUP(B204,'Origem '!$A$1:$H$1688,7,0)*'Mark Up '!$C$2)),"X")</f>
        <v>36853.74</v>
      </c>
      <c r="I204" s="73">
        <f>IFERROR(((VLOOKUP(B204,'Origem '!$A$1:$H$1688,8,0)*'Mark Up '!$C$2)),"X")</f>
        <v>41090.28</v>
      </c>
      <c r="J204" s="228"/>
    </row>
    <row r="205" spans="1:10" s="1" customFormat="1" ht="18.75" x14ac:dyDescent="0.3">
      <c r="A205" s="176"/>
      <c r="B205" s="78" t="s">
        <v>180</v>
      </c>
      <c r="C205" s="79" t="s">
        <v>234</v>
      </c>
      <c r="D205" s="78" t="s">
        <v>12</v>
      </c>
      <c r="E205" s="72">
        <f>IFERROR(((VLOOKUP(B205,'Origem '!$A$1:$D$1688,4,0)*'Mark Up '!$C$2)),"X")</f>
        <v>32187.54</v>
      </c>
      <c r="F205" s="72">
        <f>IFERROR(((VLOOKUP(B205,'Origem '!$A$1:$E$1688,5,0)*'Mark Up '!$C$2)),"X")</f>
        <v>32982.18</v>
      </c>
      <c r="G205" s="73">
        <f>IFERROR(((VLOOKUP(B205,'Origem '!$A$1:$H$1688,6,0)*'Mark Up '!$C$2)),"X")</f>
        <v>35846.58</v>
      </c>
      <c r="H205" s="73">
        <f>IFERROR(((VLOOKUP(B205,'Origem '!$A$1:$H$1688,7,0)*'Mark Up '!$C$2)),"X")</f>
        <v>37971.78</v>
      </c>
      <c r="I205" s="73">
        <f>IFERROR(((VLOOKUP(B205,'Origem '!$A$1:$H$1688,8,0)*'Mark Up '!$C$2)),"X")</f>
        <v>42434.700000000004</v>
      </c>
      <c r="J205" s="227"/>
    </row>
    <row r="206" spans="1:10" x14ac:dyDescent="0.25">
      <c r="A206" s="240" t="s">
        <v>953</v>
      </c>
      <c r="B206" s="76" t="s">
        <v>684</v>
      </c>
      <c r="C206" s="77" t="s">
        <v>685</v>
      </c>
      <c r="D206" s="76" t="s">
        <v>563</v>
      </c>
      <c r="E206" s="72">
        <f>IFERROR(((VLOOKUP(B206,'Origem '!$A$1:$D$1688,4,0)*'Mark Up '!$C$2)),"X")</f>
        <v>16179.24</v>
      </c>
      <c r="F206" s="72">
        <f>IFERROR(((VLOOKUP(B206,'Origem '!$A$1:$E$1688,5,0)*'Mark Up '!$C$2)),"X")</f>
        <v>17657.64</v>
      </c>
      <c r="G206" s="73">
        <f>IFERROR(((VLOOKUP(B206,'Origem '!$A$1:$H$1688,6,0)*'Mark Up '!$C$2)),"X")</f>
        <v>19191.48</v>
      </c>
      <c r="H206" s="73">
        <f>IFERROR(((VLOOKUP(B206,'Origem '!$A$1:$H$1688,7,0)*'Mark Up '!$C$2)),"X")</f>
        <v>21981.96</v>
      </c>
      <c r="I206" s="73">
        <f>IFERROR(((VLOOKUP(B206,'Origem '!$A$1:$H$1688,8,0)*'Mark Up '!$C$2)),"X")</f>
        <v>25128.18</v>
      </c>
      <c r="J206" s="234"/>
    </row>
    <row r="207" spans="1:10" x14ac:dyDescent="0.25">
      <c r="A207" s="240"/>
      <c r="B207" s="76" t="s">
        <v>686</v>
      </c>
      <c r="C207" s="77" t="s">
        <v>685</v>
      </c>
      <c r="D207" s="76" t="s">
        <v>565</v>
      </c>
      <c r="E207" s="72">
        <f>IFERROR(((VLOOKUP(B207,'Origem '!$A$1:$D$1688,4,0)*'Mark Up '!$C$2)),"X")</f>
        <v>17154.060000000001</v>
      </c>
      <c r="F207" s="72">
        <f>IFERROR(((VLOOKUP(B207,'Origem '!$A$1:$E$1688,5,0)*'Mark Up '!$C$2)),"X")</f>
        <v>18577.02</v>
      </c>
      <c r="G207" s="73">
        <f>IFERROR(((VLOOKUP(B207,'Origem '!$A$1:$H$1688,6,0)*'Mark Up '!$C$2)),"X")</f>
        <v>20189.400000000001</v>
      </c>
      <c r="H207" s="73">
        <f>IFERROR(((VLOOKUP(B207,'Origem '!$A$1:$H$1688,7,0)*'Mark Up '!$C$2)),"X")</f>
        <v>22998.36</v>
      </c>
      <c r="I207" s="73">
        <f>IFERROR(((VLOOKUP(B207,'Origem '!$A$1:$H$1688,8,0)*'Mark Up '!$C$2)),"X")</f>
        <v>26292.420000000002</v>
      </c>
      <c r="J207" s="235"/>
    </row>
    <row r="208" spans="1:10" x14ac:dyDescent="0.25">
      <c r="A208" s="240"/>
      <c r="B208" s="76" t="s">
        <v>687</v>
      </c>
      <c r="C208" s="77" t="s">
        <v>685</v>
      </c>
      <c r="D208" s="76" t="s">
        <v>567</v>
      </c>
      <c r="E208" s="72">
        <f>IFERROR(((VLOOKUP(B208,'Origem '!$A$1:$D$1688,4,0)*'Mark Up '!$C$2)),"X")</f>
        <v>18854.22</v>
      </c>
      <c r="F208" s="72">
        <f>IFERROR(((VLOOKUP(B208,'Origem '!$A$1:$E$1688,5,0)*'Mark Up '!$C$2)),"X")</f>
        <v>20009.22</v>
      </c>
      <c r="G208" s="73">
        <f>IFERROR(((VLOOKUP(B208,'Origem '!$A$1:$H$1688,6,0)*'Mark Up '!$C$2)),"X")</f>
        <v>21774.06</v>
      </c>
      <c r="H208" s="73">
        <f>IFERROR(((VLOOKUP(B208,'Origem '!$A$1:$H$1688,7,0)*'Mark Up '!$C$2)),"X")</f>
        <v>23816.100000000002</v>
      </c>
      <c r="I208" s="73">
        <f>IFERROR(((VLOOKUP(B208,'Origem '!$A$1:$H$1688,8,0)*'Mark Up '!$C$2)),"X")</f>
        <v>27438.18</v>
      </c>
      <c r="J208" s="235"/>
    </row>
    <row r="209" spans="1:10" x14ac:dyDescent="0.25">
      <c r="A209" s="240"/>
      <c r="B209" s="76" t="s">
        <v>688</v>
      </c>
      <c r="C209" s="77" t="s">
        <v>685</v>
      </c>
      <c r="D209" s="76" t="s">
        <v>623</v>
      </c>
      <c r="E209" s="72">
        <f>IFERROR(((VLOOKUP(B209,'Origem '!$A$1:$D$1688,4,0)*'Mark Up '!$C$2)),"X")</f>
        <v>14183.4</v>
      </c>
      <c r="F209" s="72">
        <f>IFERROR(((VLOOKUP(B209,'Origem '!$A$1:$E$1688,5,0)*'Mark Up '!$C$2)),"X")</f>
        <v>14945.7</v>
      </c>
      <c r="G209" s="73">
        <f>IFERROR(((VLOOKUP(B209,'Origem '!$A$1:$H$1688,6,0)*'Mark Up '!$C$2)),"X")</f>
        <v>16239.300000000001</v>
      </c>
      <c r="H209" s="73">
        <f>IFERROR(((VLOOKUP(B209,'Origem '!$A$1:$H$1688,7,0)*'Mark Up '!$C$2)),"X")</f>
        <v>18595.5</v>
      </c>
      <c r="I209" s="73">
        <f>IFERROR(((VLOOKUP(B209,'Origem '!$A$1:$H$1688,8,0)*'Mark Up '!$C$2)),"X")</f>
        <v>20309.52</v>
      </c>
      <c r="J209" s="235"/>
    </row>
    <row r="210" spans="1:10" x14ac:dyDescent="0.25">
      <c r="A210" s="240"/>
      <c r="B210" s="76" t="s">
        <v>689</v>
      </c>
      <c r="C210" s="77" t="s">
        <v>685</v>
      </c>
      <c r="D210" s="76" t="s">
        <v>6</v>
      </c>
      <c r="E210" s="72">
        <f>IFERROR(((VLOOKUP(B210,'Origem '!$A$1:$D$1688,4,0)*'Mark Up '!$C$2)),"X")</f>
        <v>15366.12</v>
      </c>
      <c r="F210" s="72">
        <f>IFERROR(((VLOOKUP(B210,'Origem '!$A$1:$E$1688,5,0)*'Mark Up '!$C$2)),"X")</f>
        <v>16230.06</v>
      </c>
      <c r="G210" s="73">
        <f>IFERROR(((VLOOKUP(B210,'Origem '!$A$1:$H$1688,6,0)*'Mark Up '!$C$2)),"X")</f>
        <v>17639.16</v>
      </c>
      <c r="H210" s="73">
        <f>IFERROR(((VLOOKUP(B210,'Origem '!$A$1:$H$1688,7,0)*'Mark Up '!$C$2)),"X")</f>
        <v>19866</v>
      </c>
      <c r="I210" s="73">
        <f>IFERROR(((VLOOKUP(B210,'Origem '!$A$1:$H$1688,8,0)*'Mark Up '!$C$2)),"X")</f>
        <v>22055.88</v>
      </c>
      <c r="J210" s="235"/>
    </row>
    <row r="211" spans="1:10" x14ac:dyDescent="0.25">
      <c r="A211" s="240"/>
      <c r="B211" s="76" t="s">
        <v>690</v>
      </c>
      <c r="C211" s="77" t="s">
        <v>685</v>
      </c>
      <c r="D211" s="76" t="s">
        <v>7</v>
      </c>
      <c r="E211" s="72">
        <f>IFERROR(((VLOOKUP(B211,'Origem '!$A$1:$D$1688,4,0)*'Mark Up '!$C$2)),"X")</f>
        <v>15989.82</v>
      </c>
      <c r="F211" s="72">
        <f>IFERROR(((VLOOKUP(B211,'Origem '!$A$1:$E$1688,5,0)*'Mark Up '!$C$2)),"X")</f>
        <v>17726.939999999999</v>
      </c>
      <c r="G211" s="73">
        <f>IFERROR(((VLOOKUP(B211,'Origem '!$A$1:$H$1688,6,0)*'Mark Up '!$C$2)),"X")</f>
        <v>19223.82</v>
      </c>
      <c r="H211" s="73">
        <f>IFERROR(((VLOOKUP(B211,'Origem '!$A$1:$H$1688,7,0)*'Mark Up '!$C$2)),"X")</f>
        <v>20184.78</v>
      </c>
      <c r="I211" s="73">
        <f>IFERROR(((VLOOKUP(B211,'Origem '!$A$1:$H$1688,8,0)*'Mark Up '!$C$2)),"X")</f>
        <v>22887.48</v>
      </c>
      <c r="J211" s="235"/>
    </row>
    <row r="212" spans="1:10" x14ac:dyDescent="0.25">
      <c r="A212" s="240"/>
      <c r="B212" s="76" t="s">
        <v>691</v>
      </c>
      <c r="C212" s="77" t="s">
        <v>685</v>
      </c>
      <c r="D212" s="76" t="s">
        <v>8</v>
      </c>
      <c r="E212" s="72">
        <f>IFERROR(((VLOOKUP(B212,'Origem '!$A$1:$D$1688,4,0)*'Mark Up '!$C$2)),"X")</f>
        <v>19588.8</v>
      </c>
      <c r="F212" s="72">
        <f>IFERROR(((VLOOKUP(B212,'Origem '!$A$1:$E$1688,5,0)*'Mark Up '!$C$2)),"X")</f>
        <v>20374.2</v>
      </c>
      <c r="G212" s="73">
        <f>IFERROR(((VLOOKUP(B212,'Origem '!$A$1:$H$1688,6,0)*'Mark Up '!$C$2)),"X")</f>
        <v>22139.040000000001</v>
      </c>
      <c r="H212" s="73">
        <f>IFERROR(((VLOOKUP(B212,'Origem '!$A$1:$H$1688,7,0)*'Mark Up '!$C$2)),"X")</f>
        <v>23562</v>
      </c>
      <c r="I212" s="73">
        <f>IFERROR(((VLOOKUP(B212,'Origem '!$A$1:$H$1688,8,0)*'Mark Up '!$C$2)),"X")</f>
        <v>27059.34</v>
      </c>
      <c r="J212" s="235"/>
    </row>
    <row r="213" spans="1:10" x14ac:dyDescent="0.25">
      <c r="A213" s="240"/>
      <c r="B213" s="76" t="s">
        <v>692</v>
      </c>
      <c r="C213" s="77" t="s">
        <v>685</v>
      </c>
      <c r="D213" s="76" t="s">
        <v>9</v>
      </c>
      <c r="E213" s="72">
        <f>IFERROR(((VLOOKUP(B213,'Origem '!$A$1:$D$1688,4,0)*'Mark Up '!$C$2)),"X")</f>
        <v>20475.84</v>
      </c>
      <c r="F213" s="72">
        <f>IFERROR(((VLOOKUP(B213,'Origem '!$A$1:$E$1688,5,0)*'Mark Up '!$C$2)),"X")</f>
        <v>21667.8</v>
      </c>
      <c r="G213" s="73">
        <f>IFERROR(((VLOOKUP(B213,'Origem '!$A$1:$H$1688,6,0)*'Mark Up '!$C$2)),"X")</f>
        <v>23548.14</v>
      </c>
      <c r="H213" s="73">
        <f>IFERROR(((VLOOKUP(B213,'Origem '!$A$1:$H$1688,7,0)*'Mark Up '!$C$2)),"X")</f>
        <v>24920.28</v>
      </c>
      <c r="I213" s="73">
        <f>IFERROR(((VLOOKUP(B213,'Origem '!$A$1:$H$1688,8,0)*'Mark Up '!$C$2)),"X")</f>
        <v>28607.040000000001</v>
      </c>
      <c r="J213" s="235"/>
    </row>
    <row r="214" spans="1:10" x14ac:dyDescent="0.25">
      <c r="A214" s="240"/>
      <c r="B214" s="76" t="s">
        <v>693</v>
      </c>
      <c r="C214" s="77" t="s">
        <v>685</v>
      </c>
      <c r="D214" s="76" t="s">
        <v>20</v>
      </c>
      <c r="E214" s="72">
        <f>IFERROR(((VLOOKUP(B214,'Origem '!$A$1:$D$1688,4,0)*'Mark Up '!$C$2)),"X")</f>
        <v>23464.98</v>
      </c>
      <c r="F214" s="72">
        <f>IFERROR(((VLOOKUP(B214,'Origem '!$A$1:$E$1688,5,0)*'Mark Up '!$C$2)),"X")</f>
        <v>24911.040000000001</v>
      </c>
      <c r="G214" s="73">
        <f>IFERROR(((VLOOKUP(B214,'Origem '!$A$1:$H$1688,6,0)*'Mark Up '!$C$2)),"X")</f>
        <v>27077.82</v>
      </c>
      <c r="H214" s="73">
        <f>IFERROR(((VLOOKUP(B214,'Origem '!$A$1:$H$1688,7,0)*'Mark Up '!$C$2)),"X")</f>
        <v>28833.420000000002</v>
      </c>
      <c r="I214" s="73">
        <f>IFERROR(((VLOOKUP(B214,'Origem '!$A$1:$H$1688,8,0)*'Mark Up '!$C$2)),"X")</f>
        <v>32252.22</v>
      </c>
      <c r="J214" s="235"/>
    </row>
    <row r="215" spans="1:10" x14ac:dyDescent="0.25">
      <c r="A215" s="240"/>
      <c r="B215" s="76" t="s">
        <v>694</v>
      </c>
      <c r="C215" s="77" t="s">
        <v>685</v>
      </c>
      <c r="D215" s="76" t="s">
        <v>11</v>
      </c>
      <c r="E215" s="72">
        <f>IFERROR(((VLOOKUP(B215,'Origem '!$A$1:$D$1688,4,0)*'Mark Up '!$C$2)),"X")</f>
        <v>31037.16</v>
      </c>
      <c r="F215" s="72">
        <f>IFERROR(((VLOOKUP(B215,'Origem '!$A$1:$E$1688,5,0)*'Mark Up '!$C$2)),"X")</f>
        <v>32266.080000000002</v>
      </c>
      <c r="G215" s="73">
        <f>IFERROR(((VLOOKUP(B215,'Origem '!$A$1:$H$1688,6,0)*'Mark Up '!$C$2)),"X")</f>
        <v>35070.42</v>
      </c>
      <c r="H215" s="73">
        <f>IFERROR(((VLOOKUP(B215,'Origem '!$A$1:$H$1688,7,0)*'Mark Up '!$C$2)),"X")</f>
        <v>37944.06</v>
      </c>
      <c r="I215" s="73">
        <f>IFERROR(((VLOOKUP(B215,'Origem '!$A$1:$H$1688,8,0)*'Mark Up '!$C$2)),"X")</f>
        <v>39699.660000000003</v>
      </c>
      <c r="J215" s="235"/>
    </row>
    <row r="216" spans="1:10" x14ac:dyDescent="0.25">
      <c r="A216" s="240"/>
      <c r="B216" s="76" t="s">
        <v>695</v>
      </c>
      <c r="C216" s="77" t="s">
        <v>685</v>
      </c>
      <c r="D216" s="76" t="s">
        <v>12</v>
      </c>
      <c r="E216" s="72">
        <f>IFERROR(((VLOOKUP(B216,'Origem '!$A$1:$D$1688,4,0)*'Mark Up '!$C$2)),"X")</f>
        <v>33624.36</v>
      </c>
      <c r="F216" s="72">
        <f>IFERROR(((VLOOKUP(B216,'Origem '!$A$1:$E$1688,5,0)*'Mark Up '!$C$2)),"X")</f>
        <v>34483.68</v>
      </c>
      <c r="G216" s="73">
        <f>IFERROR(((VLOOKUP(B216,'Origem '!$A$1:$H$1688,6,0)*'Mark Up '!$C$2)),"X")</f>
        <v>37477.440000000002</v>
      </c>
      <c r="H216" s="73">
        <f>IFERROR(((VLOOKUP(B216,'Origem '!$A$1:$H$1688,7,0)*'Mark Up '!$C$2)),"X")</f>
        <v>41178.06</v>
      </c>
      <c r="I216" s="73">
        <f>IFERROR(((VLOOKUP(B216,'Origem '!$A$1:$H$1688,8,0)*'Mark Up '!$C$2)),"X")</f>
        <v>42956.76</v>
      </c>
      <c r="J216" s="235"/>
    </row>
    <row r="217" spans="1:10" ht="24" x14ac:dyDescent="0.25">
      <c r="A217" s="240"/>
      <c r="B217" s="76" t="s">
        <v>851</v>
      </c>
      <c r="C217" s="77" t="s">
        <v>954</v>
      </c>
      <c r="D217" s="87" t="s">
        <v>834</v>
      </c>
      <c r="E217" s="72">
        <f>IFERROR(((VLOOKUP(B217,'Origem '!$A$1:$D$1688,4,0)*'Mark Up '!$C$2)),"X")</f>
        <v>40392.660000000003</v>
      </c>
      <c r="F217" s="72">
        <f>IFERROR(((VLOOKUP(B217,'Origem '!$A$1:$E$1688,5,0)*'Mark Up '!$C$2)),"X")</f>
        <v>41219.64</v>
      </c>
      <c r="G217" s="73">
        <f>IFERROR(((VLOOKUP(B217,'Origem '!$A$1:$H$1688,6,0)*'Mark Up '!$C$2)),"X")</f>
        <v>43381.8</v>
      </c>
      <c r="H217" s="73">
        <f>IFERROR(((VLOOKUP(B217,'Origem '!$A$1:$H$1688,7,0)*'Mark Up '!$C$2)),"X")</f>
        <v>46735.92</v>
      </c>
      <c r="I217" s="73">
        <f>IFERROR(((VLOOKUP(B217,'Origem '!$A$1:$H$1688,8,0)*'Mark Up '!$C$2)),"X")</f>
        <v>50256.36</v>
      </c>
      <c r="J217" s="235"/>
    </row>
    <row r="218" spans="1:10" ht="24" x14ac:dyDescent="0.25">
      <c r="A218" s="240"/>
      <c r="B218" s="76" t="s">
        <v>852</v>
      </c>
      <c r="C218" s="77" t="s">
        <v>954</v>
      </c>
      <c r="D218" s="87" t="s">
        <v>836</v>
      </c>
      <c r="E218" s="72">
        <f>IFERROR(((VLOOKUP(B218,'Origem '!$A$1:$D$1688,4,0)*'Mark Up '!$C$2)),"X")</f>
        <v>43788.36</v>
      </c>
      <c r="F218" s="72">
        <f>IFERROR(((VLOOKUP(B218,'Origem '!$A$1:$E$1688,5,0)*'Mark Up '!$C$2)),"X")</f>
        <v>45220.56</v>
      </c>
      <c r="G218" s="73">
        <f>IFERROR(((VLOOKUP(B218,'Origem '!$A$1:$H$1688,6,0)*'Mark Up '!$C$2)),"X")</f>
        <v>48657.840000000004</v>
      </c>
      <c r="H218" s="73">
        <f>IFERROR(((VLOOKUP(B218,'Origem '!$A$1:$H$1688,7,0)*'Mark Up '!$C$2)),"X")</f>
        <v>50191.68</v>
      </c>
      <c r="I218" s="73">
        <f>IFERROR(((VLOOKUP(B218,'Origem '!$A$1:$H$1688,8,0)*'Mark Up '!$C$2)),"X")</f>
        <v>53970.840000000004</v>
      </c>
      <c r="J218" s="235"/>
    </row>
    <row r="219" spans="1:10" ht="24" x14ac:dyDescent="0.25">
      <c r="A219" s="240"/>
      <c r="B219" s="76" t="s">
        <v>853</v>
      </c>
      <c r="C219" s="77" t="s">
        <v>954</v>
      </c>
      <c r="D219" s="87" t="s">
        <v>838</v>
      </c>
      <c r="E219" s="72">
        <f>IFERROR(((VLOOKUP(B219,'Origem '!$A$1:$D$1688,4,0)*'Mark Up '!$C$2)),"X")</f>
        <v>47659.92</v>
      </c>
      <c r="F219" s="72">
        <f>IFERROR(((VLOOKUP(B219,'Origem '!$A$1:$E$1688,5,0)*'Mark Up '!$C$2)),"X")</f>
        <v>49397.04</v>
      </c>
      <c r="G219" s="73">
        <f>IFERROR(((VLOOKUP(B219,'Origem '!$A$1:$H$1688,6,0)*'Mark Up '!$C$2)),"X")</f>
        <v>51998.1</v>
      </c>
      <c r="H219" s="73">
        <f>IFERROR(((VLOOKUP(B219,'Origem '!$A$1:$H$1688,7,0)*'Mark Up '!$C$2)),"X")</f>
        <v>54626.880000000005</v>
      </c>
      <c r="I219" s="73">
        <f>IFERROR(((VLOOKUP(B219,'Origem '!$A$1:$H$1688,8,0)*'Mark Up '!$C$2)),"X")</f>
        <v>58849.560000000005</v>
      </c>
      <c r="J219" s="236"/>
    </row>
    <row r="220" spans="1:10" x14ac:dyDescent="0.25">
      <c r="A220" s="251" t="s">
        <v>926</v>
      </c>
      <c r="B220" s="76" t="s">
        <v>696</v>
      </c>
      <c r="C220" s="85" t="s">
        <v>697</v>
      </c>
      <c r="D220" s="76" t="s">
        <v>145</v>
      </c>
      <c r="E220" s="72">
        <f>IFERROR(((VLOOKUP(B220,'Origem '!$A$1:$D$1688,4,0)*'Mark Up '!$C$2)),"X")</f>
        <v>14460.6</v>
      </c>
      <c r="F220" s="72">
        <f>IFERROR(((VLOOKUP(B220,'Origem '!$A$1:$E$1688,5,0)*'Mark Up '!$C$2)),"X")</f>
        <v>15846.6</v>
      </c>
      <c r="G220" s="73">
        <f>IFERROR(((VLOOKUP(B220,'Origem '!$A$1:$H$1688,6,0)*'Mark Up '!$C$2)),"X")</f>
        <v>17195.64</v>
      </c>
      <c r="H220" s="73">
        <f>IFERROR(((VLOOKUP(B220,'Origem '!$A$1:$H$1688,7,0)*'Mark Up '!$C$2)),"X")</f>
        <v>19524.12</v>
      </c>
      <c r="I220" s="73">
        <f>IFERROR(((VLOOKUP(B220,'Origem '!$A$1:$H$1688,8,0)*'Mark Up '!$C$2)),"X")</f>
        <v>21071.82</v>
      </c>
      <c r="J220" s="234"/>
    </row>
    <row r="221" spans="1:10" x14ac:dyDescent="0.25">
      <c r="A221" s="252"/>
      <c r="B221" s="76" t="s">
        <v>698</v>
      </c>
      <c r="C221" s="85" t="s">
        <v>697</v>
      </c>
      <c r="D221" s="76" t="s">
        <v>147</v>
      </c>
      <c r="E221" s="72">
        <f>IFERROR(((VLOOKUP(B221,'Origem '!$A$1:$D$1688,4,0)*'Mark Up '!$C$2)),"X")</f>
        <v>15874.32</v>
      </c>
      <c r="F221" s="72">
        <f>IFERROR(((VLOOKUP(B221,'Origem '!$A$1:$E$1688,5,0)*'Mark Up '!$C$2)),"X")</f>
        <v>17602.2</v>
      </c>
      <c r="G221" s="73">
        <f>IFERROR(((VLOOKUP(B221,'Origem '!$A$1:$H$1688,6,0)*'Mark Up '!$C$2)),"X")</f>
        <v>19015.920000000002</v>
      </c>
      <c r="H221" s="73">
        <f>IFERROR(((VLOOKUP(B221,'Origem '!$A$1:$H$1688,7,0)*'Mark Up '!$C$2)),"X")</f>
        <v>20836.2</v>
      </c>
      <c r="I221" s="73">
        <f>IFERROR(((VLOOKUP(B221,'Origem '!$A$1:$H$1688,8,0)*'Mark Up '!$C$2)),"X")</f>
        <v>22878.240000000002</v>
      </c>
      <c r="J221" s="235"/>
    </row>
    <row r="222" spans="1:10" x14ac:dyDescent="0.25">
      <c r="A222" s="252"/>
      <c r="B222" s="76" t="s">
        <v>699</v>
      </c>
      <c r="C222" s="85" t="s">
        <v>697</v>
      </c>
      <c r="D222" s="76" t="s">
        <v>149</v>
      </c>
      <c r="E222" s="72">
        <f>IFERROR(((VLOOKUP(B222,'Origem '!$A$1:$D$1688,4,0)*'Mark Up '!$C$2)),"X")</f>
        <v>17264.939999999999</v>
      </c>
      <c r="F222" s="72">
        <f>IFERROR(((VLOOKUP(B222,'Origem '!$A$1:$E$1688,5,0)*'Mark Up '!$C$2)),"X")</f>
        <v>18613.98</v>
      </c>
      <c r="G222" s="73">
        <f>IFERROR(((VLOOKUP(B222,'Origem '!$A$1:$H$1688,6,0)*'Mark Up '!$C$2)),"X")</f>
        <v>20249.46</v>
      </c>
      <c r="H222" s="73">
        <f>IFERROR(((VLOOKUP(B222,'Origem '!$A$1:$H$1688,7,0)*'Mark Up '!$C$2)),"X")</f>
        <v>22157.52</v>
      </c>
      <c r="I222" s="73">
        <f>IFERROR(((VLOOKUP(B222,'Origem '!$A$1:$H$1688,8,0)*'Mark Up '!$C$2)),"X")</f>
        <v>25132.799999999999</v>
      </c>
      <c r="J222" s="235"/>
    </row>
    <row r="223" spans="1:10" x14ac:dyDescent="0.25">
      <c r="A223" s="252"/>
      <c r="B223" s="76" t="s">
        <v>700</v>
      </c>
      <c r="C223" s="85" t="s">
        <v>697</v>
      </c>
      <c r="D223" s="76" t="s">
        <v>151</v>
      </c>
      <c r="E223" s="72">
        <f>IFERROR(((VLOOKUP(B223,'Origem '!$A$1:$D$1688,4,0)*'Mark Up '!$C$2)),"X")</f>
        <v>22679.58</v>
      </c>
      <c r="F223" s="72">
        <f>IFERROR(((VLOOKUP(B223,'Origem '!$A$1:$E$1688,5,0)*'Mark Up '!$C$2)),"X")</f>
        <v>23363.34</v>
      </c>
      <c r="G223" s="73">
        <f>IFERROR(((VLOOKUP(B223,'Origem '!$A$1:$H$1688,6,0)*'Mark Up '!$C$2)),"X")</f>
        <v>25488.54</v>
      </c>
      <c r="H223" s="73">
        <f>IFERROR(((VLOOKUP(B223,'Origem '!$A$1:$H$1688,7,0)*'Mark Up '!$C$2)),"X")</f>
        <v>28680.959999999999</v>
      </c>
      <c r="I223" s="73">
        <f>IFERROR(((VLOOKUP(B223,'Origem '!$A$1:$H$1688,8,0)*'Mark Up '!$C$2)),"X")</f>
        <v>31785.600000000002</v>
      </c>
      <c r="J223" s="235"/>
    </row>
    <row r="224" spans="1:10" x14ac:dyDescent="0.25">
      <c r="A224" s="253"/>
      <c r="B224" s="76" t="s">
        <v>1068</v>
      </c>
      <c r="C224" s="85" t="s">
        <v>697</v>
      </c>
      <c r="D224" s="76" t="s">
        <v>1001</v>
      </c>
      <c r="E224" s="72">
        <f>IFERROR(((VLOOKUP(B224,'Origem '!$A$1:$D$1688,4,0)*'Mark Up '!$C$2)),"X")</f>
        <v>29332.38</v>
      </c>
      <c r="F224" s="72">
        <f>IFERROR(((VLOOKUP(B224,'Origem '!$A$1:$E$1688,5,0)*'Mark Up '!$C$2)),"X")</f>
        <v>28851.9</v>
      </c>
      <c r="G224" s="73">
        <f>IFERROR(((VLOOKUP(B224,'Origem '!$A$1:$H$1688,6,0)*'Mark Up '!$C$2)),"X")</f>
        <v>32654.16</v>
      </c>
      <c r="H224" s="73">
        <f>IFERROR(((VLOOKUP(B224,'Origem '!$A$1:$H$1688,7,0)*'Mark Up '!$C$2)),"X")</f>
        <v>34054.020000000004</v>
      </c>
      <c r="I224" s="73">
        <f>IFERROR(((VLOOKUP(B224,'Origem '!$A$1:$H$1688,8,0)*'Mark Up '!$C$2)),"X")</f>
        <v>36405.599999999999</v>
      </c>
      <c r="J224" s="235"/>
    </row>
    <row r="225" spans="1:10" ht="24" x14ac:dyDescent="0.25">
      <c r="A225" s="239" t="s">
        <v>1086</v>
      </c>
      <c r="B225" s="82" t="s">
        <v>996</v>
      </c>
      <c r="C225" s="99" t="s">
        <v>1080</v>
      </c>
      <c r="D225" s="100" t="s">
        <v>145</v>
      </c>
      <c r="E225" s="72">
        <f>IFERROR(((VLOOKUP(B225,'Origem '!$A$1:$D$1688,4,0)*'Mark Up '!$C$2)),"X")</f>
        <v>20951.7</v>
      </c>
      <c r="F225" s="72">
        <f>IFERROR(((VLOOKUP(B225,'Origem '!$A$1:$E$1688,5,0)*'Mark Up '!$C$2)),"X")</f>
        <v>25534.74</v>
      </c>
      <c r="G225" s="73">
        <f>IFERROR(((VLOOKUP(B225,'Origem '!$A$1:$H$1688,6,0)*'Mark Up '!$C$2)),"X")</f>
        <v>27470.52</v>
      </c>
      <c r="H225" s="73">
        <f>IFERROR(((VLOOKUP(B225,'Origem '!$A$1:$H$1688,7,0)*'Mark Up '!$C$2)),"X")</f>
        <v>28029.54</v>
      </c>
      <c r="I225" s="73">
        <f>IFERROR(((VLOOKUP(B225,'Origem '!$A$1:$H$1688,8,0)*'Mark Up '!$C$2)),"X")</f>
        <v>31397.52</v>
      </c>
      <c r="J225" s="235"/>
    </row>
    <row r="226" spans="1:10" ht="24" x14ac:dyDescent="0.25">
      <c r="A226" s="173"/>
      <c r="B226" s="82" t="s">
        <v>997</v>
      </c>
      <c r="C226" s="99" t="s">
        <v>1080</v>
      </c>
      <c r="D226" s="100" t="s">
        <v>147</v>
      </c>
      <c r="E226" s="72">
        <f>IFERROR(((VLOOKUP(B226,'Origem '!$A$1:$D$1688,4,0)*'Mark Up '!$C$2)),"X")</f>
        <v>22023.54</v>
      </c>
      <c r="F226" s="72">
        <f>IFERROR(((VLOOKUP(B226,'Origem '!$A$1:$E$1688,5,0)*'Mark Up '!$C$2)),"X")</f>
        <v>27733.86</v>
      </c>
      <c r="G226" s="73">
        <f>IFERROR(((VLOOKUP(B226,'Origem '!$A$1:$H$1688,6,0)*'Mark Up '!$C$2)),"X")</f>
        <v>29189.16</v>
      </c>
      <c r="H226" s="73">
        <f>IFERROR(((VLOOKUP(B226,'Origem '!$A$1:$H$1688,7,0)*'Mark Up '!$C$2)),"X")</f>
        <v>30256.38</v>
      </c>
      <c r="I226" s="73">
        <f>IFERROR(((VLOOKUP(B226,'Origem '!$A$1:$H$1688,8,0)*'Mark Up '!$C$2)),"X")</f>
        <v>33970.86</v>
      </c>
      <c r="J226" s="235"/>
    </row>
    <row r="227" spans="1:10" ht="24" x14ac:dyDescent="0.25">
      <c r="A227" s="173"/>
      <c r="B227" s="82" t="s">
        <v>998</v>
      </c>
      <c r="C227" s="99" t="s">
        <v>1081</v>
      </c>
      <c r="D227" s="100" t="s">
        <v>149</v>
      </c>
      <c r="E227" s="72">
        <f>IFERROR(((VLOOKUP(B227,'Origem '!$A$1:$D$1688,4,0)*'Mark Up '!$C$2)),"X")</f>
        <v>23963.940000000002</v>
      </c>
      <c r="F227" s="72">
        <f>IFERROR(((VLOOKUP(B227,'Origem '!$A$1:$E$1688,5,0)*'Mark Up '!$C$2)),"X")</f>
        <v>28893.48</v>
      </c>
      <c r="G227" s="73">
        <f>IFERROR(((VLOOKUP(B227,'Origem '!$A$1:$H$1688,6,0)*'Mark Up '!$C$2)),"X")</f>
        <v>30552.06</v>
      </c>
      <c r="H227" s="73">
        <f>IFERROR(((VLOOKUP(B227,'Origem '!$A$1:$H$1688,7,0)*'Mark Up '!$C$2)),"X")</f>
        <v>31647</v>
      </c>
      <c r="I227" s="73">
        <f>IFERROR(((VLOOKUP(B227,'Origem '!$A$1:$H$1688,8,0)*'Mark Up '!$C$2)),"X")</f>
        <v>35805</v>
      </c>
      <c r="J227" s="235"/>
    </row>
    <row r="228" spans="1:10" ht="24" x14ac:dyDescent="0.25">
      <c r="A228" s="173"/>
      <c r="B228" s="82" t="s">
        <v>999</v>
      </c>
      <c r="C228" s="99" t="s">
        <v>1082</v>
      </c>
      <c r="D228" s="100" t="s">
        <v>151</v>
      </c>
      <c r="E228" s="72">
        <f>IFERROR(((VLOOKUP(B228,'Origem '!$A$1:$D$1688,4,0)*'Mark Up '!$C$2)),"X")</f>
        <v>27512.100000000002</v>
      </c>
      <c r="F228" s="72">
        <f>IFERROR(((VLOOKUP(B228,'Origem '!$A$1:$E$1688,5,0)*'Mark Up '!$C$2)),"X")</f>
        <v>34206.480000000003</v>
      </c>
      <c r="G228" s="73">
        <f>IFERROR(((VLOOKUP(B228,'Origem '!$A$1:$H$1688,6,0)*'Mark Up '!$C$2)),"X")</f>
        <v>36941.520000000004</v>
      </c>
      <c r="H228" s="73">
        <f>IFERROR(((VLOOKUP(B228,'Origem '!$A$1:$H$1688,7,0)*'Mark Up '!$C$2)),"X")</f>
        <v>38170.44</v>
      </c>
      <c r="I228" s="73">
        <f>IFERROR(((VLOOKUP(B228,'Origem '!$A$1:$H$1688,8,0)*'Mark Up '!$C$2)),"X")</f>
        <v>43913.1</v>
      </c>
      <c r="J228" s="235"/>
    </row>
    <row r="229" spans="1:10" ht="24" x14ac:dyDescent="0.25">
      <c r="A229" s="173"/>
      <c r="B229" s="82" t="s">
        <v>1000</v>
      </c>
      <c r="C229" s="99" t="s">
        <v>1082</v>
      </c>
      <c r="D229" s="100" t="s">
        <v>976</v>
      </c>
      <c r="E229" s="72">
        <f>IFERROR(((VLOOKUP(B229,'Origem '!$A$1:$D$1688,4,0)*'Mark Up '!$C$2)),"X")</f>
        <v>32598.720000000001</v>
      </c>
      <c r="F229" s="72">
        <f>IFERROR(((VLOOKUP(B229,'Origem '!$A$1:$E$1688,5,0)*'Mark Up '!$C$2)),"X")</f>
        <v>40873.14</v>
      </c>
      <c r="G229" s="73">
        <f>IFERROR(((VLOOKUP(B229,'Origem '!$A$1:$H$1688,6,0)*'Mark Up '!$C$2)),"X")</f>
        <v>44532.18</v>
      </c>
      <c r="H229" s="73">
        <f>IFERROR(((VLOOKUP(B229,'Origem '!$A$1:$H$1688,7,0)*'Mark Up '!$C$2)),"X")</f>
        <v>45964.380000000005</v>
      </c>
      <c r="I229" s="73">
        <f>IFERROR(((VLOOKUP(B229,'Origem '!$A$1:$H$1688,8,0)*'Mark Up '!$C$2)),"X")</f>
        <v>52751.16</v>
      </c>
      <c r="J229" s="235"/>
    </row>
    <row r="230" spans="1:10" ht="16.5" customHeight="1" x14ac:dyDescent="0.25">
      <c r="A230" s="240" t="s">
        <v>955</v>
      </c>
      <c r="B230" s="76" t="s">
        <v>701</v>
      </c>
      <c r="C230" s="77" t="s">
        <v>702</v>
      </c>
      <c r="D230" s="76" t="s">
        <v>6</v>
      </c>
      <c r="E230" s="72">
        <f>IFERROR(((VLOOKUP(B230,'Origem '!$A$1:$D$1688,4,0)*'Mark Up '!$C$2)),"X")</f>
        <v>24208.799999999999</v>
      </c>
      <c r="F230" s="72">
        <f>IFERROR(((VLOOKUP(B230,'Origem '!$A$1:$E$1688,5,0)*'Mark Up '!$C$2)),"X")</f>
        <v>25733.4</v>
      </c>
      <c r="G230" s="73">
        <f>IFERROR(((VLOOKUP(B230,'Origem '!$A$1:$H$1688,6,0)*'Mark Up '!$C$2)),"X")</f>
        <v>26957.7</v>
      </c>
      <c r="H230" s="73">
        <f>IFERROR(((VLOOKUP(B230,'Origem '!$A$1:$H$1688,7,0)*'Mark Up '!$C$2)),"X")</f>
        <v>29276.940000000002</v>
      </c>
      <c r="I230" s="73">
        <f>IFERROR(((VLOOKUP(B230,'Origem '!$A$1:$H$1688,8,0)*'Mark Up '!$C$2)),"X")</f>
        <v>30829.260000000002</v>
      </c>
      <c r="J230" s="234"/>
    </row>
    <row r="231" spans="1:10" ht="16.5" customHeight="1" x14ac:dyDescent="0.25">
      <c r="A231" s="240"/>
      <c r="B231" s="76" t="s">
        <v>703</v>
      </c>
      <c r="C231" s="77" t="s">
        <v>702</v>
      </c>
      <c r="D231" s="76" t="s">
        <v>7</v>
      </c>
      <c r="E231" s="72">
        <f>IFERROR(((VLOOKUP(B231,'Origem '!$A$1:$D$1688,4,0)*'Mark Up '!$C$2)),"X")</f>
        <v>25179</v>
      </c>
      <c r="F231" s="72">
        <f>IFERROR(((VLOOKUP(B231,'Origem '!$A$1:$E$1688,5,0)*'Mark Up '!$C$2)),"X")</f>
        <v>27567.54</v>
      </c>
      <c r="G231" s="73">
        <f>IFERROR(((VLOOKUP(B231,'Origem '!$A$1:$H$1688,6,0)*'Mark Up '!$C$2)),"X")</f>
        <v>28061.88</v>
      </c>
      <c r="H231" s="73">
        <f>IFERROR(((VLOOKUP(B231,'Origem '!$A$1:$H$1688,7,0)*'Mark Up '!$C$2)),"X")</f>
        <v>30404.22</v>
      </c>
      <c r="I231" s="73">
        <f>IFERROR(((VLOOKUP(B231,'Origem '!$A$1:$H$1688,8,0)*'Mark Up '!$C$2)),"X")</f>
        <v>31965.780000000002</v>
      </c>
      <c r="J231" s="235"/>
    </row>
    <row r="232" spans="1:10" ht="16.5" customHeight="1" x14ac:dyDescent="0.25">
      <c r="A232" s="240"/>
      <c r="B232" s="76" t="s">
        <v>704</v>
      </c>
      <c r="C232" s="77" t="s">
        <v>702</v>
      </c>
      <c r="D232" s="76" t="s">
        <v>8</v>
      </c>
      <c r="E232" s="72">
        <f>IFERROR(((VLOOKUP(B232,'Origem '!$A$1:$D$1688,4,0)*'Mark Up '!$C$2)),"X")</f>
        <v>27992.58</v>
      </c>
      <c r="F232" s="72">
        <f>IFERROR(((VLOOKUP(B232,'Origem '!$A$1:$E$1688,5,0)*'Mark Up '!$C$2)),"X")</f>
        <v>29239.98</v>
      </c>
      <c r="G232" s="73">
        <f>IFERROR(((VLOOKUP(B232,'Origem '!$A$1:$H$1688,6,0)*'Mark Up '!$C$2)),"X")</f>
        <v>30778.440000000002</v>
      </c>
      <c r="H232" s="73">
        <f>IFERROR(((VLOOKUP(B232,'Origem '!$A$1:$H$1688,7,0)*'Mark Up '!$C$2)),"X")</f>
        <v>33083.82</v>
      </c>
      <c r="I232" s="73">
        <f>IFERROR(((VLOOKUP(B232,'Origem '!$A$1:$H$1688,8,0)*'Mark Up '!$C$2)),"X")</f>
        <v>34663.86</v>
      </c>
      <c r="J232" s="235"/>
    </row>
    <row r="233" spans="1:10" ht="16.5" customHeight="1" x14ac:dyDescent="0.25">
      <c r="A233" s="240"/>
      <c r="B233" s="82" t="s">
        <v>705</v>
      </c>
      <c r="C233" s="95" t="s">
        <v>702</v>
      </c>
      <c r="D233" s="82" t="s">
        <v>9</v>
      </c>
      <c r="E233" s="72">
        <f>IFERROR(((VLOOKUP(B233,'Origem '!$A$1:$D$1688,4,0)*'Mark Up '!$C$2)),"X")</f>
        <v>29179.920000000002</v>
      </c>
      <c r="F233" s="72">
        <f>IFERROR(((VLOOKUP(B233,'Origem '!$A$1:$E$1688,5,0)*'Mark Up '!$C$2)),"X")</f>
        <v>30159.360000000001</v>
      </c>
      <c r="G233" s="73">
        <f>IFERROR(((VLOOKUP(B233,'Origem '!$A$1:$H$1688,6,0)*'Mark Up '!$C$2)),"X")</f>
        <v>32113.62</v>
      </c>
      <c r="H233" s="73">
        <f>IFERROR(((VLOOKUP(B233,'Origem '!$A$1:$H$1688,7,0)*'Mark Up '!$C$2)),"X")</f>
        <v>34377.42</v>
      </c>
      <c r="I233" s="73">
        <f>IFERROR(((VLOOKUP(B233,'Origem '!$A$1:$H$1688,8,0)*'Mark Up '!$C$2)),"X")</f>
        <v>35966.700000000004</v>
      </c>
      <c r="J233" s="235"/>
    </row>
    <row r="234" spans="1:10" ht="16.5" customHeight="1" x14ac:dyDescent="0.25">
      <c r="A234" s="240"/>
      <c r="B234" s="82" t="s">
        <v>706</v>
      </c>
      <c r="C234" s="95" t="s">
        <v>707</v>
      </c>
      <c r="D234" s="82" t="s">
        <v>20</v>
      </c>
      <c r="E234" s="72">
        <f>IFERROR(((VLOOKUP(B234,'Origem '!$A$1:$D$1688,4,0)*'Mark Up '!$C$2)),"X")</f>
        <v>32931.360000000001</v>
      </c>
      <c r="F234" s="72">
        <f>IFERROR(((VLOOKUP(B234,'Origem '!$A$1:$E$1688,5,0)*'Mark Up '!$C$2)),"X")</f>
        <v>33324.06</v>
      </c>
      <c r="G234" s="73">
        <f>IFERROR(((VLOOKUP(B234,'Origem '!$A$1:$H$1688,6,0)*'Mark Up '!$C$2)),"X")</f>
        <v>36239.279999999999</v>
      </c>
      <c r="H234" s="73">
        <f>IFERROR(((VLOOKUP(B234,'Origem '!$A$1:$H$1688,7,0)*'Mark Up '!$C$2)),"X")</f>
        <v>38461.5</v>
      </c>
      <c r="I234" s="73">
        <f>IFERROR(((VLOOKUP(B234,'Origem '!$A$1:$H$1688,8,0)*'Mark Up '!$C$2)),"X")</f>
        <v>40064.639999999999</v>
      </c>
      <c r="J234" s="235"/>
    </row>
    <row r="235" spans="1:10" ht="16.5" customHeight="1" x14ac:dyDescent="0.25">
      <c r="A235" s="240"/>
      <c r="B235" s="82" t="s">
        <v>708</v>
      </c>
      <c r="C235" s="95" t="s">
        <v>707</v>
      </c>
      <c r="D235" s="82" t="s">
        <v>11</v>
      </c>
      <c r="E235" s="72">
        <f>IFERROR(((VLOOKUP(B235,'Origem '!$A$1:$D$1688,4,0)*'Mark Up '!$C$2)),"X")</f>
        <v>38272.080000000002</v>
      </c>
      <c r="F235" s="72">
        <f>IFERROR(((VLOOKUP(B235,'Origem '!$A$1:$E$1688,5,0)*'Mark Up '!$C$2)),"X")</f>
        <v>39574.92</v>
      </c>
      <c r="G235" s="73">
        <f>IFERROR(((VLOOKUP(B235,'Origem '!$A$1:$H$1688,6,0)*'Mark Up '!$C$2)),"X")</f>
        <v>42762.720000000001</v>
      </c>
      <c r="H235" s="73">
        <f>IFERROR(((VLOOKUP(B235,'Origem '!$A$1:$H$1688,7,0)*'Mark Up '!$C$2)),"X")</f>
        <v>44911.020000000004</v>
      </c>
      <c r="I235" s="73">
        <f>IFERROR(((VLOOKUP(B235,'Origem '!$A$1:$H$1688,8,0)*'Mark Up '!$C$2)),"X")</f>
        <v>46532.639999999999</v>
      </c>
      <c r="J235" s="235"/>
    </row>
    <row r="236" spans="1:10" ht="16.5" customHeight="1" x14ac:dyDescent="0.25">
      <c r="A236" s="240"/>
      <c r="B236" s="82" t="s">
        <v>709</v>
      </c>
      <c r="C236" s="95" t="s">
        <v>1061</v>
      </c>
      <c r="D236" s="82" t="s">
        <v>12</v>
      </c>
      <c r="E236" s="72">
        <f>IFERROR(((VLOOKUP(B236,'Origem '!$A$1:$D$1688,4,0)*'Mark Up '!$C$2)),"X")</f>
        <v>39182.22</v>
      </c>
      <c r="F236" s="72">
        <f>IFERROR(((VLOOKUP(B236,'Origem '!$A$1:$E$1688,5,0)*'Mark Up '!$C$2)),"X")</f>
        <v>40508.160000000003</v>
      </c>
      <c r="G236" s="73">
        <f>IFERROR(((VLOOKUP(B236,'Origem '!$A$1:$H$1688,6,0)*'Mark Up '!$C$2)),"X")</f>
        <v>43922.340000000004</v>
      </c>
      <c r="H236" s="73">
        <f>IFERROR(((VLOOKUP(B236,'Origem '!$A$1:$H$1688,7,0)*'Mark Up '!$C$2)),"X")</f>
        <v>46126.080000000002</v>
      </c>
      <c r="I236" s="73">
        <f>IFERROR(((VLOOKUP(B236,'Origem '!$A$1:$H$1688,8,0)*'Mark Up '!$C$2)),"X")</f>
        <v>47895.54</v>
      </c>
      <c r="J236" s="236"/>
    </row>
    <row r="237" spans="1:10" s="101" customFormat="1" ht="16.5" customHeight="1" x14ac:dyDescent="0.2">
      <c r="A237" s="173" t="s">
        <v>1197</v>
      </c>
      <c r="B237" s="69" t="s">
        <v>1198</v>
      </c>
      <c r="C237" s="84" t="s">
        <v>1205</v>
      </c>
      <c r="D237" s="69" t="s">
        <v>6</v>
      </c>
      <c r="E237" s="72">
        <f>IFERROR(((VLOOKUP(B237,'Origem '!$A$1:$D$1688,4,0)*'Mark Up '!$C$2)),"X")</f>
        <v>21829.5</v>
      </c>
      <c r="F237" s="72">
        <f>IFERROR(((VLOOKUP(B237,'Origem '!$A$1:$E$1688,5,0)*'Mark Up '!$C$2)),"X")</f>
        <v>22115.940000000002</v>
      </c>
      <c r="G237" s="73">
        <f>IFERROR(((VLOOKUP(B237,'Origem '!$A$1:$H$1688,6,0)*'Mark Up '!$C$2)),"X")</f>
        <v>23649.78</v>
      </c>
      <c r="H237" s="73">
        <f>IFERROR(((VLOOKUP(B237,'Origem '!$A$1:$H$1688,7,0)*'Mark Up '!$C$2)),"X")</f>
        <v>24643.08</v>
      </c>
      <c r="I237" s="73">
        <f>IFERROR(((VLOOKUP(B237,'Origem '!$A$1:$H$1688,8,0)*'Mark Up '!$C$2)),"X")</f>
        <v>26823.72</v>
      </c>
      <c r="J237" s="198"/>
    </row>
    <row r="238" spans="1:10" s="101" customFormat="1" ht="16.5" customHeight="1" x14ac:dyDescent="0.2">
      <c r="A238" s="173"/>
      <c r="B238" s="69" t="s">
        <v>1199</v>
      </c>
      <c r="C238" s="84" t="s">
        <v>1205</v>
      </c>
      <c r="D238" s="69" t="s">
        <v>7</v>
      </c>
      <c r="E238" s="72">
        <f>IFERROR(((VLOOKUP(B238,'Origem '!$A$1:$D$1688,4,0)*'Mark Up '!$C$2)),"X")</f>
        <v>22882.86</v>
      </c>
      <c r="F238" s="72">
        <f>IFERROR(((VLOOKUP(B238,'Origem '!$A$1:$E$1688,5,0)*'Mark Up '!$C$2)),"X")</f>
        <v>23118.48</v>
      </c>
      <c r="G238" s="73">
        <f>IFERROR(((VLOOKUP(B238,'Origem '!$A$1:$H$1688,6,0)*'Mark Up '!$C$2)),"X")</f>
        <v>24804.78</v>
      </c>
      <c r="H238" s="73">
        <f>IFERROR(((VLOOKUP(B238,'Origem '!$A$1:$H$1688,7,0)*'Mark Up '!$C$2)),"X")</f>
        <v>25784.22</v>
      </c>
      <c r="I238" s="73">
        <f>IFERROR(((VLOOKUP(B238,'Origem '!$A$1:$H$1688,8,0)*'Mark Up '!$C$2)),"X")</f>
        <v>28158.9</v>
      </c>
      <c r="J238" s="199"/>
    </row>
    <row r="239" spans="1:10" s="101" customFormat="1" ht="16.5" customHeight="1" x14ac:dyDescent="0.2">
      <c r="A239" s="173"/>
      <c r="B239" s="69" t="s">
        <v>1200</v>
      </c>
      <c r="C239" s="84" t="s">
        <v>1205</v>
      </c>
      <c r="D239" s="69" t="s">
        <v>8</v>
      </c>
      <c r="E239" s="72">
        <f>IFERROR(((VLOOKUP(B239,'Origem '!$A$1:$D$1688,4,0)*'Mark Up '!$C$2)),"X")</f>
        <v>24282.720000000001</v>
      </c>
      <c r="F239" s="72">
        <f>IFERROR(((VLOOKUP(B239,'Origem '!$A$1:$E$1688,5,0)*'Mark Up '!$C$2)),"X")</f>
        <v>24656.940000000002</v>
      </c>
      <c r="G239" s="73">
        <f>IFERROR(((VLOOKUP(B239,'Origem '!$A$1:$H$1688,6,0)*'Mark Up '!$C$2)),"X")</f>
        <v>26763.66</v>
      </c>
      <c r="H239" s="73">
        <f>IFERROR(((VLOOKUP(B239,'Origem '!$A$1:$H$1688,7,0)*'Mark Up '!$C$2)),"X")</f>
        <v>27502.86</v>
      </c>
      <c r="I239" s="73">
        <f>IFERROR(((VLOOKUP(B239,'Origem '!$A$1:$H$1688,8,0)*'Mark Up '!$C$2)),"X")</f>
        <v>30334.920000000002</v>
      </c>
      <c r="J239" s="199"/>
    </row>
    <row r="240" spans="1:10" s="101" customFormat="1" ht="16.5" customHeight="1" x14ac:dyDescent="0.2">
      <c r="A240" s="173"/>
      <c r="B240" s="69" t="s">
        <v>1201</v>
      </c>
      <c r="C240" s="84" t="s">
        <v>1205</v>
      </c>
      <c r="D240" s="69" t="s">
        <v>9</v>
      </c>
      <c r="E240" s="72">
        <f>IFERROR(((VLOOKUP(B240,'Origem '!$A$1:$D$1688,4,0)*'Mark Up '!$C$2)),"X")</f>
        <v>25613.279999999999</v>
      </c>
      <c r="F240" s="72">
        <f>IFERROR(((VLOOKUP(B240,'Origem '!$A$1:$E$1688,5,0)*'Mark Up '!$C$2)),"X")</f>
        <v>26015.22</v>
      </c>
      <c r="G240" s="73">
        <f>IFERROR(((VLOOKUP(B240,'Origem '!$A$1:$H$1688,6,0)*'Mark Up '!$C$2)),"X")</f>
        <v>28163.52</v>
      </c>
      <c r="H240" s="73">
        <f>IFERROR(((VLOOKUP(B240,'Origem '!$A$1:$H$1688,7,0)*'Mark Up '!$C$2)),"X")</f>
        <v>29078.280000000002</v>
      </c>
      <c r="I240" s="73">
        <f>IFERROR(((VLOOKUP(B240,'Origem '!$A$1:$H$1688,8,0)*'Mark Up '!$C$2)),"X")</f>
        <v>31896.48</v>
      </c>
      <c r="J240" s="199"/>
    </row>
    <row r="241" spans="1:10" s="101" customFormat="1" ht="16.5" customHeight="1" x14ac:dyDescent="0.2">
      <c r="A241" s="173"/>
      <c r="B241" s="69" t="s">
        <v>1202</v>
      </c>
      <c r="C241" s="84" t="s">
        <v>1205</v>
      </c>
      <c r="D241" s="69" t="s">
        <v>20</v>
      </c>
      <c r="E241" s="72">
        <f>IFERROR(((VLOOKUP(B241,'Origem '!$A$1:$D$1688,4,0)*'Mark Up '!$C$2)),"X")</f>
        <v>28921.200000000001</v>
      </c>
      <c r="F241" s="72">
        <f>IFERROR(((VLOOKUP(B241,'Origem '!$A$1:$E$1688,5,0)*'Mark Up '!$C$2)),"X")</f>
        <v>29290.799999999999</v>
      </c>
      <c r="G241" s="73">
        <f>IFERROR(((VLOOKUP(B241,'Origem '!$A$1:$H$1688,6,0)*'Mark Up '!$C$2)),"X")</f>
        <v>31836.420000000002</v>
      </c>
      <c r="H241" s="73">
        <f>IFERROR(((VLOOKUP(B241,'Origem '!$A$1:$H$1688,7,0)*'Mark Up '!$C$2)),"X")</f>
        <v>32700.36</v>
      </c>
      <c r="I241" s="73">
        <f>IFERROR(((VLOOKUP(B241,'Origem '!$A$1:$H$1688,8,0)*'Mark Up '!$C$2)),"X")</f>
        <v>36091.440000000002</v>
      </c>
      <c r="J241" s="199"/>
    </row>
    <row r="242" spans="1:10" s="101" customFormat="1" ht="16.5" customHeight="1" x14ac:dyDescent="0.2">
      <c r="A242" s="173"/>
      <c r="B242" s="69" t="s">
        <v>1203</v>
      </c>
      <c r="C242" s="84" t="s">
        <v>1205</v>
      </c>
      <c r="D242" s="69" t="s">
        <v>11</v>
      </c>
      <c r="E242" s="72">
        <f>IFERROR(((VLOOKUP(B242,'Origem '!$A$1:$D$1688,4,0)*'Mark Up '!$C$2)),"X")</f>
        <v>35051.94</v>
      </c>
      <c r="F242" s="72">
        <f>IFERROR(((VLOOKUP(B242,'Origem '!$A$1:$E$1688,5,0)*'Mark Up '!$C$2)),"X")</f>
        <v>36119.160000000003</v>
      </c>
      <c r="G242" s="73">
        <f>IFERROR(((VLOOKUP(B242,'Origem '!$A$1:$H$1688,6,0)*'Mark Up '!$C$2)),"X")</f>
        <v>37967.160000000003</v>
      </c>
      <c r="H242" s="73">
        <f>IFERROR(((VLOOKUP(B242,'Origem '!$A$1:$H$1688,7,0)*'Mark Up '!$C$2)),"X")</f>
        <v>39154.5</v>
      </c>
      <c r="I242" s="73">
        <f>IFERROR(((VLOOKUP(B242,'Origem '!$A$1:$H$1688,8,0)*'Mark Up '!$C$2)),"X")</f>
        <v>43705.200000000004</v>
      </c>
      <c r="J242" s="199"/>
    </row>
    <row r="243" spans="1:10" s="101" customFormat="1" ht="16.5" customHeight="1" x14ac:dyDescent="0.2">
      <c r="A243" s="173"/>
      <c r="B243" s="69" t="s">
        <v>1204</v>
      </c>
      <c r="C243" s="84" t="s">
        <v>1205</v>
      </c>
      <c r="D243" s="69" t="s">
        <v>12</v>
      </c>
      <c r="E243" s="72">
        <f>IFERROR(((VLOOKUP(B243,'Origem '!$A$1:$D$1688,4,0)*'Mark Up '!$C$2)),"X")</f>
        <v>36063.72</v>
      </c>
      <c r="F243" s="72">
        <f>IFERROR(((VLOOKUP(B243,'Origem '!$A$1:$E$1688,5,0)*'Mark Up '!$C$2)),"X")</f>
        <v>37149.42</v>
      </c>
      <c r="G243" s="73">
        <f>IFERROR(((VLOOKUP(B243,'Origem '!$A$1:$H$1688,6,0)*'Mark Up '!$C$2)),"X")</f>
        <v>39163.74</v>
      </c>
      <c r="H243" s="73">
        <f>IFERROR(((VLOOKUP(B243,'Origem '!$A$1:$H$1688,7,0)*'Mark Up '!$C$2)),"X")</f>
        <v>40360.32</v>
      </c>
      <c r="I243" s="73">
        <f>IFERROR(((VLOOKUP(B243,'Origem '!$A$1:$H$1688,8,0)*'Mark Up '!$C$2)),"X")</f>
        <v>45197.46</v>
      </c>
      <c r="J243" s="200"/>
    </row>
    <row r="244" spans="1:10" s="1" customFormat="1" ht="18.75" x14ac:dyDescent="0.3">
      <c r="A244" s="176" t="s">
        <v>956</v>
      </c>
      <c r="B244" s="69" t="s">
        <v>35</v>
      </c>
      <c r="C244" s="70" t="s">
        <v>36</v>
      </c>
      <c r="D244" s="69" t="s">
        <v>6</v>
      </c>
      <c r="E244" s="72">
        <f>IFERROR(((VLOOKUP(B244,'Origem '!$A$1:$D$1688,4,0)*'Mark Up '!$C$2)),"X")</f>
        <v>14668.5</v>
      </c>
      <c r="F244" s="72">
        <f>IFERROR(((VLOOKUP(B244,'Origem '!$A$1:$E$1688,5,0)*'Mark Up '!$C$2)),"X")</f>
        <v>16114.56</v>
      </c>
      <c r="G244" s="73">
        <f>IFERROR(((VLOOKUP(B244,'Origem '!$A$1:$H$1688,6,0)*'Mark Up '!$C$2)),"X")</f>
        <v>16645.86</v>
      </c>
      <c r="H244" s="73">
        <f>IFERROR(((VLOOKUP(B244,'Origem '!$A$1:$H$1688,7,0)*'Mark Up '!$C$2)),"X")</f>
        <v>19057.5</v>
      </c>
      <c r="I244" s="73">
        <f>IFERROR(((VLOOKUP(B244,'Origem '!$A$1:$H$1688,8,0)*'Mark Up '!$C$2)),"X")</f>
        <v>19792.080000000002</v>
      </c>
      <c r="J244" s="226"/>
    </row>
    <row r="245" spans="1:10" s="1" customFormat="1" ht="18.75" x14ac:dyDescent="0.3">
      <c r="A245" s="176"/>
      <c r="B245" s="69" t="s">
        <v>37</v>
      </c>
      <c r="C245" s="70" t="s">
        <v>36</v>
      </c>
      <c r="D245" s="69" t="s">
        <v>7</v>
      </c>
      <c r="E245" s="72">
        <f>IFERROR(((VLOOKUP(B245,'Origem '!$A$1:$D$1688,4,0)*'Mark Up '!$C$2)),"X")</f>
        <v>15440.04</v>
      </c>
      <c r="F245" s="72">
        <f>IFERROR(((VLOOKUP(B245,'Origem '!$A$1:$E$1688,5,0)*'Mark Up '!$C$2)),"X")</f>
        <v>17209.5</v>
      </c>
      <c r="G245" s="73">
        <f>IFERROR(((VLOOKUP(B245,'Origem '!$A$1:$H$1688,6,0)*'Mark Up '!$C$2)),"X")</f>
        <v>17768.52</v>
      </c>
      <c r="H245" s="73">
        <f>IFERROR(((VLOOKUP(B245,'Origem '!$A$1:$H$1688,7,0)*'Mark Up '!$C$2)),"X")</f>
        <v>20221.740000000002</v>
      </c>
      <c r="I245" s="73">
        <f>IFERROR(((VLOOKUP(B245,'Origem '!$A$1:$H$1688,8,0)*'Mark Up '!$C$2)),"X")</f>
        <v>21653.94</v>
      </c>
      <c r="J245" s="228"/>
    </row>
    <row r="246" spans="1:10" s="1" customFormat="1" ht="18.75" x14ac:dyDescent="0.3">
      <c r="A246" s="176"/>
      <c r="B246" s="69" t="s">
        <v>38</v>
      </c>
      <c r="C246" s="70" t="s">
        <v>36</v>
      </c>
      <c r="D246" s="69" t="s">
        <v>8</v>
      </c>
      <c r="E246" s="72">
        <f>IFERROR(((VLOOKUP(B246,'Origem '!$A$1:$D$1688,4,0)*'Mark Up '!$C$2)),"X")</f>
        <v>17348.100000000002</v>
      </c>
      <c r="F246" s="72">
        <f>IFERROR(((VLOOKUP(B246,'Origem '!$A$1:$E$1688,5,0)*'Mark Up '!$C$2)),"X")</f>
        <v>19112.939999999999</v>
      </c>
      <c r="G246" s="73">
        <f>IFERROR(((VLOOKUP(B246,'Origem '!$A$1:$H$1688,6,0)*'Mark Up '!$C$2)),"X")</f>
        <v>19736.64</v>
      </c>
      <c r="H246" s="73">
        <f>IFERROR(((VLOOKUP(B246,'Origem '!$A$1:$H$1688,7,0)*'Mark Up '!$C$2)),"X")</f>
        <v>22674.959999999999</v>
      </c>
      <c r="I246" s="73">
        <f>IFERROR(((VLOOKUP(B246,'Origem '!$A$1:$H$1688,8,0)*'Mark Up '!$C$2)),"X")</f>
        <v>24407.46</v>
      </c>
      <c r="J246" s="228"/>
    </row>
    <row r="247" spans="1:10" s="1" customFormat="1" ht="18.75" x14ac:dyDescent="0.3">
      <c r="A247" s="176"/>
      <c r="B247" s="69" t="s">
        <v>39</v>
      </c>
      <c r="C247" s="70" t="s">
        <v>36</v>
      </c>
      <c r="D247" s="69" t="s">
        <v>9</v>
      </c>
      <c r="E247" s="72">
        <f>IFERROR(((VLOOKUP(B247,'Origem '!$A$1:$D$1688,4,0)*'Mark Up '!$C$2)),"X")</f>
        <v>18493.86</v>
      </c>
      <c r="F247" s="72">
        <f>IFERROR(((VLOOKUP(B247,'Origem '!$A$1:$E$1688,5,0)*'Mark Up '!$C$2)),"X")</f>
        <v>20420.400000000001</v>
      </c>
      <c r="G247" s="73">
        <f>IFERROR(((VLOOKUP(B247,'Origem '!$A$1:$H$1688,6,0)*'Mark Up '!$C$2)),"X")</f>
        <v>21085.68</v>
      </c>
      <c r="H247" s="73">
        <f>IFERROR(((VLOOKUP(B247,'Origem '!$A$1:$H$1688,7,0)*'Mark Up '!$C$2)),"X")</f>
        <v>23834.58</v>
      </c>
      <c r="I247" s="73">
        <f>IFERROR(((VLOOKUP(B247,'Origem '!$A$1:$H$1688,8,0)*'Mark Up '!$C$2)),"X")</f>
        <v>25142.04</v>
      </c>
      <c r="J247" s="228"/>
    </row>
    <row r="248" spans="1:10" s="1" customFormat="1" ht="18.75" x14ac:dyDescent="0.3">
      <c r="A248" s="176"/>
      <c r="B248" s="69" t="s">
        <v>40</v>
      </c>
      <c r="C248" s="70" t="s">
        <v>36</v>
      </c>
      <c r="D248" s="69" t="s">
        <v>20</v>
      </c>
      <c r="E248" s="72">
        <f>IFERROR(((VLOOKUP(B248,'Origem '!$A$1:$D$1688,4,0)*'Mark Up '!$C$2)),"X")</f>
        <v>20766.900000000001</v>
      </c>
      <c r="F248" s="72">
        <f>IFERROR(((VLOOKUP(B248,'Origem '!$A$1:$E$1688,5,0)*'Mark Up '!$C$2)),"X")</f>
        <v>23187.78</v>
      </c>
      <c r="G248" s="73">
        <f>IFERROR(((VLOOKUP(B248,'Origem '!$A$1:$H$1688,6,0)*'Mark Up '!$C$2)),"X")</f>
        <v>24407.46</v>
      </c>
      <c r="H248" s="73">
        <f>IFERROR(((VLOOKUP(B248,'Origem '!$A$1:$H$1688,7,0)*'Mark Up '!$C$2)),"X")</f>
        <v>26320.14</v>
      </c>
      <c r="I248" s="73">
        <f>IFERROR(((VLOOKUP(B248,'Origem '!$A$1:$H$1688,8,0)*'Mark Up '!$C$2)),"X")</f>
        <v>29711.22</v>
      </c>
      <c r="J248" s="228"/>
    </row>
    <row r="249" spans="1:10" s="1" customFormat="1" ht="18.75" x14ac:dyDescent="0.3">
      <c r="A249" s="176"/>
      <c r="B249" s="69" t="s">
        <v>41</v>
      </c>
      <c r="C249" s="70" t="s">
        <v>36</v>
      </c>
      <c r="D249" s="69" t="s">
        <v>11</v>
      </c>
      <c r="E249" s="72">
        <f>IFERROR(((VLOOKUP(B249,'Origem '!$A$1:$D$1688,4,0)*'Mark Up '!$C$2)),"X")</f>
        <v>29591.100000000002</v>
      </c>
      <c r="F249" s="72">
        <f>IFERROR(((VLOOKUP(B249,'Origem '!$A$1:$E$1688,5,0)*'Mark Up '!$C$2)),"X")</f>
        <v>30616.74</v>
      </c>
      <c r="G249" s="73">
        <f>IFERROR(((VLOOKUP(B249,'Origem '!$A$1:$H$1688,6,0)*'Mark Up '!$C$2)),"X")</f>
        <v>31614.66</v>
      </c>
      <c r="H249" s="73">
        <f>IFERROR(((VLOOKUP(B249,'Origem '!$A$1:$H$1688,7,0)*'Mark Up '!$C$2)),"X")</f>
        <v>35014.980000000003</v>
      </c>
      <c r="I249" s="73">
        <f>IFERROR(((VLOOKUP(B249,'Origem '!$A$1:$H$1688,8,0)*'Mark Up '!$C$2)),"X")</f>
        <v>37833.18</v>
      </c>
      <c r="J249" s="228"/>
    </row>
    <row r="250" spans="1:10" s="1" customFormat="1" ht="18.75" x14ac:dyDescent="0.3">
      <c r="A250" s="176"/>
      <c r="B250" s="69" t="s">
        <v>42</v>
      </c>
      <c r="C250" s="70" t="s">
        <v>36</v>
      </c>
      <c r="D250" s="69" t="s">
        <v>12</v>
      </c>
      <c r="E250" s="72">
        <f>IFERROR(((VLOOKUP(B250,'Origem '!$A$1:$D$1688,4,0)*'Mark Up '!$C$2)),"X")</f>
        <v>30538.2</v>
      </c>
      <c r="F250" s="72">
        <f>IFERROR(((VLOOKUP(B250,'Origem '!$A$1:$E$1688,5,0)*'Mark Up '!$C$2)),"X")</f>
        <v>31282.02</v>
      </c>
      <c r="G250" s="73">
        <f>IFERROR(((VLOOKUP(B250,'Origem '!$A$1:$H$1688,6,0)*'Mark Up '!$C$2)),"X")</f>
        <v>32298.420000000002</v>
      </c>
      <c r="H250" s="73">
        <f>IFERROR(((VLOOKUP(B250,'Origem '!$A$1:$H$1688,7,0)*'Mark Up '!$C$2)),"X")</f>
        <v>36220.800000000003</v>
      </c>
      <c r="I250" s="73">
        <f>IFERROR(((VLOOKUP(B250,'Origem '!$A$1:$H$1688,8,0)*'Mark Up '!$C$2)),"X")</f>
        <v>39764.340000000004</v>
      </c>
      <c r="J250" s="227"/>
    </row>
    <row r="251" spans="1:10" s="101" customFormat="1" ht="18" customHeight="1" x14ac:dyDescent="0.2">
      <c r="A251" s="173" t="s">
        <v>1206</v>
      </c>
      <c r="B251" s="69" t="s">
        <v>1207</v>
      </c>
      <c r="C251" s="84" t="s">
        <v>1218</v>
      </c>
      <c r="D251" s="69" t="s">
        <v>8</v>
      </c>
      <c r="E251" s="72">
        <f>IFERROR(((VLOOKUP(B251,'Origem '!$A$1:$D$1688,4,0)*'Mark Up '!$C$2)),"X")</f>
        <v>25890.48</v>
      </c>
      <c r="F251" s="72">
        <f>IFERROR(((VLOOKUP(B251,'Origem '!$A$1:$E$1688,5,0)*'Mark Up '!$C$2)),"X")</f>
        <v>26116.86</v>
      </c>
      <c r="G251" s="73">
        <f>IFERROR(((VLOOKUP(B251,'Origem '!$A$1:$H$1688,6,0)*'Mark Up '!$C$2)),"X")</f>
        <v>28459.200000000001</v>
      </c>
      <c r="H251" s="73">
        <f>IFERROR(((VLOOKUP(B251,'Origem '!$A$1:$H$1688,7,0)*'Mark Up '!$C$2)),"X")</f>
        <v>28865.760000000002</v>
      </c>
      <c r="I251" s="73">
        <f>IFERROR(((VLOOKUP(B251,'Origem '!$A$1:$H$1688,8,0)*'Mark Up '!$C$2)),"X")</f>
        <v>30210.18</v>
      </c>
      <c r="J251" s="198"/>
    </row>
    <row r="252" spans="1:10" s="101" customFormat="1" ht="18" customHeight="1" x14ac:dyDescent="0.2">
      <c r="A252" s="173"/>
      <c r="B252" s="69" t="s">
        <v>1208</v>
      </c>
      <c r="C252" s="84" t="s">
        <v>1218</v>
      </c>
      <c r="D252" s="69" t="s">
        <v>9</v>
      </c>
      <c r="E252" s="72">
        <f>IFERROR(((VLOOKUP(B252,'Origem '!$A$1:$D$1688,4,0)*'Mark Up '!$C$2)),"X")</f>
        <v>27188.7</v>
      </c>
      <c r="F252" s="72">
        <f>IFERROR(((VLOOKUP(B252,'Origem '!$A$1:$E$1688,5,0)*'Mark Up '!$C$2)),"X")</f>
        <v>27410.46</v>
      </c>
      <c r="G252" s="73">
        <f>IFERROR(((VLOOKUP(B252,'Origem '!$A$1:$H$1688,6,0)*'Mark Up '!$C$2)),"X")</f>
        <v>29951.46</v>
      </c>
      <c r="H252" s="73">
        <f>IFERROR(((VLOOKUP(B252,'Origem '!$A$1:$H$1688,7,0)*'Mark Up '!$C$2)),"X")</f>
        <v>30311.82</v>
      </c>
      <c r="I252" s="73">
        <f>IFERROR(((VLOOKUP(B252,'Origem '!$A$1:$H$1688,8,0)*'Mark Up '!$C$2)),"X")</f>
        <v>31767.119999999999</v>
      </c>
      <c r="J252" s="199"/>
    </row>
    <row r="253" spans="1:10" s="101" customFormat="1" ht="18" customHeight="1" x14ac:dyDescent="0.2">
      <c r="A253" s="173"/>
      <c r="B253" s="69" t="s">
        <v>1209</v>
      </c>
      <c r="C253" s="84" t="s">
        <v>1218</v>
      </c>
      <c r="D253" s="69" t="s">
        <v>20</v>
      </c>
      <c r="E253" s="72">
        <f>IFERROR(((VLOOKUP(B253,'Origem '!$A$1:$D$1688,4,0)*'Mark Up '!$C$2)),"X")</f>
        <v>30228.66</v>
      </c>
      <c r="F253" s="72">
        <f>IFERROR(((VLOOKUP(B253,'Origem '!$A$1:$E$1688,5,0)*'Mark Up '!$C$2)),"X")</f>
        <v>30376.5</v>
      </c>
      <c r="G253" s="73">
        <f>IFERROR(((VLOOKUP(B253,'Origem '!$A$1:$H$1688,6,0)*'Mark Up '!$C$2)),"X")</f>
        <v>33416.46</v>
      </c>
      <c r="H253" s="73">
        <f>IFERROR(((VLOOKUP(B253,'Origem '!$A$1:$H$1688,7,0)*'Mark Up '!$C$2)),"X")</f>
        <v>33716.76</v>
      </c>
      <c r="I253" s="73">
        <f>IFERROR(((VLOOKUP(B253,'Origem '!$A$1:$H$1688,8,0)*'Mark Up '!$C$2)),"X")</f>
        <v>35546.28</v>
      </c>
      <c r="J253" s="199"/>
    </row>
    <row r="254" spans="1:10" s="101" customFormat="1" ht="18" customHeight="1" x14ac:dyDescent="0.2">
      <c r="A254" s="173"/>
      <c r="B254" s="69" t="s">
        <v>1210</v>
      </c>
      <c r="C254" s="84" t="s">
        <v>1218</v>
      </c>
      <c r="D254" s="69" t="s">
        <v>11</v>
      </c>
      <c r="E254" s="72">
        <f>IFERROR(((VLOOKUP(B254,'Origem '!$A$1:$D$1688,4,0)*'Mark Up '!$C$2)),"X")</f>
        <v>38373.72</v>
      </c>
      <c r="F254" s="72">
        <f>IFERROR(((VLOOKUP(B254,'Origem '!$A$1:$E$1688,5,0)*'Mark Up '!$C$2)),"X")</f>
        <v>37241.82</v>
      </c>
      <c r="G254" s="73">
        <f>IFERROR(((VLOOKUP(B254,'Origem '!$A$1:$H$1688,6,0)*'Mark Up '!$C$2)),"X")</f>
        <v>40656</v>
      </c>
      <c r="H254" s="73">
        <f>IFERROR(((VLOOKUP(B254,'Origem '!$A$1:$H$1688,7,0)*'Mark Up '!$C$2)),"X")</f>
        <v>40896.239999999998</v>
      </c>
      <c r="I254" s="73">
        <f>IFERROR(((VLOOKUP(B254,'Origem '!$A$1:$H$1688,8,0)*'Mark Up '!$C$2)),"X")</f>
        <v>44721.599999999999</v>
      </c>
      <c r="J254" s="199"/>
    </row>
    <row r="255" spans="1:10" s="101" customFormat="1" ht="18" customHeight="1" x14ac:dyDescent="0.2">
      <c r="A255" s="173"/>
      <c r="B255" s="69" t="s">
        <v>1211</v>
      </c>
      <c r="C255" s="84" t="s">
        <v>1218</v>
      </c>
      <c r="D255" s="69" t="s">
        <v>12</v>
      </c>
      <c r="E255" s="72">
        <f>IFERROR(((VLOOKUP(B255,'Origem '!$A$1:$D$1688,4,0)*'Mark Up '!$C$2)),"X")</f>
        <v>39963</v>
      </c>
      <c r="F255" s="72">
        <f>IFERROR(((VLOOKUP(B255,'Origem '!$A$1:$E$1688,5,0)*'Mark Up '!$C$2)),"X")</f>
        <v>38761.800000000003</v>
      </c>
      <c r="G255" s="73">
        <f>IFERROR(((VLOOKUP(B255,'Origem '!$A$1:$H$1688,6,0)*'Mark Up '!$C$2)),"X")</f>
        <v>42157.5</v>
      </c>
      <c r="H255" s="73">
        <f>IFERROR(((VLOOKUP(B255,'Origem '!$A$1:$H$1688,7,0)*'Mark Up '!$C$2)),"X")</f>
        <v>42448.56</v>
      </c>
      <c r="I255" s="73">
        <f>IFERROR(((VLOOKUP(B255,'Origem '!$A$1:$H$1688,8,0)*'Mark Up '!$C$2)),"X")</f>
        <v>46629.66</v>
      </c>
      <c r="J255" s="199"/>
    </row>
    <row r="256" spans="1:10" s="101" customFormat="1" ht="18" customHeight="1" x14ac:dyDescent="0.2">
      <c r="A256" s="173"/>
      <c r="B256" s="69" t="s">
        <v>1212</v>
      </c>
      <c r="C256" s="84" t="s">
        <v>1852</v>
      </c>
      <c r="D256" s="69" t="s">
        <v>236</v>
      </c>
      <c r="E256" s="72">
        <f>IFERROR(((VLOOKUP(B256,'Origem '!$A$1:$D$1688,4,0)*'Mark Up '!$C$2)),"X")</f>
        <v>29974.560000000001</v>
      </c>
      <c r="F256" s="72">
        <f>IFERROR(((VLOOKUP(B256,'Origem '!$A$1:$E$1688,5,0)*'Mark Up '!$C$2)),"X")</f>
        <v>27853.98</v>
      </c>
      <c r="G256" s="73">
        <f>IFERROR(((VLOOKUP(B256,'Origem '!$A$1:$H$1688,6,0)*'Mark Up '!$C$2)),"X")</f>
        <v>31392.9</v>
      </c>
      <c r="H256" s="73">
        <f>IFERROR(((VLOOKUP(B256,'Origem '!$A$1:$H$1688,7,0)*'Mark Up '!$C$2)),"X")</f>
        <v>31961.16</v>
      </c>
      <c r="I256" s="73">
        <f>IFERROR(((VLOOKUP(B256,'Origem '!$A$1:$H$1688,8,0)*'Mark Up '!$C$2)),"X")</f>
        <v>33527.340000000004</v>
      </c>
      <c r="J256" s="199"/>
    </row>
    <row r="257" spans="1:10" s="101" customFormat="1" ht="18" customHeight="1" x14ac:dyDescent="0.2">
      <c r="A257" s="173"/>
      <c r="B257" s="69" t="s">
        <v>1214</v>
      </c>
      <c r="C257" s="84" t="s">
        <v>1852</v>
      </c>
      <c r="D257" s="69" t="s">
        <v>202</v>
      </c>
      <c r="E257" s="72">
        <f>IFERROR(((VLOOKUP(B257,'Origem '!$A$1:$D$1688,4,0)*'Mark Up '!$C$2)),"X")</f>
        <v>31369.8</v>
      </c>
      <c r="F257" s="72">
        <f>IFERROR(((VLOOKUP(B257,'Origem '!$A$1:$E$1688,5,0)*'Mark Up '!$C$2)),"X")</f>
        <v>29073.66</v>
      </c>
      <c r="G257" s="73">
        <f>IFERROR(((VLOOKUP(B257,'Origem '!$A$1:$H$1688,6,0)*'Mark Up '!$C$2)),"X")</f>
        <v>32862.06</v>
      </c>
      <c r="H257" s="73">
        <f>IFERROR(((VLOOKUP(B257,'Origem '!$A$1:$H$1688,7,0)*'Mark Up '!$C$2)),"X")</f>
        <v>33250.14</v>
      </c>
      <c r="I257" s="73">
        <f>IFERROR(((VLOOKUP(B257,'Origem '!$A$1:$H$1688,8,0)*'Mark Up '!$C$2)),"X")</f>
        <v>35204.400000000001</v>
      </c>
      <c r="J257" s="199"/>
    </row>
    <row r="258" spans="1:10" s="101" customFormat="1" ht="18" customHeight="1" x14ac:dyDescent="0.2">
      <c r="A258" s="173"/>
      <c r="B258" s="69" t="s">
        <v>1215</v>
      </c>
      <c r="C258" s="84" t="s">
        <v>1852</v>
      </c>
      <c r="D258" s="69" t="s">
        <v>20</v>
      </c>
      <c r="E258" s="72">
        <f>IFERROR(((VLOOKUP(B258,'Origem '!$A$1:$D$1688,4,0)*'Mark Up '!$C$2)),"X")</f>
        <v>34275.78</v>
      </c>
      <c r="F258" s="72">
        <f>IFERROR(((VLOOKUP(B258,'Origem '!$A$1:$E$1688,5,0)*'Mark Up '!$C$2)),"X")</f>
        <v>31397.52</v>
      </c>
      <c r="G258" s="73">
        <f>IFERROR(((VLOOKUP(B258,'Origem '!$A$1:$H$1688,6,0)*'Mark Up '!$C$2)),"X")</f>
        <v>36733.620000000003</v>
      </c>
      <c r="H258" s="73">
        <f>IFERROR(((VLOOKUP(B258,'Origem '!$A$1:$H$1688,7,0)*'Mark Up '!$C$2)),"X")</f>
        <v>37006.200000000004</v>
      </c>
      <c r="I258" s="73">
        <f>IFERROR(((VLOOKUP(B258,'Origem '!$A$1:$H$1688,8,0)*'Mark Up '!$C$2)),"X")</f>
        <v>38045.700000000004</v>
      </c>
      <c r="J258" s="199"/>
    </row>
    <row r="259" spans="1:10" s="101" customFormat="1" ht="18" customHeight="1" x14ac:dyDescent="0.2">
      <c r="A259" s="173"/>
      <c r="B259" s="69" t="s">
        <v>1216</v>
      </c>
      <c r="C259" s="84" t="s">
        <v>1852</v>
      </c>
      <c r="D259" s="69" t="s">
        <v>11</v>
      </c>
      <c r="E259" s="72">
        <f>IFERROR(((VLOOKUP(B259,'Origem '!$A$1:$D$1688,4,0)*'Mark Up '!$C$2)),"X")</f>
        <v>38766.42</v>
      </c>
      <c r="F259" s="72">
        <f>IFERROR(((VLOOKUP(B259,'Origem '!$A$1:$E$1688,5,0)*'Mark Up '!$C$2)),"X")</f>
        <v>37625.279999999999</v>
      </c>
      <c r="G259" s="73">
        <f>IFERROR(((VLOOKUP(B259,'Origem '!$A$1:$H$1688,6,0)*'Mark Up '!$C$2)),"X")</f>
        <v>41076.42</v>
      </c>
      <c r="H259" s="73">
        <f>IFERROR(((VLOOKUP(B259,'Origem '!$A$1:$H$1688,7,0)*'Mark Up '!$C$2)),"X")</f>
        <v>41316.660000000003</v>
      </c>
      <c r="I259" s="73">
        <f>IFERROR(((VLOOKUP(B259,'Origem '!$A$1:$H$1688,8,0)*'Mark Up '!$C$2)),"X")</f>
        <v>44721.599999999999</v>
      </c>
      <c r="J259" s="199"/>
    </row>
    <row r="260" spans="1:10" s="101" customFormat="1" ht="18" customHeight="1" x14ac:dyDescent="0.2">
      <c r="A260" s="173"/>
      <c r="B260" s="69" t="s">
        <v>1217</v>
      </c>
      <c r="C260" s="84" t="s">
        <v>1852</v>
      </c>
      <c r="D260" s="69" t="s">
        <v>12</v>
      </c>
      <c r="E260" s="72">
        <f>IFERROR(((VLOOKUP(B260,'Origem '!$A$1:$D$1688,4,0)*'Mark Up '!$C$2)),"X")</f>
        <v>40374.18</v>
      </c>
      <c r="F260" s="72">
        <f>IFERROR(((VLOOKUP(B260,'Origem '!$A$1:$E$1688,5,0)*'Mark Up '!$C$2)),"X")</f>
        <v>39159.120000000003</v>
      </c>
      <c r="G260" s="73">
        <f>IFERROR(((VLOOKUP(B260,'Origem '!$A$1:$H$1688,6,0)*'Mark Up '!$C$2)),"X")</f>
        <v>42591.78</v>
      </c>
      <c r="H260" s="73">
        <f>IFERROR(((VLOOKUP(B260,'Origem '!$A$1:$H$1688,7,0)*'Mark Up '!$C$2)),"X")</f>
        <v>42887.46</v>
      </c>
      <c r="I260" s="73">
        <f>IFERROR(((VLOOKUP(B260,'Origem '!$A$1:$H$1688,8,0)*'Mark Up '!$C$2)),"X")</f>
        <v>46629.66</v>
      </c>
      <c r="J260" s="200"/>
    </row>
    <row r="261" spans="1:10" s="1" customFormat="1" ht="16.5" customHeight="1" x14ac:dyDescent="0.3">
      <c r="A261" s="176" t="s">
        <v>897</v>
      </c>
      <c r="B261" s="69" t="s">
        <v>28</v>
      </c>
      <c r="C261" s="70" t="s">
        <v>957</v>
      </c>
      <c r="D261" s="69" t="s">
        <v>6</v>
      </c>
      <c r="E261" s="72">
        <f>IFERROR(((VLOOKUP(B261,'Origem '!$A$1:$D$1688,4,0)*'Mark Up '!$C$2)),"X")</f>
        <v>19228.439999999999</v>
      </c>
      <c r="F261" s="72">
        <f>IFERROR(((VLOOKUP(B261,'Origem '!$A$1:$E$1688,5,0)*'Mark Up '!$C$2)),"X")</f>
        <v>18692.52</v>
      </c>
      <c r="G261" s="73">
        <f>IFERROR(((VLOOKUP(B261,'Origem '!$A$1:$H$1688,6,0)*'Mark Up '!$C$2)),"X")</f>
        <v>18692.52</v>
      </c>
      <c r="H261" s="73">
        <f>IFERROR(((VLOOKUP(B261,'Origem '!$A$1:$H$1688,7,0)*'Mark Up '!$C$2)),"X")</f>
        <v>19565.7</v>
      </c>
      <c r="I261" s="73" t="str">
        <f>IFERROR(((VLOOKUP(B261,'Origem '!$A$1:$H$1688,8,0)*'Mark Up '!$C$2)),"X")</f>
        <v>X</v>
      </c>
      <c r="J261" s="226"/>
    </row>
    <row r="262" spans="1:10" s="1" customFormat="1" ht="16.5" customHeight="1" x14ac:dyDescent="0.3">
      <c r="A262" s="176"/>
      <c r="B262" s="69" t="s">
        <v>29</v>
      </c>
      <c r="C262" s="70" t="s">
        <v>957</v>
      </c>
      <c r="D262" s="69" t="s">
        <v>7</v>
      </c>
      <c r="E262" s="72">
        <f>IFERROR(((VLOOKUP(B262,'Origem '!$A$1:$D$1688,4,0)*'Mark Up '!$C$2)),"X")</f>
        <v>19796.7</v>
      </c>
      <c r="F262" s="72">
        <f>IFERROR(((VLOOKUP(B262,'Origem '!$A$1:$E$1688,5,0)*'Mark Up '!$C$2)),"X")</f>
        <v>19182.240000000002</v>
      </c>
      <c r="G262" s="73">
        <f>IFERROR(((VLOOKUP(B262,'Origem '!$A$1:$H$1688,6,0)*'Mark Up '!$C$2)),"X")</f>
        <v>19182.240000000002</v>
      </c>
      <c r="H262" s="73">
        <f>IFERROR(((VLOOKUP(B262,'Origem '!$A$1:$H$1688,7,0)*'Mark Up '!$C$2)),"X")</f>
        <v>20050.8</v>
      </c>
      <c r="I262" s="73" t="str">
        <f>IFERROR(((VLOOKUP(B262,'Origem '!$A$1:$H$1688,8,0)*'Mark Up '!$C$2)),"X")</f>
        <v>X</v>
      </c>
      <c r="J262" s="228"/>
    </row>
    <row r="263" spans="1:10" s="1" customFormat="1" ht="16.5" customHeight="1" x14ac:dyDescent="0.3">
      <c r="A263" s="176"/>
      <c r="B263" s="69" t="s">
        <v>30</v>
      </c>
      <c r="C263" s="70" t="s">
        <v>957</v>
      </c>
      <c r="D263" s="69" t="s">
        <v>8</v>
      </c>
      <c r="E263" s="72">
        <f>IFERROR(((VLOOKUP(B263,'Origem '!$A$1:$D$1688,4,0)*'Mark Up '!$C$2)),"X")</f>
        <v>22212.959999999999</v>
      </c>
      <c r="F263" s="72">
        <f>IFERROR(((VLOOKUP(B263,'Origem '!$A$1:$E$1688,5,0)*'Mark Up '!$C$2)),"X")</f>
        <v>21621.600000000002</v>
      </c>
      <c r="G263" s="73">
        <f>IFERROR(((VLOOKUP(B263,'Origem '!$A$1:$H$1688,6,0)*'Mark Up '!$C$2)),"X")</f>
        <v>21621.600000000002</v>
      </c>
      <c r="H263" s="73">
        <f>IFERROR(((VLOOKUP(B263,'Origem '!$A$1:$H$1688,7,0)*'Mark Up '!$C$2)),"X")</f>
        <v>22383.9</v>
      </c>
      <c r="I263" s="73" t="str">
        <f>IFERROR(((VLOOKUP(B263,'Origem '!$A$1:$H$1688,8,0)*'Mark Up '!$C$2)),"X")</f>
        <v>X</v>
      </c>
      <c r="J263" s="228"/>
    </row>
    <row r="264" spans="1:10" s="1" customFormat="1" ht="16.5" customHeight="1" x14ac:dyDescent="0.3">
      <c r="A264" s="176"/>
      <c r="B264" s="69" t="s">
        <v>31</v>
      </c>
      <c r="C264" s="70" t="s">
        <v>957</v>
      </c>
      <c r="D264" s="69" t="s">
        <v>9</v>
      </c>
      <c r="E264" s="72">
        <f>IFERROR(((VLOOKUP(B264,'Origem '!$A$1:$D$1688,4,0)*'Mark Up '!$C$2)),"X")</f>
        <v>23326.38</v>
      </c>
      <c r="F264" s="72">
        <f>IFERROR(((VLOOKUP(B264,'Origem '!$A$1:$E$1688,5,0)*'Mark Up '!$C$2)),"X")</f>
        <v>22517.88</v>
      </c>
      <c r="G264" s="73">
        <f>IFERROR(((VLOOKUP(B264,'Origem '!$A$1:$H$1688,6,0)*'Mark Up '!$C$2)),"X")</f>
        <v>22517.88</v>
      </c>
      <c r="H264" s="73">
        <f>IFERROR(((VLOOKUP(B264,'Origem '!$A$1:$H$1688,7,0)*'Mark Up '!$C$2)),"X")</f>
        <v>23515.8</v>
      </c>
      <c r="I264" s="73" t="str">
        <f>IFERROR(((VLOOKUP(B264,'Origem '!$A$1:$H$1688,8,0)*'Mark Up '!$C$2)),"X")</f>
        <v>X</v>
      </c>
      <c r="J264" s="228"/>
    </row>
    <row r="265" spans="1:10" s="1" customFormat="1" ht="16.5" customHeight="1" x14ac:dyDescent="0.3">
      <c r="A265" s="176"/>
      <c r="B265" s="69" t="s">
        <v>32</v>
      </c>
      <c r="C265" s="70" t="s">
        <v>957</v>
      </c>
      <c r="D265" s="69" t="s">
        <v>20</v>
      </c>
      <c r="E265" s="72">
        <f>IFERROR(((VLOOKUP(B265,'Origem '!$A$1:$D$1688,4,0)*'Mark Up '!$C$2)),"X")</f>
        <v>25714.920000000002</v>
      </c>
      <c r="F265" s="72">
        <f>IFERROR(((VLOOKUP(B265,'Origem '!$A$1:$E$1688,5,0)*'Mark Up '!$C$2)),"X")</f>
        <v>25105.08</v>
      </c>
      <c r="G265" s="73">
        <f>IFERROR(((VLOOKUP(B265,'Origem '!$A$1:$H$1688,6,0)*'Mark Up '!$C$2)),"X")</f>
        <v>25571.7</v>
      </c>
      <c r="H265" s="73">
        <f>IFERROR(((VLOOKUP(B265,'Origem '!$A$1:$H$1688,7,0)*'Mark Up '!$C$2)),"X")</f>
        <v>26380.2</v>
      </c>
      <c r="I265" s="73" t="str">
        <f>IFERROR(((VLOOKUP(B265,'Origem '!$A$1:$H$1688,8,0)*'Mark Up '!$C$2)),"X")</f>
        <v>X</v>
      </c>
      <c r="J265" s="228"/>
    </row>
    <row r="266" spans="1:10" s="1" customFormat="1" ht="16.5" customHeight="1" x14ac:dyDescent="0.3">
      <c r="A266" s="176"/>
      <c r="B266" s="69" t="s">
        <v>33</v>
      </c>
      <c r="C266" s="70" t="s">
        <v>957</v>
      </c>
      <c r="D266" s="69" t="s">
        <v>11</v>
      </c>
      <c r="E266" s="72">
        <f>IFERROR(((VLOOKUP(B266,'Origem '!$A$1:$D$1688,4,0)*'Mark Up '!$C$2)),"X")</f>
        <v>32857.440000000002</v>
      </c>
      <c r="F266" s="72">
        <f>IFERROR(((VLOOKUP(B266,'Origem '!$A$1:$E$1688,5,0)*'Mark Up '!$C$2)),"X")</f>
        <v>31845.66</v>
      </c>
      <c r="G266" s="73">
        <f>IFERROR(((VLOOKUP(B266,'Origem '!$A$1:$H$1688,6,0)*'Mark Up '!$C$2)),"X")</f>
        <v>31845.66</v>
      </c>
      <c r="H266" s="73">
        <f>IFERROR(((VLOOKUP(B266,'Origem '!$A$1:$H$1688,7,0)*'Mark Up '!$C$2)),"X")</f>
        <v>33499.620000000003</v>
      </c>
      <c r="I266" s="73" t="str">
        <f>IFERROR(((VLOOKUP(B266,'Origem '!$A$1:$H$1688,8,0)*'Mark Up '!$C$2)),"X")</f>
        <v>X</v>
      </c>
      <c r="J266" s="228"/>
    </row>
    <row r="267" spans="1:10" s="1" customFormat="1" ht="16.5" customHeight="1" x14ac:dyDescent="0.3">
      <c r="A267" s="176"/>
      <c r="B267" s="69" t="s">
        <v>34</v>
      </c>
      <c r="C267" s="70" t="s">
        <v>957</v>
      </c>
      <c r="D267" s="69" t="s">
        <v>12</v>
      </c>
      <c r="E267" s="72">
        <f>IFERROR(((VLOOKUP(B267,'Origem '!$A$1:$D$1688,4,0)*'Mark Up '!$C$2)),"X")</f>
        <v>33998.58</v>
      </c>
      <c r="F267" s="72">
        <f>IFERROR(((VLOOKUP(B267,'Origem '!$A$1:$E$1688,5,0)*'Mark Up '!$C$2)),"X")</f>
        <v>32547.9</v>
      </c>
      <c r="G267" s="73">
        <f>IFERROR(((VLOOKUP(B267,'Origem '!$A$1:$H$1688,6,0)*'Mark Up '!$C$2)),"X")</f>
        <v>32547.9</v>
      </c>
      <c r="H267" s="73">
        <f>IFERROR(((VLOOKUP(B267,'Origem '!$A$1:$H$1688,7,0)*'Mark Up '!$C$2)),"X")</f>
        <v>34354.32</v>
      </c>
      <c r="I267" s="73" t="str">
        <f>IFERROR(((VLOOKUP(B267,'Origem '!$A$1:$H$1688,8,0)*'Mark Up '!$C$2)),"X")</f>
        <v>X</v>
      </c>
      <c r="J267" s="227"/>
    </row>
    <row r="268" spans="1:10" ht="15" customHeight="1" x14ac:dyDescent="0.25">
      <c r="A268" s="240" t="s">
        <v>959</v>
      </c>
      <c r="B268" s="76" t="s">
        <v>710</v>
      </c>
      <c r="C268" s="85" t="s">
        <v>711</v>
      </c>
      <c r="D268" s="76" t="s">
        <v>563</v>
      </c>
      <c r="E268" s="72">
        <f>IFERROR(((VLOOKUP(B268,'Origem '!$A$1:$D$1688,4,0)*'Mark Up '!$C$2)),"X")</f>
        <v>14950.32</v>
      </c>
      <c r="F268" s="72">
        <f>IFERROR(((VLOOKUP(B268,'Origem '!$A$1:$E$1688,5,0)*'Mark Up '!$C$2)),"X")</f>
        <v>15791.16</v>
      </c>
      <c r="G268" s="73">
        <f>IFERROR(((VLOOKUP(B268,'Origem '!$A$1:$H$1688,6,0)*'Mark Up '!$C$2)),"X")</f>
        <v>17163.3</v>
      </c>
      <c r="H268" s="73">
        <f>IFERROR(((VLOOKUP(B268,'Origem '!$A$1:$H$1688,7,0)*'Mark Up '!$C$2)),"X")</f>
        <v>19556.46</v>
      </c>
      <c r="I268" s="73">
        <f>IFERROR(((VLOOKUP(B268,'Origem '!$A$1:$H$1688,8,0)*'Mark Up '!$C$2)),"X")</f>
        <v>22226.82</v>
      </c>
      <c r="J268" s="234"/>
    </row>
    <row r="269" spans="1:10" ht="15" customHeight="1" x14ac:dyDescent="0.25">
      <c r="A269" s="240"/>
      <c r="B269" s="76" t="s">
        <v>712</v>
      </c>
      <c r="C269" s="85" t="s">
        <v>711</v>
      </c>
      <c r="D269" s="76" t="s">
        <v>565</v>
      </c>
      <c r="E269" s="72">
        <f>IFERROR(((VLOOKUP(B269,'Origem '!$A$1:$D$1688,4,0)*'Mark Up '!$C$2)),"X")</f>
        <v>16590.420000000002</v>
      </c>
      <c r="F269" s="72">
        <f>IFERROR(((VLOOKUP(B269,'Origem '!$A$1:$E$1688,5,0)*'Mark Up '!$C$2)),"X")</f>
        <v>17574.48</v>
      </c>
      <c r="G269" s="73">
        <f>IFERROR(((VLOOKUP(B269,'Origem '!$A$1:$H$1688,6,0)*'Mark Up '!$C$2)),"X")</f>
        <v>19099.080000000002</v>
      </c>
      <c r="H269" s="73">
        <f>IFERROR(((VLOOKUP(B269,'Origem '!$A$1:$H$1688,7,0)*'Mark Up '!$C$2)),"X")</f>
        <v>22060.5</v>
      </c>
      <c r="I269" s="73">
        <f>IFERROR(((VLOOKUP(B269,'Origem '!$A$1:$H$1688,8,0)*'Mark Up '!$C$2)),"X")</f>
        <v>25276.02</v>
      </c>
      <c r="J269" s="235"/>
    </row>
    <row r="270" spans="1:10" ht="15" customHeight="1" x14ac:dyDescent="0.25">
      <c r="A270" s="240"/>
      <c r="B270" s="76" t="s">
        <v>713</v>
      </c>
      <c r="C270" s="85" t="s">
        <v>711</v>
      </c>
      <c r="D270" s="76" t="s">
        <v>567</v>
      </c>
      <c r="E270" s="72">
        <f>IFERROR(((VLOOKUP(B270,'Origem '!$A$1:$D$1688,4,0)*'Mark Up '!$C$2)),"X")</f>
        <v>18281.34</v>
      </c>
      <c r="F270" s="72">
        <f>IFERROR(((VLOOKUP(B270,'Origem '!$A$1:$E$1688,5,0)*'Mark Up '!$C$2)),"X")</f>
        <v>18932.760000000002</v>
      </c>
      <c r="G270" s="73">
        <f>IFERROR(((VLOOKUP(B270,'Origem '!$A$1:$H$1688,6,0)*'Mark Up '!$C$2)),"X")</f>
        <v>20378.82</v>
      </c>
      <c r="H270" s="73">
        <f>IFERROR(((VLOOKUP(B270,'Origem '!$A$1:$H$1688,7,0)*'Mark Up '!$C$2)),"X")</f>
        <v>23344.86</v>
      </c>
      <c r="I270" s="73">
        <f>IFERROR(((VLOOKUP(B270,'Origem '!$A$1:$H$1688,8,0)*'Mark Up '!$C$2)),"X")</f>
        <v>26417.16</v>
      </c>
      <c r="J270" s="235"/>
    </row>
    <row r="271" spans="1:10" ht="15" customHeight="1" x14ac:dyDescent="0.25">
      <c r="A271" s="240"/>
      <c r="B271" s="76" t="s">
        <v>714</v>
      </c>
      <c r="C271" s="85" t="s">
        <v>711</v>
      </c>
      <c r="D271" s="76" t="s">
        <v>623</v>
      </c>
      <c r="E271" s="72">
        <f>IFERROR(((VLOOKUP(B271,'Origem '!$A$1:$D$1688,4,0)*'Mark Up '!$C$2)),"X")</f>
        <v>12926.76</v>
      </c>
      <c r="F271" s="72">
        <f>IFERROR(((VLOOKUP(B271,'Origem '!$A$1:$E$1688,5,0)*'Mark Up '!$C$2)),"X")</f>
        <v>13559.7</v>
      </c>
      <c r="G271" s="73">
        <f>IFERROR(((VLOOKUP(B271,'Origem '!$A$1:$H$1688,6,0)*'Mark Up '!$C$2)),"X")</f>
        <v>14733.18</v>
      </c>
      <c r="H271" s="73">
        <f>IFERROR(((VLOOKUP(B271,'Origem '!$A$1:$H$1688,7,0)*'Mark Up '!$C$2)),"X")</f>
        <v>17070.900000000001</v>
      </c>
      <c r="I271" s="73">
        <f>IFERROR(((VLOOKUP(B271,'Origem '!$A$1:$H$1688,8,0)*'Mark Up '!$C$2)),"X")</f>
        <v>17990.28</v>
      </c>
      <c r="J271" s="235"/>
    </row>
    <row r="272" spans="1:10" ht="15" customHeight="1" x14ac:dyDescent="0.25">
      <c r="A272" s="240"/>
      <c r="B272" s="76" t="s">
        <v>715</v>
      </c>
      <c r="C272" s="85" t="s">
        <v>711</v>
      </c>
      <c r="D272" s="76" t="s">
        <v>6</v>
      </c>
      <c r="E272" s="72">
        <f>IFERROR(((VLOOKUP(B272,'Origem '!$A$1:$D$1688,4,0)*'Mark Up '!$C$2)),"X")</f>
        <v>13869.24</v>
      </c>
      <c r="F272" s="72">
        <f>IFERROR(((VLOOKUP(B272,'Origem '!$A$1:$E$1688,5,0)*'Mark Up '!$C$2)),"X")</f>
        <v>14765.52</v>
      </c>
      <c r="G272" s="73">
        <f>IFERROR(((VLOOKUP(B272,'Origem '!$A$1:$H$1688,6,0)*'Mark Up '!$C$2)),"X")</f>
        <v>16049.880000000001</v>
      </c>
      <c r="H272" s="73">
        <f>IFERROR(((VLOOKUP(B272,'Origem '!$A$1:$H$1688,7,0)*'Mark Up '!$C$2)),"X")</f>
        <v>18540.060000000001</v>
      </c>
      <c r="I272" s="73">
        <f>IFERROR(((VLOOKUP(B272,'Origem '!$A$1:$H$1688,8,0)*'Mark Up '!$C$2)),"X")</f>
        <v>19140.66</v>
      </c>
      <c r="J272" s="235"/>
    </row>
    <row r="273" spans="1:10" ht="15" customHeight="1" x14ac:dyDescent="0.25">
      <c r="A273" s="240"/>
      <c r="B273" s="76" t="s">
        <v>716</v>
      </c>
      <c r="C273" s="85" t="s">
        <v>711</v>
      </c>
      <c r="D273" s="76" t="s">
        <v>7</v>
      </c>
      <c r="E273" s="72">
        <f>IFERROR(((VLOOKUP(B273,'Origem '!$A$1:$D$1688,4,0)*'Mark Up '!$C$2)),"X")</f>
        <v>14479.08</v>
      </c>
      <c r="F273" s="72">
        <f>IFERROR(((VLOOKUP(B273,'Origem '!$A$1:$E$1688,5,0)*'Mark Up '!$C$2)),"X")</f>
        <v>16031.4</v>
      </c>
      <c r="G273" s="73">
        <f>IFERROR(((VLOOKUP(B273,'Origem '!$A$1:$H$1688,6,0)*'Mark Up '!$C$2)),"X")</f>
        <v>17066.28</v>
      </c>
      <c r="H273" s="73">
        <f>IFERROR(((VLOOKUP(B273,'Origem '!$A$1:$H$1688,7,0)*'Mark Up '!$C$2)),"X")</f>
        <v>19579.560000000001</v>
      </c>
      <c r="I273" s="73">
        <f>IFERROR(((VLOOKUP(B273,'Origem '!$A$1:$H$1688,8,0)*'Mark Up '!$C$2)),"X")</f>
        <v>20244.84</v>
      </c>
      <c r="J273" s="235"/>
    </row>
    <row r="274" spans="1:10" ht="15" customHeight="1" x14ac:dyDescent="0.25">
      <c r="A274" s="240"/>
      <c r="B274" s="76" t="s">
        <v>717</v>
      </c>
      <c r="C274" s="85" t="s">
        <v>711</v>
      </c>
      <c r="D274" s="76" t="s">
        <v>8</v>
      </c>
      <c r="E274" s="72">
        <f>IFERROR(((VLOOKUP(B274,'Origem '!$A$1:$D$1688,4,0)*'Mark Up '!$C$2)),"X")</f>
        <v>17431.260000000002</v>
      </c>
      <c r="F274" s="72">
        <f>IFERROR(((VLOOKUP(B274,'Origem '!$A$1:$E$1688,5,0)*'Mark Up '!$C$2)),"X")</f>
        <v>18572.400000000001</v>
      </c>
      <c r="G274" s="73">
        <f>IFERROR(((VLOOKUP(B274,'Origem '!$A$1:$H$1688,6,0)*'Mark Up '!$C$2)),"X")</f>
        <v>19773.600000000002</v>
      </c>
      <c r="H274" s="73">
        <f>IFERROR(((VLOOKUP(B274,'Origem '!$A$1:$H$1688,7,0)*'Mark Up '!$C$2)),"X")</f>
        <v>21861.84</v>
      </c>
      <c r="I274" s="73">
        <f>IFERROR(((VLOOKUP(B274,'Origem '!$A$1:$H$1688,8,0)*'Mark Up '!$C$2)),"X")</f>
        <v>23002.98</v>
      </c>
      <c r="J274" s="235"/>
    </row>
    <row r="275" spans="1:10" ht="15" customHeight="1" x14ac:dyDescent="0.25">
      <c r="A275" s="240"/>
      <c r="B275" s="76" t="s">
        <v>718</v>
      </c>
      <c r="C275" s="85" t="s">
        <v>711</v>
      </c>
      <c r="D275" s="76" t="s">
        <v>9</v>
      </c>
      <c r="E275" s="72">
        <f>IFERROR(((VLOOKUP(B275,'Origem '!$A$1:$D$1688,4,0)*'Mark Up '!$C$2)),"X")</f>
        <v>18438.420000000002</v>
      </c>
      <c r="F275" s="72">
        <f>IFERROR(((VLOOKUP(B275,'Origem '!$A$1:$E$1688,5,0)*'Mark Up '!$C$2)),"X")</f>
        <v>20013.84</v>
      </c>
      <c r="G275" s="73">
        <f>IFERROR(((VLOOKUP(B275,'Origem '!$A$1:$H$1688,6,0)*'Mark Up '!$C$2)),"X")</f>
        <v>21344.400000000001</v>
      </c>
      <c r="H275" s="73">
        <f>IFERROR(((VLOOKUP(B275,'Origem '!$A$1:$H$1688,7,0)*'Mark Up '!$C$2)),"X")</f>
        <v>23210.880000000001</v>
      </c>
      <c r="I275" s="73">
        <f>IFERROR(((VLOOKUP(B275,'Origem '!$A$1:$H$1688,8,0)*'Mark Up '!$C$2)),"X")</f>
        <v>24749.34</v>
      </c>
      <c r="J275" s="235"/>
    </row>
    <row r="276" spans="1:10" ht="15" customHeight="1" x14ac:dyDescent="0.25">
      <c r="A276" s="240"/>
      <c r="B276" s="76" t="s">
        <v>719</v>
      </c>
      <c r="C276" s="85" t="s">
        <v>711</v>
      </c>
      <c r="D276" s="76" t="s">
        <v>20</v>
      </c>
      <c r="E276" s="72">
        <f>IFERROR(((VLOOKUP(B276,'Origem '!$A$1:$D$1688,4,0)*'Mark Up '!$C$2)),"X")</f>
        <v>20845.439999999999</v>
      </c>
      <c r="F276" s="72">
        <f>IFERROR(((VLOOKUP(B276,'Origem '!$A$1:$E$1688,5,0)*'Mark Up '!$C$2)),"X")</f>
        <v>21931.14</v>
      </c>
      <c r="G276" s="73">
        <f>IFERROR(((VLOOKUP(B276,'Origem '!$A$1:$H$1688,6,0)*'Mark Up '!$C$2)),"X")</f>
        <v>23714.46</v>
      </c>
      <c r="H276" s="73">
        <f>IFERROR(((VLOOKUP(B276,'Origem '!$A$1:$H$1688,7,0)*'Mark Up '!$C$2)),"X")</f>
        <v>26278.560000000001</v>
      </c>
      <c r="I276" s="73">
        <f>IFERROR(((VLOOKUP(B276,'Origem '!$A$1:$H$1688,8,0)*'Mark Up '!$C$2)),"X")</f>
        <v>27572.16</v>
      </c>
      <c r="J276" s="235"/>
    </row>
    <row r="277" spans="1:10" ht="15" customHeight="1" x14ac:dyDescent="0.25">
      <c r="A277" s="240"/>
      <c r="B277" s="76" t="s">
        <v>720</v>
      </c>
      <c r="C277" s="85" t="s">
        <v>711</v>
      </c>
      <c r="D277" s="76" t="s">
        <v>11</v>
      </c>
      <c r="E277" s="72">
        <f>IFERROR(((VLOOKUP(B277,'Origem '!$A$1:$D$1688,4,0)*'Mark Up '!$C$2)),"X")</f>
        <v>26943.84</v>
      </c>
      <c r="F277" s="72">
        <f>IFERROR(((VLOOKUP(B277,'Origem '!$A$1:$E$1688,5,0)*'Mark Up '!$C$2)),"X")</f>
        <v>28722.54</v>
      </c>
      <c r="G277" s="73">
        <f>IFERROR(((VLOOKUP(B277,'Origem '!$A$1:$H$1688,6,0)*'Mark Up '!$C$2)),"X")</f>
        <v>31217.34</v>
      </c>
      <c r="H277" s="73">
        <f>IFERROR(((VLOOKUP(B277,'Origem '!$A$1:$H$1688,7,0)*'Mark Up '!$C$2)),"X")</f>
        <v>34335.840000000004</v>
      </c>
      <c r="I277" s="73">
        <f>IFERROR(((VLOOKUP(B277,'Origem '!$A$1:$H$1688,8,0)*'Mark Up '!$C$2)),"X")</f>
        <v>35647.919999999998</v>
      </c>
      <c r="J277" s="235"/>
    </row>
    <row r="278" spans="1:10" ht="15" customHeight="1" x14ac:dyDescent="0.25">
      <c r="A278" s="240"/>
      <c r="B278" s="76" t="s">
        <v>721</v>
      </c>
      <c r="C278" s="85" t="s">
        <v>711</v>
      </c>
      <c r="D278" s="76" t="s">
        <v>12</v>
      </c>
      <c r="E278" s="72">
        <f>IFERROR(((VLOOKUP(B278,'Origem '!$A$1:$D$1688,4,0)*'Mark Up '!$C$2)),"X")</f>
        <v>30205.56</v>
      </c>
      <c r="F278" s="72">
        <f>IFERROR(((VLOOKUP(B278,'Origem '!$A$1:$E$1688,5,0)*'Mark Up '!$C$2)),"X")</f>
        <v>32303.040000000001</v>
      </c>
      <c r="G278" s="73">
        <f>IFERROR(((VLOOKUP(B278,'Origem '!$A$1:$H$1688,6,0)*'Mark Up '!$C$2)),"X")</f>
        <v>35107.379999999997</v>
      </c>
      <c r="H278" s="73">
        <f>IFERROR(((VLOOKUP(B278,'Origem '!$A$1:$H$1688,7,0)*'Mark Up '!$C$2)),"X")</f>
        <v>38017.980000000003</v>
      </c>
      <c r="I278" s="73">
        <f>IFERROR(((VLOOKUP(B278,'Origem '!$A$1:$H$1688,8,0)*'Mark Up '!$C$2)),"X")</f>
        <v>38734.080000000002</v>
      </c>
      <c r="J278" s="235"/>
    </row>
    <row r="279" spans="1:10" ht="24" x14ac:dyDescent="0.25">
      <c r="A279" s="240"/>
      <c r="B279" s="76" t="s">
        <v>857</v>
      </c>
      <c r="C279" s="85" t="s">
        <v>965</v>
      </c>
      <c r="D279" s="87" t="s">
        <v>834</v>
      </c>
      <c r="E279" s="72">
        <f>IFERROR(((VLOOKUP(B279,'Origem '!$A$1:$D$1688,4,0)*'Mark Up '!$C$2)),"X")</f>
        <v>40064.639999999999</v>
      </c>
      <c r="F279" s="72">
        <f>IFERROR(((VLOOKUP(B279,'Origem '!$A$1:$E$1688,5,0)*'Mark Up '!$C$2)),"X")</f>
        <v>40868.520000000004</v>
      </c>
      <c r="G279" s="73">
        <f>IFERROR(((VLOOKUP(B279,'Origem '!$A$1:$H$1688,6,0)*'Mark Up '!$C$2)),"X")</f>
        <v>43021.440000000002</v>
      </c>
      <c r="H279" s="73">
        <f>IFERROR(((VLOOKUP(B279,'Origem '!$A$1:$H$1688,7,0)*'Mark Up '!$C$2)),"X")</f>
        <v>46223.1</v>
      </c>
      <c r="I279" s="73">
        <f>IFERROR(((VLOOKUP(B279,'Origem '!$A$1:$H$1688,8,0)*'Mark Up '!$C$2)),"X")</f>
        <v>47632.200000000004</v>
      </c>
      <c r="J279" s="235"/>
    </row>
    <row r="280" spans="1:10" ht="24" x14ac:dyDescent="0.25">
      <c r="A280" s="240"/>
      <c r="B280" s="76" t="s">
        <v>858</v>
      </c>
      <c r="C280" s="85" t="s">
        <v>965</v>
      </c>
      <c r="D280" s="87" t="s">
        <v>836</v>
      </c>
      <c r="E280" s="72">
        <f>IFERROR(((VLOOKUP(B280,'Origem '!$A$1:$D$1688,4,0)*'Mark Up '!$C$2)),"X")</f>
        <v>44208.78</v>
      </c>
      <c r="F280" s="72">
        <f>IFERROR(((VLOOKUP(B280,'Origem '!$A$1:$E$1688,5,0)*'Mark Up '!$C$2)),"X")</f>
        <v>45386.880000000005</v>
      </c>
      <c r="G280" s="73">
        <f>IFERROR(((VLOOKUP(B280,'Origem '!$A$1:$H$1688,6,0)*'Mark Up '!$C$2)),"X")</f>
        <v>47770.8</v>
      </c>
      <c r="H280" s="73">
        <f>IFERROR(((VLOOKUP(B280,'Origem '!$A$1:$H$1688,7,0)*'Mark Up '!$C$2)),"X")</f>
        <v>50043.840000000004</v>
      </c>
      <c r="I280" s="73">
        <f>IFERROR(((VLOOKUP(B280,'Origem '!$A$1:$H$1688,8,0)*'Mark Up '!$C$2)),"X")</f>
        <v>51868.74</v>
      </c>
      <c r="J280" s="235"/>
    </row>
    <row r="281" spans="1:10" ht="24" x14ac:dyDescent="0.25">
      <c r="A281" s="240"/>
      <c r="B281" s="76" t="s">
        <v>859</v>
      </c>
      <c r="C281" s="85" t="s">
        <v>965</v>
      </c>
      <c r="D281" s="87" t="s">
        <v>838</v>
      </c>
      <c r="E281" s="72">
        <f>IFERROR(((VLOOKUP(B281,'Origem '!$A$1:$D$1688,4,0)*'Mark Up '!$C$2)),"X")</f>
        <v>48440.700000000004</v>
      </c>
      <c r="F281" s="72">
        <f>IFERROR(((VLOOKUP(B281,'Origem '!$A$1:$E$1688,5,0)*'Mark Up '!$C$2)),"X")</f>
        <v>49909.86</v>
      </c>
      <c r="G281" s="73">
        <f>IFERROR(((VLOOKUP(B281,'Origem '!$A$1:$H$1688,6,0)*'Mark Up '!$C$2)),"X")</f>
        <v>52529.4</v>
      </c>
      <c r="H281" s="73">
        <f>IFERROR(((VLOOKUP(B281,'Origem '!$A$1:$H$1688,7,0)*'Mark Up '!$C$2)),"X")</f>
        <v>54774.720000000001</v>
      </c>
      <c r="I281" s="73">
        <f>IFERROR(((VLOOKUP(B281,'Origem '!$A$1:$H$1688,8,0)*'Mark Up '!$C$2)),"X")</f>
        <v>56645.82</v>
      </c>
      <c r="J281" s="236"/>
    </row>
    <row r="282" spans="1:10" s="1" customFormat="1" ht="18.75" x14ac:dyDescent="0.3">
      <c r="A282" s="176" t="s">
        <v>958</v>
      </c>
      <c r="B282" s="76" t="s">
        <v>221</v>
      </c>
      <c r="C282" s="77" t="s">
        <v>1004</v>
      </c>
      <c r="D282" s="83" t="s">
        <v>7</v>
      </c>
      <c r="E282" s="72">
        <f>IFERROR(((VLOOKUP(B282,'Origem '!$A$1:$D$1688,4,0)*'Mark Up '!$C$2)),"X")</f>
        <v>20702.22</v>
      </c>
      <c r="F282" s="72">
        <f>IFERROR(((VLOOKUP(B282,'Origem '!$A$1:$E$1688,5,0)*'Mark Up '!$C$2)),"X")</f>
        <v>22226.82</v>
      </c>
      <c r="G282" s="73">
        <f>IFERROR(((VLOOKUP(B282,'Origem '!$A$1:$H$1688,6,0)*'Mark Up '!$C$2)),"X")</f>
        <v>23409.54</v>
      </c>
      <c r="H282" s="73">
        <f>IFERROR(((VLOOKUP(B282,'Origem '!$A$1:$H$1688,7,0)*'Mark Up '!$C$2)),"X")</f>
        <v>25266.78</v>
      </c>
      <c r="I282" s="73">
        <f>IFERROR(((VLOOKUP(B282,'Origem '!$A$1:$H$1688,8,0)*'Mark Up '!$C$2)),"X")</f>
        <v>27918.66</v>
      </c>
      <c r="J282" s="226"/>
    </row>
    <row r="283" spans="1:10" s="1" customFormat="1" ht="18.75" x14ac:dyDescent="0.3">
      <c r="A283" s="176"/>
      <c r="B283" s="76" t="s">
        <v>222</v>
      </c>
      <c r="C283" s="77" t="s">
        <v>1004</v>
      </c>
      <c r="D283" s="83" t="s">
        <v>8</v>
      </c>
      <c r="E283" s="72">
        <f>IFERROR(((VLOOKUP(B283,'Origem '!$A$1:$D$1688,4,0)*'Mark Up '!$C$2)),"X")</f>
        <v>22550.22</v>
      </c>
      <c r="F283" s="72">
        <f>IFERROR(((VLOOKUP(B283,'Origem '!$A$1:$E$1688,5,0)*'Mark Up '!$C$2)),"X")</f>
        <v>23991.66</v>
      </c>
      <c r="G283" s="73">
        <f>IFERROR(((VLOOKUP(B283,'Origem '!$A$1:$H$1688,6,0)*'Mark Up '!$C$2)),"X")</f>
        <v>25969.02</v>
      </c>
      <c r="H283" s="73">
        <f>IFERROR(((VLOOKUP(B283,'Origem '!$A$1:$H$1688,7,0)*'Mark Up '!$C$2)),"X")</f>
        <v>27336.54</v>
      </c>
      <c r="I283" s="73">
        <f>IFERROR(((VLOOKUP(B283,'Origem '!$A$1:$H$1688,8,0)*'Mark Up '!$C$2)),"X")</f>
        <v>30182.46</v>
      </c>
      <c r="J283" s="228"/>
    </row>
    <row r="284" spans="1:10" s="1" customFormat="1" ht="18.75" x14ac:dyDescent="0.3">
      <c r="A284" s="176"/>
      <c r="B284" s="76" t="s">
        <v>223</v>
      </c>
      <c r="C284" s="77" t="s">
        <v>1004</v>
      </c>
      <c r="D284" s="83" t="s">
        <v>224</v>
      </c>
      <c r="E284" s="72">
        <f>IFERROR(((VLOOKUP(B284,'Origem '!$A$1:$D$1688,4,0)*'Mark Up '!$C$2)),"X")</f>
        <v>23312.52</v>
      </c>
      <c r="F284" s="72">
        <f>IFERROR(((VLOOKUP(B284,'Origem '!$A$1:$E$1688,5,0)*'Mark Up '!$C$2)),"X")</f>
        <v>24402.84</v>
      </c>
      <c r="G284" s="73">
        <f>IFERROR(((VLOOKUP(B284,'Origem '!$A$1:$H$1688,6,0)*'Mark Up '!$C$2)),"X")</f>
        <v>26528.04</v>
      </c>
      <c r="H284" s="73">
        <f>IFERROR(((VLOOKUP(B284,'Origem '!$A$1:$H$1688,7,0)*'Mark Up '!$C$2)),"X")</f>
        <v>28865.760000000002</v>
      </c>
      <c r="I284" s="73">
        <f>IFERROR(((VLOOKUP(B284,'Origem '!$A$1:$H$1688,8,0)*'Mark Up '!$C$2)),"X")</f>
        <v>30944.760000000002</v>
      </c>
      <c r="J284" s="228"/>
    </row>
    <row r="285" spans="1:10" s="1" customFormat="1" ht="18.75" x14ac:dyDescent="0.3">
      <c r="A285" s="176"/>
      <c r="B285" s="76" t="s">
        <v>225</v>
      </c>
      <c r="C285" s="77" t="s">
        <v>1004</v>
      </c>
      <c r="D285" s="82" t="s">
        <v>226</v>
      </c>
      <c r="E285" s="72">
        <f>IFERROR(((VLOOKUP(B285,'Origem '!$A$1:$D$1688,4,0)*'Mark Up '!$C$2)),"X")</f>
        <v>26620.440000000002</v>
      </c>
      <c r="F285" s="72">
        <f>IFERROR(((VLOOKUP(B285,'Origem '!$A$1:$E$1688,5,0)*'Mark Up '!$C$2)),"X")</f>
        <v>27331.920000000002</v>
      </c>
      <c r="G285" s="73">
        <f>IFERROR(((VLOOKUP(B285,'Origem '!$A$1:$H$1688,6,0)*'Mark Up '!$C$2)),"X")</f>
        <v>29812.86</v>
      </c>
      <c r="H285" s="73">
        <f>IFERROR(((VLOOKUP(B285,'Origem '!$A$1:$H$1688,7,0)*'Mark Up '!$C$2)),"X")</f>
        <v>31831.8</v>
      </c>
      <c r="I285" s="73">
        <f>IFERROR(((VLOOKUP(B285,'Origem '!$A$1:$H$1688,8,0)*'Mark Up '!$C$2)),"X")</f>
        <v>34562.22</v>
      </c>
      <c r="J285" s="228"/>
    </row>
    <row r="286" spans="1:10" s="1" customFormat="1" ht="18.75" x14ac:dyDescent="0.3">
      <c r="A286" s="176"/>
      <c r="B286" s="76" t="s">
        <v>227</v>
      </c>
      <c r="C286" s="77" t="s">
        <v>1004</v>
      </c>
      <c r="D286" s="82" t="s">
        <v>228</v>
      </c>
      <c r="E286" s="72">
        <f>IFERROR(((VLOOKUP(B286,'Origem '!$A$1:$D$1688,4,0)*'Mark Up '!$C$2)),"X")</f>
        <v>32658.780000000002</v>
      </c>
      <c r="F286" s="72">
        <f>IFERROR(((VLOOKUP(B286,'Origem '!$A$1:$E$1688,5,0)*'Mark Up '!$C$2)),"X")</f>
        <v>34035.54</v>
      </c>
      <c r="G286" s="73">
        <f>IFERROR(((VLOOKUP(B286,'Origem '!$A$1:$H$1688,6,0)*'Mark Up '!$C$2)),"X")</f>
        <v>36996.959999999999</v>
      </c>
      <c r="H286" s="73">
        <f>IFERROR(((VLOOKUP(B286,'Origem '!$A$1:$H$1688,7,0)*'Mark Up '!$C$2)),"X")</f>
        <v>39999.96</v>
      </c>
      <c r="I286" s="73">
        <f>IFERROR(((VLOOKUP(B286,'Origem '!$A$1:$H$1688,8,0)*'Mark Up '!$C$2)),"X")</f>
        <v>42984.480000000003</v>
      </c>
      <c r="J286" s="228"/>
    </row>
    <row r="287" spans="1:10" s="1" customFormat="1" ht="18.75" x14ac:dyDescent="0.3">
      <c r="A287" s="176"/>
      <c r="B287" s="76" t="s">
        <v>229</v>
      </c>
      <c r="C287" s="77" t="s">
        <v>1004</v>
      </c>
      <c r="D287" s="82" t="s">
        <v>230</v>
      </c>
      <c r="E287" s="72">
        <f>IFERROR(((VLOOKUP(B287,'Origem '!$A$1:$D$1688,4,0)*'Mark Up '!$C$2)),"X")</f>
        <v>33970.86</v>
      </c>
      <c r="F287" s="72">
        <f>IFERROR(((VLOOKUP(B287,'Origem '!$A$1:$E$1688,5,0)*'Mark Up '!$C$2)),"X")</f>
        <v>34765.5</v>
      </c>
      <c r="G287" s="73">
        <f>IFERROR(((VLOOKUP(B287,'Origem '!$A$1:$H$1688,6,0)*'Mark Up '!$C$2)),"X")</f>
        <v>37782.36</v>
      </c>
      <c r="H287" s="73">
        <f>IFERROR(((VLOOKUP(B287,'Origem '!$A$1:$H$1688,7,0)*'Mark Up '!$C$2)),"X")</f>
        <v>40979.4</v>
      </c>
      <c r="I287" s="73">
        <f>IFERROR(((VLOOKUP(B287,'Origem '!$A$1:$H$1688,8,0)*'Mark Up '!$C$2)),"X")</f>
        <v>44379.72</v>
      </c>
      <c r="J287" s="228"/>
    </row>
    <row r="288" spans="1:10" s="1" customFormat="1" ht="24" x14ac:dyDescent="0.3">
      <c r="A288" s="176"/>
      <c r="B288" s="76" t="s">
        <v>854</v>
      </c>
      <c r="C288" s="77" t="s">
        <v>1003</v>
      </c>
      <c r="D288" s="87" t="s">
        <v>834</v>
      </c>
      <c r="E288" s="72">
        <f>IFERROR(((VLOOKUP(B288,'Origem '!$A$1:$D$1688,4,0)*'Mark Up '!$C$2)),"X")</f>
        <v>44781.66</v>
      </c>
      <c r="F288" s="72">
        <f>IFERROR(((VLOOKUP(B288,'Origem '!$A$1:$E$1688,5,0)*'Mark Up '!$C$2)),"X")</f>
        <v>46236.959999999999</v>
      </c>
      <c r="G288" s="73">
        <f>IFERROR(((VLOOKUP(B288,'Origem '!$A$1:$H$1688,6,0)*'Mark Up '!$C$2)),"X")</f>
        <v>48667.08</v>
      </c>
      <c r="H288" s="73">
        <f>IFERROR(((VLOOKUP(B288,'Origem '!$A$1:$H$1688,7,0)*'Mark Up '!$C$2)),"X")</f>
        <v>51101.82</v>
      </c>
      <c r="I288" s="73">
        <f>IFERROR(((VLOOKUP(B288,'Origem '!$A$1:$H$1688,8,0)*'Mark Up '!$C$2)),"X")</f>
        <v>54109.440000000002</v>
      </c>
      <c r="J288" s="228"/>
    </row>
    <row r="289" spans="1:10" s="1" customFormat="1" ht="24" x14ac:dyDescent="0.3">
      <c r="A289" s="176"/>
      <c r="B289" s="76" t="s">
        <v>855</v>
      </c>
      <c r="C289" s="77" t="s">
        <v>1003</v>
      </c>
      <c r="D289" s="87" t="s">
        <v>836</v>
      </c>
      <c r="E289" s="72">
        <f>IFERROR(((VLOOKUP(B289,'Origem '!$A$1:$D$1688,4,0)*'Mark Up '!$C$2)),"X")</f>
        <v>46662</v>
      </c>
      <c r="F289" s="72">
        <f>IFERROR(((VLOOKUP(B289,'Origem '!$A$1:$E$1688,5,0)*'Mark Up '!$C$2)),"X")</f>
        <v>49045.919999999998</v>
      </c>
      <c r="G289" s="73">
        <f>IFERROR(((VLOOKUP(B289,'Origem '!$A$1:$H$1688,6,0)*'Mark Up '!$C$2)),"X")</f>
        <v>51619.26</v>
      </c>
      <c r="H289" s="73">
        <f>IFERROR(((VLOOKUP(B289,'Origem '!$A$1:$H$1688,7,0)*'Mark Up '!$C$2)),"X")</f>
        <v>53444.160000000003</v>
      </c>
      <c r="I289" s="73">
        <f>IFERROR(((VLOOKUP(B289,'Origem '!$A$1:$H$1688,8,0)*'Mark Up '!$C$2)),"X")</f>
        <v>56826</v>
      </c>
      <c r="J289" s="228"/>
    </row>
    <row r="290" spans="1:10" s="1" customFormat="1" ht="24" x14ac:dyDescent="0.3">
      <c r="A290" s="176"/>
      <c r="B290" s="76" t="s">
        <v>856</v>
      </c>
      <c r="C290" s="77" t="s">
        <v>1003</v>
      </c>
      <c r="D290" s="87" t="s">
        <v>838</v>
      </c>
      <c r="E290" s="72">
        <f>IFERROR(((VLOOKUP(B290,'Origem '!$A$1:$D$1688,4,0)*'Mark Up '!$C$2)),"X")</f>
        <v>50713.74</v>
      </c>
      <c r="F290" s="72">
        <f>IFERROR(((VLOOKUP(B290,'Origem '!$A$1:$E$1688,5,0)*'Mark Up '!$C$2)),"X")</f>
        <v>51928.800000000003</v>
      </c>
      <c r="G290" s="73">
        <f>IFERROR(((VLOOKUP(B290,'Origem '!$A$1:$H$1688,6,0)*'Mark Up '!$C$2)),"X")</f>
        <v>54654.6</v>
      </c>
      <c r="H290" s="73">
        <f>IFERROR(((VLOOKUP(B290,'Origem '!$A$1:$H$1688,7,0)*'Mark Up '!$C$2)),"X")</f>
        <v>57204.840000000004</v>
      </c>
      <c r="I290" s="73">
        <f>IFERROR(((VLOOKUP(B290,'Origem '!$A$1:$H$1688,8,0)*'Mark Up '!$C$2)),"X")</f>
        <v>60734.520000000004</v>
      </c>
      <c r="J290" s="227"/>
    </row>
  </sheetData>
  <sheetProtection algorithmName="SHA-512" hashValue="grZH1P/tGhYNnm4FSw4V8nl1Jtoej34bWPVudy1deR1FwCeWsfY/o1aBZDN4GHolBB86vi41Wrwt+K+2m0xCMQ==" saltValue="k40VNA0LnipGC0O8bbFu8w==" spinCount="100000" sheet="1" objects="1" scenarios="1"/>
  <mergeCells count="79">
    <mergeCell ref="A282:A290"/>
    <mergeCell ref="A268:A281"/>
    <mergeCell ref="A230:A236"/>
    <mergeCell ref="A244:A250"/>
    <mergeCell ref="A261:A267"/>
    <mergeCell ref="A237:A243"/>
    <mergeCell ref="A251:A260"/>
    <mergeCell ref="C1:I1"/>
    <mergeCell ref="A69:A70"/>
    <mergeCell ref="A5:A7"/>
    <mergeCell ref="A8:A15"/>
    <mergeCell ref="A23:A27"/>
    <mergeCell ref="A16:A22"/>
    <mergeCell ref="A38:A43"/>
    <mergeCell ref="A28:A32"/>
    <mergeCell ref="A44:A48"/>
    <mergeCell ref="A54:A63"/>
    <mergeCell ref="A33:A37"/>
    <mergeCell ref="E2:I2"/>
    <mergeCell ref="A2:A4"/>
    <mergeCell ref="C2:C4"/>
    <mergeCell ref="D2:D4"/>
    <mergeCell ref="A1:B1"/>
    <mergeCell ref="A176:A182"/>
    <mergeCell ref="A183:A186"/>
    <mergeCell ref="A149:A151"/>
    <mergeCell ref="A71:A76"/>
    <mergeCell ref="A206:A219"/>
    <mergeCell ref="A187:A193"/>
    <mergeCell ref="A106:A113"/>
    <mergeCell ref="A82:A91"/>
    <mergeCell ref="A156:A166"/>
    <mergeCell ref="A139:A148"/>
    <mergeCell ref="B2:B4"/>
    <mergeCell ref="A121:A131"/>
    <mergeCell ref="A117:A118"/>
    <mergeCell ref="A114:A116"/>
    <mergeCell ref="A119:A120"/>
    <mergeCell ref="J1:J4"/>
    <mergeCell ref="J16:J22"/>
    <mergeCell ref="J23:J43"/>
    <mergeCell ref="J5:J15"/>
    <mergeCell ref="A225:A229"/>
    <mergeCell ref="A220:A224"/>
    <mergeCell ref="A132:A138"/>
    <mergeCell ref="A49:A53"/>
    <mergeCell ref="A64:A68"/>
    <mergeCell ref="A92:A98"/>
    <mergeCell ref="A152:A155"/>
    <mergeCell ref="A194:A199"/>
    <mergeCell ref="A200:A205"/>
    <mergeCell ref="A167:A175"/>
    <mergeCell ref="A99:A105"/>
    <mergeCell ref="A77:A81"/>
    <mergeCell ref="J92:J98"/>
    <mergeCell ref="J99:J105"/>
    <mergeCell ref="J106:J120"/>
    <mergeCell ref="J44:J53"/>
    <mergeCell ref="J54:J76"/>
    <mergeCell ref="J77:J81"/>
    <mergeCell ref="J82:J91"/>
    <mergeCell ref="J149:J166"/>
    <mergeCell ref="J167:J175"/>
    <mergeCell ref="J176:J182"/>
    <mergeCell ref="J121:J131"/>
    <mergeCell ref="J132:J138"/>
    <mergeCell ref="J139:J148"/>
    <mergeCell ref="J183:J186"/>
    <mergeCell ref="J187:J193"/>
    <mergeCell ref="J194:J205"/>
    <mergeCell ref="J206:J219"/>
    <mergeCell ref="J220:J229"/>
    <mergeCell ref="J261:J267"/>
    <mergeCell ref="J268:J281"/>
    <mergeCell ref="J282:J290"/>
    <mergeCell ref="J230:J236"/>
    <mergeCell ref="J237:J243"/>
    <mergeCell ref="J244:J250"/>
    <mergeCell ref="J251:J260"/>
  </mergeCells>
  <pageMargins left="0" right="0" top="0" bottom="0" header="0" footer="0"/>
  <pageSetup paperSize="9" scale="78" orientation="landscape" r:id="rId1"/>
  <headerFooter alignWithMargins="0">
    <oddHeader>&amp;R14/08/2024</oddHeader>
    <oddFooter>&amp;RPágina &amp;P de &amp;N</oddFooter>
  </headerFooter>
  <rowBreaks count="9" manualBreakCount="9">
    <brk id="37" max="16383" man="1"/>
    <brk id="63" max="16383" man="1"/>
    <brk id="91" max="16383" man="1"/>
    <brk id="120" max="16383" man="1"/>
    <brk id="148" max="16383" man="1"/>
    <brk id="175" max="16383" man="1"/>
    <brk id="205" max="16383" man="1"/>
    <brk id="236" max="16383" man="1"/>
    <brk id="26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showGridLines="0" showRowColHeaders="0" zoomScaleNormal="100" workbookViewId="0">
      <selection activeCell="A5" sqref="A5:I5"/>
    </sheetView>
  </sheetViews>
  <sheetFormatPr defaultRowHeight="15" x14ac:dyDescent="0.25"/>
  <cols>
    <col min="9" max="9" width="139.140625" customWidth="1"/>
  </cols>
  <sheetData>
    <row r="1" spans="1:11" ht="26.25" x14ac:dyDescent="0.25">
      <c r="A1" s="266" t="s">
        <v>1754</v>
      </c>
      <c r="B1" s="266"/>
      <c r="C1" s="266"/>
      <c r="D1" s="266"/>
      <c r="E1" s="266"/>
      <c r="F1" s="266"/>
      <c r="G1" s="266"/>
      <c r="H1" s="266"/>
      <c r="I1" s="266"/>
    </row>
    <row r="2" spans="1:11" ht="18" x14ac:dyDescent="0.25">
      <c r="A2" s="267" t="s">
        <v>1755</v>
      </c>
      <c r="B2" s="267"/>
      <c r="C2" s="267"/>
      <c r="D2" s="267"/>
      <c r="E2" s="267"/>
      <c r="F2" s="267"/>
      <c r="G2" s="267"/>
      <c r="H2" s="267"/>
      <c r="I2" s="267"/>
      <c r="J2" s="121"/>
      <c r="K2" s="121"/>
    </row>
    <row r="3" spans="1:11" ht="18.75" x14ac:dyDescent="0.25">
      <c r="A3" s="265" t="s">
        <v>1756</v>
      </c>
      <c r="B3" s="264"/>
      <c r="C3" s="264"/>
      <c r="D3" s="264"/>
      <c r="E3" s="264"/>
      <c r="F3" s="264"/>
      <c r="G3" s="264"/>
      <c r="H3" s="264"/>
      <c r="I3" s="264"/>
      <c r="J3" s="129"/>
      <c r="K3" s="129"/>
    </row>
    <row r="4" spans="1:11" ht="18.75" x14ac:dyDescent="0.25">
      <c r="A4" s="264" t="s">
        <v>1762</v>
      </c>
      <c r="B4" s="264"/>
      <c r="C4" s="264"/>
      <c r="D4" s="264"/>
      <c r="E4" s="264"/>
      <c r="F4" s="264"/>
      <c r="G4" s="264"/>
      <c r="H4" s="264"/>
      <c r="I4" s="264"/>
      <c r="J4" s="129"/>
      <c r="K4" s="129"/>
    </row>
    <row r="5" spans="1:11" ht="18.75" x14ac:dyDescent="0.25">
      <c r="A5" s="264" t="s">
        <v>1757</v>
      </c>
      <c r="B5" s="264"/>
      <c r="C5" s="264"/>
      <c r="D5" s="264"/>
      <c r="E5" s="264"/>
      <c r="F5" s="264"/>
      <c r="G5" s="264"/>
      <c r="H5" s="264"/>
      <c r="I5" s="264"/>
      <c r="J5" s="129"/>
      <c r="K5" s="129"/>
    </row>
    <row r="6" spans="1:11" ht="18.75" x14ac:dyDescent="0.25">
      <c r="A6" s="264" t="s">
        <v>1758</v>
      </c>
      <c r="B6" s="264"/>
      <c r="C6" s="264"/>
      <c r="D6" s="264"/>
      <c r="E6" s="264"/>
      <c r="F6" s="264"/>
      <c r="G6" s="264"/>
      <c r="H6" s="264"/>
      <c r="I6" s="264"/>
      <c r="J6" s="129"/>
      <c r="K6" s="129"/>
    </row>
    <row r="7" spans="1:11" ht="18.75" x14ac:dyDescent="0.25">
      <c r="A7" s="264" t="s">
        <v>1759</v>
      </c>
      <c r="B7" s="264"/>
      <c r="C7" s="264"/>
      <c r="D7" s="264"/>
      <c r="E7" s="264"/>
      <c r="F7" s="264"/>
      <c r="G7" s="264"/>
      <c r="H7" s="264"/>
      <c r="I7" s="264"/>
      <c r="J7" s="129"/>
      <c r="K7" s="129"/>
    </row>
    <row r="8" spans="1:11" ht="18.75" x14ac:dyDescent="0.25">
      <c r="A8" s="264" t="s">
        <v>1760</v>
      </c>
      <c r="B8" s="264"/>
      <c r="C8" s="264"/>
      <c r="D8" s="264"/>
      <c r="E8" s="264"/>
      <c r="F8" s="264"/>
      <c r="G8" s="264"/>
      <c r="H8" s="264"/>
      <c r="I8" s="264"/>
      <c r="J8" s="129"/>
      <c r="K8" s="129"/>
    </row>
    <row r="9" spans="1:11" ht="18.75" x14ac:dyDescent="0.25">
      <c r="A9" s="264" t="s">
        <v>1755</v>
      </c>
      <c r="B9" s="264"/>
      <c r="C9" s="264"/>
      <c r="D9" s="264"/>
      <c r="E9" s="264"/>
      <c r="F9" s="264"/>
      <c r="G9" s="264"/>
      <c r="H9" s="264"/>
      <c r="I9" s="264"/>
      <c r="J9" s="129"/>
      <c r="K9" s="129"/>
    </row>
    <row r="10" spans="1:11" ht="42.75" customHeight="1" x14ac:dyDescent="0.25">
      <c r="A10" s="265" t="s">
        <v>1853</v>
      </c>
      <c r="B10" s="265"/>
      <c r="C10" s="265"/>
      <c r="D10" s="265"/>
      <c r="E10" s="265"/>
      <c r="F10" s="265"/>
      <c r="G10" s="265"/>
      <c r="H10" s="265"/>
      <c r="I10" s="265"/>
      <c r="J10" s="129"/>
      <c r="K10" s="129"/>
    </row>
  </sheetData>
  <sheetProtection algorithmName="SHA-512" hashValue="EgfRG+Ua+8M9jrIOtrU/TyQq8YHUCkbB3qOqhf/f5bQHv6WAz/Xqr0fIa59vEysfUAws1/nrd06MzN7BLNnvNQ==" saltValue="1jVA0ojo5kSg4Q0hB2nIyA==" spinCount="100000" sheet="1" objects="1" scenarios="1"/>
  <mergeCells count="10">
    <mergeCell ref="A7:I7"/>
    <mergeCell ref="A8:I8"/>
    <mergeCell ref="A9:I9"/>
    <mergeCell ref="A10:I10"/>
    <mergeCell ref="A1:I1"/>
    <mergeCell ref="A2:I2"/>
    <mergeCell ref="A3:I3"/>
    <mergeCell ref="A4:I4"/>
    <mergeCell ref="A5:I5"/>
    <mergeCell ref="A6:I6"/>
  </mergeCells>
  <pageMargins left="0.511811024" right="0.511811024" top="0.78740157499999996" bottom="0.78740157499999996" header="0.31496062000000002" footer="0.31496062000000002"/>
  <pageSetup paperSize="9" scale="6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6"/>
  <dimension ref="A1:I21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9.42578125" bestFit="1" customWidth="1"/>
    <col min="2" max="2" width="7.5703125" bestFit="1" customWidth="1"/>
    <col min="3" max="3" width="42.7109375" bestFit="1" customWidth="1"/>
    <col min="4" max="4" width="16.7109375" bestFit="1" customWidth="1"/>
    <col min="5" max="5" width="15.42578125" customWidth="1"/>
    <col min="6" max="6" width="19.42578125" customWidth="1"/>
    <col min="7" max="7" width="23" customWidth="1"/>
    <col min="8" max="8" width="14.5703125" customWidth="1"/>
    <col min="9" max="9" width="7" customWidth="1"/>
  </cols>
  <sheetData>
    <row r="1" spans="1:9" s="2" customFormat="1" ht="29.25" customHeight="1" x14ac:dyDescent="0.25">
      <c r="A1" s="221"/>
      <c r="B1" s="221"/>
      <c r="C1" s="178" t="s">
        <v>831</v>
      </c>
      <c r="D1" s="178"/>
      <c r="E1" s="178"/>
      <c r="F1" s="178"/>
      <c r="G1" s="178"/>
      <c r="H1" s="178"/>
      <c r="I1" s="194" t="s">
        <v>1793</v>
      </c>
    </row>
    <row r="2" spans="1:9" s="2" customForma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1786</v>
      </c>
      <c r="F2" s="192"/>
      <c r="G2" s="192"/>
      <c r="H2" s="193"/>
      <c r="I2" s="194"/>
    </row>
    <row r="3" spans="1:9" s="2" customFormat="1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2.5" customHeight="1" x14ac:dyDescent="0.25">
      <c r="A4" s="181"/>
      <c r="B4" s="202"/>
      <c r="C4" s="188"/>
      <c r="D4" s="188"/>
      <c r="E4" s="148" t="s">
        <v>1767</v>
      </c>
      <c r="F4" s="155" t="s">
        <v>1785</v>
      </c>
      <c r="G4" s="151" t="s">
        <v>1779</v>
      </c>
      <c r="H4" s="153" t="s">
        <v>1780</v>
      </c>
      <c r="I4" s="194"/>
    </row>
    <row r="5" spans="1:9" s="4" customFormat="1" x14ac:dyDescent="0.25">
      <c r="A5" s="182"/>
      <c r="B5" s="203"/>
      <c r="C5" s="189"/>
      <c r="D5" s="189"/>
      <c r="E5" s="269" t="s">
        <v>861</v>
      </c>
      <c r="F5" s="269"/>
      <c r="G5" s="269"/>
      <c r="H5" s="269"/>
      <c r="I5" s="194"/>
    </row>
    <row r="6" spans="1:9" x14ac:dyDescent="0.25">
      <c r="A6" s="240" t="s">
        <v>865</v>
      </c>
      <c r="B6" s="88" t="s">
        <v>722</v>
      </c>
      <c r="C6" s="89" t="s">
        <v>723</v>
      </c>
      <c r="D6" s="82" t="s">
        <v>724</v>
      </c>
      <c r="E6" s="117">
        <f>IFERROR(((VLOOKUP(B6,'Origem '!$A$1:$D$1910,4,0)*'Mark Up '!$C$2)),"X")</f>
        <v>19768.98</v>
      </c>
      <c r="F6" s="117">
        <f>IFERROR(((VLOOKUP(B6,'Origem '!$A$1:$E$1910,5,0)*'Mark Up '!$C$2)),"X")</f>
        <v>23335.62</v>
      </c>
      <c r="G6" s="117">
        <f>IFERROR(((VLOOKUP(B6,'Origem '!$A$1:$F$1910,6,0)*'Mark Up '!$C$2)),"X")</f>
        <v>26920.74</v>
      </c>
      <c r="H6" s="74">
        <f>IFERROR(((VLOOKUP(B6,'Origem '!$A$1:$H$1910,7,0)*'Mark Up '!$C$2)),"X")</f>
        <v>29138.34</v>
      </c>
      <c r="I6" s="234"/>
    </row>
    <row r="7" spans="1:9" x14ac:dyDescent="0.25">
      <c r="A7" s="240"/>
      <c r="B7" s="88" t="s">
        <v>725</v>
      </c>
      <c r="C7" s="89" t="s">
        <v>723</v>
      </c>
      <c r="D7" s="82" t="s">
        <v>726</v>
      </c>
      <c r="E7" s="117">
        <f>IFERROR(((VLOOKUP(B7,'Origem '!$A$1:$D$1910,4,0)*'Mark Up '!$C$2)),"X")</f>
        <v>21316.68</v>
      </c>
      <c r="F7" s="117">
        <f>IFERROR(((VLOOKUP(B7,'Origem '!$A$1:$E$1910,5,0)*'Mark Up '!$C$2)),"X")</f>
        <v>25955.16</v>
      </c>
      <c r="G7" s="117">
        <f>IFERROR(((VLOOKUP(B7,'Origem '!$A$1:$F$1910,6,0)*'Mark Up '!$C$2)),"X")</f>
        <v>29364.720000000001</v>
      </c>
      <c r="H7" s="74">
        <f>IFERROR(((VLOOKUP(B7,'Origem '!$A$1:$H$1910,7,0)*'Mark Up '!$C$2)),"X")</f>
        <v>31720.920000000002</v>
      </c>
      <c r="I7" s="235"/>
    </row>
    <row r="8" spans="1:9" x14ac:dyDescent="0.25">
      <c r="A8" s="240"/>
      <c r="B8" s="88" t="s">
        <v>727</v>
      </c>
      <c r="C8" s="89" t="s">
        <v>723</v>
      </c>
      <c r="D8" s="82" t="s">
        <v>728</v>
      </c>
      <c r="E8" s="117">
        <f>IFERROR(((VLOOKUP(B8,'Origem '!$A$1:$D$1910,4,0)*'Mark Up '!$C$2)),"X")</f>
        <v>23834.58</v>
      </c>
      <c r="F8" s="117">
        <f>IFERROR(((VLOOKUP(B8,'Origem '!$A$1:$E$1910,5,0)*'Mark Up '!$C$2)),"X")</f>
        <v>28020.3</v>
      </c>
      <c r="G8" s="117">
        <f>IFERROR(((VLOOKUP(B8,'Origem '!$A$1:$F$1910,6,0)*'Mark Up '!$C$2)),"X")</f>
        <v>31757.88</v>
      </c>
      <c r="H8" s="74">
        <f>IFERROR(((VLOOKUP(B8,'Origem '!$A$1:$H$1910,7,0)*'Mark Up '!$C$2)),"X")</f>
        <v>35172.06</v>
      </c>
      <c r="I8" s="236"/>
    </row>
    <row r="9" spans="1:9" s="5" customFormat="1" x14ac:dyDescent="0.25">
      <c r="A9" s="240" t="s">
        <v>960</v>
      </c>
      <c r="B9" s="76" t="s">
        <v>729</v>
      </c>
      <c r="C9" s="85" t="s">
        <v>730</v>
      </c>
      <c r="D9" s="76" t="s">
        <v>731</v>
      </c>
      <c r="E9" s="117">
        <f>IFERROR(((VLOOKUP(B9,'Origem '!$A$1:$D$1910,4,0)*'Mark Up '!$C$2)),"X")</f>
        <v>18761.82</v>
      </c>
      <c r="F9" s="117">
        <f>IFERROR(((VLOOKUP(B9,'Origem '!$A$1:$E$1910,5,0)*'Mark Up '!$C$2)),"X")</f>
        <v>23118.48</v>
      </c>
      <c r="G9" s="117">
        <f>IFERROR(((VLOOKUP(B9,'Origem '!$A$1:$F$1910,6,0)*'Mark Up '!$C$2)),"X")</f>
        <v>28098.84</v>
      </c>
      <c r="H9" s="74">
        <f>IFERROR(((VLOOKUP(B9,'Origem '!$A$1:$H$1910,7,0)*'Mark Up '!$C$2)),"X")</f>
        <v>32829.72</v>
      </c>
      <c r="I9" s="234"/>
    </row>
    <row r="10" spans="1:9" s="5" customFormat="1" x14ac:dyDescent="0.25">
      <c r="A10" s="268"/>
      <c r="B10" s="76" t="s">
        <v>732</v>
      </c>
      <c r="C10" s="85" t="s">
        <v>730</v>
      </c>
      <c r="D10" s="76" t="s">
        <v>733</v>
      </c>
      <c r="E10" s="117">
        <f>IFERROR(((VLOOKUP(B10,'Origem '!$A$1:$D$1910,4,0)*'Mark Up '!$C$2)),"X")</f>
        <v>20517.420000000002</v>
      </c>
      <c r="F10" s="117">
        <f>IFERROR(((VLOOKUP(B10,'Origem '!$A$1:$E$1910,5,0)*'Mark Up '!$C$2)),"X")</f>
        <v>24176.46</v>
      </c>
      <c r="G10" s="117">
        <f>IFERROR(((VLOOKUP(B10,'Origem '!$A$1:$F$1910,6,0)*'Mark Up '!$C$2)),"X")</f>
        <v>29558.760000000002</v>
      </c>
      <c r="H10" s="74">
        <f>IFERROR(((VLOOKUP(B10,'Origem '!$A$1:$H$1910,7,0)*'Mark Up '!$C$2)),"X")</f>
        <v>34640.76</v>
      </c>
      <c r="I10" s="235"/>
    </row>
    <row r="11" spans="1:9" s="5" customFormat="1" x14ac:dyDescent="0.25">
      <c r="A11" s="268"/>
      <c r="B11" s="76" t="s">
        <v>734</v>
      </c>
      <c r="C11" s="85" t="s">
        <v>730</v>
      </c>
      <c r="D11" s="76" t="s">
        <v>735</v>
      </c>
      <c r="E11" s="117">
        <f>IFERROR(((VLOOKUP(B11,'Origem '!$A$1:$D$1910,4,0)*'Mark Up '!$C$2)),"X")</f>
        <v>23266.32</v>
      </c>
      <c r="F11" s="117">
        <f>IFERROR(((VLOOKUP(B11,'Origem '!$A$1:$E$1910,5,0)*'Mark Up '!$C$2)),"X")</f>
        <v>27960.240000000002</v>
      </c>
      <c r="G11" s="117">
        <f>IFERROR(((VLOOKUP(B11,'Origem '!$A$1:$F$1910,6,0)*'Mark Up '!$C$2)),"X")</f>
        <v>34132.559999999998</v>
      </c>
      <c r="H11" s="74">
        <f>IFERROR(((VLOOKUP(B11,'Origem '!$A$1:$H$1910,7,0)*'Mark Up '!$C$2)),"X")</f>
        <v>39810.54</v>
      </c>
      <c r="I11" s="235"/>
    </row>
    <row r="12" spans="1:9" s="5" customFormat="1" x14ac:dyDescent="0.25">
      <c r="A12" s="268"/>
      <c r="B12" s="69" t="s">
        <v>736</v>
      </c>
      <c r="C12" s="84" t="s">
        <v>737</v>
      </c>
      <c r="D12" s="69" t="s">
        <v>738</v>
      </c>
      <c r="E12" s="117">
        <f>IFERROR(((VLOOKUP(B12,'Origem '!$A$1:$D$1910,4,0)*'Mark Up '!$C$2)),"X")</f>
        <v>29327.760000000002</v>
      </c>
      <c r="F12" s="117">
        <f>IFERROR(((VLOOKUP(B12,'Origem '!$A$1:$E$1910,5,0)*'Mark Up '!$C$2)),"X")</f>
        <v>36664.32</v>
      </c>
      <c r="G12" s="117">
        <f>IFERROR(((VLOOKUP(B12,'Origem '!$A$1:$F$1910,6,0)*'Mark Up '!$C$2)),"X")</f>
        <v>42097.440000000002</v>
      </c>
      <c r="H12" s="74">
        <f>IFERROR(((VLOOKUP(B12,'Origem '!$A$1:$H$1910,7,0)*'Mark Up '!$C$2)),"X")</f>
        <v>48468.42</v>
      </c>
      <c r="I12" s="236"/>
    </row>
    <row r="19" ht="13.5" customHeight="1" x14ac:dyDescent="0.25"/>
    <row r="20" ht="13.5" customHeight="1" x14ac:dyDescent="0.25"/>
    <row r="21" ht="12.75" customHeight="1" x14ac:dyDescent="0.25"/>
  </sheetData>
  <sheetProtection algorithmName="SHA-512" hashValue="3VGHMx+9/CjylLNCuxM5KjN7bDdDlEJjOyBznPGxXNOlppHeJo1yM01S4RHSBmPG4vUvZqHWVWD30chJdZpnXw==" saltValue="jLHrr+x8e+32fSbL8TUrFw==" spinCount="100000" sheet="1" objects="1" scenarios="1"/>
  <mergeCells count="13">
    <mergeCell ref="I1:I5"/>
    <mergeCell ref="I6:I8"/>
    <mergeCell ref="I9:I12"/>
    <mergeCell ref="A1:B1"/>
    <mergeCell ref="C1:H1"/>
    <mergeCell ref="A6:A8"/>
    <mergeCell ref="A9:A12"/>
    <mergeCell ref="E5:H5"/>
    <mergeCell ref="E2:H2"/>
    <mergeCell ref="A2:A5"/>
    <mergeCell ref="B2:B5"/>
    <mergeCell ref="C2:C5"/>
    <mergeCell ref="D2:D5"/>
  </mergeCells>
  <pageMargins left="0" right="0" top="0" bottom="0" header="0" footer="0"/>
  <pageSetup paperSize="9" scale="96" orientation="landscape" r:id="rId1"/>
  <headerFooter alignWithMargins="0">
    <oddHeader>&amp;R14/08/2024</oddHeader>
    <oddFooter>&amp;RPágina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7"/>
  <dimension ref="A1:L22"/>
  <sheetViews>
    <sheetView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5.140625" bestFit="1" customWidth="1"/>
    <col min="2" max="2" width="7.5703125" bestFit="1" customWidth="1"/>
    <col min="3" max="3" width="55.28515625" bestFit="1" customWidth="1"/>
    <col min="4" max="4" width="16.7109375" bestFit="1" customWidth="1"/>
    <col min="5" max="5" width="15.85546875" customWidth="1"/>
    <col min="6" max="6" width="19" customWidth="1"/>
    <col min="7" max="7" width="23" customWidth="1"/>
    <col min="8" max="8" width="17.7109375" customWidth="1"/>
    <col min="9" max="9" width="7.7109375" customWidth="1"/>
  </cols>
  <sheetData>
    <row r="1" spans="1:12" s="2" customFormat="1" ht="27" customHeight="1" x14ac:dyDescent="0.25">
      <c r="A1" s="221"/>
      <c r="B1" s="221"/>
      <c r="C1" s="178" t="s">
        <v>832</v>
      </c>
      <c r="D1" s="178"/>
      <c r="E1" s="178"/>
      <c r="F1" s="178"/>
      <c r="G1" s="178"/>
      <c r="H1" s="178"/>
      <c r="I1" s="194" t="s">
        <v>1793</v>
      </c>
    </row>
    <row r="2" spans="1:12" s="2" customFormat="1" ht="19.5" customHeight="1" x14ac:dyDescent="0.25">
      <c r="A2" s="180" t="s">
        <v>155</v>
      </c>
      <c r="B2" s="201" t="s">
        <v>156</v>
      </c>
      <c r="C2" s="179" t="s">
        <v>1012</v>
      </c>
      <c r="D2" s="179" t="s">
        <v>157</v>
      </c>
      <c r="E2" s="271" t="s">
        <v>1764</v>
      </c>
      <c r="F2" s="271"/>
      <c r="G2" s="271"/>
      <c r="H2" s="271"/>
      <c r="I2" s="194"/>
    </row>
    <row r="3" spans="1:12" s="2" customFormat="1" x14ac:dyDescent="0.25">
      <c r="A3" s="181"/>
      <c r="B3" s="202"/>
      <c r="C3" s="179"/>
      <c r="D3" s="179"/>
      <c r="E3" s="125" t="s">
        <v>152</v>
      </c>
      <c r="F3" s="125" t="s">
        <v>153</v>
      </c>
      <c r="G3" s="125" t="s">
        <v>154</v>
      </c>
      <c r="H3" s="125" t="s">
        <v>237</v>
      </c>
      <c r="I3" s="194"/>
    </row>
    <row r="4" spans="1:12" s="2" customFormat="1" ht="141.75" customHeight="1" x14ac:dyDescent="0.35">
      <c r="A4" s="181"/>
      <c r="B4" s="202"/>
      <c r="C4" s="179"/>
      <c r="D4" s="179"/>
      <c r="E4" s="156" t="s">
        <v>1767</v>
      </c>
      <c r="F4" s="157" t="s">
        <v>1785</v>
      </c>
      <c r="G4" s="158" t="s">
        <v>1779</v>
      </c>
      <c r="H4" s="157" t="s">
        <v>1780</v>
      </c>
      <c r="I4" s="194"/>
      <c r="J4" s="38"/>
      <c r="K4" s="38"/>
      <c r="L4" s="38"/>
    </row>
    <row r="5" spans="1:12" s="5" customFormat="1" x14ac:dyDescent="0.25">
      <c r="A5" s="182"/>
      <c r="B5" s="203"/>
      <c r="C5" s="179"/>
      <c r="D5" s="179"/>
      <c r="E5" s="270" t="s">
        <v>862</v>
      </c>
      <c r="F5" s="270"/>
      <c r="G5" s="270"/>
      <c r="H5" s="270"/>
      <c r="I5" s="194"/>
    </row>
    <row r="6" spans="1:12" s="5" customFormat="1" x14ac:dyDescent="0.25">
      <c r="A6" s="173" t="s">
        <v>870</v>
      </c>
      <c r="B6" s="76" t="s">
        <v>739</v>
      </c>
      <c r="C6" s="84" t="s">
        <v>740</v>
      </c>
      <c r="D6" s="69" t="s">
        <v>741</v>
      </c>
      <c r="E6" s="72">
        <f>IFERROR(((VLOOKUP(B6,'Origem '!$A$1:$D$1665,4,0)*'Mark Up '!$C$2)),"X")</f>
        <v>5391.54</v>
      </c>
      <c r="F6" s="72">
        <f>IFERROR(((VLOOKUP(B6,'Origem '!$A$1:$E$1665,5,0)*'Mark Up '!$C$2)),"X")</f>
        <v>5701.08</v>
      </c>
      <c r="G6" s="72">
        <f>IFERROR(((VLOOKUP(B6,'Origem '!$A$1:$F$1665,6,0)*'Mark Up '!$C$2)),"X")</f>
        <v>6532.68</v>
      </c>
      <c r="H6" s="73">
        <f>IFERROR(((VLOOKUP(B6,'Origem '!$A$1:$H$1665,7,0)*'Mark Up '!$C$2)),"X")</f>
        <v>6786.78</v>
      </c>
      <c r="I6" s="234"/>
    </row>
    <row r="7" spans="1:12" s="5" customFormat="1" x14ac:dyDescent="0.25">
      <c r="A7" s="173"/>
      <c r="B7" s="76" t="s">
        <v>742</v>
      </c>
      <c r="C7" s="84" t="s">
        <v>740</v>
      </c>
      <c r="D7" s="69" t="s">
        <v>743</v>
      </c>
      <c r="E7" s="72">
        <f>IFERROR(((VLOOKUP(B7,'Origem '!$A$1:$D$1665,4,0)*'Mark Up '!$C$2)),"X")</f>
        <v>7322.7</v>
      </c>
      <c r="F7" s="72">
        <f>IFERROR(((VLOOKUP(B7,'Origem '!$A$1:$E$1665,5,0)*'Mark Up '!$C$2)),"X")</f>
        <v>8001.84</v>
      </c>
      <c r="G7" s="72">
        <f>IFERROR(((VLOOKUP(B7,'Origem '!$A$1:$F$1665,6,0)*'Mark Up '!$C$2)),"X")</f>
        <v>8870.4</v>
      </c>
      <c r="H7" s="73">
        <f>IFERROR(((VLOOKUP(B7,'Origem '!$A$1:$H$1665,7,0)*'Mark Up '!$C$2)),"X")</f>
        <v>9212.2800000000007</v>
      </c>
      <c r="I7" s="235"/>
    </row>
    <row r="8" spans="1:12" s="5" customFormat="1" x14ac:dyDescent="0.25">
      <c r="A8" s="173"/>
      <c r="B8" s="76" t="s">
        <v>744</v>
      </c>
      <c r="C8" s="84" t="s">
        <v>740</v>
      </c>
      <c r="D8" s="69" t="s">
        <v>745</v>
      </c>
      <c r="E8" s="72">
        <f>IFERROR(((VLOOKUP(B8,'Origem '!$A$1:$D$1665,4,0)*'Mark Up '!$C$2)),"X")</f>
        <v>7844.76</v>
      </c>
      <c r="F8" s="72">
        <f>IFERROR(((VLOOKUP(B8,'Origem '!$A$1:$E$1665,5,0)*'Mark Up '!$C$2)),"X")</f>
        <v>8246.7000000000007</v>
      </c>
      <c r="G8" s="72">
        <f>IFERROR(((VLOOKUP(B8,'Origem '!$A$1:$F$1665,6,0)*'Mark Up '!$C$2)),"X")</f>
        <v>9586.5</v>
      </c>
      <c r="H8" s="73">
        <f>IFERROR(((VLOOKUP(B8,'Origem '!$A$1:$H$1665,7,0)*'Mark Up '!$C$2)),"X")</f>
        <v>9965.34</v>
      </c>
      <c r="I8" s="235"/>
    </row>
    <row r="9" spans="1:12" s="5" customFormat="1" x14ac:dyDescent="0.25">
      <c r="A9" s="173"/>
      <c r="B9" s="76" t="s">
        <v>746</v>
      </c>
      <c r="C9" s="84" t="s">
        <v>740</v>
      </c>
      <c r="D9" s="69" t="s">
        <v>747</v>
      </c>
      <c r="E9" s="72">
        <f>IFERROR(((VLOOKUP(B9,'Origem '!$A$1:$D$1665,4,0)*'Mark Up '!$C$2)),"X")</f>
        <v>8907.36</v>
      </c>
      <c r="F9" s="72">
        <f>IFERROR(((VLOOKUP(B9,'Origem '!$A$1:$E$1665,5,0)*'Mark Up '!$C$2)),"X")</f>
        <v>9355.5</v>
      </c>
      <c r="G9" s="72">
        <f>IFERROR(((VLOOKUP(B9,'Origem '!$A$1:$F$1665,6,0)*'Mark Up '!$C$2)),"X")</f>
        <v>10709.16</v>
      </c>
      <c r="H9" s="73">
        <f>IFERROR(((VLOOKUP(B9,'Origem '!$A$1:$H$1665,7,0)*'Mark Up '!$C$2)),"X")</f>
        <v>11198.880000000001</v>
      </c>
      <c r="I9" s="235"/>
    </row>
    <row r="10" spans="1:12" s="5" customFormat="1" x14ac:dyDescent="0.25">
      <c r="A10" s="173"/>
      <c r="B10" s="76" t="s">
        <v>748</v>
      </c>
      <c r="C10" s="84" t="s">
        <v>740</v>
      </c>
      <c r="D10" s="69" t="s">
        <v>749</v>
      </c>
      <c r="E10" s="72">
        <f>IFERROR(((VLOOKUP(B10,'Origem '!$A$1:$D$1665,4,0)*'Mark Up '!$C$2)),"X")</f>
        <v>9734.34</v>
      </c>
      <c r="F10" s="72">
        <f>IFERROR(((VLOOKUP(B10,'Origem '!$A$1:$E$1665,5,0)*'Mark Up '!$C$2)),"X")</f>
        <v>10334.94</v>
      </c>
      <c r="G10" s="72">
        <f>IFERROR(((VLOOKUP(B10,'Origem '!$A$1:$F$1665,6,0)*'Mark Up '!$C$2)),"X")</f>
        <v>12169.08</v>
      </c>
      <c r="H10" s="73">
        <f>IFERROR(((VLOOKUP(B10,'Origem '!$A$1:$H$1665,7,0)*'Mark Up '!$C$2)),"X")</f>
        <v>12751.2</v>
      </c>
      <c r="I10" s="236"/>
    </row>
    <row r="11" spans="1:12" s="1" customFormat="1" ht="18.75" x14ac:dyDescent="0.3">
      <c r="A11" s="176" t="s">
        <v>871</v>
      </c>
      <c r="B11" s="69" t="s">
        <v>55</v>
      </c>
      <c r="C11" s="81" t="s">
        <v>174</v>
      </c>
      <c r="D11" s="69" t="s">
        <v>1005</v>
      </c>
      <c r="E11" s="72">
        <f>IFERROR(((VLOOKUP(B11,'Origem '!$A$1:$D$1665,4,0)*'Mark Up '!$C$2)),"X")</f>
        <v>7253.4000000000005</v>
      </c>
      <c r="F11" s="72">
        <f>IFERROR(((VLOOKUP(B11,'Origem '!$A$1:$E$1665,5,0)*'Mark Up '!$C$2)),"X")</f>
        <v>7946.4000000000005</v>
      </c>
      <c r="G11" s="72">
        <f>IFERROR(((VLOOKUP(B11,'Origem '!$A$1:$F$1665,6,0)*'Mark Up '!$C$2)),"X")</f>
        <v>8764.14</v>
      </c>
      <c r="H11" s="73">
        <f>IFERROR(((VLOOKUP(B11,'Origem '!$A$1:$H$1665,7,0)*'Mark Up '!$C$2)),"X")</f>
        <v>9660.42</v>
      </c>
      <c r="I11" s="226"/>
    </row>
    <row r="12" spans="1:12" s="1" customFormat="1" ht="18.75" x14ac:dyDescent="0.3">
      <c r="A12" s="176"/>
      <c r="B12" s="69" t="s">
        <v>56</v>
      </c>
      <c r="C12" s="81" t="s">
        <v>174</v>
      </c>
      <c r="D12" s="69" t="s">
        <v>1006</v>
      </c>
      <c r="E12" s="72">
        <f>IFERROR(((VLOOKUP(B12,'Origem '!$A$1:$D$1665,4,0)*'Mark Up '!$C$2)),"X")</f>
        <v>7821.66</v>
      </c>
      <c r="F12" s="72">
        <f>IFERROR(((VLOOKUP(B12,'Origem '!$A$1:$E$1665,5,0)*'Mark Up '!$C$2)),"X")</f>
        <v>8814.9600000000009</v>
      </c>
      <c r="G12" s="72">
        <f>IFERROR(((VLOOKUP(B12,'Origem '!$A$1:$F$1665,6,0)*'Mark Up '!$C$2)),"X")</f>
        <v>9692.76</v>
      </c>
      <c r="H12" s="73">
        <f>IFERROR(((VLOOKUP(B12,'Origem '!$A$1:$H$1665,7,0)*'Mark Up '!$C$2)),"X")</f>
        <v>10593.66</v>
      </c>
      <c r="I12" s="228"/>
    </row>
    <row r="13" spans="1:12" s="1" customFormat="1" ht="18.75" x14ac:dyDescent="0.3">
      <c r="A13" s="176"/>
      <c r="B13" s="69" t="s">
        <v>57</v>
      </c>
      <c r="C13" s="81" t="s">
        <v>174</v>
      </c>
      <c r="D13" s="69" t="s">
        <v>1007</v>
      </c>
      <c r="E13" s="72">
        <f>IFERROR(((VLOOKUP(B13,'Origem '!$A$1:$D$1665,4,0)*'Mark Up '!$C$2)),"X")</f>
        <v>8717.94</v>
      </c>
      <c r="F13" s="72">
        <f>IFERROR(((VLOOKUP(B13,'Origem '!$A$1:$E$1665,5,0)*'Mark Up '!$C$2)),"X")</f>
        <v>9521.82</v>
      </c>
      <c r="G13" s="72">
        <f>IFERROR(((VLOOKUP(B13,'Origem '!$A$1:$F$1665,6,0)*'Mark Up '!$C$2)),"X")</f>
        <v>10413.48</v>
      </c>
      <c r="H13" s="73">
        <f>IFERROR(((VLOOKUP(B13,'Origem '!$A$1:$H$1665,7,0)*'Mark Up '!$C$2)),"X")</f>
        <v>11462.220000000001</v>
      </c>
      <c r="I13" s="228"/>
    </row>
    <row r="14" spans="1:12" s="1" customFormat="1" ht="18.75" x14ac:dyDescent="0.3">
      <c r="A14" s="176"/>
      <c r="B14" s="69" t="s">
        <v>58</v>
      </c>
      <c r="C14" s="81" t="s">
        <v>174</v>
      </c>
      <c r="D14" s="69" t="s">
        <v>1008</v>
      </c>
      <c r="E14" s="72">
        <f>IFERROR(((VLOOKUP(B14,'Origem '!$A$1:$D$1665,4,0)*'Mark Up '!$C$2)),"X")</f>
        <v>9226.14</v>
      </c>
      <c r="F14" s="72">
        <f>IFERROR(((VLOOKUP(B14,'Origem '!$A$1:$E$1665,5,0)*'Mark Up '!$C$2)),"X")</f>
        <v>10154.76</v>
      </c>
      <c r="G14" s="72">
        <f>IFERROR(((VLOOKUP(B14,'Origem '!$A$1:$F$1665,6,0)*'Mark Up '!$C$2)),"X")</f>
        <v>10801.56</v>
      </c>
      <c r="H14" s="73">
        <f>IFERROR(((VLOOKUP(B14,'Origem '!$A$1:$H$1665,7,0)*'Mark Up '!$C$2)),"X")</f>
        <v>12307.68</v>
      </c>
      <c r="I14" s="227"/>
    </row>
    <row r="15" spans="1:12" s="101" customFormat="1" ht="17.25" customHeight="1" x14ac:dyDescent="0.2">
      <c r="A15" s="173" t="s">
        <v>1394</v>
      </c>
      <c r="B15" s="69" t="s">
        <v>1395</v>
      </c>
      <c r="C15" s="70" t="s">
        <v>1401</v>
      </c>
      <c r="D15" s="69" t="s">
        <v>745</v>
      </c>
      <c r="E15" s="72">
        <f>IFERROR(((VLOOKUP(B15,'Origem '!$A$1:$D$1665,4,0)*'Mark Up '!$C$2)),"X")</f>
        <v>8362.2000000000007</v>
      </c>
      <c r="F15" s="72">
        <f>IFERROR(((VLOOKUP(B15,'Origem '!$A$1:$E$1665,5,0)*'Mark Up '!$C$2)),"X")</f>
        <v>8625.5400000000009</v>
      </c>
      <c r="G15" s="72">
        <f>IFERROR(((VLOOKUP(B15,'Origem '!$A$1:$F$1665,6,0)*'Mark Up '!$C$2)),"X")</f>
        <v>9660.42</v>
      </c>
      <c r="H15" s="73">
        <f>IFERROR(((VLOOKUP(B15,'Origem '!$A$1:$H$1665,7,0)*'Mark Up '!$C$2)),"X")</f>
        <v>10727.64</v>
      </c>
      <c r="I15" s="198"/>
    </row>
    <row r="16" spans="1:12" s="101" customFormat="1" ht="17.25" customHeight="1" x14ac:dyDescent="0.2">
      <c r="A16" s="173"/>
      <c r="B16" s="69" t="s">
        <v>1396</v>
      </c>
      <c r="C16" s="70" t="s">
        <v>1401</v>
      </c>
      <c r="D16" s="69" t="s">
        <v>747</v>
      </c>
      <c r="E16" s="72">
        <f>IFERROR(((VLOOKUP(B16,'Origem '!$A$1:$D$1665,4,0)*'Mark Up '!$C$2)),"X")</f>
        <v>9637.32</v>
      </c>
      <c r="F16" s="72">
        <f>IFERROR(((VLOOKUP(B16,'Origem '!$A$1:$E$1665,5,0)*'Mark Up '!$C$2)),"X")</f>
        <v>9923.76</v>
      </c>
      <c r="G16" s="72">
        <f>IFERROR(((VLOOKUP(B16,'Origem '!$A$1:$F$1665,6,0)*'Mark Up '!$C$2)),"X")</f>
        <v>10967.880000000001</v>
      </c>
      <c r="H16" s="73">
        <f>IFERROR(((VLOOKUP(B16,'Origem '!$A$1:$H$1665,7,0)*'Mark Up '!$C$2)),"X")</f>
        <v>11979.66</v>
      </c>
      <c r="I16" s="199"/>
    </row>
    <row r="17" spans="1:9" s="101" customFormat="1" ht="17.25" customHeight="1" x14ac:dyDescent="0.2">
      <c r="A17" s="173"/>
      <c r="B17" s="69" t="s">
        <v>1397</v>
      </c>
      <c r="C17" s="70" t="s">
        <v>1401</v>
      </c>
      <c r="D17" s="69" t="s">
        <v>1409</v>
      </c>
      <c r="E17" s="72">
        <f>IFERROR(((VLOOKUP(B17,'Origem '!$A$1:$D$1665,4,0)*'Mark Up '!$C$2)),"X")</f>
        <v>10164</v>
      </c>
      <c r="F17" s="72">
        <f>IFERROR(((VLOOKUP(B17,'Origem '!$A$1:$E$1665,5,0)*'Mark Up '!$C$2)),"X")</f>
        <v>10487.4</v>
      </c>
      <c r="G17" s="72">
        <f>IFERROR(((VLOOKUP(B17,'Origem '!$A$1:$F$1665,6,0)*'Mark Up '!$C$2)),"X")</f>
        <v>11286.66</v>
      </c>
      <c r="H17" s="73">
        <f>IFERROR(((VLOOKUP(B17,'Origem '!$A$1:$H$1665,7,0)*'Mark Up '!$C$2)),"X")</f>
        <v>12917.52</v>
      </c>
      <c r="I17" s="199"/>
    </row>
    <row r="18" spans="1:9" s="101" customFormat="1" ht="17.25" customHeight="1" x14ac:dyDescent="0.2">
      <c r="A18" s="173"/>
      <c r="B18" s="69" t="s">
        <v>1398</v>
      </c>
      <c r="C18" s="70" t="s">
        <v>1401</v>
      </c>
      <c r="D18" s="69" t="s">
        <v>749</v>
      </c>
      <c r="E18" s="72">
        <f>IFERROR(((VLOOKUP(B18,'Origem '!$A$1:$D$1665,4,0)*'Mark Up '!$C$2)),"X")</f>
        <v>10843.14</v>
      </c>
      <c r="F18" s="72">
        <f>IFERROR(((VLOOKUP(B18,'Origem '!$A$1:$E$1665,5,0)*'Mark Up '!$C$2)),"X")</f>
        <v>11217.36</v>
      </c>
      <c r="G18" s="72">
        <f>IFERROR(((VLOOKUP(B18,'Origem '!$A$1:$F$1665,6,0)*'Mark Up '!$C$2)),"X")</f>
        <v>12256.86</v>
      </c>
      <c r="H18" s="73">
        <f>IFERROR(((VLOOKUP(B18,'Origem '!$A$1:$H$1665,7,0)*'Mark Up '!$C$2)),"X")</f>
        <v>13693.68</v>
      </c>
      <c r="I18" s="199"/>
    </row>
    <row r="19" spans="1:9" s="101" customFormat="1" ht="17.25" customHeight="1" x14ac:dyDescent="0.2">
      <c r="A19" s="173"/>
      <c r="B19" s="69" t="s">
        <v>1399</v>
      </c>
      <c r="C19" s="70" t="s">
        <v>1401</v>
      </c>
      <c r="D19" s="69" t="s">
        <v>1400</v>
      </c>
      <c r="E19" s="72">
        <f>IFERROR(((VLOOKUP(B19,'Origem '!$A$1:$D$1665,4,0)*'Mark Up '!$C$2)),"X")</f>
        <v>11397.54</v>
      </c>
      <c r="F19" s="72">
        <f>IFERROR(((VLOOKUP(B19,'Origem '!$A$1:$E$1665,5,0)*'Mark Up '!$C$2)),"X")</f>
        <v>11988.9</v>
      </c>
      <c r="G19" s="72">
        <f>IFERROR(((VLOOKUP(B19,'Origem '!$A$1:$F$1665,6,0)*'Mark Up '!$C$2)),"X")</f>
        <v>13624.380000000001</v>
      </c>
      <c r="H19" s="73">
        <f>IFERROR(((VLOOKUP(B19,'Origem '!$A$1:$H$1665,7,0)*'Mark Up '!$C$2)),"X")</f>
        <v>15121.26</v>
      </c>
      <c r="I19" s="200"/>
    </row>
    <row r="20" spans="1:9" s="101" customFormat="1" ht="18" customHeight="1" x14ac:dyDescent="0.2">
      <c r="A20" s="174" t="s">
        <v>1100</v>
      </c>
      <c r="B20" s="69" t="s">
        <v>1402</v>
      </c>
      <c r="C20" s="102" t="s">
        <v>1403</v>
      </c>
      <c r="D20" s="69" t="s">
        <v>749</v>
      </c>
      <c r="E20" s="72">
        <f>IFERROR(((VLOOKUP(B20,'Origem '!$A$1:$D$1665,4,0)*'Mark Up '!$C$2)),"X")</f>
        <v>13259.4</v>
      </c>
      <c r="F20" s="72">
        <f>IFERROR(((VLOOKUP(B20,'Origem '!$A$1:$E$1665,5,0)*'Mark Up '!$C$2)),"X")</f>
        <v>13670.58</v>
      </c>
      <c r="G20" s="72">
        <f>IFERROR(((VLOOKUP(B20,'Origem '!$A$1:$F$1665,6,0)*'Mark Up '!$C$2)),"X")</f>
        <v>14779.380000000001</v>
      </c>
      <c r="H20" s="73">
        <f>IFERROR(((VLOOKUP(B20,'Origem '!$A$1:$H$1665,7,0)*'Mark Up '!$C$2)),"X")</f>
        <v>16881.48</v>
      </c>
      <c r="I20" s="198"/>
    </row>
    <row r="21" spans="1:9" s="101" customFormat="1" ht="18" customHeight="1" x14ac:dyDescent="0.2">
      <c r="A21" s="175"/>
      <c r="B21" s="69" t="s">
        <v>1404</v>
      </c>
      <c r="C21" s="102" t="s">
        <v>1403</v>
      </c>
      <c r="D21" s="69" t="s">
        <v>1400</v>
      </c>
      <c r="E21" s="72">
        <f>IFERROR(((VLOOKUP(B21,'Origem '!$A$1:$D$1665,4,0)*'Mark Up '!$C$2)),"X")</f>
        <v>14109.48</v>
      </c>
      <c r="F21" s="72">
        <f>IFERROR(((VLOOKUP(B21,'Origem '!$A$1:$E$1665,5,0)*'Mark Up '!$C$2)),"X")</f>
        <v>14557.62</v>
      </c>
      <c r="G21" s="72">
        <f>IFERROR(((VLOOKUP(B21,'Origem '!$A$1:$F$1665,6,0)*'Mark Up '!$C$2)),"X")</f>
        <v>15855.84</v>
      </c>
      <c r="H21" s="73">
        <f>IFERROR(((VLOOKUP(B21,'Origem '!$A$1:$H$1665,7,0)*'Mark Up '!$C$2)),"X")</f>
        <v>18327.54</v>
      </c>
      <c r="I21" s="200"/>
    </row>
    <row r="22" spans="1:9" ht="12.75" customHeight="1" x14ac:dyDescent="0.25"/>
  </sheetData>
  <sheetProtection algorithmName="SHA-512" hashValue="ljkHjKqz19ahp5NdpbPL6InU6u6qi+NdUHhm3NTDhHTjDD74c4WIEiu0VMdgd/uXdIqOylkFvMQFqeP/HJ/9Dg==" saltValue="tk5JkuRblaAzEK9fquBknw==" spinCount="100000" sheet="1" objects="1" scenarios="1"/>
  <mergeCells count="17">
    <mergeCell ref="I1:I5"/>
    <mergeCell ref="I6:I10"/>
    <mergeCell ref="I11:I14"/>
    <mergeCell ref="I15:I19"/>
    <mergeCell ref="I20:I21"/>
    <mergeCell ref="C1:H1"/>
    <mergeCell ref="E5:H5"/>
    <mergeCell ref="E2:H2"/>
    <mergeCell ref="A2:A5"/>
    <mergeCell ref="B2:B5"/>
    <mergeCell ref="C2:C5"/>
    <mergeCell ref="D2:D5"/>
    <mergeCell ref="A15:A19"/>
    <mergeCell ref="A20:A21"/>
    <mergeCell ref="A11:A14"/>
    <mergeCell ref="A6:A10"/>
    <mergeCell ref="A1:B1"/>
  </mergeCells>
  <pageMargins left="0" right="0" top="0" bottom="0" header="0" footer="0"/>
  <pageSetup paperSize="9" scale="84" orientation="landscape" r:id="rId1"/>
  <headerFooter alignWithMargins="0">
    <oddHeader>&amp;R14/08/2024</oddHeader>
    <oddFooter>&amp;RPágina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2">
    <pageSetUpPr fitToPage="1"/>
  </sheetPr>
  <dimension ref="A1:I68"/>
  <sheetViews>
    <sheetView showGridLines="0" showRowColHeaders="0" zoomScale="60" zoomScaleNormal="60" workbookViewId="0">
      <selection activeCell="I101" sqref="I100:I101"/>
    </sheetView>
  </sheetViews>
  <sheetFormatPr defaultRowHeight="15.75" x14ac:dyDescent="0.25"/>
  <cols>
    <col min="1" max="1" width="24.5703125" customWidth="1"/>
    <col min="2" max="2" width="18.28515625" style="8" customWidth="1"/>
    <col min="3" max="3" width="67.42578125" style="7" customWidth="1"/>
    <col min="4" max="4" width="80.28515625" style="21" hidden="1" customWidth="1"/>
    <col min="5" max="5" width="36.140625" style="9" customWidth="1"/>
    <col min="6" max="6" width="31.140625" style="5" customWidth="1"/>
    <col min="7" max="7" width="29.42578125" style="5" customWidth="1"/>
    <col min="8" max="9" width="28.5703125" style="5" customWidth="1"/>
  </cols>
  <sheetData>
    <row r="1" spans="1:9" s="2" customFormat="1" ht="26.25" customHeight="1" x14ac:dyDescent="0.25">
      <c r="A1" s="272" t="s">
        <v>1465</v>
      </c>
      <c r="B1" s="273"/>
      <c r="C1" s="273"/>
      <c r="D1" s="273"/>
      <c r="E1" s="273"/>
      <c r="F1" s="273"/>
      <c r="G1" s="273"/>
      <c r="H1" s="273"/>
      <c r="I1" s="273"/>
    </row>
    <row r="2" spans="1:9" s="5" customFormat="1" ht="40.5" x14ac:dyDescent="0.25">
      <c r="A2" s="33"/>
      <c r="B2" s="34"/>
      <c r="C2" s="7"/>
      <c r="D2" s="21"/>
      <c r="E2" s="13" t="s">
        <v>750</v>
      </c>
      <c r="F2" s="14" t="s">
        <v>751</v>
      </c>
      <c r="G2" s="14" t="s">
        <v>752</v>
      </c>
      <c r="H2" s="14" t="s">
        <v>753</v>
      </c>
      <c r="I2" s="14" t="s">
        <v>1858</v>
      </c>
    </row>
    <row r="3" spans="1:9" s="5" customFormat="1" ht="20.25" x14ac:dyDescent="0.25">
      <c r="A3" s="33"/>
      <c r="B3" s="34"/>
      <c r="C3" s="7"/>
      <c r="D3" s="21">
        <v>1</v>
      </c>
      <c r="E3" s="10" t="s">
        <v>755</v>
      </c>
      <c r="F3" s="63">
        <f>IFERROR(((VLOOKUP(D3,Vidros!$A$2:$C$67,3,0)*'Mark Up '!$C$2)),"X")</f>
        <v>4227.3</v>
      </c>
      <c r="G3" s="63">
        <f>IFERROR(((VLOOKUP(D3,Vidros!$A$2:$D$67,4,0)*'Mark Up '!$C$2)),"X")</f>
        <v>1552.32</v>
      </c>
      <c r="H3" s="63">
        <f>IFERROR(((VLOOKUP(D3,Vidros!$A$2:$E$67,5,0)*'Mark Up '!$C$2)),"X")</f>
        <v>7174.8600000000006</v>
      </c>
      <c r="I3" s="160" t="str">
        <f>IFERROR(((VLOOKUP(D3,Vidros!$A$2:$G$67,7,0)*'Mark Up '!$C$2)),"X")</f>
        <v>X</v>
      </c>
    </row>
    <row r="4" spans="1:9" s="5" customFormat="1" ht="20.25" x14ac:dyDescent="0.25">
      <c r="A4" s="33"/>
      <c r="B4" s="34"/>
      <c r="C4" s="7"/>
      <c r="D4" s="21">
        <v>2</v>
      </c>
      <c r="E4" s="3" t="s">
        <v>756</v>
      </c>
      <c r="F4" s="63">
        <f>IFERROR(((VLOOKUP(D4,Vidros!$A$2:$C$67,3,0)*'Mark Up '!$C$2)),"X")</f>
        <v>4901.82</v>
      </c>
      <c r="G4" s="63">
        <f>IFERROR(((VLOOKUP(D4,Vidros!$A$2:$D$67,4,0)*'Mark Up '!$C$2)),"X")</f>
        <v>1797.18</v>
      </c>
      <c r="H4" s="63">
        <f>IFERROR(((VLOOKUP(D4,Vidros!$A$2:$E$67,5,0)*'Mark Up '!$C$2)),"X")</f>
        <v>8126.58</v>
      </c>
      <c r="I4" s="160" t="str">
        <f>IFERROR(((VLOOKUP(D4,Vidros!$A$2:$G$67,7,0)*'Mark Up '!$C$2)),"X")</f>
        <v>X</v>
      </c>
    </row>
    <row r="5" spans="1:9" s="5" customFormat="1" ht="20.25" x14ac:dyDescent="0.25">
      <c r="A5" s="33"/>
      <c r="B5" s="34"/>
      <c r="C5" s="7"/>
      <c r="D5" s="21">
        <v>3</v>
      </c>
      <c r="E5" s="3" t="s">
        <v>757</v>
      </c>
      <c r="F5" s="63">
        <f>IFERROR(((VLOOKUP(D5,Vidros!$A$2:$C$67,3,0)*'Mark Up '!$C$2)),"X")</f>
        <v>5627.16</v>
      </c>
      <c r="G5" s="63">
        <f>IFERROR(((VLOOKUP(D5,Vidros!$A$2:$D$67,4,0)*'Mark Up '!$C$2)),"X")</f>
        <v>2060.52</v>
      </c>
      <c r="H5" s="63">
        <f>IFERROR(((VLOOKUP(D5,Vidros!$A$2:$E$67,5,0)*'Mark Up '!$C$2)),"X")</f>
        <v>9327.7800000000007</v>
      </c>
      <c r="I5" s="160" t="str">
        <f>IFERROR(((VLOOKUP(D5,Vidros!$A$2:$G$67,7,0)*'Mark Up '!$C$2)),"X")</f>
        <v>X</v>
      </c>
    </row>
    <row r="6" spans="1:9" s="5" customFormat="1" ht="20.25" customHeight="1" x14ac:dyDescent="0.25">
      <c r="A6" s="274"/>
      <c r="B6" s="274"/>
      <c r="C6" s="274"/>
      <c r="D6" s="21">
        <v>4</v>
      </c>
      <c r="E6" s="3" t="s">
        <v>758</v>
      </c>
      <c r="F6" s="63">
        <f>IFERROR(((VLOOKUP(D6,Vidros!$A$2:$C$67,3,0)*'Mark Up '!$C$2)),"X")</f>
        <v>6403.32</v>
      </c>
      <c r="G6" s="63">
        <f>IFERROR(((VLOOKUP(D6,Vidros!$A$2:$D$67,4,0)*'Mark Up '!$C$2)),"X")</f>
        <v>2342.34</v>
      </c>
      <c r="H6" s="63">
        <f>IFERROR(((VLOOKUP(D6,Vidros!$A$2:$E$67,5,0)*'Mark Up '!$C$2)),"X")</f>
        <v>10612.14</v>
      </c>
      <c r="I6" s="160" t="str">
        <f>IFERROR(((VLOOKUP(D6,Vidros!$A$2:$G$67,7,0)*'Mark Up '!$C$2)),"X")</f>
        <v>X</v>
      </c>
    </row>
    <row r="7" spans="1:9" s="5" customFormat="1" ht="21.75" customHeight="1" x14ac:dyDescent="0.25">
      <c r="A7" s="274"/>
      <c r="B7" s="274"/>
      <c r="C7" s="274"/>
      <c r="D7" s="21">
        <v>5</v>
      </c>
      <c r="E7" s="3" t="s">
        <v>759</v>
      </c>
      <c r="F7" s="63">
        <f>IFERROR(((VLOOKUP(D7,Vidros!$A$2:$C$67,3,0)*'Mark Up '!$C$2)),"X")</f>
        <v>3603.6</v>
      </c>
      <c r="G7" s="63">
        <f>IFERROR(((VLOOKUP(D7,Vidros!$A$2:$D$67,4,0)*'Mark Up '!$C$2)),"X")</f>
        <v>1321.32</v>
      </c>
      <c r="H7" s="63">
        <f>IFERROR(((VLOOKUP(D7,Vidros!$A$2:$E$67,5,0)*'Mark Up '!$C$2)),"X")</f>
        <v>6112.26</v>
      </c>
      <c r="I7" s="160">
        <f>IFERROR(((VLOOKUP(D7,Vidros!$A$2:$G$67,7,0)*'Mark Up '!$C$2)),"X")</f>
        <v>4924.92</v>
      </c>
    </row>
    <row r="8" spans="1:9" s="5" customFormat="1" ht="20.25" x14ac:dyDescent="0.25">
      <c r="A8" s="274"/>
      <c r="B8" s="274"/>
      <c r="C8" s="274"/>
      <c r="D8" s="21">
        <v>6</v>
      </c>
      <c r="E8" s="3" t="s">
        <v>760</v>
      </c>
      <c r="F8" s="63">
        <f>IFERROR(((VLOOKUP(D8,Vidros!$A$2:$C$67,3,0)*'Mark Up '!$C$2)),"X")</f>
        <v>4000.92</v>
      </c>
      <c r="G8" s="63">
        <f>IFERROR(((VLOOKUP(D8,Vidros!$A$2:$D$67,4,0)*'Mark Up '!$C$2)),"X")</f>
        <v>1464.54</v>
      </c>
      <c r="H8" s="63">
        <f>IFERROR(((VLOOKUP(D8,Vidros!$A$2:$E$67,5,0)*'Mark Up '!$C$2)),"X")</f>
        <v>6791.4000000000005</v>
      </c>
      <c r="I8" s="160">
        <f>IFERROR(((VLOOKUP(D8,Vidros!$A$2:$G$67,7,0)*'Mark Up '!$C$2)),"X")</f>
        <v>4924.92</v>
      </c>
    </row>
    <row r="9" spans="1:9" s="5" customFormat="1" ht="20.25" x14ac:dyDescent="0.25">
      <c r="A9" s="33"/>
      <c r="B9" s="35"/>
      <c r="C9" s="7"/>
      <c r="D9" s="21">
        <v>7</v>
      </c>
      <c r="E9" s="3" t="s">
        <v>761</v>
      </c>
      <c r="F9" s="63">
        <f>IFERROR(((VLOOKUP(D9,Vidros!$A$2:$C$67,3,0)*'Mark Up '!$C$2)),"X")</f>
        <v>4499.88</v>
      </c>
      <c r="G9" s="63">
        <f>IFERROR(((VLOOKUP(D9,Vidros!$A$2:$D$67,4,0)*'Mark Up '!$C$2)),"X")</f>
        <v>1649.3400000000001</v>
      </c>
      <c r="H9" s="63">
        <f>IFERROR(((VLOOKUP(D9,Vidros!$A$2:$E$67,5,0)*'Mark Up '!$C$2)),"X")</f>
        <v>7641.4800000000005</v>
      </c>
      <c r="I9" s="160">
        <f>IFERROR(((VLOOKUP(D9,Vidros!$A$2:$G$67,7,0)*'Mark Up '!$C$2)),"X")</f>
        <v>5544</v>
      </c>
    </row>
    <row r="10" spans="1:9" s="5" customFormat="1" ht="20.25" x14ac:dyDescent="0.25">
      <c r="A10" s="33"/>
      <c r="B10" s="35"/>
      <c r="C10" s="7"/>
      <c r="D10" s="21">
        <v>8</v>
      </c>
      <c r="E10" s="3" t="s">
        <v>762</v>
      </c>
      <c r="F10" s="63">
        <f>IFERROR(((VLOOKUP(D10,Vidros!$A$2:$C$67,3,0)*'Mark Up '!$C$2)),"X")</f>
        <v>5003.46</v>
      </c>
      <c r="G10" s="63">
        <f>IFERROR(((VLOOKUP(D10,Vidros!$A$2:$D$67,4,0)*'Mark Up '!$C$2)),"X")</f>
        <v>1829.52</v>
      </c>
      <c r="H10" s="63">
        <f>IFERROR(((VLOOKUP(D10,Vidros!$A$2:$E$67,5,0)*'Mark Up '!$C$2)),"X")</f>
        <v>8491.56</v>
      </c>
      <c r="I10" s="160">
        <f>IFERROR(((VLOOKUP(D10,Vidros!$A$2:$G$67,7,0)*'Mark Up '!$C$2)),"X")</f>
        <v>5821.2</v>
      </c>
    </row>
    <row r="11" spans="1:9" s="5" customFormat="1" ht="20.25" x14ac:dyDescent="0.25">
      <c r="A11" s="33"/>
      <c r="B11" s="36"/>
      <c r="C11" s="7"/>
      <c r="D11" s="21">
        <v>9</v>
      </c>
      <c r="E11" s="3" t="s">
        <v>763</v>
      </c>
      <c r="F11" s="63">
        <f>IFERROR(((VLOOKUP(D11,Vidros!$A$2:$C$67,3,0)*'Mark Up '!$C$2)),"X")</f>
        <v>6052.2</v>
      </c>
      <c r="G11" s="63">
        <f>IFERROR(((VLOOKUP(D11,Vidros!$A$2:$D$67,4,0)*'Mark Up '!$C$2)),"X")</f>
        <v>2217.6</v>
      </c>
      <c r="H11" s="63">
        <f>IFERROR(((VLOOKUP(D11,Vidros!$A$2:$E$67,5,0)*'Mark Up '!$C$2)),"X")</f>
        <v>10030.02</v>
      </c>
      <c r="I11" s="160">
        <f>IFERROR(((VLOOKUP(D11,Vidros!$A$2:$G$67,7,0)*'Mark Up '!$C$2)),"X")</f>
        <v>6212.0520000000006</v>
      </c>
    </row>
    <row r="12" spans="1:9" s="5" customFormat="1" ht="20.25" x14ac:dyDescent="0.25">
      <c r="A12" s="33"/>
      <c r="B12" s="34"/>
      <c r="C12" s="7"/>
      <c r="D12" s="21">
        <v>10</v>
      </c>
      <c r="E12" s="3" t="s">
        <v>764</v>
      </c>
      <c r="F12" s="63">
        <f>IFERROR(((VLOOKUP(D12,Vidros!$A$2:$C$67,3,0)*'Mark Up '!$C$2)),"X")</f>
        <v>6601.9800000000005</v>
      </c>
      <c r="G12" s="63">
        <f>IFERROR(((VLOOKUP(D12,Vidros!$A$2:$D$67,4,0)*'Mark Up '!$C$2)),"X")</f>
        <v>2638.02</v>
      </c>
      <c r="H12" s="63">
        <f>IFERROR(((VLOOKUP(D12,Vidros!$A$2:$E$67,5,0)*'Mark Up '!$C$2)),"X")</f>
        <v>10944.78</v>
      </c>
      <c r="I12" s="160">
        <f>IFERROR(((VLOOKUP(D12,Vidros!$A$2:$G$67,7,0)*'Mark Up '!$C$2)),"X")</f>
        <v>7185.0239999999994</v>
      </c>
    </row>
    <row r="13" spans="1:9" s="5" customFormat="1" ht="20.25" x14ac:dyDescent="0.25">
      <c r="A13" s="33"/>
      <c r="B13" s="34"/>
      <c r="C13" s="7"/>
      <c r="D13" s="21">
        <v>11</v>
      </c>
      <c r="E13" s="3" t="s">
        <v>765</v>
      </c>
      <c r="F13" s="63">
        <f>IFERROR(((VLOOKUP(D13,Vidros!$A$2:$C$67,3,0)*'Mark Up '!$C$2)),"X")</f>
        <v>8103.4800000000005</v>
      </c>
      <c r="G13" s="63">
        <f>IFERROR(((VLOOKUP(D13,Vidros!$A$2:$D$67,4,0)*'Mark Up '!$C$2)),"X")</f>
        <v>2966.04</v>
      </c>
      <c r="H13" s="63">
        <f>IFERROR(((VLOOKUP(D13,Vidros!$A$2:$E$67,5,0)*'Mark Up '!$C$2)),"X")</f>
        <v>13430.34</v>
      </c>
      <c r="I13" s="160">
        <f>IFERROR(((VLOOKUP(D13,Vidros!$A$2:$G$67,7,0)*'Mark Up '!$C$2)),"X")</f>
        <v>7979.202000000002</v>
      </c>
    </row>
    <row r="14" spans="1:9" s="5" customFormat="1" ht="20.25" x14ac:dyDescent="0.3">
      <c r="A14" s="33"/>
      <c r="B14" s="34"/>
      <c r="C14" s="7"/>
      <c r="D14" s="21">
        <v>12</v>
      </c>
      <c r="E14" s="11" t="s">
        <v>766</v>
      </c>
      <c r="F14" s="63">
        <f>IFERROR(((VLOOKUP(D14,Vidros!$A$2:$C$67,3,0)*'Mark Up '!$C$2)),"X")</f>
        <v>8999.76</v>
      </c>
      <c r="G14" s="63">
        <f>IFERROR(((VLOOKUP(D14,Vidros!$A$2:$D$67,4,0)*'Mark Up '!$C$2)),"X")</f>
        <v>3294.06</v>
      </c>
      <c r="H14" s="63">
        <f>IFERROR(((VLOOKUP(D14,Vidros!$A$2:$E$67,5,0)*'Mark Up '!$C$2)),"X")</f>
        <v>14922.6</v>
      </c>
      <c r="I14" s="160">
        <f>IFERROR(((VLOOKUP(D14,Vidros!$A$2:$G$67,7,0)*'Mark Up '!$C$2)),"X")</f>
        <v>8625.5400000000009</v>
      </c>
    </row>
    <row r="15" spans="1:9" s="5" customFormat="1" ht="20.25" x14ac:dyDescent="0.3">
      <c r="A15" s="33"/>
      <c r="B15" s="36"/>
      <c r="C15" s="7"/>
      <c r="D15" s="21">
        <v>13</v>
      </c>
      <c r="E15" s="11" t="s">
        <v>767</v>
      </c>
      <c r="F15" s="63">
        <f>IFERROR(((VLOOKUP(D15,Vidros!$A$2:$C$67,3,0)*'Mark Up '!$C$2)),"X")</f>
        <v>9600.36</v>
      </c>
      <c r="G15" s="63">
        <f>IFERROR(((VLOOKUP(D15,Vidros!$A$2:$D$67,4,0)*'Mark Up '!$C$2)),"X")</f>
        <v>3515.82</v>
      </c>
      <c r="H15" s="63">
        <f>IFERROR(((VLOOKUP(D15,Vidros!$A$2:$E$67,5,0)*'Mark Up '!$C$2)),"X")</f>
        <v>15920.52</v>
      </c>
      <c r="I15" s="160" t="str">
        <f>IFERROR(((VLOOKUP(D15,Vidros!$A$2:$G$67,7,0)*'Mark Up '!$C$2)),"X")</f>
        <v>X</v>
      </c>
    </row>
    <row r="16" spans="1:9" s="5" customFormat="1" ht="20.25" x14ac:dyDescent="0.3">
      <c r="A16" s="33"/>
      <c r="B16" s="119"/>
      <c r="C16" s="7"/>
      <c r="D16" s="21">
        <v>14</v>
      </c>
      <c r="E16" s="11" t="s">
        <v>768</v>
      </c>
      <c r="F16" s="63">
        <f>IFERROR(((VLOOKUP(D16,Vidros!$A$2:$C$67,3,0)*'Mark Up '!$C$2)),"X")</f>
        <v>1076.46</v>
      </c>
      <c r="G16" s="63">
        <f>IFERROR(((VLOOKUP(D16,Vidros!$A$2:$D$67,4,0)*'Mark Up '!$C$2)),"X")</f>
        <v>406.56</v>
      </c>
      <c r="H16" s="63">
        <f>IFERROR(((VLOOKUP(D16,Vidros!$A$2:$E$67,5,0)*'Mark Up '!$C$2)),"X")</f>
        <v>1820.28</v>
      </c>
      <c r="I16" s="160">
        <f>IFERROR(((VLOOKUP(D16,Vidros!$A$2:$G$67,7,0)*'Mark Up '!$C$2)),"X")</f>
        <v>1566.18</v>
      </c>
    </row>
    <row r="17" spans="1:9" s="5" customFormat="1" ht="20.25" x14ac:dyDescent="0.3">
      <c r="A17" s="33"/>
      <c r="B17" s="119"/>
      <c r="C17" s="7"/>
      <c r="D17" s="21">
        <v>15</v>
      </c>
      <c r="E17" s="11" t="s">
        <v>769</v>
      </c>
      <c r="F17" s="63">
        <f>IFERROR(((VLOOKUP(D17,Vidros!$A$2:$C$67,3,0)*'Mark Up '!$C$2)),"X")</f>
        <v>1367.52</v>
      </c>
      <c r="G17" s="63">
        <f>IFERROR(((VLOOKUP(D17,Vidros!$A$2:$D$67,4,0)*'Mark Up '!$C$2)),"X")</f>
        <v>512.82000000000005</v>
      </c>
      <c r="H17" s="63">
        <f>IFERROR(((VLOOKUP(D17,Vidros!$A$2:$E$67,5,0)*'Mark Up '!$C$2)),"X")</f>
        <v>2319.2400000000002</v>
      </c>
      <c r="I17" s="160">
        <f>IFERROR(((VLOOKUP(D17,Vidros!$A$2:$G$67,7,0)*'Mark Up '!$C$2)),"X")</f>
        <v>1677.06</v>
      </c>
    </row>
    <row r="18" spans="1:9" s="6" customFormat="1" ht="20.25" x14ac:dyDescent="0.3">
      <c r="A18" s="33"/>
      <c r="B18" s="34"/>
      <c r="C18" s="7"/>
      <c r="D18" s="21">
        <v>16</v>
      </c>
      <c r="E18" s="11" t="s">
        <v>770</v>
      </c>
      <c r="F18" s="63">
        <f>IFERROR(((VLOOKUP(D18,Vidros!$A$2:$C$67,3,0)*'Mark Up '!$C$2)),"X")</f>
        <v>1561.56</v>
      </c>
      <c r="G18" s="63">
        <f>IFERROR(((VLOOKUP(D18,Vidros!$A$2:$D$67,4,0)*'Mark Up '!$C$2)),"X")</f>
        <v>586.74</v>
      </c>
      <c r="H18" s="63">
        <f>IFERROR(((VLOOKUP(D18,Vidros!$A$2:$E$67,5,0)*'Mark Up '!$C$2)),"X")</f>
        <v>2647.26</v>
      </c>
      <c r="I18" s="160">
        <f>IFERROR(((VLOOKUP(D18,Vidros!$A$2:$G$67,7,0)*'Mark Up '!$C$2)),"X")</f>
        <v>1963.5</v>
      </c>
    </row>
    <row r="19" spans="1:9" s="6" customFormat="1" ht="20.25" x14ac:dyDescent="0.3">
      <c r="A19" s="33"/>
      <c r="B19" s="34"/>
      <c r="C19" s="7"/>
      <c r="D19" s="21">
        <v>17</v>
      </c>
      <c r="E19" s="11" t="s">
        <v>771</v>
      </c>
      <c r="F19" s="63">
        <f>IFERROR(((VLOOKUP(D19,Vidros!$A$2:$C$67,3,0)*'Mark Up '!$C$2)),"X")</f>
        <v>1755.6000000000001</v>
      </c>
      <c r="G19" s="63">
        <f>IFERROR(((VLOOKUP(D19,Vidros!$A$2:$D$67,4,0)*'Mark Up '!$C$2)),"X")</f>
        <v>660.66</v>
      </c>
      <c r="H19" s="63">
        <f>IFERROR(((VLOOKUP(D19,Vidros!$A$2:$E$67,5,0)*'Mark Up '!$C$2)),"X")</f>
        <v>2979.9</v>
      </c>
      <c r="I19" s="160">
        <f>IFERROR(((VLOOKUP(D19,Vidros!$A$2:$G$67,7,0)*'Mark Up '!$C$2)),"X")</f>
        <v>2656.5</v>
      </c>
    </row>
    <row r="20" spans="1:9" s="6" customFormat="1" ht="20.25" x14ac:dyDescent="0.3">
      <c r="A20" s="33"/>
      <c r="B20" s="34"/>
      <c r="C20" s="7"/>
      <c r="D20" s="21">
        <v>18</v>
      </c>
      <c r="E20" s="11" t="s">
        <v>772</v>
      </c>
      <c r="F20" s="63">
        <f>IFERROR(((VLOOKUP(D20,Vidros!$A$2:$C$67,3,0)*'Mark Up '!$C$2)),"X")</f>
        <v>1238.1600000000001</v>
      </c>
      <c r="G20" s="63">
        <f>IFERROR(((VLOOKUP(D20,Vidros!$A$2:$D$67,4,0)*'Mark Up '!$C$2)),"X")</f>
        <v>462</v>
      </c>
      <c r="H20" s="63">
        <f>IFERROR(((VLOOKUP(D20,Vidros!$A$2:$E$67,5,0)*'Mark Up '!$C$2)),"X")</f>
        <v>2102.1</v>
      </c>
      <c r="I20" s="160">
        <f>IFERROR(((VLOOKUP(D20,Vidros!$A$2:$G$67,7,0)*'Mark Up '!$C$2)),"X")</f>
        <v>1894.2</v>
      </c>
    </row>
    <row r="21" spans="1:9" s="6" customFormat="1" ht="20.25" x14ac:dyDescent="0.3">
      <c r="A21" s="33"/>
      <c r="B21" s="36"/>
      <c r="C21" s="7"/>
      <c r="D21" s="21">
        <v>19</v>
      </c>
      <c r="E21" s="11" t="s">
        <v>773</v>
      </c>
      <c r="F21" s="63">
        <f>IFERROR(((VLOOKUP(D21,Vidros!$A$2:$C$67,3,0)*'Mark Up '!$C$2)),"X")</f>
        <v>1575.42</v>
      </c>
      <c r="G21" s="63">
        <f>IFERROR(((VLOOKUP(D21,Vidros!$A$2:$D$67,4,0)*'Mark Up '!$C$2)),"X")</f>
        <v>577.5</v>
      </c>
      <c r="H21" s="63">
        <f>IFERROR(((VLOOKUP(D21,Vidros!$A$2:$E$67,5,0)*'Mark Up '!$C$2)),"X")</f>
        <v>2674.98</v>
      </c>
      <c r="I21" s="160">
        <f>IFERROR(((VLOOKUP(D21,Vidros!$A$2:$G$67,7,0)*'Mark Up '!$C$2)),"X")</f>
        <v>2407.02</v>
      </c>
    </row>
    <row r="22" spans="1:9" s="6" customFormat="1" ht="20.25" x14ac:dyDescent="0.3">
      <c r="A22" s="33"/>
      <c r="B22" s="34"/>
      <c r="C22" s="7"/>
      <c r="D22" s="21">
        <v>20</v>
      </c>
      <c r="E22" s="11" t="s">
        <v>774</v>
      </c>
      <c r="F22" s="63">
        <f>IFERROR(((VLOOKUP(D22,Vidros!$A$2:$C$67,3,0)*'Mark Up '!$C$2)),"X")</f>
        <v>1801.8</v>
      </c>
      <c r="G22" s="63">
        <f>IFERROR(((VLOOKUP(D22,Vidros!$A$2:$D$67,4,0)*'Mark Up '!$C$2)),"X")</f>
        <v>660.66</v>
      </c>
      <c r="H22" s="63">
        <f>IFERROR(((VLOOKUP(D22,Vidros!$A$2:$E$67,5,0)*'Mark Up '!$C$2)),"X")</f>
        <v>3058.44</v>
      </c>
      <c r="I22" s="160">
        <f>IFERROR(((VLOOKUP(D22,Vidros!$A$2:$G$67,7,0)*'Mark Up '!$C$2)),"X")</f>
        <v>2748.9</v>
      </c>
    </row>
    <row r="23" spans="1:9" s="6" customFormat="1" ht="20.25" x14ac:dyDescent="0.3">
      <c r="A23" s="33"/>
      <c r="B23" s="34"/>
      <c r="C23" s="7"/>
      <c r="D23" s="21">
        <v>21</v>
      </c>
      <c r="E23" s="11" t="s">
        <v>775</v>
      </c>
      <c r="F23" s="63">
        <f>IFERROR(((VLOOKUP(D23,Vidros!$A$2:$C$67,3,0)*'Mark Up '!$C$2)),"X")</f>
        <v>2028.18</v>
      </c>
      <c r="G23" s="63">
        <f>IFERROR(((VLOOKUP(D23,Vidros!$A$2:$D$67,4,0)*'Mark Up '!$C$2)),"X")</f>
        <v>743.82</v>
      </c>
      <c r="H23" s="63">
        <f>IFERROR(((VLOOKUP(D23,Vidros!$A$2:$E$67,5,0)*'Mark Up '!$C$2)),"X")</f>
        <v>3437.28</v>
      </c>
      <c r="I23" s="160">
        <f>IFERROR(((VLOOKUP(D23,Vidros!$A$2:$G$67,7,0)*'Mark Up '!$C$2)),"X")</f>
        <v>3081.54</v>
      </c>
    </row>
    <row r="24" spans="1:9" s="6" customFormat="1" ht="20.25" x14ac:dyDescent="0.3">
      <c r="A24" s="33"/>
      <c r="B24" s="34"/>
      <c r="C24" s="7"/>
      <c r="D24" s="21">
        <v>22</v>
      </c>
      <c r="E24" s="11" t="s">
        <v>776</v>
      </c>
      <c r="F24" s="63">
        <f>IFERROR(((VLOOKUP(D24,Vidros!$A$2:$C$67,3,0)*'Mark Up '!$C$2)),"X")</f>
        <v>2249.94</v>
      </c>
      <c r="G24" s="63">
        <f>IFERROR(((VLOOKUP(D24,Vidros!$A$2:$D$67,4,0)*'Mark Up '!$C$2)),"X")</f>
        <v>826.98</v>
      </c>
      <c r="H24" s="63">
        <f>IFERROR(((VLOOKUP(D24,Vidros!$A$2:$E$67,5,0)*'Mark Up '!$C$2)),"X")</f>
        <v>3820.7400000000002</v>
      </c>
      <c r="I24" s="160">
        <f>IFERROR(((VLOOKUP(D24,Vidros!$A$2:$G$67,7,0)*'Mark Up '!$C$2)),"X")</f>
        <v>3428.04</v>
      </c>
    </row>
    <row r="25" spans="1:9" s="6" customFormat="1" ht="20.25" x14ac:dyDescent="0.3">
      <c r="A25" s="33"/>
      <c r="B25" s="37"/>
      <c r="C25" s="7"/>
      <c r="D25" s="21">
        <v>23</v>
      </c>
      <c r="E25" s="11" t="s">
        <v>777</v>
      </c>
      <c r="F25" s="63">
        <f>IFERROR(((VLOOKUP(D25,Vidros!$A$2:$C$67,3,0)*'Mark Up '!$C$2)),"X")</f>
        <v>2476.3200000000002</v>
      </c>
      <c r="G25" s="63">
        <f>IFERROR(((VLOOKUP(D25,Vidros!$A$2:$D$67,4,0)*'Mark Up '!$C$2)),"X")</f>
        <v>910.14</v>
      </c>
      <c r="H25" s="63">
        <f>IFERROR(((VLOOKUP(D25,Vidros!$A$2:$E$67,5,0)*'Mark Up '!$C$2)),"X")</f>
        <v>4102.5600000000004</v>
      </c>
      <c r="I25" s="160">
        <f>IFERROR(((VLOOKUP(D25,Vidros!$A$2:$G$67,7,0)*'Mark Up '!$C$2)),"X")</f>
        <v>3793.02</v>
      </c>
    </row>
    <row r="26" spans="1:9" s="6" customFormat="1" ht="20.25" x14ac:dyDescent="0.3">
      <c r="A26" s="33"/>
      <c r="B26" s="37"/>
      <c r="C26" s="7"/>
      <c r="D26" s="21">
        <v>24</v>
      </c>
      <c r="E26" s="11" t="s">
        <v>778</v>
      </c>
      <c r="F26" s="63">
        <f>IFERROR(((VLOOKUP(D26,Vidros!$A$2:$C$67,3,0)*'Mark Up '!$C$2)),"X")</f>
        <v>2813.58</v>
      </c>
      <c r="G26" s="63">
        <f>IFERROR(((VLOOKUP(D26,Vidros!$A$2:$D$67,4,0)*'Mark Up '!$C$2)),"X")</f>
        <v>1034.8800000000001</v>
      </c>
      <c r="H26" s="63">
        <f>IFERROR(((VLOOKUP(D26,Vidros!$A$2:$E$67,5,0)*'Mark Up '!$C$2)),"X")</f>
        <v>4661.58</v>
      </c>
      <c r="I26" s="160">
        <f>IFERROR(((VLOOKUP(D26,Vidros!$A$2:$G$67,7,0)*'Mark Up '!$C$2)),"X")</f>
        <v>4328.9400000000005</v>
      </c>
    </row>
    <row r="27" spans="1:9" s="6" customFormat="1" ht="20.25" x14ac:dyDescent="0.3">
      <c r="A27" s="33"/>
      <c r="B27" s="37"/>
      <c r="C27" s="7"/>
      <c r="D27" s="21">
        <v>25</v>
      </c>
      <c r="E27" s="11" t="s">
        <v>779</v>
      </c>
      <c r="F27" s="63">
        <f>IFERROR(((VLOOKUP(D27,Vidros!$A$2:$C$67,3,0)*'Mark Up '!$C$2)),"X")</f>
        <v>2028.18</v>
      </c>
      <c r="G27" s="63">
        <f>IFERROR(((VLOOKUP(D27,Vidros!$A$2:$D$67,4,0)*'Mark Up '!$C$2)),"X")</f>
        <v>743.82</v>
      </c>
      <c r="H27" s="63">
        <f>IFERROR(((VLOOKUP(D27,Vidros!$A$2:$E$67,5,0)*'Mark Up '!$C$2)),"X")</f>
        <v>3437.28</v>
      </c>
      <c r="I27" s="160">
        <f>IFERROR(((VLOOKUP(D27,Vidros!$A$2:$G$67,7,0)*'Mark Up '!$C$2)),"X")</f>
        <v>3081.54</v>
      </c>
    </row>
    <row r="28" spans="1:9" s="6" customFormat="1" ht="20.25" x14ac:dyDescent="0.3">
      <c r="A28" s="33"/>
      <c r="B28" s="37"/>
      <c r="C28" s="7"/>
      <c r="D28" s="21">
        <v>26</v>
      </c>
      <c r="E28" s="11" t="s">
        <v>780</v>
      </c>
      <c r="F28" s="63">
        <f>IFERROR(((VLOOKUP(D28,Vidros!$A$2:$C$67,3,0)*'Mark Up '!$C$2)),"X")</f>
        <v>1575.42</v>
      </c>
      <c r="G28" s="63">
        <f>IFERROR(((VLOOKUP(D28,Vidros!$A$2:$D$67,4,0)*'Mark Up '!$C$2)),"X")</f>
        <v>577.5</v>
      </c>
      <c r="H28" s="63">
        <f>IFERROR(((VLOOKUP(D28,Vidros!$A$2:$E$67,5,0)*'Mark Up '!$C$2)),"X")</f>
        <v>2674.98</v>
      </c>
      <c r="I28" s="160">
        <f>IFERROR(((VLOOKUP(D28,Vidros!$A$2:$G$67,7,0)*'Mark Up '!$C$2)),"X")</f>
        <v>2397.7800000000002</v>
      </c>
    </row>
    <row r="29" spans="1:9" s="6" customFormat="1" ht="20.25" x14ac:dyDescent="0.3">
      <c r="A29" s="33"/>
      <c r="B29" s="37"/>
      <c r="C29" s="7"/>
      <c r="D29" s="21">
        <v>27</v>
      </c>
      <c r="E29" s="11" t="s">
        <v>781</v>
      </c>
      <c r="F29" s="63">
        <f>IFERROR(((VLOOKUP(D29,Vidros!$A$2:$C$67,3,0)*'Mark Up '!$C$2)),"X")</f>
        <v>1801.8</v>
      </c>
      <c r="G29" s="63">
        <f>IFERROR(((VLOOKUP(D29,Vidros!$A$2:$D$67,4,0)*'Mark Up '!$C$2)),"X")</f>
        <v>660.66</v>
      </c>
      <c r="H29" s="63">
        <f>IFERROR(((VLOOKUP(D29,Vidros!$A$2:$E$67,5,0)*'Mark Up '!$C$2)),"X")</f>
        <v>3058.44</v>
      </c>
      <c r="I29" s="160">
        <f>IFERROR(((VLOOKUP(D29,Vidros!$A$2:$G$67,7,0)*'Mark Up '!$C$2)),"X")</f>
        <v>2055.9</v>
      </c>
    </row>
    <row r="30" spans="1:9" s="6" customFormat="1" ht="20.25" x14ac:dyDescent="0.3">
      <c r="A30" s="33"/>
      <c r="B30" s="37"/>
      <c r="C30" s="7"/>
      <c r="D30" s="21">
        <v>28</v>
      </c>
      <c r="E30" s="11" t="s">
        <v>782</v>
      </c>
      <c r="F30" s="63">
        <f>IFERROR(((VLOOKUP(D30,Vidros!$A$2:$C$67,3,0)*'Mark Up '!$C$2)),"X")</f>
        <v>2102.1</v>
      </c>
      <c r="G30" s="63">
        <f>IFERROR(((VLOOKUP(D30,Vidros!$A$2:$D$67,4,0)*'Mark Up '!$C$2)),"X")</f>
        <v>771.54</v>
      </c>
      <c r="H30" s="63">
        <f>IFERROR(((VLOOKUP(D30,Vidros!$A$2:$E$67,5,0)*'Mark Up '!$C$2)),"X")</f>
        <v>3566.64</v>
      </c>
      <c r="I30" s="160">
        <f>IFERROR(((VLOOKUP(D30,Vidros!$A$2:$G$67,7,0)*'Mark Up '!$C$2)),"X")</f>
        <v>4111.8</v>
      </c>
    </row>
    <row r="31" spans="1:9" s="6" customFormat="1" ht="20.25" x14ac:dyDescent="0.3">
      <c r="A31" s="33"/>
      <c r="B31" s="37"/>
      <c r="C31" s="7"/>
      <c r="D31" s="21">
        <v>29</v>
      </c>
      <c r="E31" s="11" t="s">
        <v>783</v>
      </c>
      <c r="F31" s="63">
        <f>IFERROR(((VLOOKUP(D31,Vidros!$A$2:$C$67,3,0)*'Mark Up '!$C$2)),"X")</f>
        <v>2453.2200000000003</v>
      </c>
      <c r="G31" s="63">
        <f>IFERROR(((VLOOKUP(D31,Vidros!$A$2:$D$67,4,0)*'Mark Up '!$C$2)),"X")</f>
        <v>900.9</v>
      </c>
      <c r="H31" s="63">
        <f>IFERROR(((VLOOKUP(D31,Vidros!$A$2:$E$67,5,0)*'Mark Up '!$C$2)),"X")</f>
        <v>4162.62</v>
      </c>
      <c r="I31" s="160">
        <f>IFERROR(((VLOOKUP(D31,Vidros!$A$2:$G$67,7,0)*'Mark Up '!$C$2)),"X")</f>
        <v>4795.5600000000004</v>
      </c>
    </row>
    <row r="32" spans="1:9" s="6" customFormat="1" ht="20.25" x14ac:dyDescent="0.3">
      <c r="A32" s="33"/>
      <c r="B32" s="37"/>
      <c r="C32" s="7"/>
      <c r="D32" s="21">
        <v>30</v>
      </c>
      <c r="E32" s="11" t="s">
        <v>784</v>
      </c>
      <c r="F32" s="63">
        <f>IFERROR(((VLOOKUP(D32,Vidros!$A$2:$C$67,3,0)*'Mark Up '!$C$2)),"X")</f>
        <v>3150.84</v>
      </c>
      <c r="G32" s="63">
        <f>IFERROR(((VLOOKUP(D32,Vidros!$A$2:$D$67,4,0)*'Mark Up '!$C$2)),"X")</f>
        <v>1155</v>
      </c>
      <c r="H32" s="63">
        <f>IFERROR(((VLOOKUP(D32,Vidros!$A$2:$E$67,5,0)*'Mark Up '!$C$2)),"X")</f>
        <v>5349.96</v>
      </c>
      <c r="I32" s="160">
        <f>IFERROR(((VLOOKUP(D32,Vidros!$A$2:$G$67,7,0)*'Mark Up '!$C$2)),"X")</f>
        <v>4934.16</v>
      </c>
    </row>
    <row r="33" spans="1:9" s="6" customFormat="1" ht="20.25" x14ac:dyDescent="0.3">
      <c r="A33" s="33"/>
      <c r="B33" s="37"/>
      <c r="C33" s="7"/>
      <c r="D33" s="21">
        <v>31</v>
      </c>
      <c r="E33" s="11" t="s">
        <v>785</v>
      </c>
      <c r="F33" s="63">
        <f>IFERROR(((VLOOKUP(D33,Vidros!$A$2:$C$67,3,0)*'Mark Up '!$C$2)),"X")</f>
        <v>3603.6</v>
      </c>
      <c r="G33" s="63">
        <f>IFERROR(((VLOOKUP(D33,Vidros!$A$2:$D$67,4,0)*'Mark Up '!$C$2)),"X")</f>
        <v>1321.32</v>
      </c>
      <c r="H33" s="63">
        <f>IFERROR(((VLOOKUP(D33,Vidros!$A$2:$E$67,5,0)*'Mark Up '!$C$2)),"X")</f>
        <v>6112.26</v>
      </c>
      <c r="I33" s="160">
        <f>IFERROR(((VLOOKUP(D33,Vidros!$A$2:$G$67,7,0)*'Mark Up '!$C$2)),"X")</f>
        <v>4504.5</v>
      </c>
    </row>
    <row r="34" spans="1:9" s="6" customFormat="1" ht="20.25" x14ac:dyDescent="0.3">
      <c r="A34" s="33"/>
      <c r="B34" s="37"/>
      <c r="C34" s="7"/>
      <c r="D34" s="21">
        <v>32</v>
      </c>
      <c r="E34" s="11" t="s">
        <v>786</v>
      </c>
      <c r="F34" s="63">
        <f>IFERROR(((VLOOKUP(D34,Vidros!$A$2:$C$67,3,0)*'Mark Up '!$C$2)),"X")</f>
        <v>3026.1</v>
      </c>
      <c r="G34" s="63">
        <f>IFERROR(((VLOOKUP(D34,Vidros!$A$2:$D$67,4,0)*'Mark Up '!$C$2)),"X")</f>
        <v>1108.8</v>
      </c>
      <c r="H34" s="63">
        <f>IFERROR(((VLOOKUP(D34,Vidros!$A$2:$E$67,5,0)*'Mark Up '!$C$2)),"X")</f>
        <v>5137.4400000000005</v>
      </c>
      <c r="I34" s="160">
        <f>IFERROR(((VLOOKUP(D34,Vidros!$A$2:$G$67,7,0)*'Mark Up '!$C$2)),"X")</f>
        <v>4019.4</v>
      </c>
    </row>
    <row r="35" spans="1:9" s="6" customFormat="1" ht="20.25" x14ac:dyDescent="0.3">
      <c r="A35" s="33"/>
      <c r="B35" s="37"/>
      <c r="C35" s="7"/>
      <c r="D35" s="21">
        <v>33</v>
      </c>
      <c r="E35" s="11" t="s">
        <v>787</v>
      </c>
      <c r="F35" s="63">
        <f>IFERROR(((VLOOKUP(D35,Vidros!$A$2:$C$67,3,0)*'Mark Up '!$C$2)),"X")</f>
        <v>2504.04</v>
      </c>
      <c r="G35" s="63">
        <f>IFERROR(((VLOOKUP(D35,Vidros!$A$2:$D$67,4,0)*'Mark Up '!$C$2)),"X")</f>
        <v>919.38</v>
      </c>
      <c r="H35" s="63">
        <f>IFERROR(((VLOOKUP(D35,Vidros!$A$2:$E$67,5,0)*'Mark Up '!$C$2)),"X")</f>
        <v>4245.78</v>
      </c>
      <c r="I35" s="160">
        <f>IFERROR(((VLOOKUP(D35,Vidros!$A$2:$G$67,7,0)*'Mark Up '!$C$2)),"X")</f>
        <v>3663.6600000000003</v>
      </c>
    </row>
    <row r="36" spans="1:9" ht="20.25" x14ac:dyDescent="0.3">
      <c r="A36" s="33"/>
      <c r="B36" s="37"/>
      <c r="D36" s="21">
        <v>34</v>
      </c>
      <c r="E36" s="11" t="s">
        <v>788</v>
      </c>
      <c r="F36" s="63">
        <f>IFERROR(((VLOOKUP(D36,Vidros!$A$2:$C$67,3,0)*'Mark Up '!$C$2)),"X")</f>
        <v>628.32000000000005</v>
      </c>
      <c r="G36" s="63">
        <f>IFERROR(((VLOOKUP(D36,Vidros!$A$2:$D$67,4,0)*'Mark Up '!$C$2)),"X")</f>
        <v>231</v>
      </c>
      <c r="H36" s="63">
        <f>IFERROR(((VLOOKUP(D36,Vidros!$A$2:$E$67,5,0)*'Mark Up '!$C$2)),"X")</f>
        <v>1062.6000000000001</v>
      </c>
      <c r="I36" s="160">
        <f>IFERROR(((VLOOKUP(D36,Vidros!$A$2:$G$67,7,0)*'Mark Up '!$C$2)),"X")</f>
        <v>993.30000000000007</v>
      </c>
    </row>
    <row r="37" spans="1:9" ht="20.25" x14ac:dyDescent="0.3">
      <c r="A37" s="33"/>
      <c r="B37" s="37"/>
      <c r="D37" s="21">
        <v>35</v>
      </c>
      <c r="E37" s="11" t="s">
        <v>789</v>
      </c>
      <c r="F37" s="63">
        <f>IFERROR(((VLOOKUP(D37,Vidros!$A$2:$C$67,3,0)*'Mark Up '!$C$2)),"X")</f>
        <v>900.9</v>
      </c>
      <c r="G37" s="63">
        <f>IFERROR(((VLOOKUP(D37,Vidros!$A$2:$D$67,4,0)*'Mark Up '!$C$2)),"X")</f>
        <v>337.26</v>
      </c>
      <c r="H37" s="63">
        <f>IFERROR(((VLOOKUP(D37,Vidros!$A$2:$E$67,5,0)*'Mark Up '!$C$2)),"X")</f>
        <v>1529.22</v>
      </c>
      <c r="I37" s="160">
        <f>IFERROR(((VLOOKUP(D37,Vidros!$A$2:$G$67,7,0)*'Mark Up '!$C$2)),"X")</f>
        <v>1085.7</v>
      </c>
    </row>
    <row r="38" spans="1:9" ht="40.5" x14ac:dyDescent="0.25">
      <c r="A38" s="33"/>
      <c r="B38" s="37"/>
      <c r="D38" s="21">
        <v>36</v>
      </c>
      <c r="E38" s="13" t="s">
        <v>790</v>
      </c>
      <c r="F38" s="14" t="s">
        <v>751</v>
      </c>
      <c r="G38" s="14" t="s">
        <v>791</v>
      </c>
      <c r="H38" s="14" t="s">
        <v>792</v>
      </c>
      <c r="I38" s="14" t="s">
        <v>1858</v>
      </c>
    </row>
    <row r="39" spans="1:9" ht="20.25" x14ac:dyDescent="0.25">
      <c r="A39" s="33"/>
      <c r="B39" s="37"/>
      <c r="D39" s="21">
        <v>37</v>
      </c>
      <c r="E39" s="10" t="s">
        <v>794</v>
      </c>
      <c r="F39" s="63">
        <f>IFERROR(((VLOOKUP(D39,Vidros!$A$2:$C$67,3,0)*'Mark Up '!$C$2)),"X")</f>
        <v>309.54000000000002</v>
      </c>
      <c r="G39" s="63">
        <f>IFERROR(((VLOOKUP(D39,Vidros!$A$2:$D$67,4,0)*'Mark Up '!$C$2)),"X")</f>
        <v>124.74000000000001</v>
      </c>
      <c r="H39" s="63">
        <f>IFERROR(((VLOOKUP(D39,Vidros!$A$2:$E$67,5,0)*'Mark Up '!$C$2)),"X")</f>
        <v>522.06000000000006</v>
      </c>
      <c r="I39" s="160">
        <f>IFERROR(((VLOOKUP(D39,Vidros!$A$2:$G$67,7,0)*'Mark Up '!$C$2)),"X")</f>
        <v>452.76</v>
      </c>
    </row>
    <row r="40" spans="1:9" ht="20.25" x14ac:dyDescent="0.25">
      <c r="A40" s="33"/>
      <c r="B40" s="37"/>
      <c r="D40" s="21">
        <v>38</v>
      </c>
      <c r="E40" s="10" t="s">
        <v>795</v>
      </c>
      <c r="F40" s="63">
        <f>IFERROR(((VLOOKUP(D40,Vidros!$A$2:$C$67,3,0)*'Mark Up '!$C$2)),"X")</f>
        <v>508.2</v>
      </c>
      <c r="G40" s="63">
        <f>IFERROR(((VLOOKUP(D40,Vidros!$A$2:$D$67,4,0)*'Mark Up '!$C$2)),"X")</f>
        <v>189.42000000000002</v>
      </c>
      <c r="H40" s="63">
        <f>IFERROR(((VLOOKUP(D40,Vidros!$A$2:$E$67,5,0)*'Mark Up '!$C$2)),"X")</f>
        <v>859.32</v>
      </c>
      <c r="I40" s="160">
        <f>IFERROR(((VLOOKUP(D40,Vidros!$A$2:$G$67,7,0)*'Mark Up '!$C$2)),"X")</f>
        <v>683.76</v>
      </c>
    </row>
    <row r="41" spans="1:9" ht="20.25" x14ac:dyDescent="0.3">
      <c r="A41" s="33"/>
      <c r="B41" s="37"/>
      <c r="D41" s="21">
        <v>39</v>
      </c>
      <c r="E41" s="11" t="s">
        <v>796</v>
      </c>
      <c r="F41" s="63">
        <f>IFERROR(((VLOOKUP(D41,Vidros!$A$2:$C$67,3,0)*'Mark Up '!$C$2)),"X")</f>
        <v>757.68000000000006</v>
      </c>
      <c r="G41" s="63">
        <f>IFERROR(((VLOOKUP(D41,Vidros!$A$2:$D$67,4,0)*'Mark Up '!$C$2)),"X")</f>
        <v>304.92</v>
      </c>
      <c r="H41" s="63">
        <f>IFERROR(((VLOOKUP(D41,Vidros!$A$2:$E$67,5,0)*'Mark Up '!$C$2)),"X")</f>
        <v>1284.3600000000001</v>
      </c>
      <c r="I41" s="160">
        <f>IFERROR(((VLOOKUP(D41,Vidros!$A$2:$G$67,7,0)*'Mark Up '!$C$2)),"X")</f>
        <v>993.30000000000007</v>
      </c>
    </row>
    <row r="42" spans="1:9" ht="20.25" x14ac:dyDescent="0.3">
      <c r="A42" s="33"/>
      <c r="B42" s="37"/>
      <c r="D42" s="21">
        <v>40</v>
      </c>
      <c r="E42" s="11" t="s">
        <v>797</v>
      </c>
      <c r="F42" s="63">
        <f>IFERROR(((VLOOKUP(D42,Vidros!$A$2:$C$67,3,0)*'Mark Up '!$C$2)),"X")</f>
        <v>1057.98</v>
      </c>
      <c r="G42" s="63">
        <f>IFERROR(((VLOOKUP(D42,Vidros!$A$2:$D$67,4,0)*'Mark Up '!$C$2)),"X")</f>
        <v>420.42</v>
      </c>
      <c r="H42" s="63">
        <f>IFERROR(((VLOOKUP(D42,Vidros!$A$2:$E$67,5,0)*'Mark Up '!$C$2)),"X")</f>
        <v>1792.56</v>
      </c>
      <c r="I42" s="160">
        <f>IFERROR(((VLOOKUP(D42,Vidros!$A$2:$G$67,7,0)*'Mark Up '!$C$2)),"X")</f>
        <v>1085.7</v>
      </c>
    </row>
    <row r="43" spans="1:9" ht="20.25" x14ac:dyDescent="0.3">
      <c r="A43" s="33"/>
      <c r="B43" s="37"/>
      <c r="D43" s="21">
        <v>41</v>
      </c>
      <c r="E43" s="11" t="s">
        <v>798</v>
      </c>
      <c r="F43" s="63">
        <f>IFERROR(((VLOOKUP(D43,Vidros!$A$2:$C$67,3,0)*'Mark Up '!$C$2)),"X")</f>
        <v>1409.1000000000001</v>
      </c>
      <c r="G43" s="63">
        <f>IFERROR(((VLOOKUP(D43,Vidros!$A$2:$D$67,4,0)*'Mark Up '!$C$2)),"X")</f>
        <v>559.02</v>
      </c>
      <c r="H43" s="63">
        <f>IFERROR(((VLOOKUP(D43,Vidros!$A$2:$E$67,5,0)*'Mark Up '!$C$2)),"X")</f>
        <v>2388.54</v>
      </c>
      <c r="I43" s="160">
        <f>IFERROR(((VLOOKUP(D43,Vidros!$A$2:$G$67,7,0)*'Mark Up '!$C$2)),"X")</f>
        <v>2305.38</v>
      </c>
    </row>
    <row r="44" spans="1:9" ht="20.25" x14ac:dyDescent="0.3">
      <c r="A44" s="33"/>
      <c r="B44" s="37"/>
      <c r="D44" s="21">
        <v>42</v>
      </c>
      <c r="E44" s="11" t="s">
        <v>799</v>
      </c>
      <c r="F44" s="63">
        <f>IFERROR(((VLOOKUP(D44,Vidros!$A$2:$C$67,3,0)*'Mark Up '!$C$2)),"X")</f>
        <v>1806.42</v>
      </c>
      <c r="G44" s="63">
        <f>IFERROR(((VLOOKUP(D44,Vidros!$A$2:$D$67,4,0)*'Mark Up '!$C$2)),"X")</f>
        <v>711.48</v>
      </c>
      <c r="H44" s="63">
        <f>IFERROR(((VLOOKUP(D44,Vidros!$A$2:$E$67,5,0)*'Mark Up '!$C$2)),"X")</f>
        <v>3067.6800000000003</v>
      </c>
      <c r="I44" s="160">
        <f>IFERROR(((VLOOKUP(D44,Vidros!$A$2:$G$67,7,0)*'Mark Up '!$C$2)),"X")</f>
        <v>2739.66</v>
      </c>
    </row>
    <row r="45" spans="1:9" ht="20.25" x14ac:dyDescent="0.3">
      <c r="A45" s="33"/>
      <c r="B45" s="37"/>
      <c r="D45" s="21">
        <v>43</v>
      </c>
      <c r="E45" s="11" t="s">
        <v>800</v>
      </c>
      <c r="F45" s="63">
        <f>IFERROR(((VLOOKUP(D45,Vidros!$A$2:$C$67,3,0)*'Mark Up '!$C$2)),"X")</f>
        <v>2259.1799999999998</v>
      </c>
      <c r="G45" s="63">
        <f>IFERROR(((VLOOKUP(D45,Vidros!$A$2:$D$67,4,0)*'Mark Up '!$C$2)),"X")</f>
        <v>896.28</v>
      </c>
      <c r="H45" s="63">
        <f>IFERROR(((VLOOKUP(D45,Vidros!$A$2:$E$67,5,0)*'Mark Up '!$C$2)),"X")</f>
        <v>3829.98</v>
      </c>
      <c r="I45" s="160">
        <f>IFERROR(((VLOOKUP(D45,Vidros!$A$2:$G$67,7,0)*'Mark Up '!$C$2)),"X")</f>
        <v>3081.54</v>
      </c>
    </row>
    <row r="46" spans="1:9" ht="20.25" x14ac:dyDescent="0.3">
      <c r="A46" s="33"/>
      <c r="B46" s="37"/>
      <c r="D46" s="21">
        <v>44</v>
      </c>
      <c r="E46" s="11" t="s">
        <v>801</v>
      </c>
      <c r="F46" s="63">
        <f>IFERROR(((VLOOKUP(D46,Vidros!$A$2:$C$67,3,0)*'Mark Up '!$C$2)),"X")</f>
        <v>2758.14</v>
      </c>
      <c r="G46" s="63">
        <f>IFERROR(((VLOOKUP(D46,Vidros!$A$2:$D$67,4,0)*'Mark Up '!$C$2)),"X")</f>
        <v>1094.94</v>
      </c>
      <c r="H46" s="63">
        <f>IFERROR(((VLOOKUP(D46,Vidros!$A$2:$E$67,5,0)*'Mark Up '!$C$2)),"X")</f>
        <v>4680.0600000000004</v>
      </c>
      <c r="I46" s="160">
        <f>IFERROR(((VLOOKUP(D46,Vidros!$A$2:$G$67,7,0)*'Mark Up '!$C$2)),"X")</f>
        <v>3663.6600000000003</v>
      </c>
    </row>
    <row r="47" spans="1:9" ht="20.25" x14ac:dyDescent="0.3">
      <c r="A47" s="33"/>
      <c r="B47" s="37"/>
      <c r="D47" s="21">
        <v>45</v>
      </c>
      <c r="E47" s="11" t="s">
        <v>802</v>
      </c>
      <c r="F47" s="63">
        <f>IFERROR(((VLOOKUP(D47,Vidros!$A$2:$C$67,3,0)*'Mark Up '!$C$2)),"X")</f>
        <v>3307.92</v>
      </c>
      <c r="G47" s="63">
        <f>IFERROR(((VLOOKUP(D47,Vidros!$A$2:$D$67,4,0)*'Mark Up '!$C$2)),"X")</f>
        <v>1302.8399999999999</v>
      </c>
      <c r="H47" s="63">
        <f>IFERROR(((VLOOKUP(D47,Vidros!$A$2:$E$67,5,0)*'Mark Up '!$C$2)),"X")</f>
        <v>5613.3</v>
      </c>
      <c r="I47" s="160">
        <f>IFERROR(((VLOOKUP(D47,Vidros!$A$2:$G$67,7,0)*'Mark Up '!$C$2)),"X")</f>
        <v>4019.4</v>
      </c>
    </row>
    <row r="48" spans="1:9" ht="20.25" x14ac:dyDescent="0.3">
      <c r="A48" s="33"/>
      <c r="B48" s="37"/>
      <c r="D48" s="21">
        <v>46</v>
      </c>
      <c r="E48" s="11" t="s">
        <v>803</v>
      </c>
      <c r="F48" s="63">
        <f>IFERROR(((VLOOKUP(D48,Vidros!$A$2:$C$67,3,0)*'Mark Up '!$C$2)),"X")</f>
        <v>3908.52</v>
      </c>
      <c r="G48" s="63">
        <f>IFERROR(((VLOOKUP(D48,Vidros!$A$2:$D$67,4,0)*'Mark Up '!$C$2)),"X")</f>
        <v>1533.8400000000001</v>
      </c>
      <c r="H48" s="63">
        <f>IFERROR(((VLOOKUP(D48,Vidros!$A$2:$E$67,5,0)*'Mark Up '!$C$2)),"X")</f>
        <v>6634.32</v>
      </c>
      <c r="I48" s="160">
        <f>IFERROR(((VLOOKUP(D48,Vidros!$A$2:$G$67,7,0)*'Mark Up '!$C$2)),"X")</f>
        <v>4504.5</v>
      </c>
    </row>
    <row r="49" spans="1:9" ht="20.25" x14ac:dyDescent="0.3">
      <c r="A49" s="33"/>
      <c r="B49" s="37"/>
      <c r="D49" s="21">
        <v>47</v>
      </c>
      <c r="E49" s="11" t="s">
        <v>804</v>
      </c>
      <c r="F49" s="63">
        <f>IFERROR(((VLOOKUP(D49,Vidros!$A$2:$C$67,3,0)*'Mark Up '!$C$2)),"X")</f>
        <v>4901.82</v>
      </c>
      <c r="G49" s="63">
        <f>IFERROR(((VLOOKUP(D49,Vidros!$A$2:$D$67,4,0)*'Mark Up '!$C$2)),"X")</f>
        <v>1917.3</v>
      </c>
      <c r="H49" s="63">
        <f>IFERROR(((VLOOKUP(D49,Vidros!$A$2:$E$67,5,0)*'Mark Up '!$C$2)),"X")</f>
        <v>8320.6200000000008</v>
      </c>
      <c r="I49" s="160" t="str">
        <f>IFERROR(((VLOOKUP(D49,Vidros!$A$2:$G$67,7,0)*'Mark Up '!$C$2)),"X")</f>
        <v>X</v>
      </c>
    </row>
    <row r="50" spans="1:9" ht="20.25" x14ac:dyDescent="0.3">
      <c r="A50" s="33"/>
      <c r="B50" s="37"/>
      <c r="D50" s="21">
        <v>48</v>
      </c>
      <c r="E50" s="11" t="s">
        <v>805</v>
      </c>
      <c r="F50" s="63">
        <f>IFERROR(((VLOOKUP(D50,Vidros!$A$2:$C$67,3,0)*'Mark Up '!$C$2)),"X")</f>
        <v>5853.54</v>
      </c>
      <c r="G50" s="63">
        <f>IFERROR(((VLOOKUP(D50,Vidros!$A$2:$D$67,4,0)*'Mark Up '!$C$2)),"X")</f>
        <v>2143.6799999999998</v>
      </c>
      <c r="H50" s="63">
        <f>IFERROR(((VLOOKUP(D50,Vidros!$A$2:$E$67,5,0)*'Mark Up '!$C$2)),"X")</f>
        <v>9702</v>
      </c>
      <c r="I50" s="160" t="str">
        <f>IFERROR(((VLOOKUP(D50,Vidros!$A$2:$G$67,7,0)*'Mark Up '!$C$2)),"X")</f>
        <v>X</v>
      </c>
    </row>
    <row r="51" spans="1:9" ht="20.25" x14ac:dyDescent="0.3">
      <c r="A51" s="33"/>
      <c r="B51" s="37"/>
      <c r="D51" s="21">
        <v>49</v>
      </c>
      <c r="E51" s="11" t="s">
        <v>806</v>
      </c>
      <c r="F51" s="63">
        <f>IFERROR(((VLOOKUP(D51,Vidros!$A$2:$C$67,3,0)*'Mark Up '!$C$2)),"X")</f>
        <v>6809.88</v>
      </c>
      <c r="G51" s="63">
        <f>IFERROR(((VLOOKUP(D51,Vidros!$A$2:$D$67,4,0)*'Mark Up '!$C$2)),"X")</f>
        <v>2679.6</v>
      </c>
      <c r="H51" s="63">
        <f>IFERROR(((VLOOKUP(D51,Vidros!$A$2:$E$67,5,0)*'Mark Up '!$C$2)),"X")</f>
        <v>11286.66</v>
      </c>
      <c r="I51" s="160" t="str">
        <f>IFERROR(((VLOOKUP(D51,Vidros!$A$2:$G$67,7,0)*'Mark Up '!$C$2)),"X")</f>
        <v>X</v>
      </c>
    </row>
    <row r="52" spans="1:9" ht="20.25" x14ac:dyDescent="0.3">
      <c r="A52" s="33"/>
      <c r="B52" s="37"/>
      <c r="D52" s="21">
        <v>50</v>
      </c>
      <c r="E52" s="11" t="s">
        <v>807</v>
      </c>
      <c r="F52" s="63">
        <f>IFERROR(((VLOOKUP(D52,Vidros!$A$2:$C$67,3,0)*'Mark Up '!$C$2)),"X")</f>
        <v>8556.24</v>
      </c>
      <c r="G52" s="63">
        <f>IFERROR(((VLOOKUP(D52,Vidros!$A$2:$D$67,4,0)*'Mark Up '!$C$2)),"X")</f>
        <v>3340.26</v>
      </c>
      <c r="H52" s="63">
        <f>IFERROR(((VLOOKUP(D52,Vidros!$A$2:$E$67,5,0)*'Mark Up '!$C$2)),"X")</f>
        <v>14188.02</v>
      </c>
      <c r="I52" s="160" t="str">
        <f>IFERROR(((VLOOKUP(D52,Vidros!$A$2:$G$67,7,0)*'Mark Up '!$C$2)),"X")</f>
        <v>X</v>
      </c>
    </row>
    <row r="53" spans="1:9" ht="40.5" x14ac:dyDescent="0.25">
      <c r="A53" s="33"/>
      <c r="B53" s="37"/>
      <c r="D53" s="21">
        <v>51</v>
      </c>
      <c r="E53" s="13" t="s">
        <v>808</v>
      </c>
      <c r="F53" s="14" t="s">
        <v>751</v>
      </c>
      <c r="G53" s="14" t="s">
        <v>791</v>
      </c>
      <c r="H53" s="14" t="s">
        <v>792</v>
      </c>
      <c r="I53" s="14" t="s">
        <v>1858</v>
      </c>
    </row>
    <row r="54" spans="1:9" ht="20.25" x14ac:dyDescent="0.25">
      <c r="A54" s="33"/>
      <c r="B54" s="37"/>
      <c r="D54" s="21">
        <v>52</v>
      </c>
      <c r="E54" s="3" t="s">
        <v>788</v>
      </c>
      <c r="F54" s="63">
        <f>IFERROR(((VLOOKUP(D54,Vidros!$A$2:$C$67,3,0)*'Mark Up '!$C$2)),"X")</f>
        <v>845.46</v>
      </c>
      <c r="G54" s="63">
        <f>IFERROR(((VLOOKUP(D54,Vidros!$A$2:$D$67,4,0)*'Mark Up '!$C$2)),"X")</f>
        <v>332.64</v>
      </c>
      <c r="H54" s="63">
        <f>IFERROR(((VLOOKUP(D54,Vidros!$A$2:$E$67,5,0)*'Mark Up '!$C$2)),"X")</f>
        <v>1381.38</v>
      </c>
      <c r="I54" s="160">
        <f>IFERROR(((VLOOKUP(D54,Vidros!$A$2:$G$67,7,0)*'Mark Up '!$C$2)),"X")</f>
        <v>993.30000000000007</v>
      </c>
    </row>
    <row r="55" spans="1:9" ht="20.25" x14ac:dyDescent="0.25">
      <c r="A55" s="33"/>
      <c r="B55" s="37"/>
      <c r="D55" s="21">
        <v>53</v>
      </c>
      <c r="E55" s="3" t="s">
        <v>789</v>
      </c>
      <c r="F55" s="63">
        <f>IFERROR(((VLOOKUP(D55,Vidros!$A$2:$C$67,3,0)*'Mark Up '!$C$2)),"X")</f>
        <v>1215.06</v>
      </c>
      <c r="G55" s="63">
        <f>IFERROR(((VLOOKUP(D55,Vidros!$A$2:$D$67,4,0)*'Mark Up '!$C$2)),"X")</f>
        <v>475.86</v>
      </c>
      <c r="H55" s="63">
        <f>IFERROR(((VLOOKUP(D55,Vidros!$A$2:$E$67,5,0)*'Mark Up '!$C$2)),"X")</f>
        <v>1986.6000000000001</v>
      </c>
      <c r="I55" s="160">
        <f>IFERROR(((VLOOKUP(D55,Vidros!$A$2:$G$67,7,0)*'Mark Up '!$C$2)),"X")</f>
        <v>1085.7</v>
      </c>
    </row>
    <row r="56" spans="1:9" ht="20.25" x14ac:dyDescent="0.25">
      <c r="A56" s="33"/>
      <c r="B56" s="37"/>
      <c r="D56" s="21">
        <v>54</v>
      </c>
      <c r="E56" s="3" t="s">
        <v>809</v>
      </c>
      <c r="F56" s="63">
        <f>IFERROR(((VLOOKUP(D56,Vidros!$A$2:$C$67,3,0)*'Mark Up '!$C$2)),"X")</f>
        <v>1215.06</v>
      </c>
      <c r="G56" s="63">
        <f>IFERROR(((VLOOKUP(D56,Vidros!$A$2:$D$67,4,0)*'Mark Up '!$C$2)),"X")</f>
        <v>475.86</v>
      </c>
      <c r="H56" s="63">
        <f>IFERROR(((VLOOKUP(D56,Vidros!$A$2:$E$67,5,0)*'Mark Up '!$C$2)),"X")</f>
        <v>1986.6000000000001</v>
      </c>
      <c r="I56" s="160">
        <f>IFERROR(((VLOOKUP(D56,Vidros!$A$2:$G$67,7,0)*'Mark Up '!$C$2)),"X")</f>
        <v>1501.5</v>
      </c>
    </row>
    <row r="57" spans="1:9" ht="20.25" x14ac:dyDescent="0.25">
      <c r="A57" s="33"/>
      <c r="B57" s="37"/>
      <c r="D57" s="21">
        <v>55</v>
      </c>
      <c r="E57" s="10" t="s">
        <v>810</v>
      </c>
      <c r="F57" s="63">
        <f>IFERROR(((VLOOKUP(D57,Vidros!$A$2:$C$67,3,0)*'Mark Up '!$C$2)),"X")</f>
        <v>2430.12</v>
      </c>
      <c r="G57" s="63">
        <f>IFERROR(((VLOOKUP(D57,Vidros!$A$2:$D$67,4,0)*'Mark Up '!$C$2)),"X")</f>
        <v>942.48</v>
      </c>
      <c r="H57" s="63">
        <f>IFERROR(((VLOOKUP(D57,Vidros!$A$2:$E$67,5,0)*'Mark Up '!$C$2)),"X")</f>
        <v>5299.14</v>
      </c>
      <c r="I57" s="160">
        <f>IFERROR(((VLOOKUP(D57,Vidros!$A$2:$G$67,7,0)*'Mark Up '!$C$2)),"X")</f>
        <v>2055.9</v>
      </c>
    </row>
    <row r="58" spans="1:9" ht="20.25" x14ac:dyDescent="0.25">
      <c r="A58" s="33"/>
      <c r="B58" s="37"/>
      <c r="D58" s="21">
        <v>56</v>
      </c>
      <c r="E58" s="3" t="s">
        <v>783</v>
      </c>
      <c r="F58" s="63">
        <f>IFERROR(((VLOOKUP(D58,Vidros!$A$2:$C$67,3,0)*'Mark Up '!$C$2)),"X")</f>
        <v>3307.92</v>
      </c>
      <c r="G58" s="63">
        <f>IFERROR(((VLOOKUP(D58,Vidros!$A$2:$D$67,4,0)*'Mark Up '!$C$2)),"X")</f>
        <v>1284.3600000000001</v>
      </c>
      <c r="H58" s="63">
        <f>IFERROR(((VLOOKUP(D58,Vidros!$A$2:$E$67,5,0)*'Mark Up '!$C$2)),"X")</f>
        <v>5410.02</v>
      </c>
      <c r="I58" s="160">
        <f>IFERROR(((VLOOKUP(D58,Vidros!$A$2:$G$67,7,0)*'Mark Up '!$C$2)),"X")</f>
        <v>4795.5600000000004</v>
      </c>
    </row>
    <row r="59" spans="1:9" ht="20.25" x14ac:dyDescent="0.25">
      <c r="A59" s="33"/>
      <c r="B59" s="37"/>
      <c r="D59" s="21">
        <v>57</v>
      </c>
      <c r="E59" s="3" t="s">
        <v>811</v>
      </c>
      <c r="F59" s="63">
        <f>IFERROR(((VLOOKUP(D59,Vidros!$A$2:$C$67,3,0)*'Mark Up '!$C$2)),"X")</f>
        <v>4319.7</v>
      </c>
      <c r="G59" s="63">
        <f>IFERROR(((VLOOKUP(D59,Vidros!$A$2:$D$67,4,0)*'Mark Up '!$C$2)),"X")</f>
        <v>1663.2</v>
      </c>
      <c r="H59" s="63">
        <f>IFERROR(((VLOOKUP(D59,Vidros!$A$2:$E$67,5,0)*'Mark Up '!$C$2)),"X")</f>
        <v>7063.9800000000005</v>
      </c>
      <c r="I59" s="160">
        <f>IFERROR(((VLOOKUP(D59,Vidros!$A$2:$G$67,7,0)*'Mark Up '!$C$2)),"X")</f>
        <v>4920.3</v>
      </c>
    </row>
    <row r="60" spans="1:9" ht="20.25" x14ac:dyDescent="0.25">
      <c r="A60" s="33"/>
      <c r="B60" s="37"/>
      <c r="D60" s="21">
        <v>58</v>
      </c>
      <c r="E60" s="3" t="s">
        <v>812</v>
      </c>
      <c r="F60" s="63">
        <f>IFERROR(((VLOOKUP(D60,Vidros!$A$2:$C$67,3,0)*'Mark Up '!$C$2)),"X")</f>
        <v>4860.24</v>
      </c>
      <c r="G60" s="63">
        <f>IFERROR(((VLOOKUP(D60,Vidros!$A$2:$D$67,4,0)*'Mark Up '!$C$2)),"X")</f>
        <v>1871.1000000000001</v>
      </c>
      <c r="H60" s="63">
        <f>IFERROR(((VLOOKUP(D60,Vidros!$A$2:$E$67,5,0)*'Mark Up '!$C$2)),"X")</f>
        <v>7946.4000000000005</v>
      </c>
      <c r="I60" s="160">
        <f>IFERROR(((VLOOKUP(D60,Vidros!$A$2:$G$67,7,0)*'Mark Up '!$C$2)),"X")</f>
        <v>5544</v>
      </c>
    </row>
    <row r="61" spans="1:9" ht="20.25" x14ac:dyDescent="0.25">
      <c r="A61" s="33"/>
      <c r="B61" s="37"/>
      <c r="D61" s="21">
        <v>59</v>
      </c>
      <c r="E61" s="3" t="s">
        <v>813</v>
      </c>
      <c r="F61" s="63">
        <f>IFERROR(((VLOOKUP(D61,Vidros!$A$2:$C$67,3,0)*'Mark Up '!$C$2)),"X")</f>
        <v>6075.3</v>
      </c>
      <c r="G61" s="63">
        <f>IFERROR(((VLOOKUP(D61,Vidros!$A$2:$D$67,4,0)*'Mark Up '!$C$2)),"X")</f>
        <v>2328.48</v>
      </c>
      <c r="H61" s="63">
        <f>IFERROR(((VLOOKUP(D61,Vidros!$A$2:$E$67,5,0)*'Mark Up '!$C$2)),"X")</f>
        <v>9933</v>
      </c>
      <c r="I61" s="160">
        <f>IFERROR(((VLOOKUP(D61,Vidros!$A$2:$G$67,7,0)*'Mark Up '!$C$2)),"X")</f>
        <v>5544</v>
      </c>
    </row>
    <row r="62" spans="1:9" ht="20.25" x14ac:dyDescent="0.25">
      <c r="A62" s="33"/>
      <c r="B62" s="37"/>
      <c r="D62" s="21">
        <v>60</v>
      </c>
      <c r="E62" s="3" t="s">
        <v>814</v>
      </c>
      <c r="F62" s="63">
        <f>IFERROR(((VLOOKUP(D62,Vidros!$A$2:$C$67,3,0)*'Mark Up '!$C$2)),"X")</f>
        <v>6749.82</v>
      </c>
      <c r="G62" s="63">
        <f>IFERROR(((VLOOKUP(D62,Vidros!$A$2:$D$67,4,0)*'Mark Up '!$C$2)),"X")</f>
        <v>2591.8200000000002</v>
      </c>
      <c r="H62" s="63">
        <f>IFERROR(((VLOOKUP(D62,Vidros!$A$2:$E$67,5,0)*'Mark Up '!$C$2)),"X")</f>
        <v>11037.18</v>
      </c>
      <c r="I62" s="160">
        <f>IFERROR(((VLOOKUP(D62,Vidros!$A$2:$G$67,7,0)*'Mark Up '!$C$2)),"X")</f>
        <v>5821.2</v>
      </c>
    </row>
    <row r="63" spans="1:9" ht="20.25" x14ac:dyDescent="0.25">
      <c r="A63" s="33"/>
      <c r="B63" s="37"/>
      <c r="D63" s="21">
        <v>61</v>
      </c>
      <c r="E63" s="3" t="s">
        <v>815</v>
      </c>
      <c r="F63" s="63">
        <f>IFERROR(((VLOOKUP(D63,Vidros!$A$2:$C$67,3,0)*'Mark Up '!$C$2)),"X")</f>
        <v>8103.4800000000005</v>
      </c>
      <c r="G63" s="63">
        <f>IFERROR(((VLOOKUP(D63,Vidros!$A$2:$D$67,4,0)*'Mark Up '!$C$2)),"X")</f>
        <v>3095.4</v>
      </c>
      <c r="H63" s="63">
        <f>IFERROR(((VLOOKUP(D63,Vidros!$A$2:$E$67,5,0)*'Mark Up '!$C$2)),"X")</f>
        <v>13245.54</v>
      </c>
      <c r="I63" s="160">
        <f>IFERROR(((VLOOKUP(D63,Vidros!$A$2:$G$67,7,0)*'Mark Up '!$C$2)),"X")</f>
        <v>5821.2</v>
      </c>
    </row>
    <row r="64" spans="1:9" ht="20.25" x14ac:dyDescent="0.25">
      <c r="A64" s="33"/>
      <c r="B64" s="37"/>
      <c r="D64" s="21">
        <v>62</v>
      </c>
      <c r="E64" s="3" t="s">
        <v>816</v>
      </c>
      <c r="F64" s="63">
        <f>IFERROR(((VLOOKUP(D64,Vidros!$A$2:$C$67,3,0)*'Mark Up '!$C$2)),"X")</f>
        <v>8911.98</v>
      </c>
      <c r="G64" s="63">
        <f>IFERROR(((VLOOKUP(D64,Vidros!$A$2:$D$67,4,0)*'Mark Up '!$C$2)),"X")</f>
        <v>3400.32</v>
      </c>
      <c r="H64" s="63">
        <f>IFERROR(((VLOOKUP(D64,Vidros!$A$2:$E$67,5,0)*'Mark Up '!$C$2)),"X")</f>
        <v>14229.6</v>
      </c>
      <c r="I64" s="160">
        <f>IFERROR(((VLOOKUP(D64,Vidros!$A$2:$G$67,7,0)*'Mark Up '!$C$2)),"X")</f>
        <v>6212.0520000000006</v>
      </c>
    </row>
    <row r="65" spans="1:9" ht="20.25" x14ac:dyDescent="0.25">
      <c r="A65" s="33"/>
      <c r="B65" s="37"/>
      <c r="D65" s="21">
        <v>63</v>
      </c>
      <c r="E65" s="3" t="s">
        <v>817</v>
      </c>
      <c r="F65" s="63">
        <f>IFERROR(((VLOOKUP(D65,Vidros!$A$2:$C$67,3,0)*'Mark Up '!$C$2)),"X")</f>
        <v>9720.48</v>
      </c>
      <c r="G65" s="63">
        <f>IFERROR(((VLOOKUP(D65,Vidros!$A$2:$D$67,4,0)*'Mark Up '!$C$2)),"X")</f>
        <v>3705.2400000000002</v>
      </c>
      <c r="H65" s="63">
        <f>IFERROR(((VLOOKUP(D65,Vidros!$A$2:$E$67,5,0)*'Mark Up '!$C$2)),"X")</f>
        <v>15518.58</v>
      </c>
      <c r="I65" s="160">
        <f>IFERROR(((VLOOKUP(D65,Vidros!$A$2:$G$67,7,0)*'Mark Up '!$C$2)),"X")</f>
        <v>7185.0239999999994</v>
      </c>
    </row>
    <row r="66" spans="1:9" ht="20.25" x14ac:dyDescent="0.25">
      <c r="A66" s="33"/>
      <c r="B66" s="37"/>
      <c r="D66" s="21">
        <v>64</v>
      </c>
      <c r="E66" s="3" t="s">
        <v>765</v>
      </c>
      <c r="F66" s="63">
        <f>IFERROR(((VLOOKUP(D66,Vidros!$A$2:$C$67,3,0)*'Mark Up '!$C$2)),"X")</f>
        <v>10935.54</v>
      </c>
      <c r="G66" s="63">
        <f>IFERROR(((VLOOKUP(D66,Vidros!$A$2:$D$67,4,0)*'Mark Up '!$C$2)),"X")</f>
        <v>4167.24</v>
      </c>
      <c r="H66" s="63">
        <f>IFERROR(((VLOOKUP(D66,Vidros!$A$2:$E$67,5,0)*'Mark Up '!$C$2)),"X")</f>
        <v>17454.36</v>
      </c>
      <c r="I66" s="160">
        <f>IFERROR(((VLOOKUP(D66,Vidros!$A$2:$G$67,7,0)*'Mark Up '!$C$2)),"X")</f>
        <v>7979.202000000002</v>
      </c>
    </row>
    <row r="67" spans="1:9" ht="20.25" x14ac:dyDescent="0.25">
      <c r="A67" s="33"/>
      <c r="B67" s="37"/>
      <c r="D67" s="21">
        <v>65</v>
      </c>
      <c r="E67" s="3" t="s">
        <v>766</v>
      </c>
      <c r="F67" s="63">
        <f>IFERROR(((VLOOKUP(D67,Vidros!$A$2:$C$67,3,0)*'Mark Up '!$C$2)),"X")</f>
        <v>12150.6</v>
      </c>
      <c r="G67" s="63">
        <f>IFERROR(((VLOOKUP(D67,Vidros!$A$2:$D$67,4,0)*'Mark Up '!$C$2)),"X")</f>
        <v>4629.24</v>
      </c>
      <c r="H67" s="63">
        <f>IFERROR(((VLOOKUP(D67,Vidros!$A$2:$E$67,5,0)*'Mark Up '!$C$2)),"X")</f>
        <v>19399.38</v>
      </c>
      <c r="I67" s="160">
        <f>IFERROR(((VLOOKUP(D67,Vidros!$A$2:$G$67,7,0)*'Mark Up '!$C$2)),"X")</f>
        <v>8625.5400000000009</v>
      </c>
    </row>
    <row r="68" spans="1:9" ht="20.25" x14ac:dyDescent="0.25">
      <c r="A68" s="33"/>
      <c r="B68" s="37"/>
      <c r="D68" s="21">
        <v>66</v>
      </c>
      <c r="E68" s="3" t="s">
        <v>767</v>
      </c>
      <c r="F68" s="63">
        <f>IFERROR(((VLOOKUP(D68,Vidros!$A$2:$C$67,3,0)*'Mark Up '!$C$2)),"X")</f>
        <v>12959.1</v>
      </c>
      <c r="G68" s="63">
        <f>IFERROR(((VLOOKUP(D68,Vidros!$A$2:$D$67,4,0)*'Mark Up '!$C$2)),"X")</f>
        <v>4938.78</v>
      </c>
      <c r="H68" s="63">
        <f>IFERROR(((VLOOKUP(D68,Vidros!$A$2:$E$67,5,0)*'Mark Up '!$C$2)),"X")</f>
        <v>20692.98</v>
      </c>
      <c r="I68" s="160" t="str">
        <f>IFERROR(((VLOOKUP(D68,Vidros!$A$2:$G$67,7,0)*'Mark Up '!$C$2)),"X")</f>
        <v>X</v>
      </c>
    </row>
  </sheetData>
  <sheetProtection algorithmName="SHA-512" hashValue="243wshjUtWMHSD85UmQFjhVB/uzEVw94Zs32uoe18590DH8mo3bDx1bq6p0yGbTcAdrW7a+jEPq2ml0lehX4DA==" saltValue="UBVgUwJSSkYDLCtYoQASJw==" spinCount="100000" sheet="1" objects="1" scenarios="1"/>
  <mergeCells count="2">
    <mergeCell ref="A1:I1"/>
    <mergeCell ref="A6:C8"/>
  </mergeCells>
  <pageMargins left="0.23622047244094491" right="0" top="0" bottom="0" header="0" footer="0"/>
  <pageSetup paperSize="9" scale="54" fitToHeight="0" orientation="landscape" r:id="rId1"/>
  <headerFooter alignWithMargins="0">
    <oddFooter>&amp;RPágina &amp;P de &amp;N</oddFooter>
  </headerFooter>
  <rowBreaks count="1" manualBreakCount="1">
    <brk id="37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3"/>
  <dimension ref="A1:G67"/>
  <sheetViews>
    <sheetView workbookViewId="0">
      <selection activeCell="G2" sqref="G2"/>
    </sheetView>
  </sheetViews>
  <sheetFormatPr defaultRowHeight="15" x14ac:dyDescent="0.25"/>
  <cols>
    <col min="1" max="1" width="3" bestFit="1" customWidth="1"/>
    <col min="2" max="7" width="20" bestFit="1" customWidth="1"/>
  </cols>
  <sheetData>
    <row r="1" spans="1:7" ht="60.75" x14ac:dyDescent="0.25">
      <c r="B1" s="18" t="s">
        <v>750</v>
      </c>
      <c r="C1" s="19" t="s">
        <v>751</v>
      </c>
      <c r="D1" s="19" t="s">
        <v>752</v>
      </c>
      <c r="E1" s="19" t="s">
        <v>753</v>
      </c>
      <c r="F1" s="20" t="s">
        <v>754</v>
      </c>
      <c r="G1" s="20" t="s">
        <v>1857</v>
      </c>
    </row>
    <row r="2" spans="1:7" ht="20.25" x14ac:dyDescent="0.25">
      <c r="A2" s="21">
        <v>1</v>
      </c>
      <c r="B2" s="10" t="s">
        <v>755</v>
      </c>
      <c r="C2" s="16">
        <v>915</v>
      </c>
      <c r="D2" s="16">
        <v>336</v>
      </c>
      <c r="E2" s="16">
        <v>1553</v>
      </c>
      <c r="F2" s="17" t="s">
        <v>165</v>
      </c>
      <c r="G2" s="17" t="s">
        <v>165</v>
      </c>
    </row>
    <row r="3" spans="1:7" ht="20.25" x14ac:dyDescent="0.25">
      <c r="A3" s="21">
        <v>2</v>
      </c>
      <c r="B3" s="3" t="s">
        <v>756</v>
      </c>
      <c r="C3" s="16">
        <v>1061</v>
      </c>
      <c r="D3" s="16">
        <v>389</v>
      </c>
      <c r="E3" s="16">
        <v>1759</v>
      </c>
      <c r="F3" s="17" t="s">
        <v>165</v>
      </c>
      <c r="G3" s="17" t="s">
        <v>165</v>
      </c>
    </row>
    <row r="4" spans="1:7" ht="20.25" x14ac:dyDescent="0.25">
      <c r="A4" s="21">
        <v>3</v>
      </c>
      <c r="B4" s="3" t="s">
        <v>757</v>
      </c>
      <c r="C4" s="16">
        <v>1218</v>
      </c>
      <c r="D4" s="16">
        <v>446</v>
      </c>
      <c r="E4" s="16">
        <v>2019</v>
      </c>
      <c r="F4" s="17" t="s">
        <v>165</v>
      </c>
      <c r="G4" s="17" t="s">
        <v>165</v>
      </c>
    </row>
    <row r="5" spans="1:7" ht="20.25" x14ac:dyDescent="0.25">
      <c r="A5" s="21">
        <v>4</v>
      </c>
      <c r="B5" s="3" t="s">
        <v>758</v>
      </c>
      <c r="C5" s="16">
        <v>1386</v>
      </c>
      <c r="D5" s="16">
        <v>507</v>
      </c>
      <c r="E5" s="16">
        <v>2297</v>
      </c>
      <c r="F5" s="17" t="s">
        <v>165</v>
      </c>
      <c r="G5" s="17" t="s">
        <v>165</v>
      </c>
    </row>
    <row r="6" spans="1:7" ht="20.25" x14ac:dyDescent="0.25">
      <c r="A6" s="21">
        <v>5</v>
      </c>
      <c r="B6" s="3" t="s">
        <v>759</v>
      </c>
      <c r="C6" s="16">
        <v>780</v>
      </c>
      <c r="D6" s="16">
        <v>286</v>
      </c>
      <c r="E6" s="16">
        <v>1323</v>
      </c>
      <c r="F6" s="17">
        <v>511</v>
      </c>
      <c r="G6" s="17">
        <v>1066</v>
      </c>
    </row>
    <row r="7" spans="1:7" ht="20.25" x14ac:dyDescent="0.25">
      <c r="A7" s="21">
        <v>6</v>
      </c>
      <c r="B7" s="3" t="s">
        <v>760</v>
      </c>
      <c r="C7" s="16">
        <v>866</v>
      </c>
      <c r="D7" s="16">
        <v>317</v>
      </c>
      <c r="E7" s="16">
        <v>1470</v>
      </c>
      <c r="F7" s="17">
        <v>568</v>
      </c>
      <c r="G7" s="17">
        <v>1066</v>
      </c>
    </row>
    <row r="8" spans="1:7" ht="20.25" x14ac:dyDescent="0.25">
      <c r="A8" s="21">
        <v>7</v>
      </c>
      <c r="B8" s="3" t="s">
        <v>761</v>
      </c>
      <c r="C8" s="16">
        <v>974</v>
      </c>
      <c r="D8" s="16">
        <v>357</v>
      </c>
      <c r="E8" s="16">
        <v>1654</v>
      </c>
      <c r="F8" s="17">
        <v>639</v>
      </c>
      <c r="G8" s="17">
        <v>1200</v>
      </c>
    </row>
    <row r="9" spans="1:7" ht="20.25" x14ac:dyDescent="0.25">
      <c r="A9" s="21">
        <v>8</v>
      </c>
      <c r="B9" s="3" t="s">
        <v>762</v>
      </c>
      <c r="C9" s="16">
        <v>1083</v>
      </c>
      <c r="D9" s="16">
        <v>396</v>
      </c>
      <c r="E9" s="16">
        <v>1838</v>
      </c>
      <c r="F9" s="17">
        <v>709</v>
      </c>
      <c r="G9" s="17">
        <v>1260</v>
      </c>
    </row>
    <row r="10" spans="1:7" ht="20.25" x14ac:dyDescent="0.25">
      <c r="A10" s="21">
        <v>9</v>
      </c>
      <c r="B10" s="3" t="s">
        <v>763</v>
      </c>
      <c r="C10" s="16">
        <v>1310</v>
      </c>
      <c r="D10" s="16">
        <v>480</v>
      </c>
      <c r="E10" s="16">
        <v>2171</v>
      </c>
      <c r="F10" s="17">
        <v>858</v>
      </c>
      <c r="G10" s="17">
        <v>1344.6000000000001</v>
      </c>
    </row>
    <row r="11" spans="1:7" ht="20.25" x14ac:dyDescent="0.25">
      <c r="A11" s="21">
        <v>10</v>
      </c>
      <c r="B11" s="3" t="s">
        <v>764</v>
      </c>
      <c r="C11" s="16">
        <v>1429</v>
      </c>
      <c r="D11" s="16">
        <v>571</v>
      </c>
      <c r="E11" s="16">
        <v>2369</v>
      </c>
      <c r="F11" s="17">
        <v>936</v>
      </c>
      <c r="G11" s="17">
        <v>1555.1999999999998</v>
      </c>
    </row>
    <row r="12" spans="1:7" ht="20.25" x14ac:dyDescent="0.25">
      <c r="A12" s="21">
        <v>11</v>
      </c>
      <c r="B12" s="3" t="s">
        <v>765</v>
      </c>
      <c r="C12" s="16">
        <v>1754</v>
      </c>
      <c r="D12" s="16">
        <v>642</v>
      </c>
      <c r="E12" s="16">
        <v>2907</v>
      </c>
      <c r="F12" s="17" t="s">
        <v>165</v>
      </c>
      <c r="G12" s="17">
        <v>1727.1000000000004</v>
      </c>
    </row>
    <row r="13" spans="1:7" ht="20.25" x14ac:dyDescent="0.3">
      <c r="A13" s="21">
        <v>12</v>
      </c>
      <c r="B13" s="11" t="s">
        <v>766</v>
      </c>
      <c r="C13" s="16">
        <v>1948</v>
      </c>
      <c r="D13" s="16">
        <v>713</v>
      </c>
      <c r="E13" s="16">
        <v>3230</v>
      </c>
      <c r="F13" s="17" t="s">
        <v>165</v>
      </c>
      <c r="G13" s="17">
        <v>1867</v>
      </c>
    </row>
    <row r="14" spans="1:7" ht="20.25" x14ac:dyDescent="0.3">
      <c r="A14" s="21">
        <v>13</v>
      </c>
      <c r="B14" s="11" t="s">
        <v>767</v>
      </c>
      <c r="C14" s="16">
        <v>2078</v>
      </c>
      <c r="D14" s="16">
        <v>761</v>
      </c>
      <c r="E14" s="16">
        <v>3446</v>
      </c>
      <c r="F14" s="17" t="s">
        <v>165</v>
      </c>
      <c r="G14" s="17" t="s">
        <v>165</v>
      </c>
    </row>
    <row r="15" spans="1:7" ht="20.25" x14ac:dyDescent="0.3">
      <c r="A15" s="21">
        <v>14</v>
      </c>
      <c r="B15" s="11" t="s">
        <v>768</v>
      </c>
      <c r="C15" s="16">
        <v>233</v>
      </c>
      <c r="D15" s="16">
        <v>88</v>
      </c>
      <c r="E15" s="16">
        <v>394</v>
      </c>
      <c r="F15" s="17">
        <v>153</v>
      </c>
      <c r="G15" s="17">
        <v>339</v>
      </c>
    </row>
    <row r="16" spans="1:7" ht="20.25" x14ac:dyDescent="0.3">
      <c r="A16" s="21">
        <v>15</v>
      </c>
      <c r="B16" s="11" t="s">
        <v>769</v>
      </c>
      <c r="C16" s="16">
        <v>296</v>
      </c>
      <c r="D16" s="16">
        <v>111</v>
      </c>
      <c r="E16" s="16">
        <v>502</v>
      </c>
      <c r="F16" s="17">
        <v>200</v>
      </c>
      <c r="G16" s="17">
        <v>363</v>
      </c>
    </row>
    <row r="17" spans="1:7" ht="20.25" x14ac:dyDescent="0.3">
      <c r="A17" s="21">
        <v>16</v>
      </c>
      <c r="B17" s="11" t="s">
        <v>770</v>
      </c>
      <c r="C17" s="16">
        <v>338</v>
      </c>
      <c r="D17" s="16">
        <v>127</v>
      </c>
      <c r="E17" s="16">
        <v>573</v>
      </c>
      <c r="F17" s="17">
        <v>228</v>
      </c>
      <c r="G17" s="17">
        <v>425</v>
      </c>
    </row>
    <row r="18" spans="1:7" ht="20.25" x14ac:dyDescent="0.3">
      <c r="A18" s="21">
        <v>17</v>
      </c>
      <c r="B18" s="11" t="s">
        <v>771</v>
      </c>
      <c r="C18" s="16">
        <v>380</v>
      </c>
      <c r="D18" s="16">
        <v>143</v>
      </c>
      <c r="E18" s="16">
        <v>645</v>
      </c>
      <c r="F18" s="17">
        <v>251</v>
      </c>
      <c r="G18" s="17">
        <v>575</v>
      </c>
    </row>
    <row r="19" spans="1:7" ht="20.25" x14ac:dyDescent="0.3">
      <c r="A19" s="21">
        <v>18</v>
      </c>
      <c r="B19" s="11" t="s">
        <v>772</v>
      </c>
      <c r="C19" s="16">
        <v>268</v>
      </c>
      <c r="D19" s="16">
        <v>100</v>
      </c>
      <c r="E19" s="16">
        <v>455</v>
      </c>
      <c r="F19" s="17">
        <v>177</v>
      </c>
      <c r="G19" s="17">
        <v>410</v>
      </c>
    </row>
    <row r="20" spans="1:7" ht="20.25" x14ac:dyDescent="0.3">
      <c r="A20" s="21">
        <v>19</v>
      </c>
      <c r="B20" s="11" t="s">
        <v>773</v>
      </c>
      <c r="C20" s="16">
        <v>341</v>
      </c>
      <c r="D20" s="16">
        <v>125</v>
      </c>
      <c r="E20" s="16">
        <v>579</v>
      </c>
      <c r="F20" s="17">
        <v>224</v>
      </c>
      <c r="G20" s="17">
        <v>521</v>
      </c>
    </row>
    <row r="21" spans="1:7" ht="20.25" x14ac:dyDescent="0.3">
      <c r="A21" s="21">
        <v>20</v>
      </c>
      <c r="B21" s="11" t="s">
        <v>774</v>
      </c>
      <c r="C21" s="16">
        <v>390</v>
      </c>
      <c r="D21" s="16">
        <v>143</v>
      </c>
      <c r="E21" s="16">
        <v>662</v>
      </c>
      <c r="F21" s="17">
        <v>256</v>
      </c>
      <c r="G21" s="17">
        <v>595</v>
      </c>
    </row>
    <row r="22" spans="1:7" ht="20.25" x14ac:dyDescent="0.3">
      <c r="A22" s="21">
        <v>21</v>
      </c>
      <c r="B22" s="11" t="s">
        <v>775</v>
      </c>
      <c r="C22" s="16">
        <v>439</v>
      </c>
      <c r="D22" s="16">
        <v>161</v>
      </c>
      <c r="E22" s="16">
        <v>744</v>
      </c>
      <c r="F22" s="17">
        <v>288</v>
      </c>
      <c r="G22" s="17">
        <v>667</v>
      </c>
    </row>
    <row r="23" spans="1:7" ht="20.25" x14ac:dyDescent="0.3">
      <c r="A23" s="21">
        <v>22</v>
      </c>
      <c r="B23" s="11" t="s">
        <v>776</v>
      </c>
      <c r="C23" s="16">
        <v>487</v>
      </c>
      <c r="D23" s="16">
        <v>179</v>
      </c>
      <c r="E23" s="16">
        <v>827</v>
      </c>
      <c r="F23" s="17">
        <v>320</v>
      </c>
      <c r="G23" s="17">
        <v>742</v>
      </c>
    </row>
    <row r="24" spans="1:7" ht="20.25" x14ac:dyDescent="0.3">
      <c r="A24" s="21">
        <v>23</v>
      </c>
      <c r="B24" s="11" t="s">
        <v>777</v>
      </c>
      <c r="C24" s="16">
        <v>536</v>
      </c>
      <c r="D24" s="16">
        <v>197</v>
      </c>
      <c r="E24" s="16">
        <v>888</v>
      </c>
      <c r="F24" s="17">
        <v>352</v>
      </c>
      <c r="G24" s="17">
        <v>821</v>
      </c>
    </row>
    <row r="25" spans="1:7" ht="20.25" x14ac:dyDescent="0.3">
      <c r="A25" s="21">
        <v>24</v>
      </c>
      <c r="B25" s="11" t="s">
        <v>778</v>
      </c>
      <c r="C25" s="16">
        <v>609</v>
      </c>
      <c r="D25" s="16">
        <v>224</v>
      </c>
      <c r="E25" s="16">
        <v>1009</v>
      </c>
      <c r="F25" s="17" t="s">
        <v>165</v>
      </c>
      <c r="G25" s="17">
        <v>937</v>
      </c>
    </row>
    <row r="26" spans="1:7" ht="20.25" x14ac:dyDescent="0.3">
      <c r="A26" s="21">
        <v>25</v>
      </c>
      <c r="B26" s="11" t="s">
        <v>779</v>
      </c>
      <c r="C26" s="16">
        <v>439</v>
      </c>
      <c r="D26" s="16">
        <v>161</v>
      </c>
      <c r="E26" s="16">
        <v>744</v>
      </c>
      <c r="F26" s="17">
        <v>288</v>
      </c>
      <c r="G26" s="17">
        <v>667</v>
      </c>
    </row>
    <row r="27" spans="1:7" ht="20.25" x14ac:dyDescent="0.3">
      <c r="A27" s="21">
        <v>26</v>
      </c>
      <c r="B27" s="11" t="s">
        <v>780</v>
      </c>
      <c r="C27" s="16">
        <v>341</v>
      </c>
      <c r="D27" s="16">
        <v>125</v>
      </c>
      <c r="E27" s="16">
        <v>579</v>
      </c>
      <c r="F27" s="17">
        <v>224</v>
      </c>
      <c r="G27" s="17">
        <v>519</v>
      </c>
    </row>
    <row r="28" spans="1:7" ht="20.25" x14ac:dyDescent="0.3">
      <c r="A28" s="21">
        <v>27</v>
      </c>
      <c r="B28" s="11" t="s">
        <v>781</v>
      </c>
      <c r="C28" s="16">
        <v>390</v>
      </c>
      <c r="D28" s="16">
        <v>143</v>
      </c>
      <c r="E28" s="16">
        <v>662</v>
      </c>
      <c r="F28" s="17">
        <v>256</v>
      </c>
      <c r="G28" s="17">
        <v>445</v>
      </c>
    </row>
    <row r="29" spans="1:7" ht="20.25" x14ac:dyDescent="0.3">
      <c r="A29" s="21">
        <v>28</v>
      </c>
      <c r="B29" s="11" t="s">
        <v>782</v>
      </c>
      <c r="C29" s="16">
        <v>455</v>
      </c>
      <c r="D29" s="16">
        <v>167</v>
      </c>
      <c r="E29" s="16">
        <v>772</v>
      </c>
      <c r="F29" s="17">
        <v>299</v>
      </c>
      <c r="G29" s="17">
        <v>890</v>
      </c>
    </row>
    <row r="30" spans="1:7" ht="20.25" x14ac:dyDescent="0.3">
      <c r="A30" s="21">
        <v>29</v>
      </c>
      <c r="B30" s="11" t="s">
        <v>783</v>
      </c>
      <c r="C30" s="16">
        <v>531</v>
      </c>
      <c r="D30" s="16">
        <v>195</v>
      </c>
      <c r="E30" s="16">
        <v>901</v>
      </c>
      <c r="F30" s="17">
        <v>348</v>
      </c>
      <c r="G30" s="17">
        <v>1038</v>
      </c>
    </row>
    <row r="31" spans="1:7" ht="20.25" x14ac:dyDescent="0.3">
      <c r="A31" s="21">
        <v>30</v>
      </c>
      <c r="B31" s="11" t="s">
        <v>784</v>
      </c>
      <c r="C31" s="16">
        <v>682</v>
      </c>
      <c r="D31" s="16">
        <v>250</v>
      </c>
      <c r="E31" s="16">
        <v>1158</v>
      </c>
      <c r="F31" s="17">
        <v>448</v>
      </c>
      <c r="G31" s="17">
        <v>1068</v>
      </c>
    </row>
    <row r="32" spans="1:7" ht="20.25" x14ac:dyDescent="0.3">
      <c r="A32" s="21">
        <v>31</v>
      </c>
      <c r="B32" s="11" t="s">
        <v>785</v>
      </c>
      <c r="C32" s="16">
        <v>780</v>
      </c>
      <c r="D32" s="16">
        <v>286</v>
      </c>
      <c r="E32" s="16">
        <v>1323</v>
      </c>
      <c r="F32" s="17">
        <v>511</v>
      </c>
      <c r="G32" s="17">
        <v>975</v>
      </c>
    </row>
    <row r="33" spans="1:7" ht="20.25" x14ac:dyDescent="0.3">
      <c r="A33" s="21">
        <v>32</v>
      </c>
      <c r="B33" s="11" t="s">
        <v>786</v>
      </c>
      <c r="C33" s="16">
        <v>655</v>
      </c>
      <c r="D33" s="16">
        <v>240</v>
      </c>
      <c r="E33" s="16">
        <v>1112</v>
      </c>
      <c r="F33" s="17">
        <v>430</v>
      </c>
      <c r="G33" s="17">
        <v>870</v>
      </c>
    </row>
    <row r="34" spans="1:7" ht="20.25" x14ac:dyDescent="0.3">
      <c r="A34" s="21">
        <v>33</v>
      </c>
      <c r="B34" s="11" t="s">
        <v>787</v>
      </c>
      <c r="C34" s="16">
        <v>542</v>
      </c>
      <c r="D34" s="16">
        <v>199</v>
      </c>
      <c r="E34" s="16">
        <v>919</v>
      </c>
      <c r="F34" s="17">
        <v>355</v>
      </c>
      <c r="G34" s="17">
        <v>793</v>
      </c>
    </row>
    <row r="35" spans="1:7" ht="20.25" x14ac:dyDescent="0.3">
      <c r="A35" s="21">
        <v>34</v>
      </c>
      <c r="B35" s="11" t="s">
        <v>788</v>
      </c>
      <c r="C35" s="16">
        <v>136</v>
      </c>
      <c r="D35" s="16">
        <v>50</v>
      </c>
      <c r="E35" s="16">
        <v>230</v>
      </c>
      <c r="F35" s="17">
        <v>89</v>
      </c>
      <c r="G35" s="17">
        <v>215</v>
      </c>
    </row>
    <row r="36" spans="1:7" ht="20.25" x14ac:dyDescent="0.3">
      <c r="A36" s="21">
        <v>35</v>
      </c>
      <c r="B36" s="11" t="s">
        <v>789</v>
      </c>
      <c r="C36" s="16">
        <v>195</v>
      </c>
      <c r="D36" s="16">
        <v>73</v>
      </c>
      <c r="E36" s="16">
        <v>331</v>
      </c>
      <c r="F36" s="17">
        <v>128</v>
      </c>
      <c r="G36" s="17">
        <v>235</v>
      </c>
    </row>
    <row r="37" spans="1:7" ht="60.75" x14ac:dyDescent="0.25">
      <c r="A37" s="21">
        <v>36</v>
      </c>
      <c r="B37" s="13" t="s">
        <v>790</v>
      </c>
      <c r="C37" s="14" t="s">
        <v>751</v>
      </c>
      <c r="D37" s="14" t="s">
        <v>791</v>
      </c>
      <c r="E37" s="15" t="s">
        <v>792</v>
      </c>
      <c r="F37" s="12" t="s">
        <v>793</v>
      </c>
      <c r="G37" s="20" t="s">
        <v>1857</v>
      </c>
    </row>
    <row r="38" spans="1:7" ht="20.25" x14ac:dyDescent="0.25">
      <c r="A38" s="21">
        <v>37</v>
      </c>
      <c r="B38" s="10" t="s">
        <v>794</v>
      </c>
      <c r="C38" s="16">
        <v>67</v>
      </c>
      <c r="D38" s="16">
        <v>27</v>
      </c>
      <c r="E38" s="16">
        <v>113</v>
      </c>
      <c r="F38" s="17">
        <v>48</v>
      </c>
      <c r="G38" s="17">
        <v>98</v>
      </c>
    </row>
    <row r="39" spans="1:7" ht="20.25" x14ac:dyDescent="0.25">
      <c r="A39" s="21">
        <v>38</v>
      </c>
      <c r="B39" s="10" t="s">
        <v>795</v>
      </c>
      <c r="C39" s="16">
        <v>110</v>
      </c>
      <c r="D39" s="16">
        <v>41</v>
      </c>
      <c r="E39" s="16">
        <v>186</v>
      </c>
      <c r="F39" s="17">
        <v>79</v>
      </c>
      <c r="G39" s="17">
        <v>148</v>
      </c>
    </row>
    <row r="40" spans="1:7" ht="20.25" x14ac:dyDescent="0.3">
      <c r="A40" s="21">
        <v>39</v>
      </c>
      <c r="B40" s="11" t="s">
        <v>796</v>
      </c>
      <c r="C40" s="16">
        <v>164</v>
      </c>
      <c r="D40" s="16">
        <v>66</v>
      </c>
      <c r="E40" s="16">
        <v>278</v>
      </c>
      <c r="F40" s="17">
        <v>117</v>
      </c>
      <c r="G40" s="17">
        <v>215</v>
      </c>
    </row>
    <row r="41" spans="1:7" ht="20.25" x14ac:dyDescent="0.3">
      <c r="A41" s="21">
        <v>40</v>
      </c>
      <c r="B41" s="11" t="s">
        <v>797</v>
      </c>
      <c r="C41" s="16">
        <v>229</v>
      </c>
      <c r="D41" s="16">
        <v>91</v>
      </c>
      <c r="E41" s="16">
        <v>388</v>
      </c>
      <c r="F41" s="17">
        <v>162</v>
      </c>
      <c r="G41" s="17">
        <v>235</v>
      </c>
    </row>
    <row r="42" spans="1:7" ht="20.25" x14ac:dyDescent="0.3">
      <c r="A42" s="21">
        <v>41</v>
      </c>
      <c r="B42" s="11" t="s">
        <v>798</v>
      </c>
      <c r="C42" s="16">
        <v>305</v>
      </c>
      <c r="D42" s="16">
        <v>121</v>
      </c>
      <c r="E42" s="16">
        <v>517</v>
      </c>
      <c r="F42" s="17">
        <v>218</v>
      </c>
      <c r="G42" s="17">
        <v>499</v>
      </c>
    </row>
    <row r="43" spans="1:7" ht="20.25" x14ac:dyDescent="0.3">
      <c r="A43" s="21">
        <v>42</v>
      </c>
      <c r="B43" s="11" t="s">
        <v>799</v>
      </c>
      <c r="C43" s="16">
        <v>391</v>
      </c>
      <c r="D43" s="16">
        <v>154</v>
      </c>
      <c r="E43" s="16">
        <v>664</v>
      </c>
      <c r="F43" s="17">
        <v>276</v>
      </c>
      <c r="G43" s="17">
        <v>593</v>
      </c>
    </row>
    <row r="44" spans="1:7" ht="20.25" x14ac:dyDescent="0.3">
      <c r="A44" s="21">
        <v>43</v>
      </c>
      <c r="B44" s="11" t="s">
        <v>800</v>
      </c>
      <c r="C44" s="16">
        <v>489</v>
      </c>
      <c r="D44" s="16">
        <v>194</v>
      </c>
      <c r="E44" s="16">
        <v>829</v>
      </c>
      <c r="F44" s="17">
        <v>347</v>
      </c>
      <c r="G44" s="17">
        <v>667</v>
      </c>
    </row>
    <row r="45" spans="1:7" ht="20.25" x14ac:dyDescent="0.3">
      <c r="A45" s="21">
        <v>44</v>
      </c>
      <c r="B45" s="11" t="s">
        <v>801</v>
      </c>
      <c r="C45" s="16">
        <v>597</v>
      </c>
      <c r="D45" s="16">
        <v>237</v>
      </c>
      <c r="E45" s="16">
        <v>1013</v>
      </c>
      <c r="F45" s="17">
        <v>422</v>
      </c>
      <c r="G45" s="17">
        <v>793</v>
      </c>
    </row>
    <row r="46" spans="1:7" ht="20.25" x14ac:dyDescent="0.3">
      <c r="A46" s="21">
        <v>45</v>
      </c>
      <c r="B46" s="11" t="s">
        <v>802</v>
      </c>
      <c r="C46" s="16">
        <v>716</v>
      </c>
      <c r="D46" s="16">
        <v>282</v>
      </c>
      <c r="E46" s="16">
        <v>1215</v>
      </c>
      <c r="F46" s="17">
        <v>506</v>
      </c>
      <c r="G46" s="17">
        <v>870</v>
      </c>
    </row>
    <row r="47" spans="1:7" ht="20.25" x14ac:dyDescent="0.3">
      <c r="A47" s="21">
        <v>46</v>
      </c>
      <c r="B47" s="11" t="s">
        <v>803</v>
      </c>
      <c r="C47" s="16">
        <v>846</v>
      </c>
      <c r="D47" s="16">
        <v>332</v>
      </c>
      <c r="E47" s="16">
        <v>1436</v>
      </c>
      <c r="F47" s="17">
        <v>595</v>
      </c>
      <c r="G47" s="17">
        <v>975</v>
      </c>
    </row>
    <row r="48" spans="1:7" ht="20.25" x14ac:dyDescent="0.3">
      <c r="A48" s="21">
        <v>47</v>
      </c>
      <c r="B48" s="11" t="s">
        <v>804</v>
      </c>
      <c r="C48" s="16">
        <v>1061</v>
      </c>
      <c r="D48" s="16">
        <v>415</v>
      </c>
      <c r="E48" s="16">
        <v>1801</v>
      </c>
      <c r="F48" s="17" t="s">
        <v>165</v>
      </c>
      <c r="G48" s="17" t="s">
        <v>165</v>
      </c>
    </row>
    <row r="49" spans="1:7" ht="20.25" x14ac:dyDescent="0.3">
      <c r="A49" s="21">
        <v>48</v>
      </c>
      <c r="B49" s="11" t="s">
        <v>805</v>
      </c>
      <c r="C49" s="16">
        <v>1267</v>
      </c>
      <c r="D49" s="16">
        <v>464</v>
      </c>
      <c r="E49" s="16">
        <v>2100</v>
      </c>
      <c r="F49" s="17" t="s">
        <v>165</v>
      </c>
      <c r="G49" s="17" t="s">
        <v>165</v>
      </c>
    </row>
    <row r="50" spans="1:7" ht="20.25" x14ac:dyDescent="0.3">
      <c r="A50" s="21">
        <v>49</v>
      </c>
      <c r="B50" s="11" t="s">
        <v>806</v>
      </c>
      <c r="C50" s="16">
        <v>1474</v>
      </c>
      <c r="D50" s="16">
        <v>580</v>
      </c>
      <c r="E50" s="16">
        <v>2443</v>
      </c>
      <c r="F50" s="17" t="s">
        <v>165</v>
      </c>
      <c r="G50" s="17" t="s">
        <v>165</v>
      </c>
    </row>
    <row r="51" spans="1:7" ht="20.25" x14ac:dyDescent="0.3">
      <c r="A51" s="21">
        <v>50</v>
      </c>
      <c r="B51" s="11" t="s">
        <v>807</v>
      </c>
      <c r="C51" s="16">
        <v>1852</v>
      </c>
      <c r="D51" s="16">
        <v>723</v>
      </c>
      <c r="E51" s="16">
        <v>3071</v>
      </c>
      <c r="F51" s="17" t="s">
        <v>165</v>
      </c>
      <c r="G51" s="17" t="s">
        <v>165</v>
      </c>
    </row>
    <row r="52" spans="1:7" ht="60.75" x14ac:dyDescent="0.25">
      <c r="A52" s="21">
        <v>51</v>
      </c>
      <c r="B52" s="13" t="s">
        <v>808</v>
      </c>
      <c r="C52" s="14" t="s">
        <v>751</v>
      </c>
      <c r="D52" s="14" t="s">
        <v>791</v>
      </c>
      <c r="E52" s="15" t="s">
        <v>792</v>
      </c>
      <c r="F52" s="12" t="s">
        <v>793</v>
      </c>
      <c r="G52" s="20" t="s">
        <v>1857</v>
      </c>
    </row>
    <row r="53" spans="1:7" ht="20.25" x14ac:dyDescent="0.25">
      <c r="A53" s="21">
        <v>52</v>
      </c>
      <c r="B53" s="3" t="s">
        <v>788</v>
      </c>
      <c r="C53" s="16">
        <v>183</v>
      </c>
      <c r="D53" s="16">
        <v>72</v>
      </c>
      <c r="E53" s="16">
        <v>299</v>
      </c>
      <c r="F53" s="17">
        <v>126</v>
      </c>
      <c r="G53" s="17">
        <v>215</v>
      </c>
    </row>
    <row r="54" spans="1:7" ht="20.25" x14ac:dyDescent="0.25">
      <c r="A54" s="21">
        <v>53</v>
      </c>
      <c r="B54" s="3" t="s">
        <v>789</v>
      </c>
      <c r="C54" s="16">
        <v>263</v>
      </c>
      <c r="D54" s="16">
        <v>103</v>
      </c>
      <c r="E54" s="16">
        <v>430</v>
      </c>
      <c r="F54" s="17">
        <v>182</v>
      </c>
      <c r="G54" s="17">
        <v>235</v>
      </c>
    </row>
    <row r="55" spans="1:7" ht="20.25" x14ac:dyDescent="0.25">
      <c r="A55" s="21">
        <v>54</v>
      </c>
      <c r="B55" s="3" t="s">
        <v>809</v>
      </c>
      <c r="C55" s="16">
        <v>263</v>
      </c>
      <c r="D55" s="16">
        <v>103</v>
      </c>
      <c r="E55" s="16">
        <v>430</v>
      </c>
      <c r="F55" s="17">
        <v>182</v>
      </c>
      <c r="G55" s="17">
        <v>325</v>
      </c>
    </row>
    <row r="56" spans="1:7" ht="20.25" x14ac:dyDescent="0.25">
      <c r="A56" s="21">
        <v>55</v>
      </c>
      <c r="B56" s="10" t="s">
        <v>810</v>
      </c>
      <c r="C56" s="16">
        <v>526</v>
      </c>
      <c r="D56" s="16">
        <v>204</v>
      </c>
      <c r="E56" s="16">
        <v>1147</v>
      </c>
      <c r="F56" s="17">
        <v>363</v>
      </c>
      <c r="G56" s="17">
        <v>445</v>
      </c>
    </row>
    <row r="57" spans="1:7" ht="20.25" x14ac:dyDescent="0.25">
      <c r="A57" s="21">
        <v>56</v>
      </c>
      <c r="B57" s="3" t="s">
        <v>783</v>
      </c>
      <c r="C57" s="16">
        <v>716</v>
      </c>
      <c r="D57" s="16">
        <v>278</v>
      </c>
      <c r="E57" s="16">
        <v>1171</v>
      </c>
      <c r="F57" s="17">
        <v>494</v>
      </c>
      <c r="G57" s="17">
        <v>1038</v>
      </c>
    </row>
    <row r="58" spans="1:7" ht="20.25" x14ac:dyDescent="0.25">
      <c r="A58" s="21">
        <v>57</v>
      </c>
      <c r="B58" s="3" t="s">
        <v>811</v>
      </c>
      <c r="C58" s="16">
        <v>935</v>
      </c>
      <c r="D58" s="16">
        <v>360</v>
      </c>
      <c r="E58" s="16">
        <v>1529</v>
      </c>
      <c r="F58" s="17">
        <v>645</v>
      </c>
      <c r="G58" s="17">
        <v>1065</v>
      </c>
    </row>
    <row r="59" spans="1:7" ht="20.25" x14ac:dyDescent="0.25">
      <c r="A59" s="21">
        <v>58</v>
      </c>
      <c r="B59" s="3" t="s">
        <v>812</v>
      </c>
      <c r="C59" s="16">
        <v>1052</v>
      </c>
      <c r="D59" s="16">
        <v>405</v>
      </c>
      <c r="E59" s="16">
        <v>1720</v>
      </c>
      <c r="F59" s="17">
        <v>726</v>
      </c>
      <c r="G59" s="17">
        <v>1200</v>
      </c>
    </row>
    <row r="60" spans="1:7" ht="20.25" x14ac:dyDescent="0.25">
      <c r="A60" s="21">
        <v>59</v>
      </c>
      <c r="B60" s="3" t="s">
        <v>813</v>
      </c>
      <c r="C60" s="16">
        <v>1315</v>
      </c>
      <c r="D60" s="16">
        <v>504</v>
      </c>
      <c r="E60" s="16">
        <v>2150</v>
      </c>
      <c r="F60" s="17">
        <v>907</v>
      </c>
      <c r="G60" s="17">
        <v>1200</v>
      </c>
    </row>
    <row r="61" spans="1:7" ht="20.25" x14ac:dyDescent="0.25">
      <c r="A61" s="21">
        <v>60</v>
      </c>
      <c r="B61" s="3" t="s">
        <v>814</v>
      </c>
      <c r="C61" s="16">
        <v>1461</v>
      </c>
      <c r="D61" s="16">
        <v>561</v>
      </c>
      <c r="E61" s="16">
        <v>2389</v>
      </c>
      <c r="F61" s="17">
        <v>1007</v>
      </c>
      <c r="G61" s="17">
        <v>1260</v>
      </c>
    </row>
    <row r="62" spans="1:7" ht="20.25" x14ac:dyDescent="0.25">
      <c r="A62" s="21">
        <v>61</v>
      </c>
      <c r="B62" s="3" t="s">
        <v>815</v>
      </c>
      <c r="C62" s="16">
        <v>1754</v>
      </c>
      <c r="D62" s="16">
        <v>670</v>
      </c>
      <c r="E62" s="16">
        <v>2867</v>
      </c>
      <c r="F62" s="17">
        <v>1208</v>
      </c>
      <c r="G62" s="17">
        <v>1260</v>
      </c>
    </row>
    <row r="63" spans="1:7" ht="20.25" x14ac:dyDescent="0.25">
      <c r="A63" s="21">
        <v>62</v>
      </c>
      <c r="B63" s="3" t="s">
        <v>816</v>
      </c>
      <c r="C63" s="16">
        <v>1929</v>
      </c>
      <c r="D63" s="16">
        <v>736</v>
      </c>
      <c r="E63" s="16">
        <v>3080</v>
      </c>
      <c r="F63" s="17">
        <v>1330</v>
      </c>
      <c r="G63" s="17">
        <v>1344.6000000000001</v>
      </c>
    </row>
    <row r="64" spans="1:7" ht="20.25" x14ac:dyDescent="0.25">
      <c r="A64" s="21">
        <v>63</v>
      </c>
      <c r="B64" s="3" t="s">
        <v>817</v>
      </c>
      <c r="C64" s="16">
        <v>2104</v>
      </c>
      <c r="D64" s="16">
        <v>802</v>
      </c>
      <c r="E64" s="16">
        <v>3359</v>
      </c>
      <c r="F64" s="17">
        <v>1451</v>
      </c>
      <c r="G64" s="17">
        <v>1555.1999999999998</v>
      </c>
    </row>
    <row r="65" spans="1:7" ht="20.25" x14ac:dyDescent="0.25">
      <c r="A65" s="21">
        <v>64</v>
      </c>
      <c r="B65" s="3" t="s">
        <v>765</v>
      </c>
      <c r="C65" s="16">
        <v>2367</v>
      </c>
      <c r="D65" s="16">
        <v>902</v>
      </c>
      <c r="E65" s="16">
        <v>3778</v>
      </c>
      <c r="F65" s="17" t="s">
        <v>165</v>
      </c>
      <c r="G65" s="17">
        <v>1727.1000000000004</v>
      </c>
    </row>
    <row r="66" spans="1:7" ht="20.25" x14ac:dyDescent="0.25">
      <c r="A66" s="21">
        <v>65</v>
      </c>
      <c r="B66" s="3" t="s">
        <v>766</v>
      </c>
      <c r="C66" s="16">
        <v>2630</v>
      </c>
      <c r="D66" s="16">
        <v>1002</v>
      </c>
      <c r="E66" s="16">
        <v>4199</v>
      </c>
      <c r="F66" s="17" t="s">
        <v>165</v>
      </c>
      <c r="G66" s="17">
        <v>1867</v>
      </c>
    </row>
    <row r="67" spans="1:7" ht="20.25" x14ac:dyDescent="0.25">
      <c r="A67" s="21">
        <v>66</v>
      </c>
      <c r="B67" s="3" t="s">
        <v>767</v>
      </c>
      <c r="C67" s="16">
        <v>2805</v>
      </c>
      <c r="D67" s="16">
        <v>1069</v>
      </c>
      <c r="E67" s="16">
        <v>4479</v>
      </c>
      <c r="F67" s="17" t="s">
        <v>165</v>
      </c>
      <c r="G67" s="17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A1:M111"/>
  <sheetViews>
    <sheetView showGridLines="0" defaultGridColor="0" colorId="8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F7" sqref="F7"/>
    </sheetView>
  </sheetViews>
  <sheetFormatPr defaultRowHeight="15" x14ac:dyDescent="0.25"/>
  <cols>
    <col min="1" max="1" width="11.85546875" bestFit="1" customWidth="1"/>
    <col min="2" max="2" width="8.5703125" bestFit="1" customWidth="1"/>
    <col min="3" max="3" width="45.5703125" customWidth="1"/>
    <col min="4" max="4" width="16.7109375" bestFit="1" customWidth="1"/>
    <col min="5" max="5" width="19.85546875" customWidth="1"/>
    <col min="6" max="6" width="21" bestFit="1" customWidth="1"/>
    <col min="7" max="7" width="23.85546875" bestFit="1" customWidth="1"/>
    <col min="8" max="8" width="19.5703125" bestFit="1" customWidth="1"/>
  </cols>
  <sheetData>
    <row r="1" spans="1:13" s="2" customFormat="1" ht="27" customHeight="1" x14ac:dyDescent="0.25">
      <c r="A1" s="179"/>
      <c r="B1" s="179"/>
      <c r="C1" s="178" t="s">
        <v>1659</v>
      </c>
      <c r="D1" s="178"/>
      <c r="E1" s="178"/>
      <c r="F1" s="178"/>
      <c r="G1" s="178"/>
      <c r="H1" s="178"/>
      <c r="I1" s="64"/>
      <c r="J1" s="64"/>
    </row>
    <row r="2" spans="1:13" s="1" customFormat="1" ht="12.75" customHeight="1" x14ac:dyDescent="0.3">
      <c r="A2" s="180" t="s">
        <v>155</v>
      </c>
      <c r="B2" s="201" t="s">
        <v>156</v>
      </c>
      <c r="C2" s="280" t="s">
        <v>1797</v>
      </c>
      <c r="D2" s="277" t="s">
        <v>157</v>
      </c>
      <c r="E2" s="125" t="s">
        <v>152</v>
      </c>
      <c r="F2" s="125" t="s">
        <v>153</v>
      </c>
      <c r="G2" s="125" t="s">
        <v>154</v>
      </c>
      <c r="H2" s="125" t="s">
        <v>237</v>
      </c>
      <c r="I2" s="65"/>
      <c r="J2" s="65"/>
    </row>
    <row r="3" spans="1:13" s="1" customFormat="1" ht="72" customHeight="1" x14ac:dyDescent="0.3">
      <c r="A3" s="181"/>
      <c r="B3" s="202"/>
      <c r="C3" s="281"/>
      <c r="D3" s="278"/>
      <c r="E3" s="275" t="s">
        <v>1775</v>
      </c>
      <c r="F3" s="276" t="s">
        <v>1776</v>
      </c>
      <c r="G3" s="275" t="s">
        <v>1777</v>
      </c>
      <c r="H3" s="276" t="s">
        <v>1778</v>
      </c>
      <c r="I3" s="65"/>
      <c r="J3" s="65"/>
    </row>
    <row r="4" spans="1:13" s="1" customFormat="1" ht="49.5" customHeight="1" x14ac:dyDescent="0.3">
      <c r="A4" s="182"/>
      <c r="B4" s="203"/>
      <c r="C4" s="282"/>
      <c r="D4" s="279"/>
      <c r="E4" s="275"/>
      <c r="F4" s="276"/>
      <c r="G4" s="275"/>
      <c r="H4" s="276"/>
      <c r="I4" s="65"/>
      <c r="J4" s="65"/>
      <c r="M4" s="62"/>
    </row>
    <row r="5" spans="1:13" ht="17.25" customHeight="1" x14ac:dyDescent="0.25">
      <c r="A5" s="173" t="s">
        <v>864</v>
      </c>
      <c r="B5" s="69" t="s">
        <v>1666</v>
      </c>
      <c r="C5" s="103" t="s">
        <v>1675</v>
      </c>
      <c r="D5" s="69" t="s">
        <v>98</v>
      </c>
      <c r="E5" s="72">
        <f>IFERROR(((VLOOKUP(B5,'Origem '!$A$1:$H$1870,4,0)*'Mark Up '!$C$2)),"X")</f>
        <v>7558.3200000000006</v>
      </c>
      <c r="F5" s="72">
        <f>IFERROR(((VLOOKUP(B5,'Origem '!$A$1:$E$1870,5,0)*'Mark Up '!$C$2)),"X")</f>
        <v>8274.42</v>
      </c>
      <c r="G5" s="72">
        <f>IFERROR(((VLOOKUP(B5,'Origem '!$A$1:$F$1870,6,0)*'Mark Up '!$C$2)),"X")</f>
        <v>8560.86</v>
      </c>
      <c r="H5" s="73" t="str">
        <f>IFERROR(((VLOOKUP(B5,'Origem '!$A$1:$G$1870,7,0)*'Mark Up '!$C$2)),"X")</f>
        <v>X</v>
      </c>
      <c r="I5" s="65"/>
      <c r="J5" s="65"/>
    </row>
    <row r="6" spans="1:13" ht="17.25" customHeight="1" x14ac:dyDescent="0.25">
      <c r="A6" s="173"/>
      <c r="B6" s="69" t="s">
        <v>1667</v>
      </c>
      <c r="C6" s="103" t="s">
        <v>1675</v>
      </c>
      <c r="D6" s="69" t="s">
        <v>86</v>
      </c>
      <c r="E6" s="72">
        <f>IFERROR(((VLOOKUP(B6,'Origem '!$A$1:$H$1870,4,0)*'Mark Up '!$C$2)),"X")</f>
        <v>7604.52</v>
      </c>
      <c r="F6" s="72">
        <f>IFERROR(((VLOOKUP(B6,'Origem '!$A$1:$E$1870,5,0)*'Mark Up '!$C$2)),"X")</f>
        <v>8477.7000000000007</v>
      </c>
      <c r="G6" s="72">
        <f>IFERROR(((VLOOKUP(B6,'Origem '!$A$1:$F$1870,6,0)*'Mark Up '!$C$2)),"X")</f>
        <v>8791.86</v>
      </c>
      <c r="H6" s="73" t="str">
        <f>IFERROR(((VLOOKUP(B6,'Origem '!$A$1:$G$1870,7,0)*'Mark Up '!$C$2)),"X")</f>
        <v>X</v>
      </c>
      <c r="I6" s="65"/>
      <c r="J6" s="65"/>
    </row>
    <row r="7" spans="1:13" ht="17.25" customHeight="1" x14ac:dyDescent="0.25">
      <c r="A7" s="173"/>
      <c r="B7" s="69" t="s">
        <v>1668</v>
      </c>
      <c r="C7" s="103" t="s">
        <v>1675</v>
      </c>
      <c r="D7" s="69" t="s">
        <v>87</v>
      </c>
      <c r="E7" s="72">
        <f>IFERROR(((VLOOKUP(B7,'Origem '!$A$1:$H$1870,4,0)*'Mark Up '!$C$2)),"X")</f>
        <v>8607.06</v>
      </c>
      <c r="F7" s="72">
        <f>IFERROR(((VLOOKUP(B7,'Origem '!$A$1:$E$1870,5,0)*'Mark Up '!$C$2)),"X")</f>
        <v>9568.02</v>
      </c>
      <c r="G7" s="72">
        <f>IFERROR(((VLOOKUP(B7,'Origem '!$A$1:$F$1870,6,0)*'Mark Up '!$C$2)),"X")</f>
        <v>9882.18</v>
      </c>
      <c r="H7" s="73" t="str">
        <f>IFERROR(((VLOOKUP(B7,'Origem '!$A$1:$G$1870,7,0)*'Mark Up '!$C$2)),"X")</f>
        <v>X</v>
      </c>
      <c r="I7" s="65"/>
      <c r="J7" s="65"/>
    </row>
    <row r="8" spans="1:13" ht="17.25" customHeight="1" x14ac:dyDescent="0.25">
      <c r="A8" s="173"/>
      <c r="B8" s="69" t="s">
        <v>1669</v>
      </c>
      <c r="C8" s="103" t="s">
        <v>1675</v>
      </c>
      <c r="D8" s="69" t="s">
        <v>88</v>
      </c>
      <c r="E8" s="72">
        <f>IFERROR(((VLOOKUP(B8,'Origem '!$A$1:$H$1870,4,0)*'Mark Up '!$C$2)),"X")</f>
        <v>8999.76</v>
      </c>
      <c r="F8" s="72">
        <f>IFERROR(((VLOOKUP(B8,'Origem '!$A$1:$E$1870,5,0)*'Mark Up '!$C$2)),"X")</f>
        <v>9771.3000000000011</v>
      </c>
      <c r="G8" s="72">
        <f>IFERROR(((VLOOKUP(B8,'Origem '!$A$1:$F$1870,6,0)*'Mark Up '!$C$2)),"X")</f>
        <v>10150.14</v>
      </c>
      <c r="H8" s="73" t="str">
        <f>IFERROR(((VLOOKUP(B8,'Origem '!$A$1:$G$1870,7,0)*'Mark Up '!$C$2)),"X")</f>
        <v>X</v>
      </c>
      <c r="I8" s="65"/>
      <c r="J8" s="65"/>
    </row>
    <row r="9" spans="1:13" ht="17.25" customHeight="1" x14ac:dyDescent="0.25">
      <c r="A9" s="173"/>
      <c r="B9" s="69" t="s">
        <v>1670</v>
      </c>
      <c r="C9" s="103" t="s">
        <v>1675</v>
      </c>
      <c r="D9" s="69" t="s">
        <v>244</v>
      </c>
      <c r="E9" s="72">
        <f>IFERROR(((VLOOKUP(B9,'Origem '!$A$1:$H$1870,4,0)*'Mark Up '!$C$2)),"X")</f>
        <v>9106.02</v>
      </c>
      <c r="F9" s="72">
        <f>IFERROR(((VLOOKUP(B9,'Origem '!$A$1:$E$1870,5,0)*'Mark Up '!$C$2)),"X")</f>
        <v>10066.98</v>
      </c>
      <c r="G9" s="72">
        <f>IFERROR(((VLOOKUP(B9,'Origem '!$A$1:$F$1870,6,0)*'Mark Up '!$C$2)),"X")</f>
        <v>10464.300000000001</v>
      </c>
      <c r="H9" s="73" t="str">
        <f>IFERROR(((VLOOKUP(B9,'Origem '!$A$1:$G$1870,7,0)*'Mark Up '!$C$2)),"X")</f>
        <v>X</v>
      </c>
      <c r="I9" s="65"/>
      <c r="J9" s="65"/>
    </row>
    <row r="10" spans="1:13" ht="17.25" customHeight="1" x14ac:dyDescent="0.25">
      <c r="A10" s="173" t="s">
        <v>1087</v>
      </c>
      <c r="B10" s="69" t="s">
        <v>1660</v>
      </c>
      <c r="C10" s="103" t="s">
        <v>1676</v>
      </c>
      <c r="D10" s="69" t="s">
        <v>98</v>
      </c>
      <c r="E10" s="72">
        <f>IFERROR(((VLOOKUP(B10,'Origem '!$A$1:$H$1870,4,0)*'Mark Up '!$C$2)),"X")</f>
        <v>7308.84</v>
      </c>
      <c r="F10" s="72">
        <f>IFERROR(((VLOOKUP(B10,'Origem '!$A$1:$E$1870,5,0)*'Mark Up '!$C$2)),"X")</f>
        <v>7890.96</v>
      </c>
      <c r="G10" s="72">
        <f>IFERROR(((VLOOKUP(B10,'Origem '!$A$1:$F$1870,6,0)*'Mark Up '!$C$2)),"X")</f>
        <v>8182.02</v>
      </c>
      <c r="H10" s="73" t="str">
        <f>IFERROR(((VLOOKUP(B10,'Origem '!$A$1:$G$1870,7,0)*'Mark Up '!$C$2)),"X")</f>
        <v>X</v>
      </c>
      <c r="I10" s="65"/>
      <c r="J10" s="65"/>
    </row>
    <row r="11" spans="1:13" ht="17.25" customHeight="1" x14ac:dyDescent="0.25">
      <c r="A11" s="173"/>
      <c r="B11" s="69" t="s">
        <v>1661</v>
      </c>
      <c r="C11" s="103" t="s">
        <v>1676</v>
      </c>
      <c r="D11" s="69" t="s">
        <v>86</v>
      </c>
      <c r="E11" s="72">
        <f>IFERROR(((VLOOKUP(B11,'Origem '!$A$1:$H$1870,4,0)*'Mark Up '!$C$2)),"X")</f>
        <v>7664.58</v>
      </c>
      <c r="F11" s="72">
        <f>IFERROR(((VLOOKUP(B11,'Origem '!$A$1:$E$1870,5,0)*'Mark Up '!$C$2)),"X")</f>
        <v>8366.82</v>
      </c>
      <c r="G11" s="72">
        <f>IFERROR(((VLOOKUP(B11,'Origem '!$A$1:$F$1870,6,0)*'Mark Up '!$C$2)),"X")</f>
        <v>8680.98</v>
      </c>
      <c r="H11" s="73" t="str">
        <f>IFERROR(((VLOOKUP(B11,'Origem '!$A$1:$G$1870,7,0)*'Mark Up '!$C$2)),"X")</f>
        <v>X</v>
      </c>
      <c r="I11" s="65"/>
      <c r="J11" s="65"/>
    </row>
    <row r="12" spans="1:13" ht="17.25" customHeight="1" x14ac:dyDescent="0.25">
      <c r="A12" s="173"/>
      <c r="B12" s="69" t="s">
        <v>1662</v>
      </c>
      <c r="C12" s="103" t="s">
        <v>1676</v>
      </c>
      <c r="D12" s="69" t="s">
        <v>87</v>
      </c>
      <c r="E12" s="72">
        <f>IFERROR(((VLOOKUP(B12,'Origem '!$A$1:$H$1870,4,0)*'Mark Up '!$C$2)),"X")</f>
        <v>8325.24</v>
      </c>
      <c r="F12" s="72">
        <f>IFERROR(((VLOOKUP(B12,'Origem '!$A$1:$E$1870,5,0)*'Mark Up '!$C$2)),"X")</f>
        <v>9050.58</v>
      </c>
      <c r="G12" s="72">
        <f>IFERROR(((VLOOKUP(B12,'Origem '!$A$1:$F$1870,6,0)*'Mark Up '!$C$2)),"X")</f>
        <v>9355.5</v>
      </c>
      <c r="H12" s="73" t="str">
        <f>IFERROR(((VLOOKUP(B12,'Origem '!$A$1:$G$1870,7,0)*'Mark Up '!$C$2)),"X")</f>
        <v>X</v>
      </c>
      <c r="I12" s="65"/>
      <c r="J12" s="65"/>
    </row>
    <row r="13" spans="1:13" ht="17.25" customHeight="1" x14ac:dyDescent="0.25">
      <c r="A13" s="173" t="s">
        <v>1091</v>
      </c>
      <c r="B13" s="69" t="s">
        <v>1663</v>
      </c>
      <c r="C13" s="103" t="s">
        <v>1677</v>
      </c>
      <c r="D13" s="69" t="s">
        <v>86</v>
      </c>
      <c r="E13" s="72">
        <f>IFERROR(((VLOOKUP(B13,'Origem '!$A$1:$H$1870,4,0)*'Mark Up '!$C$2)),"X")</f>
        <v>6518.82</v>
      </c>
      <c r="F13" s="72">
        <f>IFERROR(((VLOOKUP(B13,'Origem '!$A$1:$E$1870,5,0)*'Mark Up '!$C$2)),"X")</f>
        <v>8112.72</v>
      </c>
      <c r="G13" s="72">
        <f>IFERROR(((VLOOKUP(B13,'Origem '!$A$1:$F$1870,6,0)*'Mark Up '!$C$2)),"X")</f>
        <v>8893.5</v>
      </c>
      <c r="H13" s="73">
        <f>IFERROR(((VLOOKUP(B13,'Origem '!$A$1:$G$1870,7,0)*'Mark Up '!$C$2)),"X")</f>
        <v>9826.74</v>
      </c>
      <c r="I13" s="65"/>
      <c r="J13" s="65"/>
    </row>
    <row r="14" spans="1:13" ht="17.25" customHeight="1" x14ac:dyDescent="0.25">
      <c r="A14" s="173"/>
      <c r="B14" s="69" t="s">
        <v>1664</v>
      </c>
      <c r="C14" s="103" t="s">
        <v>1677</v>
      </c>
      <c r="D14" s="69" t="s">
        <v>87</v>
      </c>
      <c r="E14" s="72">
        <f>IFERROR(((VLOOKUP(B14,'Origem '!$A$1:$H$1870,4,0)*'Mark Up '!$C$2)),"X")</f>
        <v>7017.78</v>
      </c>
      <c r="F14" s="72">
        <f>IFERROR(((VLOOKUP(B14,'Origem '!$A$1:$E$1870,5,0)*'Mark Up '!$C$2)),"X")</f>
        <v>8413.02</v>
      </c>
      <c r="G14" s="72">
        <f>IFERROR(((VLOOKUP(B14,'Origem '!$A$1:$F$1870,6,0)*'Mark Up '!$C$2)),"X")</f>
        <v>9170.7000000000007</v>
      </c>
      <c r="H14" s="73">
        <f>IFERROR(((VLOOKUP(B14,'Origem '!$A$1:$G$1870,7,0)*'Mark Up '!$C$2)),"X")</f>
        <v>10090.08</v>
      </c>
      <c r="I14" s="65"/>
      <c r="J14" s="65"/>
    </row>
    <row r="15" spans="1:13" ht="17.25" customHeight="1" x14ac:dyDescent="0.25">
      <c r="A15" s="173"/>
      <c r="B15" s="69" t="s">
        <v>1665</v>
      </c>
      <c r="C15" s="103" t="s">
        <v>1677</v>
      </c>
      <c r="D15" s="69" t="s">
        <v>88</v>
      </c>
      <c r="E15" s="72">
        <f>IFERROR(((VLOOKUP(B15,'Origem '!$A$1:$H$1870,4,0)*'Mark Up '!$C$2)),"X")</f>
        <v>6994.68</v>
      </c>
      <c r="F15" s="72">
        <f>IFERROR(((VLOOKUP(B15,'Origem '!$A$1:$E$1870,5,0)*'Mark Up '!$C$2)),"X")</f>
        <v>8634.7800000000007</v>
      </c>
      <c r="G15" s="72">
        <f>IFERROR(((VLOOKUP(B15,'Origem '!$A$1:$F$1870,6,0)*'Mark Up '!$C$2)),"X")</f>
        <v>9383.2199999999993</v>
      </c>
      <c r="H15" s="73">
        <f>IFERROR(((VLOOKUP(B15,'Origem '!$A$1:$G$1870,7,0)*'Mark Up '!$C$2)),"X")</f>
        <v>10297.98</v>
      </c>
      <c r="I15" s="65"/>
      <c r="J15" s="65"/>
    </row>
    <row r="16" spans="1:13" ht="17.25" customHeight="1" x14ac:dyDescent="0.25">
      <c r="A16" s="173" t="s">
        <v>871</v>
      </c>
      <c r="B16" s="69" t="s">
        <v>1671</v>
      </c>
      <c r="C16" s="103" t="s">
        <v>1678</v>
      </c>
      <c r="D16" s="69" t="s">
        <v>90</v>
      </c>
      <c r="E16" s="72">
        <f>IFERROR(((VLOOKUP(B16,'Origem '!$A$1:$H$1870,4,0)*'Mark Up '!$C$2)),"X")</f>
        <v>6417.18</v>
      </c>
      <c r="F16" s="72">
        <f>IFERROR(((VLOOKUP(B16,'Origem '!$A$1:$E$1870,5,0)*'Mark Up '!$C$2)),"X")</f>
        <v>7188.72</v>
      </c>
      <c r="G16" s="72">
        <f>IFERROR(((VLOOKUP(B16,'Origem '!$A$1:$F$1870,6,0)*'Mark Up '!$C$2)),"X")</f>
        <v>7544.46</v>
      </c>
      <c r="H16" s="73" t="str">
        <f>IFERROR(((VLOOKUP(B16,'Origem '!$A$1:$G$1870,7,0)*'Mark Up '!$C$2)),"X")</f>
        <v>X</v>
      </c>
    </row>
    <row r="17" spans="1:8" ht="17.25" customHeight="1" x14ac:dyDescent="0.25">
      <c r="A17" s="173"/>
      <c r="B17" s="69" t="s">
        <v>1672</v>
      </c>
      <c r="C17" s="103" t="s">
        <v>1678</v>
      </c>
      <c r="D17" s="69" t="s">
        <v>92</v>
      </c>
      <c r="E17" s="72">
        <f>IFERROR(((VLOOKUP(B17,'Origem '!$A$1:$H$1870,4,0)*'Mark Up '!$C$2)),"X")</f>
        <v>6865.32</v>
      </c>
      <c r="F17" s="72">
        <f>IFERROR(((VLOOKUP(B17,'Origem '!$A$1:$E$1870,5,0)*'Mark Up '!$C$2)),"X")</f>
        <v>7724.64</v>
      </c>
      <c r="G17" s="72">
        <f>IFERROR(((VLOOKUP(B17,'Origem '!$A$1:$F$1870,6,0)*'Mark Up '!$C$2)),"X")</f>
        <v>8149.68</v>
      </c>
      <c r="H17" s="73" t="str">
        <f>IFERROR(((VLOOKUP(B17,'Origem '!$A$1:$G$1870,7,0)*'Mark Up '!$C$2)),"X")</f>
        <v>X</v>
      </c>
    </row>
    <row r="18" spans="1:8" ht="17.25" customHeight="1" x14ac:dyDescent="0.25">
      <c r="A18" s="173"/>
      <c r="B18" s="69" t="s">
        <v>1673</v>
      </c>
      <c r="C18" s="103" t="s">
        <v>1678</v>
      </c>
      <c r="D18" s="69" t="s">
        <v>94</v>
      </c>
      <c r="E18" s="72">
        <f>IFERROR(((VLOOKUP(B18,'Origem '!$A$1:$H$1870,4,0)*'Mark Up '!$C$2)),"X")</f>
        <v>7091.7</v>
      </c>
      <c r="F18" s="72">
        <f>IFERROR(((VLOOKUP(B18,'Origem '!$A$1:$E$1870,5,0)*'Mark Up '!$C$2)),"X")</f>
        <v>8048.04</v>
      </c>
      <c r="G18" s="72">
        <f>IFERROR(((VLOOKUP(B18,'Origem '!$A$1:$F$1870,6,0)*'Mark Up '!$C$2)),"X")</f>
        <v>8533.14</v>
      </c>
      <c r="H18" s="73" t="str">
        <f>IFERROR(((VLOOKUP(B18,'Origem '!$A$1:$G$1870,7,0)*'Mark Up '!$C$2)),"X")</f>
        <v>X</v>
      </c>
    </row>
    <row r="19" spans="1:8" ht="17.25" customHeight="1" x14ac:dyDescent="0.25">
      <c r="A19" s="173"/>
      <c r="B19" s="69" t="s">
        <v>1674</v>
      </c>
      <c r="C19" s="103" t="s">
        <v>1678</v>
      </c>
      <c r="D19" s="69" t="s">
        <v>96</v>
      </c>
      <c r="E19" s="72">
        <f>IFERROR(((VLOOKUP(B19,'Origem '!$A$1:$H$1870,4,0)*'Mark Up '!$C$2)),"X")</f>
        <v>7428.96</v>
      </c>
      <c r="F19" s="72">
        <f>IFERROR(((VLOOKUP(B19,'Origem '!$A$1:$E$1870,5,0)*'Mark Up '!$C$2)),"X")</f>
        <v>8722.56</v>
      </c>
      <c r="G19" s="72">
        <f>IFERROR(((VLOOKUP(B19,'Origem '!$A$1:$F$1870,6,0)*'Mark Up '!$C$2)),"X")</f>
        <v>9230.76</v>
      </c>
      <c r="H19" s="73" t="str">
        <f>IFERROR(((VLOOKUP(B19,'Origem '!$A$1:$G$1870,7,0)*'Mark Up '!$C$2)),"X")</f>
        <v>X</v>
      </c>
    </row>
    <row r="20" spans="1:8" x14ac:dyDescent="0.25">
      <c r="A20" s="104"/>
      <c r="B20" s="104"/>
      <c r="C20" s="104"/>
      <c r="D20" s="104"/>
      <c r="E20" s="104"/>
      <c r="F20" s="104"/>
      <c r="G20" s="104"/>
      <c r="H20" s="104"/>
    </row>
    <row r="21" spans="1:8" x14ac:dyDescent="0.25">
      <c r="A21" s="104"/>
      <c r="B21" s="104"/>
      <c r="C21" s="104"/>
      <c r="D21" s="104"/>
      <c r="E21" s="104"/>
      <c r="F21" s="104"/>
      <c r="G21" s="104"/>
      <c r="H21" s="104"/>
    </row>
    <row r="22" spans="1:8" x14ac:dyDescent="0.25">
      <c r="A22" s="104"/>
      <c r="B22" s="104"/>
      <c r="C22" s="104"/>
      <c r="D22" s="104"/>
      <c r="E22" s="104"/>
      <c r="F22" s="104"/>
      <c r="G22" s="104"/>
      <c r="H22" s="104"/>
    </row>
    <row r="23" spans="1:8" x14ac:dyDescent="0.25">
      <c r="A23" s="104"/>
      <c r="B23" s="104"/>
      <c r="C23" s="104"/>
      <c r="D23" s="104"/>
      <c r="E23" s="104"/>
      <c r="F23" s="104"/>
      <c r="G23" s="104"/>
      <c r="H23" s="104"/>
    </row>
    <row r="24" spans="1:8" x14ac:dyDescent="0.25">
      <c r="A24" s="104"/>
      <c r="B24" s="104"/>
      <c r="C24" s="104"/>
      <c r="D24" s="104"/>
      <c r="E24" s="104"/>
      <c r="F24" s="104"/>
      <c r="G24" s="104"/>
      <c r="H24" s="104"/>
    </row>
    <row r="25" spans="1:8" x14ac:dyDescent="0.25">
      <c r="A25" s="104"/>
      <c r="B25" s="104"/>
      <c r="C25" s="104"/>
      <c r="D25" s="104"/>
      <c r="E25" s="104"/>
      <c r="F25" s="104"/>
      <c r="G25" s="104"/>
      <c r="H25" s="104"/>
    </row>
    <row r="26" spans="1:8" x14ac:dyDescent="0.25">
      <c r="A26" s="104"/>
      <c r="B26" s="104"/>
      <c r="C26" s="104"/>
      <c r="D26" s="104"/>
      <c r="E26" s="104"/>
      <c r="F26" s="104"/>
      <c r="G26" s="104"/>
      <c r="H26" s="104"/>
    </row>
    <row r="27" spans="1:8" x14ac:dyDescent="0.25">
      <c r="A27" s="104"/>
      <c r="B27" s="104"/>
      <c r="C27" s="104"/>
      <c r="D27" s="104"/>
      <c r="E27" s="104"/>
      <c r="F27" s="104"/>
      <c r="G27" s="104"/>
      <c r="H27" s="104"/>
    </row>
    <row r="28" spans="1:8" x14ac:dyDescent="0.25">
      <c r="A28" s="104"/>
      <c r="B28" s="104"/>
      <c r="C28" s="104"/>
      <c r="D28" s="104"/>
      <c r="E28" s="104"/>
      <c r="F28" s="104"/>
      <c r="G28" s="104"/>
      <c r="H28" s="104"/>
    </row>
    <row r="29" spans="1:8" x14ac:dyDescent="0.25">
      <c r="A29" s="104"/>
      <c r="B29" s="104"/>
      <c r="C29" s="104"/>
      <c r="D29" s="104"/>
      <c r="E29" s="104"/>
      <c r="F29" s="104"/>
      <c r="G29" s="104"/>
      <c r="H29" s="104"/>
    </row>
    <row r="30" spans="1:8" x14ac:dyDescent="0.25">
      <c r="A30" s="104"/>
      <c r="B30" s="104"/>
      <c r="C30" s="104"/>
      <c r="D30" s="104"/>
      <c r="E30" s="104"/>
      <c r="F30" s="104"/>
      <c r="G30" s="104"/>
      <c r="H30" s="104"/>
    </row>
    <row r="31" spans="1:8" x14ac:dyDescent="0.25">
      <c r="A31" s="104"/>
      <c r="B31" s="104"/>
      <c r="C31" s="104"/>
      <c r="D31" s="104"/>
      <c r="E31" s="104"/>
      <c r="F31" s="104"/>
      <c r="G31" s="104"/>
      <c r="H31" s="104"/>
    </row>
    <row r="32" spans="1:8" x14ac:dyDescent="0.25">
      <c r="A32" s="104"/>
      <c r="B32" s="104"/>
      <c r="C32" s="104"/>
      <c r="D32" s="104"/>
      <c r="E32" s="104"/>
      <c r="F32" s="104"/>
      <c r="G32" s="104"/>
      <c r="H32" s="104"/>
    </row>
    <row r="33" spans="1:8" x14ac:dyDescent="0.25">
      <c r="A33" s="104"/>
      <c r="B33" s="104"/>
      <c r="C33" s="104"/>
      <c r="D33" s="104"/>
      <c r="E33" s="104"/>
      <c r="F33" s="104"/>
      <c r="G33" s="104"/>
      <c r="H33" s="104"/>
    </row>
    <row r="34" spans="1:8" x14ac:dyDescent="0.25">
      <c r="A34" s="104"/>
      <c r="B34" s="104"/>
      <c r="C34" s="104"/>
      <c r="D34" s="104"/>
      <c r="E34" s="104"/>
      <c r="F34" s="104"/>
      <c r="G34" s="104"/>
      <c r="H34" s="104"/>
    </row>
    <row r="35" spans="1:8" x14ac:dyDescent="0.25">
      <c r="A35" s="104"/>
      <c r="B35" s="104"/>
      <c r="C35" s="104"/>
      <c r="D35" s="104"/>
      <c r="E35" s="104"/>
      <c r="F35" s="104"/>
      <c r="G35" s="104"/>
      <c r="H35" s="104"/>
    </row>
    <row r="36" spans="1:8" x14ac:dyDescent="0.25">
      <c r="A36" s="104"/>
      <c r="B36" s="104"/>
      <c r="C36" s="104"/>
      <c r="D36" s="104"/>
      <c r="E36" s="104"/>
      <c r="F36" s="104"/>
      <c r="G36" s="104"/>
      <c r="H36" s="104"/>
    </row>
    <row r="37" spans="1:8" x14ac:dyDescent="0.25">
      <c r="A37" s="104"/>
      <c r="B37" s="104"/>
      <c r="C37" s="104"/>
      <c r="D37" s="104"/>
      <c r="E37" s="104"/>
      <c r="F37" s="104"/>
      <c r="G37" s="104"/>
      <c r="H37" s="104"/>
    </row>
    <row r="38" spans="1:8" x14ac:dyDescent="0.25">
      <c r="A38" s="104"/>
      <c r="B38" s="104"/>
      <c r="C38" s="104"/>
      <c r="D38" s="104"/>
      <c r="E38" s="104"/>
      <c r="F38" s="104"/>
      <c r="G38" s="104"/>
      <c r="H38" s="104"/>
    </row>
    <row r="39" spans="1:8" x14ac:dyDescent="0.25">
      <c r="A39" s="104"/>
      <c r="B39" s="104"/>
      <c r="C39" s="104"/>
      <c r="D39" s="104"/>
      <c r="E39" s="104"/>
      <c r="F39" s="104"/>
      <c r="G39" s="104"/>
      <c r="H39" s="104"/>
    </row>
    <row r="40" spans="1:8" x14ac:dyDescent="0.25">
      <c r="A40" s="104"/>
      <c r="B40" s="104"/>
      <c r="C40" s="104"/>
      <c r="D40" s="104"/>
      <c r="E40" s="104"/>
      <c r="F40" s="104"/>
      <c r="G40" s="104"/>
      <c r="H40" s="104"/>
    </row>
    <row r="41" spans="1:8" x14ac:dyDescent="0.25">
      <c r="A41" s="104"/>
      <c r="B41" s="104"/>
      <c r="C41" s="104"/>
      <c r="D41" s="104"/>
      <c r="E41" s="104"/>
      <c r="F41" s="104"/>
      <c r="G41" s="104"/>
      <c r="H41" s="104"/>
    </row>
    <row r="42" spans="1:8" x14ac:dyDescent="0.25">
      <c r="A42" s="104"/>
      <c r="B42" s="104"/>
      <c r="C42" s="104"/>
      <c r="D42" s="104"/>
      <c r="E42" s="104"/>
      <c r="F42" s="104"/>
      <c r="G42" s="104"/>
      <c r="H42" s="104"/>
    </row>
    <row r="43" spans="1:8" x14ac:dyDescent="0.25">
      <c r="A43" s="104"/>
      <c r="B43" s="104"/>
      <c r="C43" s="104"/>
      <c r="D43" s="104"/>
      <c r="E43" s="104"/>
      <c r="F43" s="104"/>
      <c r="G43" s="104"/>
      <c r="H43" s="104"/>
    </row>
    <row r="44" spans="1:8" x14ac:dyDescent="0.25">
      <c r="A44" s="104"/>
      <c r="B44" s="104"/>
      <c r="C44" s="104"/>
      <c r="D44" s="104"/>
      <c r="E44" s="104"/>
      <c r="F44" s="104"/>
      <c r="G44" s="104"/>
      <c r="H44" s="104"/>
    </row>
    <row r="45" spans="1:8" x14ac:dyDescent="0.25">
      <c r="A45" s="104"/>
      <c r="B45" s="104"/>
      <c r="C45" s="104"/>
      <c r="D45" s="104"/>
      <c r="E45" s="104"/>
      <c r="F45" s="104"/>
      <c r="G45" s="104"/>
      <c r="H45" s="104"/>
    </row>
    <row r="46" spans="1:8" x14ac:dyDescent="0.25">
      <c r="A46" s="104"/>
      <c r="B46" s="104"/>
      <c r="C46" s="104"/>
      <c r="D46" s="104"/>
      <c r="E46" s="104"/>
      <c r="F46" s="104"/>
      <c r="G46" s="104"/>
      <c r="H46" s="104"/>
    </row>
    <row r="47" spans="1:8" x14ac:dyDescent="0.25">
      <c r="A47" s="104"/>
      <c r="B47" s="104"/>
      <c r="C47" s="104"/>
      <c r="D47" s="104"/>
      <c r="E47" s="104"/>
      <c r="F47" s="104"/>
      <c r="G47" s="104"/>
      <c r="H47" s="104"/>
    </row>
    <row r="48" spans="1:8" x14ac:dyDescent="0.25">
      <c r="A48" s="104"/>
      <c r="B48" s="104"/>
      <c r="C48" s="104"/>
      <c r="D48" s="104"/>
      <c r="E48" s="104"/>
      <c r="F48" s="104"/>
      <c r="G48" s="104"/>
      <c r="H48" s="104"/>
    </row>
    <row r="49" spans="1:8" x14ac:dyDescent="0.25">
      <c r="A49" s="104"/>
      <c r="B49" s="104"/>
      <c r="C49" s="104"/>
      <c r="D49" s="104"/>
      <c r="E49" s="104"/>
      <c r="F49" s="104"/>
      <c r="G49" s="104"/>
      <c r="H49" s="104"/>
    </row>
    <row r="50" spans="1:8" x14ac:dyDescent="0.25">
      <c r="A50" s="104"/>
      <c r="B50" s="104"/>
      <c r="C50" s="104"/>
      <c r="D50" s="104"/>
      <c r="E50" s="104"/>
      <c r="F50" s="104"/>
      <c r="G50" s="104"/>
      <c r="H50" s="104"/>
    </row>
    <row r="51" spans="1:8" x14ac:dyDescent="0.25">
      <c r="A51" s="104"/>
      <c r="B51" s="104"/>
      <c r="C51" s="104"/>
      <c r="D51" s="104"/>
      <c r="E51" s="104"/>
      <c r="F51" s="104"/>
      <c r="G51" s="104"/>
      <c r="H51" s="104"/>
    </row>
    <row r="52" spans="1:8" x14ac:dyDescent="0.25">
      <c r="A52" s="104"/>
      <c r="B52" s="104"/>
      <c r="C52" s="104"/>
      <c r="D52" s="104"/>
      <c r="E52" s="104"/>
      <c r="F52" s="104"/>
      <c r="G52" s="104"/>
      <c r="H52" s="104"/>
    </row>
    <row r="53" spans="1:8" x14ac:dyDescent="0.25">
      <c r="A53" s="104"/>
      <c r="B53" s="104"/>
      <c r="C53" s="104"/>
      <c r="D53" s="104"/>
      <c r="E53" s="104"/>
      <c r="F53" s="104"/>
      <c r="G53" s="104"/>
      <c r="H53" s="104"/>
    </row>
    <row r="54" spans="1:8" x14ac:dyDescent="0.25">
      <c r="A54" s="104"/>
      <c r="B54" s="104"/>
      <c r="C54" s="104"/>
      <c r="D54" s="104"/>
      <c r="E54" s="104"/>
      <c r="F54" s="104"/>
      <c r="G54" s="104"/>
      <c r="H54" s="104"/>
    </row>
    <row r="55" spans="1:8" x14ac:dyDescent="0.25">
      <c r="A55" s="104"/>
      <c r="B55" s="104"/>
      <c r="C55" s="104"/>
      <c r="D55" s="104"/>
      <c r="E55" s="104"/>
      <c r="F55" s="104"/>
      <c r="G55" s="104"/>
      <c r="H55" s="104"/>
    </row>
    <row r="56" spans="1:8" x14ac:dyDescent="0.25">
      <c r="A56" s="104"/>
      <c r="B56" s="104"/>
      <c r="C56" s="104"/>
      <c r="D56" s="104"/>
      <c r="E56" s="104"/>
      <c r="F56" s="104"/>
      <c r="G56" s="104"/>
      <c r="H56" s="104"/>
    </row>
    <row r="57" spans="1:8" x14ac:dyDescent="0.25">
      <c r="A57" s="104"/>
      <c r="B57" s="104"/>
      <c r="C57" s="104"/>
      <c r="D57" s="104"/>
      <c r="E57" s="104"/>
      <c r="F57" s="104"/>
      <c r="G57" s="104"/>
      <c r="H57" s="104"/>
    </row>
    <row r="58" spans="1:8" x14ac:dyDescent="0.25">
      <c r="A58" s="104"/>
      <c r="B58" s="104"/>
      <c r="C58" s="104"/>
      <c r="D58" s="104"/>
      <c r="E58" s="104"/>
      <c r="F58" s="104"/>
      <c r="G58" s="104"/>
      <c r="H58" s="104"/>
    </row>
    <row r="59" spans="1:8" x14ac:dyDescent="0.25">
      <c r="A59" s="104"/>
      <c r="B59" s="104"/>
      <c r="C59" s="104"/>
      <c r="D59" s="104"/>
      <c r="E59" s="104"/>
      <c r="F59" s="104"/>
      <c r="G59" s="104"/>
      <c r="H59" s="104"/>
    </row>
    <row r="60" spans="1:8" x14ac:dyDescent="0.25">
      <c r="A60" s="104"/>
      <c r="B60" s="104"/>
      <c r="C60" s="104"/>
      <c r="D60" s="104"/>
      <c r="E60" s="104"/>
      <c r="F60" s="104"/>
      <c r="G60" s="104"/>
      <c r="H60" s="104"/>
    </row>
    <row r="61" spans="1:8" x14ac:dyDescent="0.25">
      <c r="A61" s="104"/>
      <c r="B61" s="104"/>
      <c r="C61" s="104"/>
      <c r="D61" s="104"/>
      <c r="E61" s="104"/>
      <c r="F61" s="104"/>
      <c r="G61" s="104"/>
      <c r="H61" s="104"/>
    </row>
    <row r="62" spans="1:8" x14ac:dyDescent="0.25">
      <c r="A62" s="104"/>
      <c r="B62" s="104"/>
      <c r="C62" s="104"/>
      <c r="D62" s="104"/>
      <c r="E62" s="104"/>
      <c r="F62" s="104"/>
      <c r="G62" s="104"/>
      <c r="H62" s="104"/>
    </row>
    <row r="63" spans="1:8" x14ac:dyDescent="0.25">
      <c r="A63" s="104"/>
      <c r="B63" s="104"/>
      <c r="C63" s="104"/>
      <c r="D63" s="104"/>
      <c r="E63" s="104"/>
      <c r="F63" s="104"/>
      <c r="G63" s="104"/>
      <c r="H63" s="104"/>
    </row>
    <row r="64" spans="1:8" x14ac:dyDescent="0.25">
      <c r="A64" s="104"/>
      <c r="B64" s="104"/>
      <c r="C64" s="104"/>
      <c r="D64" s="104"/>
      <c r="E64" s="104"/>
      <c r="F64" s="104"/>
      <c r="G64" s="104"/>
      <c r="H64" s="104"/>
    </row>
    <row r="65" spans="1:8" x14ac:dyDescent="0.25">
      <c r="A65" s="104"/>
      <c r="B65" s="104"/>
      <c r="C65" s="104"/>
      <c r="D65" s="104"/>
      <c r="E65" s="104"/>
      <c r="F65" s="104"/>
      <c r="G65" s="104"/>
      <c r="H65" s="104"/>
    </row>
    <row r="66" spans="1:8" x14ac:dyDescent="0.25">
      <c r="A66" s="104"/>
      <c r="B66" s="104"/>
      <c r="C66" s="104"/>
      <c r="D66" s="104"/>
      <c r="E66" s="104"/>
      <c r="F66" s="104"/>
      <c r="G66" s="104"/>
      <c r="H66" s="104"/>
    </row>
    <row r="67" spans="1:8" x14ac:dyDescent="0.25">
      <c r="A67" s="104"/>
      <c r="B67" s="104"/>
      <c r="C67" s="104"/>
      <c r="D67" s="104"/>
      <c r="E67" s="104"/>
      <c r="F67" s="104"/>
      <c r="G67" s="104"/>
      <c r="H67" s="104"/>
    </row>
    <row r="68" spans="1:8" x14ac:dyDescent="0.25">
      <c r="A68" s="104"/>
      <c r="B68" s="104"/>
      <c r="C68" s="104"/>
      <c r="D68" s="104"/>
      <c r="E68" s="104"/>
      <c r="F68" s="104"/>
      <c r="G68" s="104"/>
      <c r="H68" s="104"/>
    </row>
    <row r="69" spans="1:8" x14ac:dyDescent="0.25">
      <c r="A69" s="104"/>
      <c r="B69" s="104"/>
      <c r="C69" s="104"/>
      <c r="D69" s="104"/>
      <c r="E69" s="104"/>
      <c r="F69" s="104"/>
      <c r="G69" s="104"/>
      <c r="H69" s="104"/>
    </row>
    <row r="70" spans="1:8" x14ac:dyDescent="0.25">
      <c r="A70" s="104"/>
      <c r="B70" s="104"/>
      <c r="C70" s="104"/>
      <c r="D70" s="104"/>
      <c r="E70" s="104"/>
      <c r="F70" s="104"/>
      <c r="G70" s="104"/>
      <c r="H70" s="104"/>
    </row>
    <row r="71" spans="1:8" x14ac:dyDescent="0.25">
      <c r="A71" s="104"/>
      <c r="B71" s="104"/>
      <c r="C71" s="104"/>
      <c r="D71" s="104"/>
      <c r="E71" s="104"/>
      <c r="F71" s="104"/>
      <c r="G71" s="104"/>
      <c r="H71" s="104"/>
    </row>
    <row r="72" spans="1:8" x14ac:dyDescent="0.25">
      <c r="A72" s="104"/>
      <c r="B72" s="104"/>
      <c r="C72" s="104"/>
      <c r="D72" s="104"/>
      <c r="E72" s="104"/>
      <c r="F72" s="104"/>
      <c r="G72" s="104"/>
      <c r="H72" s="104"/>
    </row>
    <row r="73" spans="1:8" x14ac:dyDescent="0.25">
      <c r="A73" s="104"/>
      <c r="B73" s="104"/>
      <c r="C73" s="104"/>
      <c r="D73" s="104"/>
      <c r="E73" s="104"/>
      <c r="F73" s="104"/>
      <c r="G73" s="104"/>
      <c r="H73" s="104"/>
    </row>
    <row r="74" spans="1:8" x14ac:dyDescent="0.25">
      <c r="A74" s="104"/>
      <c r="B74" s="104"/>
      <c r="C74" s="104"/>
      <c r="D74" s="104"/>
      <c r="E74" s="104"/>
      <c r="F74" s="104"/>
      <c r="G74" s="104"/>
      <c r="H74" s="104"/>
    </row>
    <row r="75" spans="1:8" x14ac:dyDescent="0.25">
      <c r="A75" s="104"/>
      <c r="B75" s="104"/>
      <c r="C75" s="104"/>
      <c r="D75" s="104"/>
      <c r="E75" s="104"/>
      <c r="F75" s="104"/>
      <c r="G75" s="104"/>
      <c r="H75" s="104"/>
    </row>
    <row r="76" spans="1:8" x14ac:dyDescent="0.25">
      <c r="A76" s="104"/>
      <c r="B76" s="104"/>
      <c r="C76" s="104"/>
      <c r="D76" s="104"/>
      <c r="E76" s="104"/>
      <c r="F76" s="104"/>
      <c r="G76" s="104"/>
      <c r="H76" s="104"/>
    </row>
    <row r="77" spans="1:8" x14ac:dyDescent="0.25">
      <c r="A77" s="104"/>
      <c r="B77" s="104"/>
      <c r="C77" s="104"/>
      <c r="D77" s="104"/>
      <c r="E77" s="104"/>
      <c r="F77" s="104"/>
      <c r="G77" s="104"/>
      <c r="H77" s="104"/>
    </row>
    <row r="78" spans="1:8" x14ac:dyDescent="0.25">
      <c r="A78" s="104"/>
      <c r="B78" s="104"/>
      <c r="C78" s="104"/>
      <c r="D78" s="104"/>
      <c r="E78" s="104"/>
      <c r="F78" s="104"/>
      <c r="G78" s="104"/>
      <c r="H78" s="104"/>
    </row>
    <row r="79" spans="1:8" x14ac:dyDescent="0.25">
      <c r="A79" s="104"/>
      <c r="B79" s="104"/>
      <c r="C79" s="104"/>
      <c r="D79" s="104"/>
      <c r="E79" s="104"/>
      <c r="F79" s="104"/>
      <c r="G79" s="104"/>
      <c r="H79" s="104"/>
    </row>
    <row r="80" spans="1:8" x14ac:dyDescent="0.25">
      <c r="A80" s="104"/>
      <c r="B80" s="104"/>
      <c r="C80" s="104"/>
      <c r="D80" s="104"/>
      <c r="E80" s="104"/>
      <c r="F80" s="104"/>
      <c r="G80" s="104"/>
      <c r="H80" s="104"/>
    </row>
    <row r="81" spans="1:8" x14ac:dyDescent="0.25">
      <c r="A81" s="104"/>
      <c r="B81" s="104"/>
      <c r="C81" s="104"/>
      <c r="D81" s="104"/>
      <c r="E81" s="104"/>
      <c r="F81" s="104"/>
      <c r="G81" s="104"/>
      <c r="H81" s="104"/>
    </row>
    <row r="82" spans="1:8" x14ac:dyDescent="0.25">
      <c r="A82" s="104"/>
      <c r="B82" s="104"/>
      <c r="C82" s="104"/>
      <c r="D82" s="104"/>
      <c r="E82" s="104"/>
      <c r="F82" s="104"/>
      <c r="G82" s="104"/>
      <c r="H82" s="104"/>
    </row>
    <row r="83" spans="1:8" x14ac:dyDescent="0.25">
      <c r="A83" s="104"/>
      <c r="B83" s="104"/>
      <c r="C83" s="104"/>
      <c r="D83" s="104"/>
      <c r="E83" s="104"/>
      <c r="F83" s="104"/>
      <c r="G83" s="104"/>
      <c r="H83" s="104"/>
    </row>
    <row r="84" spans="1:8" x14ac:dyDescent="0.25">
      <c r="A84" s="104"/>
      <c r="B84" s="104"/>
      <c r="C84" s="104"/>
      <c r="D84" s="104"/>
      <c r="E84" s="104"/>
      <c r="F84" s="104"/>
      <c r="G84" s="104"/>
      <c r="H84" s="104"/>
    </row>
    <row r="85" spans="1:8" x14ac:dyDescent="0.25">
      <c r="A85" s="104"/>
      <c r="B85" s="104"/>
      <c r="C85" s="104"/>
      <c r="D85" s="104"/>
      <c r="E85" s="104"/>
      <c r="F85" s="104"/>
      <c r="G85" s="104"/>
      <c r="H85" s="104"/>
    </row>
    <row r="86" spans="1:8" x14ac:dyDescent="0.25">
      <c r="A86" s="104"/>
      <c r="B86" s="104"/>
      <c r="C86" s="104"/>
      <c r="D86" s="104"/>
      <c r="E86" s="104"/>
      <c r="F86" s="104"/>
      <c r="G86" s="104"/>
      <c r="H86" s="104"/>
    </row>
    <row r="87" spans="1:8" x14ac:dyDescent="0.25">
      <c r="A87" s="104"/>
      <c r="B87" s="104"/>
      <c r="C87" s="104"/>
      <c r="D87" s="104"/>
      <c r="E87" s="104"/>
      <c r="F87" s="104"/>
      <c r="G87" s="104"/>
      <c r="H87" s="104"/>
    </row>
    <row r="88" spans="1:8" x14ac:dyDescent="0.25">
      <c r="A88" s="104"/>
      <c r="B88" s="104"/>
      <c r="C88" s="104"/>
      <c r="D88" s="104"/>
      <c r="E88" s="104"/>
      <c r="F88" s="104"/>
      <c r="G88" s="104"/>
      <c r="H88" s="104"/>
    </row>
    <row r="89" spans="1:8" x14ac:dyDescent="0.25">
      <c r="A89" s="104"/>
      <c r="B89" s="104"/>
      <c r="C89" s="104"/>
      <c r="D89" s="104"/>
      <c r="E89" s="104"/>
      <c r="F89" s="104"/>
      <c r="G89" s="104"/>
      <c r="H89" s="104"/>
    </row>
    <row r="90" spans="1:8" x14ac:dyDescent="0.25">
      <c r="A90" s="104"/>
      <c r="B90" s="104"/>
      <c r="C90" s="104"/>
      <c r="D90" s="104"/>
      <c r="E90" s="104"/>
      <c r="F90" s="104"/>
      <c r="G90" s="104"/>
      <c r="H90" s="104"/>
    </row>
    <row r="91" spans="1:8" x14ac:dyDescent="0.25">
      <c r="A91" s="104"/>
      <c r="B91" s="104"/>
      <c r="C91" s="104"/>
      <c r="D91" s="104"/>
      <c r="E91" s="104"/>
      <c r="F91" s="104"/>
      <c r="G91" s="104"/>
      <c r="H91" s="104"/>
    </row>
    <row r="92" spans="1:8" x14ac:dyDescent="0.25">
      <c r="A92" s="104"/>
      <c r="B92" s="104"/>
      <c r="C92" s="104"/>
      <c r="D92" s="104"/>
      <c r="E92" s="104"/>
      <c r="F92" s="104"/>
      <c r="G92" s="104"/>
      <c r="H92" s="104"/>
    </row>
    <row r="93" spans="1:8" x14ac:dyDescent="0.25">
      <c r="A93" s="104"/>
      <c r="B93" s="104"/>
      <c r="C93" s="104"/>
      <c r="D93" s="104"/>
      <c r="E93" s="104"/>
      <c r="F93" s="104"/>
      <c r="G93" s="104"/>
      <c r="H93" s="104"/>
    </row>
    <row r="94" spans="1:8" x14ac:dyDescent="0.25">
      <c r="A94" s="104"/>
      <c r="B94" s="104"/>
      <c r="C94" s="104"/>
      <c r="D94" s="104"/>
      <c r="E94" s="104"/>
      <c r="F94" s="104"/>
      <c r="G94" s="104"/>
      <c r="H94" s="104"/>
    </row>
    <row r="95" spans="1:8" x14ac:dyDescent="0.25">
      <c r="A95" s="104"/>
      <c r="B95" s="104"/>
      <c r="C95" s="104"/>
      <c r="D95" s="104"/>
      <c r="E95" s="104"/>
      <c r="F95" s="104"/>
      <c r="G95" s="104"/>
      <c r="H95" s="104"/>
    </row>
    <row r="96" spans="1:8" x14ac:dyDescent="0.25">
      <c r="A96" s="104"/>
      <c r="B96" s="104"/>
      <c r="C96" s="104"/>
      <c r="D96" s="104"/>
      <c r="E96" s="104"/>
      <c r="F96" s="104"/>
      <c r="G96" s="104"/>
      <c r="H96" s="104"/>
    </row>
    <row r="97" spans="1:8" x14ac:dyDescent="0.25">
      <c r="A97" s="104"/>
      <c r="B97" s="104"/>
      <c r="C97" s="104"/>
      <c r="D97" s="104"/>
      <c r="E97" s="104"/>
      <c r="F97" s="104"/>
      <c r="G97" s="104"/>
      <c r="H97" s="104"/>
    </row>
    <row r="98" spans="1:8" x14ac:dyDescent="0.25">
      <c r="A98" s="104"/>
      <c r="B98" s="104"/>
      <c r="C98" s="104"/>
      <c r="D98" s="104"/>
      <c r="E98" s="104"/>
      <c r="F98" s="104"/>
      <c r="G98" s="104"/>
      <c r="H98" s="104"/>
    </row>
    <row r="99" spans="1:8" x14ac:dyDescent="0.25">
      <c r="A99" s="104"/>
      <c r="B99" s="104"/>
      <c r="C99" s="104"/>
      <c r="D99" s="104"/>
      <c r="E99" s="104"/>
      <c r="F99" s="104"/>
      <c r="G99" s="104"/>
      <c r="H99" s="104"/>
    </row>
    <row r="100" spans="1:8" x14ac:dyDescent="0.25">
      <c r="A100" s="104"/>
      <c r="B100" s="104"/>
      <c r="C100" s="104"/>
      <c r="D100" s="104"/>
      <c r="E100" s="104"/>
      <c r="F100" s="104"/>
      <c r="G100" s="104"/>
      <c r="H100" s="104"/>
    </row>
    <row r="101" spans="1:8" x14ac:dyDescent="0.25">
      <c r="A101" s="104"/>
      <c r="B101" s="104"/>
      <c r="C101" s="104"/>
      <c r="D101" s="104"/>
      <c r="E101" s="104"/>
      <c r="F101" s="104"/>
      <c r="G101" s="104"/>
      <c r="H101" s="104"/>
    </row>
    <row r="102" spans="1:8" x14ac:dyDescent="0.25">
      <c r="A102" s="104"/>
      <c r="B102" s="104"/>
      <c r="C102" s="104"/>
      <c r="D102" s="104"/>
      <c r="E102" s="104"/>
      <c r="F102" s="104"/>
      <c r="G102" s="104"/>
      <c r="H102" s="104"/>
    </row>
    <row r="103" spans="1:8" x14ac:dyDescent="0.25">
      <c r="A103" s="104"/>
      <c r="B103" s="104"/>
      <c r="C103" s="104"/>
      <c r="D103" s="104"/>
      <c r="E103" s="104"/>
      <c r="F103" s="104"/>
      <c r="G103" s="104"/>
      <c r="H103" s="104"/>
    </row>
    <row r="104" spans="1:8" x14ac:dyDescent="0.25">
      <c r="A104" s="104"/>
      <c r="B104" s="104"/>
      <c r="C104" s="104"/>
      <c r="D104" s="104"/>
      <c r="E104" s="104"/>
      <c r="F104" s="104"/>
      <c r="G104" s="104"/>
      <c r="H104" s="104"/>
    </row>
    <row r="105" spans="1:8" x14ac:dyDescent="0.25">
      <c r="A105" s="104"/>
      <c r="B105" s="104"/>
      <c r="C105" s="104"/>
      <c r="D105" s="104"/>
      <c r="E105" s="104"/>
      <c r="F105" s="104"/>
      <c r="G105" s="104"/>
      <c r="H105" s="104"/>
    </row>
    <row r="106" spans="1:8" x14ac:dyDescent="0.25">
      <c r="A106" s="104"/>
      <c r="B106" s="104"/>
      <c r="C106" s="104"/>
      <c r="D106" s="104"/>
      <c r="E106" s="104"/>
      <c r="F106" s="104"/>
      <c r="G106" s="104"/>
      <c r="H106" s="104"/>
    </row>
    <row r="107" spans="1:8" x14ac:dyDescent="0.25">
      <c r="A107" s="104"/>
      <c r="B107" s="104"/>
      <c r="C107" s="104"/>
      <c r="D107" s="104"/>
      <c r="E107" s="104"/>
      <c r="F107" s="104"/>
      <c r="G107" s="104"/>
      <c r="H107" s="104"/>
    </row>
    <row r="108" spans="1:8" x14ac:dyDescent="0.25">
      <c r="A108" s="104"/>
      <c r="B108" s="104"/>
      <c r="C108" s="104"/>
      <c r="D108" s="104"/>
      <c r="E108" s="104"/>
      <c r="F108" s="104"/>
      <c r="G108" s="104"/>
      <c r="H108" s="104"/>
    </row>
    <row r="109" spans="1:8" x14ac:dyDescent="0.25">
      <c r="A109" s="104"/>
      <c r="B109" s="104"/>
      <c r="C109" s="104"/>
      <c r="D109" s="104"/>
      <c r="E109" s="104"/>
      <c r="F109" s="104"/>
      <c r="G109" s="104"/>
      <c r="H109" s="104"/>
    </row>
    <row r="110" spans="1:8" x14ac:dyDescent="0.25">
      <c r="A110" s="104"/>
      <c r="B110" s="104"/>
      <c r="C110" s="104"/>
      <c r="D110" s="104"/>
      <c r="E110" s="104"/>
      <c r="F110" s="104"/>
      <c r="G110" s="104"/>
      <c r="H110" s="104"/>
    </row>
    <row r="111" spans="1:8" x14ac:dyDescent="0.25">
      <c r="A111" s="104"/>
      <c r="B111" s="104"/>
      <c r="C111" s="104"/>
      <c r="D111" s="104"/>
      <c r="E111" s="104"/>
      <c r="F111" s="104"/>
      <c r="G111" s="104"/>
      <c r="H111" s="104"/>
    </row>
  </sheetData>
  <sheetProtection algorithmName="SHA-512" hashValue="rZOKG2Op+XSXzSlsB0zh2OUnfJWXP7YaUW50pAyQt1Ip7VRuQgciGH7f5dn6+gNkdZUhhMBRdF7HeQ4MUkf1/A==" saltValue="nGjF0J7QcfhUBRYNr3iarA==" spinCount="100000" sheet="1" objects="1" scenarios="1"/>
  <sortState xmlns:xlrd2="http://schemas.microsoft.com/office/spreadsheetml/2017/richdata2" ref="A7:H21">
    <sortCondition ref="C7:C21"/>
  </sortState>
  <mergeCells count="14">
    <mergeCell ref="A5:A9"/>
    <mergeCell ref="A10:A12"/>
    <mergeCell ref="A13:A15"/>
    <mergeCell ref="A16:A19"/>
    <mergeCell ref="F3:F4"/>
    <mergeCell ref="D2:D4"/>
    <mergeCell ref="C2:C4"/>
    <mergeCell ref="B2:B4"/>
    <mergeCell ref="A2:A4"/>
    <mergeCell ref="G3:G4"/>
    <mergeCell ref="H3:H4"/>
    <mergeCell ref="A1:B1"/>
    <mergeCell ref="C1:H1"/>
    <mergeCell ref="E3:E4"/>
  </mergeCells>
  <pageMargins left="0" right="0" top="0" bottom="0" header="0" footer="0"/>
  <pageSetup paperSize="9" scale="86" orientation="landscape" r:id="rId1"/>
  <headerFooter alignWithMargins="0">
    <oddHeader>&amp;R14/08/2024</oddHeader>
    <oddFooter>&amp;RPágina 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/>
  <dimension ref="A1:M95"/>
  <sheetViews>
    <sheetView showGridLines="0" defaultGridColor="0" colorId="8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G23" sqref="G23"/>
    </sheetView>
  </sheetViews>
  <sheetFormatPr defaultRowHeight="15" x14ac:dyDescent="0.25"/>
  <cols>
    <col min="1" max="1" width="11.85546875" bestFit="1" customWidth="1"/>
    <col min="2" max="2" width="8.5703125" bestFit="1" customWidth="1"/>
    <col min="3" max="3" width="51" bestFit="1" customWidth="1"/>
    <col min="4" max="4" width="16.7109375" bestFit="1" customWidth="1"/>
    <col min="5" max="5" width="19.85546875" customWidth="1"/>
    <col min="6" max="6" width="21.28515625" customWidth="1"/>
    <col min="7" max="7" width="23.85546875" bestFit="1" customWidth="1"/>
    <col min="8" max="8" width="19.5703125" bestFit="1" customWidth="1"/>
  </cols>
  <sheetData>
    <row r="1" spans="1:13" s="2" customFormat="1" ht="27" customHeight="1" x14ac:dyDescent="0.25">
      <c r="A1" s="179"/>
      <c r="B1" s="179"/>
      <c r="C1" s="178" t="s">
        <v>1753</v>
      </c>
      <c r="D1" s="178"/>
      <c r="E1" s="178"/>
      <c r="F1" s="178"/>
      <c r="G1" s="178"/>
      <c r="H1" s="178"/>
      <c r="I1" s="64"/>
      <c r="J1" s="64"/>
    </row>
    <row r="2" spans="1:13" s="1" customFormat="1" ht="12.75" customHeight="1" x14ac:dyDescent="0.3">
      <c r="A2" s="180" t="s">
        <v>155</v>
      </c>
      <c r="B2" s="201" t="s">
        <v>156</v>
      </c>
      <c r="C2" s="283" t="s">
        <v>1798</v>
      </c>
      <c r="D2" s="187" t="s">
        <v>157</v>
      </c>
      <c r="E2" s="125" t="s">
        <v>152</v>
      </c>
      <c r="F2" s="125" t="s">
        <v>153</v>
      </c>
      <c r="G2" s="125" t="s">
        <v>154</v>
      </c>
      <c r="H2" s="125" t="s">
        <v>237</v>
      </c>
      <c r="I2" s="65"/>
      <c r="J2" s="65"/>
    </row>
    <row r="3" spans="1:13" s="1" customFormat="1" ht="72" customHeight="1" x14ac:dyDescent="0.3">
      <c r="A3" s="181"/>
      <c r="B3" s="202"/>
      <c r="C3" s="278"/>
      <c r="D3" s="188"/>
      <c r="E3" s="275" t="s">
        <v>1775</v>
      </c>
      <c r="F3" s="276" t="s">
        <v>1776</v>
      </c>
      <c r="G3" s="275" t="s">
        <v>1777</v>
      </c>
      <c r="H3" s="276" t="s">
        <v>1778</v>
      </c>
      <c r="I3" s="65"/>
      <c r="J3" s="65"/>
    </row>
    <row r="4" spans="1:13" s="1" customFormat="1" ht="42" customHeight="1" x14ac:dyDescent="0.3">
      <c r="A4" s="182"/>
      <c r="B4" s="203"/>
      <c r="C4" s="279"/>
      <c r="D4" s="189"/>
      <c r="E4" s="275"/>
      <c r="F4" s="276"/>
      <c r="G4" s="275"/>
      <c r="H4" s="276"/>
      <c r="I4" s="65"/>
      <c r="J4" s="65"/>
      <c r="M4" s="62"/>
    </row>
    <row r="5" spans="1:13" x14ac:dyDescent="0.25">
      <c r="A5" s="174" t="s">
        <v>906</v>
      </c>
      <c r="B5" s="69" t="s">
        <v>1680</v>
      </c>
      <c r="C5" s="128" t="s">
        <v>1716</v>
      </c>
      <c r="D5" s="69" t="s">
        <v>140</v>
      </c>
      <c r="E5" s="72">
        <f>IFERROR(((VLOOKUP(B5,'Origem '!$A$1:$D$1910,4,0)*'Mark Up '!$C$2)),"X")</f>
        <v>4499.88</v>
      </c>
      <c r="F5" s="72">
        <f>IFERROR(((VLOOKUP(B5,'Origem '!$A$1:$E$1910,5,0)*'Mark Up '!$C$2)),"X")</f>
        <v>4984.9800000000005</v>
      </c>
      <c r="G5" s="72">
        <f>IFERROR(((VLOOKUP(B5,'Origem '!$A$1:$F$1910,6,0)*'Mark Up '!$C$2)),"X")</f>
        <v>5243.7</v>
      </c>
      <c r="H5" s="72">
        <f>IFERROR(((VLOOKUP(B5,'Origem '!$A$1:$G$1910,7,0)*'Mark Up '!$C$2)),"X")</f>
        <v>5825.82</v>
      </c>
    </row>
    <row r="6" spans="1:13" x14ac:dyDescent="0.25">
      <c r="A6" s="238"/>
      <c r="B6" s="69" t="s">
        <v>1681</v>
      </c>
      <c r="C6" s="128" t="s">
        <v>1716</v>
      </c>
      <c r="D6" s="69" t="s">
        <v>1</v>
      </c>
      <c r="E6" s="72">
        <f>IFERROR(((VLOOKUP(B6,'Origem '!$A$1:$D$1910,4,0)*'Mark Up '!$C$2)),"X")</f>
        <v>5202.12</v>
      </c>
      <c r="F6" s="72">
        <f>IFERROR(((VLOOKUP(B6,'Origem '!$A$1:$E$1910,5,0)*'Mark Up '!$C$2)),"X")</f>
        <v>5650.26</v>
      </c>
      <c r="G6" s="72">
        <f>IFERROR(((VLOOKUP(B6,'Origem '!$A$1:$F$1910,6,0)*'Mark Up '!$C$2)),"X")</f>
        <v>6158.46</v>
      </c>
      <c r="H6" s="72">
        <f>IFERROR(((VLOOKUP(B6,'Origem '!$A$1:$G$1910,7,0)*'Mark Up '!$C$2)),"X")</f>
        <v>6685.14</v>
      </c>
    </row>
    <row r="7" spans="1:13" x14ac:dyDescent="0.25">
      <c r="A7" s="238"/>
      <c r="B7" s="69" t="s">
        <v>1682</v>
      </c>
      <c r="C7" s="128" t="s">
        <v>1716</v>
      </c>
      <c r="D7" s="69" t="s">
        <v>2</v>
      </c>
      <c r="E7" s="72">
        <f>IFERROR(((VLOOKUP(B7,'Origem '!$A$1:$D$1910,4,0)*'Mark Up '!$C$2)),"X")</f>
        <v>5627.16</v>
      </c>
      <c r="F7" s="72">
        <f>IFERROR(((VLOOKUP(B7,'Origem '!$A$1:$E$1910,5,0)*'Mark Up '!$C$2)),"X")</f>
        <v>6107.64</v>
      </c>
      <c r="G7" s="72">
        <f>IFERROR(((VLOOKUP(B7,'Origem '!$A$1:$F$1910,6,0)*'Mark Up '!$C$2)),"X")</f>
        <v>6625.08</v>
      </c>
      <c r="H7" s="72">
        <f>IFERROR(((VLOOKUP(B7,'Origem '!$A$1:$G$1910,7,0)*'Mark Up '!$C$2)),"X")</f>
        <v>7151.76</v>
      </c>
    </row>
    <row r="8" spans="1:13" x14ac:dyDescent="0.25">
      <c r="A8" s="175"/>
      <c r="B8" s="69" t="s">
        <v>1679</v>
      </c>
      <c r="C8" s="128" t="s">
        <v>1716</v>
      </c>
      <c r="D8" s="69" t="s">
        <v>351</v>
      </c>
      <c r="E8" s="72">
        <f>IFERROR(((VLOOKUP(B8,'Origem '!$A$1:$D$1910,4,0)*'Mark Up '!$C$2)),"X")</f>
        <v>6546.54</v>
      </c>
      <c r="F8" s="72">
        <f>IFERROR(((VLOOKUP(B8,'Origem '!$A$1:$E$1910,5,0)*'Mark Up '!$C$2)),"X")</f>
        <v>7244.16</v>
      </c>
      <c r="G8" s="72">
        <f>IFERROR(((VLOOKUP(B8,'Origem '!$A$1:$F$1910,6,0)*'Mark Up '!$C$2)),"X")</f>
        <v>7803.18</v>
      </c>
      <c r="H8" s="72">
        <f>IFERROR(((VLOOKUP(B8,'Origem '!$A$1:$G$1910,7,0)*'Mark Up '!$C$2)),"X")</f>
        <v>8482.32</v>
      </c>
    </row>
    <row r="9" spans="1:13" x14ac:dyDescent="0.25">
      <c r="A9" s="174" t="s">
        <v>880</v>
      </c>
      <c r="B9" s="69" t="s">
        <v>1683</v>
      </c>
      <c r="C9" s="128" t="s">
        <v>1717</v>
      </c>
      <c r="D9" s="69" t="s">
        <v>410</v>
      </c>
      <c r="E9" s="72">
        <f>IFERROR(((VLOOKUP(B9,'Origem '!$A$1:$D$1910,4,0)*'Mark Up '!$C$2)),"X")</f>
        <v>3922.38</v>
      </c>
      <c r="F9" s="72">
        <f>IFERROR(((VLOOKUP(B9,'Origem '!$A$1:$E$1910,5,0)*'Mark Up '!$C$2)),"X")</f>
        <v>4661.58</v>
      </c>
      <c r="G9" s="72">
        <f>IFERROR(((VLOOKUP(B9,'Origem '!$A$1:$F$1910,6,0)*'Mark Up '!$C$2)),"X")</f>
        <v>5262.18</v>
      </c>
      <c r="H9" s="72">
        <f>IFERROR(((VLOOKUP(B9,'Origem '!$A$1:$G$1910,7,0)*'Mark Up '!$C$2)),"X")</f>
        <v>5479.32</v>
      </c>
    </row>
    <row r="10" spans="1:13" x14ac:dyDescent="0.25">
      <c r="A10" s="238"/>
      <c r="B10" s="69" t="s">
        <v>1684</v>
      </c>
      <c r="C10" s="128" t="s">
        <v>1717</v>
      </c>
      <c r="D10" s="69" t="s">
        <v>412</v>
      </c>
      <c r="E10" s="72">
        <f>IFERROR(((VLOOKUP(B10,'Origem '!$A$1:$D$1910,4,0)*'Mark Up '!$C$2)),"X")</f>
        <v>5918.22</v>
      </c>
      <c r="F10" s="72">
        <f>IFERROR(((VLOOKUP(B10,'Origem '!$A$1:$E$1910,5,0)*'Mark Up '!$C$2)),"X")</f>
        <v>6814.5</v>
      </c>
      <c r="G10" s="72">
        <f>IFERROR(((VLOOKUP(B10,'Origem '!$A$1:$F$1910,6,0)*'Mark Up '!$C$2)),"X")</f>
        <v>7133.28</v>
      </c>
      <c r="H10" s="72">
        <f>IFERROR(((VLOOKUP(B10,'Origem '!$A$1:$G$1910,7,0)*'Mark Up '!$C$2)),"X")</f>
        <v>7604.52</v>
      </c>
    </row>
    <row r="11" spans="1:13" x14ac:dyDescent="0.25">
      <c r="A11" s="238"/>
      <c r="B11" s="69" t="s">
        <v>1685</v>
      </c>
      <c r="C11" s="128" t="s">
        <v>1717</v>
      </c>
      <c r="D11" s="69" t="s">
        <v>414</v>
      </c>
      <c r="E11" s="72">
        <f>IFERROR(((VLOOKUP(B11,'Origem '!$A$1:$D$1910,4,0)*'Mark Up '!$C$2)),"X")</f>
        <v>6578.88</v>
      </c>
      <c r="F11" s="72">
        <f>IFERROR(((VLOOKUP(B11,'Origem '!$A$1:$E$1910,5,0)*'Mark Up '!$C$2)),"X")</f>
        <v>7636.8600000000006</v>
      </c>
      <c r="G11" s="72">
        <f>IFERROR(((VLOOKUP(B11,'Origem '!$A$1:$F$1910,6,0)*'Mark Up '!$C$2)),"X")</f>
        <v>8006.46</v>
      </c>
      <c r="H11" s="72">
        <f>IFERROR(((VLOOKUP(B11,'Origem '!$A$1:$G$1910,7,0)*'Mark Up '!$C$2)),"X")</f>
        <v>8570.1</v>
      </c>
    </row>
    <row r="12" spans="1:13" x14ac:dyDescent="0.25">
      <c r="A12" s="238"/>
      <c r="B12" s="69" t="s">
        <v>1686</v>
      </c>
      <c r="C12" s="128" t="s">
        <v>1717</v>
      </c>
      <c r="D12" s="69" t="s">
        <v>416</v>
      </c>
      <c r="E12" s="72">
        <f>IFERROR(((VLOOKUP(B12,'Origem '!$A$1:$D$1910,4,0)*'Mark Up '!$C$2)),"X")</f>
        <v>7609.14</v>
      </c>
      <c r="F12" s="72">
        <f>IFERROR(((VLOOKUP(B12,'Origem '!$A$1:$E$1910,5,0)*'Mark Up '!$C$2)),"X")</f>
        <v>8902.74</v>
      </c>
      <c r="G12" s="72">
        <f>IFERROR(((VLOOKUP(B12,'Origem '!$A$1:$F$1910,6,0)*'Mark Up '!$C$2)),"X")</f>
        <v>9332.4</v>
      </c>
      <c r="H12" s="72">
        <f>IFERROR(((VLOOKUP(B12,'Origem '!$A$1:$G$1910,7,0)*'Mark Up '!$C$2)),"X")</f>
        <v>10039.26</v>
      </c>
    </row>
    <row r="13" spans="1:13" x14ac:dyDescent="0.25">
      <c r="A13" s="238"/>
      <c r="B13" s="69" t="s">
        <v>1687</v>
      </c>
      <c r="C13" s="128" t="s">
        <v>1717</v>
      </c>
      <c r="D13" s="69" t="s">
        <v>418</v>
      </c>
      <c r="E13" s="72">
        <f>IFERROR(((VLOOKUP(B13,'Origem '!$A$1:$D$1910,4,0)*'Mark Up '!$C$2)),"X")</f>
        <v>7932.54</v>
      </c>
      <c r="F13" s="72">
        <f>IFERROR(((VLOOKUP(B13,'Origem '!$A$1:$E$1910,5,0)*'Mark Up '!$C$2)),"X")</f>
        <v>9535.68</v>
      </c>
      <c r="G13" s="72">
        <f>IFERROR(((VLOOKUP(B13,'Origem '!$A$1:$F$1910,6,0)*'Mark Up '!$C$2)),"X")</f>
        <v>10085.460000000001</v>
      </c>
      <c r="H13" s="72">
        <f>IFERROR(((VLOOKUP(B13,'Origem '!$A$1:$G$1910,7,0)*'Mark Up '!$C$2)),"X")</f>
        <v>10972.5</v>
      </c>
    </row>
    <row r="14" spans="1:13" x14ac:dyDescent="0.25">
      <c r="A14" s="238"/>
      <c r="B14" s="69" t="s">
        <v>1688</v>
      </c>
      <c r="C14" s="128" t="s">
        <v>1717</v>
      </c>
      <c r="D14" s="69" t="s">
        <v>361</v>
      </c>
      <c r="E14" s="72">
        <f>IFERROR(((VLOOKUP(B14,'Origem '!$A$1:$D$1910,4,0)*'Mark Up '!$C$2)),"X")</f>
        <v>6176.9400000000005</v>
      </c>
      <c r="F14" s="72">
        <f>IFERROR(((VLOOKUP(B14,'Origem '!$A$1:$E$1910,5,0)*'Mark Up '!$C$2)),"X")</f>
        <v>7373.52</v>
      </c>
      <c r="G14" s="72">
        <f>IFERROR(((VLOOKUP(B14,'Origem '!$A$1:$F$1910,6,0)*'Mark Up '!$C$2)),"X")</f>
        <v>7830.9000000000005</v>
      </c>
      <c r="H14" s="72">
        <f>IFERROR(((VLOOKUP(B14,'Origem '!$A$1:$G$1910,7,0)*'Mark Up '!$C$2)),"X")</f>
        <v>8528.52</v>
      </c>
    </row>
    <row r="15" spans="1:13" x14ac:dyDescent="0.25">
      <c r="A15" s="238"/>
      <c r="B15" s="69" t="s">
        <v>1689</v>
      </c>
      <c r="C15" s="128" t="s">
        <v>1717</v>
      </c>
      <c r="D15" s="69" t="s">
        <v>421</v>
      </c>
      <c r="E15" s="72">
        <f>IFERROR(((VLOOKUP(B15,'Origem '!$A$1:$D$1910,4,0)*'Mark Up '!$C$2)),"X")</f>
        <v>6500.34</v>
      </c>
      <c r="F15" s="72">
        <f>IFERROR(((VLOOKUP(B15,'Origem '!$A$1:$E$1910,5,0)*'Mark Up '!$C$2)),"X")</f>
        <v>8191.26</v>
      </c>
      <c r="G15" s="72">
        <f>IFERROR(((VLOOKUP(B15,'Origem '!$A$1:$F$1910,6,0)*'Mark Up '!$C$2)),"X")</f>
        <v>8745.66</v>
      </c>
      <c r="H15" s="72">
        <f>IFERROR(((VLOOKUP(B15,'Origem '!$A$1:$G$1910,7,0)*'Mark Up '!$C$2)),"X")</f>
        <v>9581.880000000001</v>
      </c>
    </row>
    <row r="16" spans="1:13" x14ac:dyDescent="0.25">
      <c r="A16" s="238"/>
      <c r="B16" s="69" t="s">
        <v>1690</v>
      </c>
      <c r="C16" s="128" t="s">
        <v>1717</v>
      </c>
      <c r="D16" s="69" t="s">
        <v>365</v>
      </c>
      <c r="E16" s="72">
        <f>IFERROR(((VLOOKUP(B16,'Origem '!$A$1:$D$1910,4,0)*'Mark Up '!$C$2)),"X")</f>
        <v>8200.5</v>
      </c>
      <c r="F16" s="72">
        <f>IFERROR(((VLOOKUP(B16,'Origem '!$A$1:$E$1910,5,0)*'Mark Up '!$C$2)),"X")</f>
        <v>9859.08</v>
      </c>
      <c r="G16" s="72">
        <f>IFERROR(((VLOOKUP(B16,'Origem '!$A$1:$F$1910,6,0)*'Mark Up '!$C$2)),"X")</f>
        <v>10547.460000000001</v>
      </c>
      <c r="H16" s="72">
        <f>IFERROR(((VLOOKUP(B16,'Origem '!$A$1:$G$1910,7,0)*'Mark Up '!$C$2)),"X")</f>
        <v>11568.48</v>
      </c>
    </row>
    <row r="17" spans="1:8" x14ac:dyDescent="0.25">
      <c r="A17" s="175"/>
      <c r="B17" s="69" t="s">
        <v>1691</v>
      </c>
      <c r="C17" s="128" t="s">
        <v>1717</v>
      </c>
      <c r="D17" s="69" t="s">
        <v>424</v>
      </c>
      <c r="E17" s="72">
        <f>IFERROR(((VLOOKUP(B17,'Origem '!$A$1:$D$1910,4,0)*'Mark Up '!$C$2)),"X")</f>
        <v>9050.58</v>
      </c>
      <c r="F17" s="72">
        <f>IFERROR(((VLOOKUP(B17,'Origem '!$A$1:$E$1910,5,0)*'Mark Up '!$C$2)),"X")</f>
        <v>11198.880000000001</v>
      </c>
      <c r="G17" s="72">
        <f>IFERROR(((VLOOKUP(B17,'Origem '!$A$1:$F$1910,6,0)*'Mark Up '!$C$2)),"X")</f>
        <v>12132.12</v>
      </c>
      <c r="H17" s="72">
        <f>IFERROR(((VLOOKUP(B17,'Origem '!$A$1:$G$1910,7,0)*'Mark Up '!$C$2)),"X")</f>
        <v>13564.32</v>
      </c>
    </row>
    <row r="18" spans="1:8" x14ac:dyDescent="0.25">
      <c r="A18" s="174" t="s">
        <v>1296</v>
      </c>
      <c r="B18" s="69" t="s">
        <v>1703</v>
      </c>
      <c r="C18" s="128" t="s">
        <v>1718</v>
      </c>
      <c r="D18" s="69" t="s">
        <v>1299</v>
      </c>
      <c r="E18" s="72">
        <f>IFERROR(((VLOOKUP(B18,'Origem '!$A$1:$D$1910,4,0)*'Mark Up '!$C$2)),"X")</f>
        <v>4402.8599999999997</v>
      </c>
      <c r="F18" s="72">
        <f>IFERROR(((VLOOKUP(B18,'Origem '!$A$1:$E$1910,5,0)*'Mark Up '!$C$2)),"X")</f>
        <v>5146.68</v>
      </c>
      <c r="G18" s="72">
        <f>IFERROR(((VLOOKUP(B18,'Origem '!$A$1:$F$1910,6,0)*'Mark Up '!$C$2)),"X")</f>
        <v>5266.8</v>
      </c>
      <c r="H18" s="72">
        <f>IFERROR(((VLOOKUP(B18,'Origem '!$A$1:$G$1910,7,0)*'Mark Up '!$C$2)),"X")</f>
        <v>5377.68</v>
      </c>
    </row>
    <row r="19" spans="1:8" x14ac:dyDescent="0.25">
      <c r="A19" s="238"/>
      <c r="B19" s="69" t="s">
        <v>1704</v>
      </c>
      <c r="C19" s="128" t="s">
        <v>1718</v>
      </c>
      <c r="D19" s="69" t="s">
        <v>1301</v>
      </c>
      <c r="E19" s="72">
        <f>IFERROR(((VLOOKUP(B19,'Origem '!$A$1:$D$1910,4,0)*'Mark Up '!$C$2)),"X")</f>
        <v>5322.24</v>
      </c>
      <c r="F19" s="72">
        <f>IFERROR(((VLOOKUP(B19,'Origem '!$A$1:$E$1910,5,0)*'Mark Up '!$C$2)),"X")</f>
        <v>6495.72</v>
      </c>
      <c r="G19" s="72">
        <f>IFERROR(((VLOOKUP(B19,'Origem '!$A$1:$F$1910,6,0)*'Mark Up '!$C$2)),"X")</f>
        <v>6638.9400000000005</v>
      </c>
      <c r="H19" s="72">
        <f>IFERROR(((VLOOKUP(B19,'Origem '!$A$1:$G$1910,7,0)*'Mark Up '!$C$2)),"X")</f>
        <v>6754.4400000000005</v>
      </c>
    </row>
    <row r="20" spans="1:8" x14ac:dyDescent="0.25">
      <c r="A20" s="238"/>
      <c r="B20" s="69" t="s">
        <v>1705</v>
      </c>
      <c r="C20" s="128" t="s">
        <v>1718</v>
      </c>
      <c r="D20" s="69" t="s">
        <v>1303</v>
      </c>
      <c r="E20" s="72">
        <f>IFERROR(((VLOOKUP(B20,'Origem '!$A$1:$D$1910,4,0)*'Mark Up '!$C$2)),"X")</f>
        <v>5410.02</v>
      </c>
      <c r="F20" s="72">
        <f>IFERROR(((VLOOKUP(B20,'Origem '!$A$1:$E$1910,5,0)*'Mark Up '!$C$2)),"X")</f>
        <v>6620.46</v>
      </c>
      <c r="G20" s="72">
        <f>IFERROR(((VLOOKUP(B20,'Origem '!$A$1:$F$1910,6,0)*'Mark Up '!$C$2)),"X")</f>
        <v>6791.4000000000005</v>
      </c>
      <c r="H20" s="72">
        <f>IFERROR(((VLOOKUP(B20,'Origem '!$A$1:$G$1910,7,0)*'Mark Up '!$C$2)),"X")</f>
        <v>6943.8600000000006</v>
      </c>
    </row>
    <row r="21" spans="1:8" x14ac:dyDescent="0.25">
      <c r="A21" s="175"/>
      <c r="B21" s="69" t="s">
        <v>1706</v>
      </c>
      <c r="C21" s="128" t="s">
        <v>1718</v>
      </c>
      <c r="D21" s="69" t="s">
        <v>1305</v>
      </c>
      <c r="E21" s="72">
        <f>IFERROR(((VLOOKUP(B21,'Origem '!$A$1:$D$1910,4,0)*'Mark Up '!$C$2)),"X")</f>
        <v>6962.34</v>
      </c>
      <c r="F21" s="72">
        <f>IFERROR(((VLOOKUP(B21,'Origem '!$A$1:$E$1910,5,0)*'Mark Up '!$C$2)),"X")</f>
        <v>8038.8</v>
      </c>
      <c r="G21" s="72">
        <f>IFERROR(((VLOOKUP(B21,'Origem '!$A$1:$F$1910,6,0)*'Mark Up '!$C$2)),"X")</f>
        <v>8385.3000000000011</v>
      </c>
      <c r="H21" s="72">
        <f>IFERROR(((VLOOKUP(B21,'Origem '!$A$1:$G$1910,7,0)*'Mark Up '!$C$2)),"X")</f>
        <v>8704.08</v>
      </c>
    </row>
    <row r="22" spans="1:8" x14ac:dyDescent="0.25">
      <c r="A22" s="174" t="s">
        <v>1752</v>
      </c>
      <c r="B22" s="69" t="s">
        <v>1692</v>
      </c>
      <c r="C22" s="128" t="s">
        <v>1719</v>
      </c>
      <c r="D22" s="69" t="s">
        <v>459</v>
      </c>
      <c r="E22" s="72">
        <f>IFERROR(((VLOOKUP(B22,'Origem '!$A$1:$D$1910,4,0)*'Mark Up '!$C$2)),"X")</f>
        <v>3719.1</v>
      </c>
      <c r="F22" s="72">
        <f>IFERROR(((VLOOKUP(B22,'Origem '!$A$1:$E$1910,5,0)*'Mark Up '!$C$2)),"X")</f>
        <v>4291.9800000000005</v>
      </c>
      <c r="G22" s="72">
        <f>IFERROR(((VLOOKUP(B22,'Origem '!$A$1:$F$1910,6,0)*'Mark Up '!$C$2)),"X")</f>
        <v>4490.6400000000003</v>
      </c>
      <c r="H22" s="72">
        <f>IFERROR(((VLOOKUP(B22,'Origem '!$A$1:$G$1910,7,0)*'Mark Up '!$C$2)),"X")</f>
        <v>4615.38</v>
      </c>
    </row>
    <row r="23" spans="1:8" x14ac:dyDescent="0.25">
      <c r="A23" s="238"/>
      <c r="B23" s="69" t="s">
        <v>1693</v>
      </c>
      <c r="C23" s="128" t="s">
        <v>1719</v>
      </c>
      <c r="D23" s="69" t="s">
        <v>461</v>
      </c>
      <c r="E23" s="72">
        <f>IFERROR(((VLOOKUP(B23,'Origem '!$A$1:$D$1910,4,0)*'Mark Up '!$C$2)),"X")</f>
        <v>3940.86</v>
      </c>
      <c r="F23" s="72">
        <f>IFERROR(((VLOOKUP(B23,'Origem '!$A$1:$E$1910,5,0)*'Mark Up '!$C$2)),"X")</f>
        <v>4717.0200000000004</v>
      </c>
      <c r="G23" s="72">
        <f>IFERROR(((VLOOKUP(B23,'Origem '!$A$1:$F$1910,6,0)*'Mark Up '!$C$2)),"X")</f>
        <v>4924.92</v>
      </c>
      <c r="H23" s="72">
        <f>IFERROR(((VLOOKUP(B23,'Origem '!$A$1:$G$1910,7,0)*'Mark Up '!$C$2)),"X")</f>
        <v>5045.04</v>
      </c>
    </row>
    <row r="24" spans="1:8" x14ac:dyDescent="0.25">
      <c r="A24" s="238"/>
      <c r="B24" s="69" t="s">
        <v>1694</v>
      </c>
      <c r="C24" s="128" t="s">
        <v>1719</v>
      </c>
      <c r="D24" s="69" t="s">
        <v>463</v>
      </c>
      <c r="E24" s="72">
        <f>IFERROR(((VLOOKUP(B24,'Origem '!$A$1:$D$1910,4,0)*'Mark Up '!$C$2)),"X")</f>
        <v>4462.92</v>
      </c>
      <c r="F24" s="72">
        <f>IFERROR(((VLOOKUP(B24,'Origem '!$A$1:$E$1910,5,0)*'Mark Up '!$C$2)),"X")</f>
        <v>5363.82</v>
      </c>
      <c r="G24" s="72">
        <f>IFERROR(((VLOOKUP(B24,'Origem '!$A$1:$F$1910,6,0)*'Mark Up '!$C$2)),"X")</f>
        <v>5580.96</v>
      </c>
      <c r="H24" s="72">
        <f>IFERROR(((VLOOKUP(B24,'Origem '!$A$1:$G$1910,7,0)*'Mark Up '!$C$2)),"X")</f>
        <v>5738.04</v>
      </c>
    </row>
    <row r="25" spans="1:8" x14ac:dyDescent="0.25">
      <c r="A25" s="175"/>
      <c r="B25" s="69" t="s">
        <v>1695</v>
      </c>
      <c r="C25" s="128" t="s">
        <v>1719</v>
      </c>
      <c r="D25" s="69" t="s">
        <v>465</v>
      </c>
      <c r="E25" s="72">
        <f>IFERROR(((VLOOKUP(B25,'Origem '!$A$1:$D$1910,4,0)*'Mark Up '!$C$2)),"X")</f>
        <v>5479.32</v>
      </c>
      <c r="F25" s="72">
        <f>IFERROR(((VLOOKUP(B25,'Origem '!$A$1:$E$1910,5,0)*'Mark Up '!$C$2)),"X")</f>
        <v>6962.34</v>
      </c>
      <c r="G25" s="72">
        <f>IFERROR(((VLOOKUP(B25,'Origem '!$A$1:$F$1910,6,0)*'Mark Up '!$C$2)),"X")</f>
        <v>7188.72</v>
      </c>
      <c r="H25" s="72">
        <f>IFERROR(((VLOOKUP(B25,'Origem '!$A$1:$G$1910,7,0)*'Mark Up '!$C$2)),"X")</f>
        <v>7373.52</v>
      </c>
    </row>
    <row r="26" spans="1:8" x14ac:dyDescent="0.25">
      <c r="A26" s="174" t="s">
        <v>952</v>
      </c>
      <c r="B26" s="69" t="s">
        <v>1710</v>
      </c>
      <c r="C26" s="128" t="s">
        <v>1720</v>
      </c>
      <c r="D26" s="69" t="s">
        <v>231</v>
      </c>
      <c r="E26" s="72">
        <f>IFERROR(((VLOOKUP(B26,'Origem '!$A$1:$D$1910,4,0)*'Mark Up '!$C$2)),"X")</f>
        <v>5576.34</v>
      </c>
      <c r="F26" s="72">
        <f>IFERROR(((VLOOKUP(B26,'Origem '!$A$1:$E$1910,5,0)*'Mark Up '!$C$2)),"X")</f>
        <v>6832.9800000000005</v>
      </c>
      <c r="G26" s="72">
        <f>IFERROR(((VLOOKUP(B26,'Origem '!$A$1:$F$1910,6,0)*'Mark Up '!$C$2)),"X")</f>
        <v>7216.4400000000005</v>
      </c>
      <c r="H26" s="72">
        <f>IFERROR(((VLOOKUP(B26,'Origem '!$A$1:$G$1910,7,0)*'Mark Up '!$C$2)),"X")</f>
        <v>7567.56</v>
      </c>
    </row>
    <row r="27" spans="1:8" x14ac:dyDescent="0.25">
      <c r="A27" s="238"/>
      <c r="B27" s="69" t="s">
        <v>1711</v>
      </c>
      <c r="C27" s="128" t="s">
        <v>1720</v>
      </c>
      <c r="D27" s="69" t="s">
        <v>232</v>
      </c>
      <c r="E27" s="72">
        <f>IFERROR(((VLOOKUP(B27,'Origem '!$A$1:$D$1910,4,0)*'Mark Up '!$C$2)),"X")</f>
        <v>5899.74</v>
      </c>
      <c r="F27" s="72">
        <f>IFERROR(((VLOOKUP(B27,'Origem '!$A$1:$E$1910,5,0)*'Mark Up '!$C$2)),"X")</f>
        <v>7221.06</v>
      </c>
      <c r="G27" s="72">
        <f>IFERROR(((VLOOKUP(B27,'Origem '!$A$1:$F$1910,6,0)*'Mark Up '!$C$2)),"X")</f>
        <v>7678.4400000000005</v>
      </c>
      <c r="H27" s="72">
        <f>IFERROR(((VLOOKUP(B27,'Origem '!$A$1:$G$1910,7,0)*'Mark Up '!$C$2)),"X")</f>
        <v>8135.8200000000006</v>
      </c>
    </row>
    <row r="28" spans="1:8" x14ac:dyDescent="0.25">
      <c r="A28" s="238"/>
      <c r="B28" s="69" t="s">
        <v>1712</v>
      </c>
      <c r="C28" s="128" t="s">
        <v>1720</v>
      </c>
      <c r="D28" s="69" t="s">
        <v>1233</v>
      </c>
      <c r="E28" s="72">
        <f>IFERROR(((VLOOKUP(B28,'Origem '!$A$1:$D$1910,4,0)*'Mark Up '!$C$2)),"X")</f>
        <v>6384.84</v>
      </c>
      <c r="F28" s="72">
        <f>IFERROR(((VLOOKUP(B28,'Origem '!$A$1:$E$1910,5,0)*'Mark Up '!$C$2)),"X")</f>
        <v>7627.62</v>
      </c>
      <c r="G28" s="72">
        <f>IFERROR(((VLOOKUP(B28,'Origem '!$A$1:$F$1910,6,0)*'Mark Up '!$C$2)),"X")</f>
        <v>8075.76</v>
      </c>
      <c r="H28" s="72">
        <f>IFERROR(((VLOOKUP(B28,'Origem '!$A$1:$G$1910,7,0)*'Mark Up '!$C$2)),"X")</f>
        <v>8514.66</v>
      </c>
    </row>
    <row r="29" spans="1:8" x14ac:dyDescent="0.25">
      <c r="A29" s="175"/>
      <c r="B29" s="69" t="s">
        <v>1713</v>
      </c>
      <c r="C29" s="128" t="s">
        <v>1720</v>
      </c>
      <c r="D29" s="69" t="s">
        <v>1246</v>
      </c>
      <c r="E29" s="72">
        <f>IFERROR(((VLOOKUP(B29,'Origem '!$A$1:$D$1910,4,0)*'Mark Up '!$C$2)),"X")</f>
        <v>6911.52</v>
      </c>
      <c r="F29" s="72">
        <f>IFERROR(((VLOOKUP(B29,'Origem '!$A$1:$E$1910,5,0)*'Mark Up '!$C$2)),"X")</f>
        <v>8209.74</v>
      </c>
      <c r="G29" s="72">
        <f>IFERROR(((VLOOKUP(B29,'Origem '!$A$1:$F$1910,6,0)*'Mark Up '!$C$2)),"X")</f>
        <v>8699.4600000000009</v>
      </c>
      <c r="H29" s="72">
        <f>IFERROR(((VLOOKUP(B29,'Origem '!$A$1:$G$1910,7,0)*'Mark Up '!$C$2)),"X")</f>
        <v>9119.880000000001</v>
      </c>
    </row>
    <row r="30" spans="1:8" x14ac:dyDescent="0.25">
      <c r="A30" s="174" t="s">
        <v>1306</v>
      </c>
      <c r="B30" s="69" t="s">
        <v>1707</v>
      </c>
      <c r="C30" s="128" t="s">
        <v>1721</v>
      </c>
      <c r="D30" s="69" t="s">
        <v>1309</v>
      </c>
      <c r="E30" s="72">
        <f>IFERROR(((VLOOKUP(B30,'Origem '!$A$1:$D$1910,4,0)*'Mark Up '!$C$2)),"X")</f>
        <v>4869.4800000000005</v>
      </c>
      <c r="F30" s="72">
        <f>IFERROR(((VLOOKUP(B30,'Origem '!$A$1:$E$1910,5,0)*'Mark Up '!$C$2)),"X")</f>
        <v>5317.62</v>
      </c>
      <c r="G30" s="72">
        <f>IFERROR(((VLOOKUP(B30,'Origem '!$A$1:$F$1910,6,0)*'Mark Up '!$C$2)),"X")</f>
        <v>5622.54</v>
      </c>
      <c r="H30" s="72">
        <f>IFERROR(((VLOOKUP(B30,'Origem '!$A$1:$G$1910,7,0)*'Mark Up '!$C$2)),"X")</f>
        <v>5899.74</v>
      </c>
    </row>
    <row r="31" spans="1:8" x14ac:dyDescent="0.25">
      <c r="A31" s="238"/>
      <c r="B31" s="69" t="s">
        <v>1708</v>
      </c>
      <c r="C31" s="128" t="s">
        <v>1721</v>
      </c>
      <c r="D31" s="69" t="s">
        <v>1311</v>
      </c>
      <c r="E31" s="72">
        <f>IFERROR(((VLOOKUP(B31,'Origem '!$A$1:$D$1910,4,0)*'Mark Up '!$C$2)),"X")</f>
        <v>4892.58</v>
      </c>
      <c r="F31" s="72">
        <f>IFERROR(((VLOOKUP(B31,'Origem '!$A$1:$E$1910,5,0)*'Mark Up '!$C$2)),"X")</f>
        <v>5359.2</v>
      </c>
      <c r="G31" s="72">
        <f>IFERROR(((VLOOKUP(B31,'Origem '!$A$1:$F$1910,6,0)*'Mark Up '!$C$2)),"X")</f>
        <v>5701.08</v>
      </c>
      <c r="H31" s="72">
        <f>IFERROR(((VLOOKUP(B31,'Origem '!$A$1:$G$1910,7,0)*'Mark Up '!$C$2)),"X")</f>
        <v>6195.42</v>
      </c>
    </row>
    <row r="32" spans="1:8" x14ac:dyDescent="0.25">
      <c r="A32" s="175"/>
      <c r="B32" s="69" t="s">
        <v>1709</v>
      </c>
      <c r="C32" s="128" t="s">
        <v>1721</v>
      </c>
      <c r="D32" s="69" t="s">
        <v>1313</v>
      </c>
      <c r="E32" s="72">
        <f>IFERROR(((VLOOKUP(B32,'Origem '!$A$1:$D$1910,4,0)*'Mark Up '!$C$2)),"X")</f>
        <v>4929.54</v>
      </c>
      <c r="F32" s="72">
        <f>IFERROR(((VLOOKUP(B32,'Origem '!$A$1:$E$1910,5,0)*'Mark Up '!$C$2)),"X")</f>
        <v>5493.18</v>
      </c>
      <c r="G32" s="72">
        <f>IFERROR(((VLOOKUP(B32,'Origem '!$A$1:$F$1910,6,0)*'Mark Up '!$C$2)),"X")</f>
        <v>5872.02</v>
      </c>
      <c r="H32" s="72">
        <f>IFERROR(((VLOOKUP(B32,'Origem '!$A$1:$G$1910,7,0)*'Mark Up '!$C$2)),"X")</f>
        <v>6250.8600000000006</v>
      </c>
    </row>
    <row r="33" spans="1:8" x14ac:dyDescent="0.25">
      <c r="A33" s="174" t="s">
        <v>928</v>
      </c>
      <c r="B33" s="69" t="s">
        <v>1696</v>
      </c>
      <c r="C33" s="128" t="s">
        <v>1722</v>
      </c>
      <c r="D33" s="69" t="s">
        <v>1062</v>
      </c>
      <c r="E33" s="72">
        <f>IFERROR(((VLOOKUP(B33,'Origem '!$A$1:$D$1910,4,0)*'Mark Up '!$C$2)),"X")</f>
        <v>6560.4000000000005</v>
      </c>
      <c r="F33" s="72">
        <f>IFERROR(((VLOOKUP(B33,'Origem '!$A$1:$E$1910,5,0)*'Mark Up '!$C$2)),"X")</f>
        <v>7572.18</v>
      </c>
      <c r="G33" s="72">
        <f>IFERROR(((VLOOKUP(B33,'Origem '!$A$1:$F$1910,6,0)*'Mark Up '!$C$2)),"X")</f>
        <v>7951.02</v>
      </c>
      <c r="H33" s="72">
        <f>IFERROR(((VLOOKUP(B33,'Origem '!$A$1:$G$1910,7,0)*'Mark Up '!$C$2)),"X")</f>
        <v>8292.9</v>
      </c>
    </row>
    <row r="34" spans="1:8" x14ac:dyDescent="0.25">
      <c r="A34" s="238"/>
      <c r="B34" s="69" t="s">
        <v>1697</v>
      </c>
      <c r="C34" s="128" t="s">
        <v>1722</v>
      </c>
      <c r="D34" s="69" t="s">
        <v>1063</v>
      </c>
      <c r="E34" s="72">
        <f>IFERROR(((VLOOKUP(B34,'Origem '!$A$1:$D$1910,4,0)*'Mark Up '!$C$2)),"X")</f>
        <v>7378.14</v>
      </c>
      <c r="F34" s="72">
        <f>IFERROR(((VLOOKUP(B34,'Origem '!$A$1:$E$1910,5,0)*'Mark Up '!$C$2)),"X")</f>
        <v>8505.42</v>
      </c>
      <c r="G34" s="72">
        <f>IFERROR(((VLOOKUP(B34,'Origem '!$A$1:$F$1910,6,0)*'Mark Up '!$C$2)),"X")</f>
        <v>8902.74</v>
      </c>
      <c r="H34" s="72">
        <f>IFERROR(((VLOOKUP(B34,'Origem '!$A$1:$G$1910,7,0)*'Mark Up '!$C$2)),"X")</f>
        <v>9203.0400000000009</v>
      </c>
    </row>
    <row r="35" spans="1:8" x14ac:dyDescent="0.25">
      <c r="A35" s="175"/>
      <c r="B35" s="69" t="s">
        <v>1698</v>
      </c>
      <c r="C35" s="128" t="s">
        <v>1722</v>
      </c>
      <c r="D35" s="69" t="s">
        <v>1064</v>
      </c>
      <c r="E35" s="72">
        <f>IFERROR(((VLOOKUP(B35,'Origem '!$A$1:$D$1910,4,0)*'Mark Up '!$C$2)),"X")</f>
        <v>8486.94</v>
      </c>
      <c r="F35" s="72">
        <f>IFERROR(((VLOOKUP(B35,'Origem '!$A$1:$E$1910,5,0)*'Mark Up '!$C$2)),"X")</f>
        <v>9905.2800000000007</v>
      </c>
      <c r="G35" s="72">
        <f>IFERROR(((VLOOKUP(B35,'Origem '!$A$1:$F$1910,6,0)*'Mark Up '!$C$2)),"X")</f>
        <v>10334.94</v>
      </c>
      <c r="H35" s="72">
        <f>IFERROR(((VLOOKUP(B35,'Origem '!$A$1:$G$1910,7,0)*'Mark Up '!$C$2)),"X")</f>
        <v>10667.58</v>
      </c>
    </row>
    <row r="36" spans="1:8" x14ac:dyDescent="0.25">
      <c r="A36" s="174" t="s">
        <v>933</v>
      </c>
      <c r="B36" s="69" t="s">
        <v>1699</v>
      </c>
      <c r="C36" s="128" t="s">
        <v>1723</v>
      </c>
      <c r="D36" s="69" t="s">
        <v>495</v>
      </c>
      <c r="E36" s="72">
        <f>IFERROR(((VLOOKUP(B36,'Origem '!$A$1:$D$1910,4,0)*'Mark Up '!$C$2)),"X")</f>
        <v>6454.14</v>
      </c>
      <c r="F36" s="72">
        <f>IFERROR(((VLOOKUP(B36,'Origem '!$A$1:$E$1910,5,0)*'Mark Up '!$C$2)),"X")</f>
        <v>7050.12</v>
      </c>
      <c r="G36" s="72">
        <f>IFERROR(((VLOOKUP(B36,'Origem '!$A$1:$F$1910,6,0)*'Mark Up '!$C$2)),"X")</f>
        <v>7392</v>
      </c>
      <c r="H36" s="72">
        <f>IFERROR(((VLOOKUP(B36,'Origem '!$A$1:$G$1910,7,0)*'Mark Up '!$C$2)),"X")</f>
        <v>7696.92</v>
      </c>
    </row>
    <row r="37" spans="1:8" x14ac:dyDescent="0.25">
      <c r="A37" s="238"/>
      <c r="B37" s="69" t="s">
        <v>1700</v>
      </c>
      <c r="C37" s="128" t="s">
        <v>1723</v>
      </c>
      <c r="D37" s="69" t="s">
        <v>497</v>
      </c>
      <c r="E37" s="72">
        <f>IFERROR(((VLOOKUP(B37,'Origem '!$A$1:$D$1910,4,0)*'Mark Up '!$C$2)),"X")</f>
        <v>7927.92</v>
      </c>
      <c r="F37" s="72">
        <f>IFERROR(((VLOOKUP(B37,'Origem '!$A$1:$E$1910,5,0)*'Mark Up '!$C$2)),"X")</f>
        <v>8657.880000000001</v>
      </c>
      <c r="G37" s="72">
        <f>IFERROR(((VLOOKUP(B37,'Origem '!$A$1:$F$1910,6,0)*'Mark Up '!$C$2)),"X")</f>
        <v>9193.8000000000011</v>
      </c>
      <c r="H37" s="72">
        <f>IFERROR(((VLOOKUP(B37,'Origem '!$A$1:$G$1910,7,0)*'Mark Up '!$C$2)),"X")</f>
        <v>9614.2199999999993</v>
      </c>
    </row>
    <row r="38" spans="1:8" x14ac:dyDescent="0.25">
      <c r="A38" s="238"/>
      <c r="B38" s="69" t="s">
        <v>1701</v>
      </c>
      <c r="C38" s="128" t="s">
        <v>1723</v>
      </c>
      <c r="D38" s="69" t="s">
        <v>343</v>
      </c>
      <c r="E38" s="72">
        <f>IFERROR(((VLOOKUP(B38,'Origem '!$A$1:$D$1910,4,0)*'Mark Up '!$C$2)),"X")</f>
        <v>8394.5400000000009</v>
      </c>
      <c r="F38" s="72">
        <f>IFERROR(((VLOOKUP(B38,'Origem '!$A$1:$E$1910,5,0)*'Mark Up '!$C$2)),"X")</f>
        <v>9531.06</v>
      </c>
      <c r="G38" s="72">
        <f>IFERROR(((VLOOKUP(B38,'Origem '!$A$1:$F$1910,6,0)*'Mark Up '!$C$2)),"X")</f>
        <v>10164</v>
      </c>
      <c r="H38" s="72">
        <f>IFERROR(((VLOOKUP(B38,'Origem '!$A$1:$G$1910,7,0)*'Mark Up '!$C$2)),"X")</f>
        <v>10769.22</v>
      </c>
    </row>
    <row r="39" spans="1:8" x14ac:dyDescent="0.25">
      <c r="A39" s="175"/>
      <c r="B39" s="69" t="s">
        <v>1702</v>
      </c>
      <c r="C39" s="128" t="s">
        <v>1723</v>
      </c>
      <c r="D39" s="69" t="s">
        <v>344</v>
      </c>
      <c r="E39" s="72">
        <f>IFERROR(((VLOOKUP(B39,'Origem '!$A$1:$D$1910,4,0)*'Mark Up '!$C$2)),"X")</f>
        <v>12991.44</v>
      </c>
      <c r="F39" s="72">
        <f>IFERROR(((VLOOKUP(B39,'Origem '!$A$1:$E$1910,5,0)*'Mark Up '!$C$2)),"X")</f>
        <v>14437.5</v>
      </c>
      <c r="G39" s="72">
        <f>IFERROR(((VLOOKUP(B39,'Origem '!$A$1:$F$1910,6,0)*'Mark Up '!$C$2)),"X")</f>
        <v>15185.94</v>
      </c>
      <c r="H39" s="72">
        <f>IFERROR(((VLOOKUP(B39,'Origem '!$A$1:$G$1910,7,0)*'Mark Up '!$C$2)),"X")</f>
        <v>15920.52</v>
      </c>
    </row>
    <row r="40" spans="1:8" ht="17.25" customHeight="1" x14ac:dyDescent="0.25">
      <c r="A40" s="174" t="s">
        <v>1345</v>
      </c>
      <c r="B40" s="69" t="s">
        <v>1714</v>
      </c>
      <c r="C40" s="128" t="s">
        <v>1747</v>
      </c>
      <c r="D40" s="69" t="s">
        <v>1348</v>
      </c>
      <c r="E40" s="72">
        <f>IFERROR(((VLOOKUP(B40,'Origem '!$A$1:$D$1910,4,0)*'Mark Up '!$C$2)),"X")</f>
        <v>6615.84</v>
      </c>
      <c r="F40" s="72">
        <f>IFERROR(((VLOOKUP(B40,'Origem '!$A$1:$E$1910,5,0)*'Mark Up '!$C$2)),"X")</f>
        <v>7562.9400000000005</v>
      </c>
      <c r="G40" s="72">
        <f>IFERROR(((VLOOKUP(B40,'Origem '!$A$1:$F$1910,6,0)*'Mark Up '!$C$2)),"X")</f>
        <v>7863.24</v>
      </c>
      <c r="H40" s="72">
        <f>IFERROR(((VLOOKUP(B40,'Origem '!$A$1:$G$1910,7,0)*'Mark Up '!$C$2)),"X")</f>
        <v>8112.72</v>
      </c>
    </row>
    <row r="41" spans="1:8" ht="17.25" customHeight="1" x14ac:dyDescent="0.25">
      <c r="A41" s="175"/>
      <c r="B41" s="69" t="s">
        <v>1715</v>
      </c>
      <c r="C41" s="128" t="s">
        <v>1747</v>
      </c>
      <c r="D41" s="69" t="s">
        <v>1233</v>
      </c>
      <c r="E41" s="72">
        <f>IFERROR(((VLOOKUP(B41,'Origem '!$A$1:$D$1910,4,0)*'Mark Up '!$C$2)),"X")</f>
        <v>7331.9400000000005</v>
      </c>
      <c r="F41" s="72">
        <f>IFERROR(((VLOOKUP(B41,'Origem '!$A$1:$E$1910,5,0)*'Mark Up '!$C$2)),"X")</f>
        <v>8570.1</v>
      </c>
      <c r="G41" s="72">
        <f>IFERROR(((VLOOKUP(B41,'Origem '!$A$1:$F$1910,6,0)*'Mark Up '!$C$2)),"X")</f>
        <v>8902.74</v>
      </c>
      <c r="H41" s="72">
        <f>IFERROR(((VLOOKUP(B41,'Origem '!$A$1:$G$1910,7,0)*'Mark Up '!$C$2)),"X")</f>
        <v>9221.52</v>
      </c>
    </row>
    <row r="42" spans="1:8" x14ac:dyDescent="0.25">
      <c r="A42" s="104"/>
      <c r="B42" s="104"/>
      <c r="C42" s="104"/>
      <c r="D42" s="104"/>
      <c r="E42" s="104"/>
      <c r="F42" s="104"/>
      <c r="G42" s="104"/>
      <c r="H42" s="104"/>
    </row>
    <row r="43" spans="1:8" x14ac:dyDescent="0.25">
      <c r="A43" s="104"/>
      <c r="B43" s="104"/>
      <c r="C43" s="104"/>
      <c r="D43" s="104"/>
      <c r="E43" s="104"/>
      <c r="F43" s="104"/>
      <c r="G43" s="104"/>
      <c r="H43" s="104"/>
    </row>
    <row r="44" spans="1:8" x14ac:dyDescent="0.25">
      <c r="A44" s="104"/>
      <c r="B44" s="104"/>
      <c r="C44" s="104"/>
      <c r="D44" s="104"/>
      <c r="E44" s="104"/>
      <c r="F44" s="104"/>
      <c r="G44" s="104"/>
      <c r="H44" s="104"/>
    </row>
    <row r="45" spans="1:8" x14ac:dyDescent="0.25">
      <c r="A45" s="104"/>
      <c r="B45" s="104"/>
      <c r="C45" s="104"/>
      <c r="D45" s="104"/>
      <c r="E45" s="104"/>
      <c r="F45" s="104"/>
      <c r="G45" s="104"/>
      <c r="H45" s="104"/>
    </row>
    <row r="46" spans="1:8" x14ac:dyDescent="0.25">
      <c r="A46" s="104"/>
      <c r="B46" s="104"/>
      <c r="C46" s="104"/>
      <c r="D46" s="104"/>
      <c r="E46" s="104"/>
      <c r="F46" s="104"/>
      <c r="G46" s="104"/>
      <c r="H46" s="104"/>
    </row>
    <row r="47" spans="1:8" x14ac:dyDescent="0.25">
      <c r="A47" s="104"/>
      <c r="B47" s="104"/>
      <c r="C47" s="104"/>
      <c r="D47" s="104"/>
      <c r="E47" s="104"/>
      <c r="F47" s="104"/>
      <c r="G47" s="104"/>
      <c r="H47" s="104"/>
    </row>
    <row r="48" spans="1:8" x14ac:dyDescent="0.25">
      <c r="A48" s="104"/>
      <c r="B48" s="104"/>
      <c r="C48" s="104"/>
      <c r="D48" s="104"/>
      <c r="E48" s="104"/>
      <c r="F48" s="104"/>
      <c r="G48" s="104"/>
      <c r="H48" s="104"/>
    </row>
    <row r="49" spans="1:8" x14ac:dyDescent="0.25">
      <c r="A49" s="104"/>
      <c r="B49" s="104"/>
      <c r="C49" s="104"/>
      <c r="D49" s="104"/>
      <c r="E49" s="104"/>
      <c r="F49" s="104"/>
      <c r="G49" s="104"/>
      <c r="H49" s="104"/>
    </row>
    <row r="50" spans="1:8" x14ac:dyDescent="0.25">
      <c r="A50" s="104"/>
      <c r="B50" s="104"/>
      <c r="C50" s="104"/>
      <c r="D50" s="104"/>
      <c r="E50" s="104"/>
      <c r="F50" s="104"/>
      <c r="G50" s="104"/>
      <c r="H50" s="104"/>
    </row>
    <row r="51" spans="1:8" x14ac:dyDescent="0.25">
      <c r="A51" s="104"/>
      <c r="B51" s="104"/>
      <c r="C51" s="104"/>
      <c r="D51" s="104"/>
      <c r="E51" s="104"/>
      <c r="F51" s="104"/>
      <c r="G51" s="104"/>
      <c r="H51" s="104"/>
    </row>
    <row r="52" spans="1:8" x14ac:dyDescent="0.25">
      <c r="A52" s="104"/>
      <c r="B52" s="104"/>
      <c r="C52" s="104"/>
      <c r="D52" s="104"/>
      <c r="E52" s="104"/>
      <c r="F52" s="104"/>
      <c r="G52" s="104"/>
      <c r="H52" s="104"/>
    </row>
    <row r="53" spans="1:8" x14ac:dyDescent="0.25">
      <c r="A53" s="104"/>
      <c r="B53" s="104"/>
      <c r="C53" s="104"/>
      <c r="D53" s="104"/>
      <c r="E53" s="104"/>
      <c r="F53" s="104"/>
      <c r="G53" s="104"/>
      <c r="H53" s="104"/>
    </row>
    <row r="54" spans="1:8" x14ac:dyDescent="0.25">
      <c r="A54" s="104"/>
      <c r="B54" s="104"/>
      <c r="C54" s="104"/>
      <c r="D54" s="104"/>
      <c r="E54" s="104"/>
      <c r="F54" s="104"/>
      <c r="G54" s="104"/>
      <c r="H54" s="104"/>
    </row>
    <row r="55" spans="1:8" x14ac:dyDescent="0.25">
      <c r="A55" s="104"/>
      <c r="B55" s="104"/>
      <c r="C55" s="104"/>
      <c r="D55" s="104"/>
      <c r="E55" s="104"/>
      <c r="F55" s="104"/>
      <c r="G55" s="104"/>
      <c r="H55" s="104"/>
    </row>
    <row r="56" spans="1:8" x14ac:dyDescent="0.25">
      <c r="A56" s="104"/>
      <c r="B56" s="104"/>
      <c r="C56" s="104"/>
      <c r="D56" s="104"/>
      <c r="E56" s="104"/>
      <c r="F56" s="104"/>
      <c r="G56" s="104"/>
      <c r="H56" s="104"/>
    </row>
    <row r="57" spans="1:8" x14ac:dyDescent="0.25">
      <c r="A57" s="104"/>
      <c r="B57" s="104"/>
      <c r="C57" s="104"/>
      <c r="D57" s="104"/>
      <c r="E57" s="104"/>
      <c r="F57" s="104"/>
      <c r="G57" s="104"/>
      <c r="H57" s="104"/>
    </row>
    <row r="58" spans="1:8" x14ac:dyDescent="0.25">
      <c r="A58" s="104"/>
      <c r="B58" s="104"/>
      <c r="C58" s="104"/>
      <c r="D58" s="104"/>
      <c r="E58" s="104"/>
      <c r="F58" s="104"/>
      <c r="G58" s="104"/>
      <c r="H58" s="104"/>
    </row>
    <row r="59" spans="1:8" x14ac:dyDescent="0.25">
      <c r="A59" s="104"/>
      <c r="B59" s="104"/>
      <c r="C59" s="104"/>
      <c r="D59" s="104"/>
      <c r="E59" s="104"/>
      <c r="F59" s="104"/>
      <c r="G59" s="104"/>
      <c r="H59" s="104"/>
    </row>
    <row r="60" spans="1:8" x14ac:dyDescent="0.25">
      <c r="A60" s="104"/>
      <c r="B60" s="104"/>
      <c r="C60" s="104"/>
      <c r="D60" s="104"/>
      <c r="E60" s="104"/>
      <c r="F60" s="104"/>
      <c r="G60" s="104"/>
      <c r="H60" s="104"/>
    </row>
    <row r="61" spans="1:8" x14ac:dyDescent="0.25">
      <c r="A61" s="104"/>
      <c r="B61" s="104"/>
      <c r="C61" s="104"/>
      <c r="D61" s="104"/>
      <c r="E61" s="104"/>
      <c r="F61" s="104"/>
      <c r="G61" s="104"/>
      <c r="H61" s="104"/>
    </row>
    <row r="62" spans="1:8" x14ac:dyDescent="0.25">
      <c r="A62" s="104"/>
      <c r="B62" s="104"/>
      <c r="C62" s="104"/>
      <c r="D62" s="104"/>
      <c r="E62" s="104"/>
      <c r="F62" s="104"/>
      <c r="G62" s="104"/>
      <c r="H62" s="104"/>
    </row>
    <row r="63" spans="1:8" x14ac:dyDescent="0.25">
      <c r="A63" s="104"/>
      <c r="B63" s="104"/>
      <c r="C63" s="104"/>
      <c r="D63" s="104"/>
      <c r="E63" s="104"/>
      <c r="F63" s="104"/>
      <c r="G63" s="104"/>
      <c r="H63" s="104"/>
    </row>
    <row r="64" spans="1:8" x14ac:dyDescent="0.25">
      <c r="A64" s="104"/>
      <c r="B64" s="104"/>
      <c r="C64" s="104"/>
      <c r="D64" s="104"/>
      <c r="E64" s="104"/>
      <c r="F64" s="104"/>
      <c r="G64" s="104"/>
      <c r="H64" s="104"/>
    </row>
    <row r="65" spans="1:8" x14ac:dyDescent="0.25">
      <c r="A65" s="104"/>
      <c r="B65" s="104"/>
      <c r="C65" s="104"/>
      <c r="D65" s="104"/>
      <c r="E65" s="104"/>
      <c r="F65" s="104"/>
      <c r="G65" s="104"/>
      <c r="H65" s="104"/>
    </row>
    <row r="66" spans="1:8" x14ac:dyDescent="0.25">
      <c r="A66" s="104"/>
      <c r="B66" s="104"/>
      <c r="C66" s="104"/>
      <c r="D66" s="104"/>
      <c r="E66" s="104"/>
      <c r="F66" s="104"/>
      <c r="G66" s="104"/>
      <c r="H66" s="104"/>
    </row>
    <row r="67" spans="1:8" x14ac:dyDescent="0.25">
      <c r="A67" s="104"/>
      <c r="B67" s="104"/>
      <c r="C67" s="104"/>
      <c r="D67" s="104"/>
      <c r="E67" s="104"/>
      <c r="F67" s="104"/>
      <c r="G67" s="104"/>
      <c r="H67" s="104"/>
    </row>
    <row r="68" spans="1:8" x14ac:dyDescent="0.25">
      <c r="A68" s="104"/>
      <c r="B68" s="104"/>
      <c r="C68" s="104"/>
      <c r="D68" s="104"/>
      <c r="E68" s="104"/>
      <c r="F68" s="104"/>
      <c r="G68" s="104"/>
      <c r="H68" s="104"/>
    </row>
    <row r="69" spans="1:8" x14ac:dyDescent="0.25">
      <c r="A69" s="104"/>
      <c r="B69" s="104"/>
      <c r="C69" s="104"/>
      <c r="D69" s="104"/>
      <c r="E69" s="104"/>
      <c r="F69" s="104"/>
      <c r="G69" s="104"/>
      <c r="H69" s="104"/>
    </row>
    <row r="70" spans="1:8" x14ac:dyDescent="0.25">
      <c r="A70" s="104"/>
      <c r="B70" s="104"/>
      <c r="C70" s="104"/>
      <c r="D70" s="104"/>
      <c r="E70" s="104"/>
      <c r="F70" s="104"/>
      <c r="G70" s="104"/>
      <c r="H70" s="104"/>
    </row>
    <row r="71" spans="1:8" x14ac:dyDescent="0.25">
      <c r="A71" s="104"/>
      <c r="B71" s="104"/>
      <c r="C71" s="104"/>
      <c r="D71" s="104"/>
      <c r="E71" s="104"/>
      <c r="F71" s="104"/>
      <c r="G71" s="104"/>
      <c r="H71" s="104"/>
    </row>
    <row r="72" spans="1:8" x14ac:dyDescent="0.25">
      <c r="A72" s="104"/>
      <c r="B72" s="104"/>
      <c r="C72" s="104"/>
      <c r="D72" s="104"/>
      <c r="E72" s="104"/>
      <c r="F72" s="104"/>
      <c r="G72" s="104"/>
      <c r="H72" s="104"/>
    </row>
    <row r="73" spans="1:8" x14ac:dyDescent="0.25">
      <c r="A73" s="104"/>
      <c r="B73" s="104"/>
      <c r="C73" s="104"/>
      <c r="D73" s="104"/>
      <c r="E73" s="104"/>
      <c r="F73" s="104"/>
      <c r="G73" s="104"/>
      <c r="H73" s="104"/>
    </row>
    <row r="74" spans="1:8" x14ac:dyDescent="0.25">
      <c r="A74" s="104"/>
      <c r="B74" s="104"/>
      <c r="C74" s="104"/>
      <c r="D74" s="104"/>
      <c r="E74" s="104"/>
      <c r="F74" s="104"/>
      <c r="G74" s="104"/>
      <c r="H74" s="104"/>
    </row>
    <row r="75" spans="1:8" x14ac:dyDescent="0.25">
      <c r="A75" s="104"/>
      <c r="B75" s="104"/>
      <c r="C75" s="104"/>
      <c r="D75" s="104"/>
      <c r="E75" s="104"/>
      <c r="F75" s="104"/>
      <c r="G75" s="104"/>
      <c r="H75" s="104"/>
    </row>
    <row r="76" spans="1:8" x14ac:dyDescent="0.25">
      <c r="A76" s="104"/>
      <c r="B76" s="104"/>
      <c r="C76" s="104"/>
      <c r="D76" s="104"/>
      <c r="E76" s="104"/>
      <c r="F76" s="104"/>
      <c r="G76" s="104"/>
      <c r="H76" s="104"/>
    </row>
    <row r="77" spans="1:8" x14ac:dyDescent="0.25">
      <c r="A77" s="104"/>
      <c r="B77" s="104"/>
      <c r="C77" s="104"/>
      <c r="D77" s="104"/>
      <c r="E77" s="104"/>
      <c r="F77" s="104"/>
      <c r="G77" s="104"/>
      <c r="H77" s="104"/>
    </row>
    <row r="78" spans="1:8" x14ac:dyDescent="0.25">
      <c r="A78" s="104"/>
      <c r="B78" s="104"/>
      <c r="C78" s="104"/>
      <c r="D78" s="104"/>
      <c r="E78" s="104"/>
      <c r="F78" s="104"/>
      <c r="G78" s="104"/>
      <c r="H78" s="104"/>
    </row>
    <row r="79" spans="1:8" x14ac:dyDescent="0.25">
      <c r="A79" s="104"/>
      <c r="B79" s="104"/>
      <c r="C79" s="104"/>
      <c r="D79" s="104"/>
      <c r="E79" s="104"/>
      <c r="F79" s="104"/>
      <c r="G79" s="104"/>
      <c r="H79" s="104"/>
    </row>
    <row r="80" spans="1:8" x14ac:dyDescent="0.25">
      <c r="A80" s="104"/>
      <c r="B80" s="104"/>
      <c r="C80" s="104"/>
      <c r="D80" s="104"/>
      <c r="E80" s="104"/>
      <c r="F80" s="104"/>
      <c r="G80" s="104"/>
      <c r="H80" s="104"/>
    </row>
    <row r="81" spans="1:8" x14ac:dyDescent="0.25">
      <c r="A81" s="104"/>
      <c r="B81" s="104"/>
      <c r="C81" s="104"/>
      <c r="D81" s="104"/>
      <c r="E81" s="104"/>
      <c r="F81" s="104"/>
      <c r="G81" s="104"/>
      <c r="H81" s="104"/>
    </row>
    <row r="82" spans="1:8" x14ac:dyDescent="0.25">
      <c r="A82" s="104"/>
      <c r="B82" s="104"/>
      <c r="C82" s="104"/>
      <c r="D82" s="104"/>
      <c r="E82" s="104"/>
      <c r="F82" s="104"/>
      <c r="G82" s="104"/>
      <c r="H82" s="104"/>
    </row>
    <row r="83" spans="1:8" x14ac:dyDescent="0.25">
      <c r="A83" s="104"/>
      <c r="B83" s="104"/>
      <c r="C83" s="104"/>
      <c r="D83" s="104"/>
      <c r="E83" s="104"/>
      <c r="F83" s="104"/>
      <c r="G83" s="104"/>
      <c r="H83" s="104"/>
    </row>
    <row r="84" spans="1:8" x14ac:dyDescent="0.25">
      <c r="A84" s="104"/>
      <c r="B84" s="104"/>
      <c r="C84" s="104"/>
      <c r="D84" s="104"/>
      <c r="E84" s="104"/>
      <c r="F84" s="104"/>
      <c r="G84" s="104"/>
      <c r="H84" s="104"/>
    </row>
    <row r="85" spans="1:8" x14ac:dyDescent="0.25">
      <c r="A85" s="104"/>
      <c r="B85" s="104"/>
      <c r="C85" s="104"/>
      <c r="D85" s="104"/>
      <c r="E85" s="104"/>
      <c r="F85" s="104"/>
      <c r="G85" s="104"/>
      <c r="H85" s="104"/>
    </row>
    <row r="86" spans="1:8" x14ac:dyDescent="0.25">
      <c r="A86" s="104"/>
      <c r="B86" s="104"/>
      <c r="C86" s="104"/>
      <c r="D86" s="104"/>
      <c r="E86" s="104"/>
      <c r="F86" s="104"/>
      <c r="G86" s="104"/>
      <c r="H86" s="104"/>
    </row>
    <row r="87" spans="1:8" x14ac:dyDescent="0.25">
      <c r="A87" s="104"/>
      <c r="B87" s="104"/>
      <c r="C87" s="104"/>
      <c r="D87" s="104"/>
      <c r="E87" s="104"/>
      <c r="F87" s="104"/>
      <c r="G87" s="104"/>
      <c r="H87" s="104"/>
    </row>
    <row r="88" spans="1:8" x14ac:dyDescent="0.25">
      <c r="A88" s="104"/>
      <c r="B88" s="104"/>
      <c r="C88" s="104"/>
      <c r="D88" s="104"/>
      <c r="E88" s="104"/>
      <c r="F88" s="104"/>
      <c r="G88" s="104"/>
      <c r="H88" s="104"/>
    </row>
    <row r="89" spans="1:8" x14ac:dyDescent="0.25">
      <c r="A89" s="104"/>
      <c r="B89" s="104"/>
      <c r="C89" s="104"/>
      <c r="D89" s="104"/>
      <c r="E89" s="104"/>
      <c r="F89" s="104"/>
      <c r="G89" s="104"/>
      <c r="H89" s="104"/>
    </row>
    <row r="90" spans="1:8" x14ac:dyDescent="0.25">
      <c r="A90" s="104"/>
      <c r="B90" s="104"/>
      <c r="C90" s="104"/>
      <c r="D90" s="104"/>
      <c r="E90" s="104"/>
      <c r="F90" s="104"/>
      <c r="G90" s="104"/>
      <c r="H90" s="104"/>
    </row>
    <row r="91" spans="1:8" x14ac:dyDescent="0.25">
      <c r="A91" s="104"/>
      <c r="B91" s="104"/>
      <c r="C91" s="104"/>
      <c r="D91" s="104"/>
      <c r="E91" s="104"/>
      <c r="F91" s="104"/>
      <c r="G91" s="104"/>
      <c r="H91" s="104"/>
    </row>
    <row r="92" spans="1:8" x14ac:dyDescent="0.25">
      <c r="A92" s="104"/>
      <c r="B92" s="104"/>
      <c r="C92" s="104"/>
      <c r="D92" s="104"/>
      <c r="E92" s="104"/>
      <c r="F92" s="104"/>
      <c r="G92" s="104"/>
      <c r="H92" s="104"/>
    </row>
    <row r="93" spans="1:8" x14ac:dyDescent="0.25">
      <c r="A93" s="104"/>
      <c r="B93" s="104"/>
      <c r="C93" s="104"/>
      <c r="D93" s="104"/>
      <c r="E93" s="104"/>
      <c r="F93" s="104"/>
      <c r="G93" s="104"/>
      <c r="H93" s="104"/>
    </row>
    <row r="94" spans="1:8" x14ac:dyDescent="0.25">
      <c r="A94" s="104"/>
      <c r="B94" s="104"/>
      <c r="C94" s="104"/>
      <c r="D94" s="104"/>
      <c r="E94" s="104"/>
      <c r="F94" s="104"/>
      <c r="G94" s="104"/>
      <c r="H94" s="104"/>
    </row>
    <row r="95" spans="1:8" x14ac:dyDescent="0.25">
      <c r="A95" s="104"/>
      <c r="B95" s="104"/>
      <c r="C95" s="104"/>
      <c r="D95" s="104"/>
      <c r="E95" s="104"/>
      <c r="F95" s="104"/>
      <c r="G95" s="104"/>
      <c r="H95" s="104"/>
    </row>
  </sheetData>
  <sheetProtection algorithmName="SHA-512" hashValue="hnMhlim6I7VRM/lo7nBu/TA1hcGXjMj1CDhwMGU0vL6Ov44E1t+Mwkw5/j9l8nFuw/eKITeHnxKW2S1rP7vuyg==" saltValue="EgUxE32wTTxRyNrIPN75ow==" spinCount="100000" sheet="1" objects="1" scenarios="1"/>
  <sortState xmlns:xlrd2="http://schemas.microsoft.com/office/spreadsheetml/2017/richdata2" ref="A7:H43">
    <sortCondition ref="C7:C43"/>
  </sortState>
  <mergeCells count="19">
    <mergeCell ref="A30:A32"/>
    <mergeCell ref="A33:A35"/>
    <mergeCell ref="A36:A39"/>
    <mergeCell ref="A40:A41"/>
    <mergeCell ref="A5:A8"/>
    <mergeCell ref="A9:A17"/>
    <mergeCell ref="A18:A21"/>
    <mergeCell ref="A22:A25"/>
    <mergeCell ref="A26:A29"/>
    <mergeCell ref="F3:F4"/>
    <mergeCell ref="G3:G4"/>
    <mergeCell ref="H3:H4"/>
    <mergeCell ref="A1:B1"/>
    <mergeCell ref="C1:H1"/>
    <mergeCell ref="E3:E4"/>
    <mergeCell ref="D2:D4"/>
    <mergeCell ref="C2:C4"/>
    <mergeCell ref="B2:B4"/>
    <mergeCell ref="A2:A4"/>
  </mergeCells>
  <pageMargins left="0" right="0" top="0" bottom="0" header="0" footer="0"/>
  <pageSetup paperSize="9" scale="83" orientation="landscape" r:id="rId1"/>
  <headerFooter alignWithMargins="0">
    <oddHeader>&amp;R14/08/2024</oddHeader>
    <oddFooter>&amp;RPágina &amp;P de &amp;N</oddFooter>
  </headerFooter>
  <rowBreaks count="1" manualBreakCount="1">
    <brk id="35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5"/>
  <dimension ref="A1:H148"/>
  <sheetViews>
    <sheetView showGridLines="0" zoomScaleNormal="100" zoomScaleSheetLayoutView="100" workbookViewId="0">
      <pane xSplit="1" ySplit="6" topLeftCell="B7" activePane="bottomRight" state="frozen"/>
      <selection activeCell="K4" sqref="K4"/>
      <selection pane="topRight" activeCell="K4" sqref="K4"/>
      <selection pane="bottomLeft" activeCell="K4" sqref="K4"/>
      <selection pane="bottomRight" activeCell="F127" sqref="F127"/>
    </sheetView>
  </sheetViews>
  <sheetFormatPr defaultRowHeight="15" x14ac:dyDescent="0.25"/>
  <cols>
    <col min="1" max="1" width="11.28515625" customWidth="1"/>
    <col min="2" max="2" width="8.5703125" bestFit="1" customWidth="1"/>
    <col min="3" max="3" width="67.5703125" bestFit="1" customWidth="1"/>
    <col min="4" max="4" width="16.7109375" bestFit="1" customWidth="1"/>
    <col min="5" max="5" width="17.42578125" customWidth="1"/>
    <col min="6" max="6" width="20.5703125" customWidth="1"/>
    <col min="7" max="7" width="23.140625" customWidth="1"/>
    <col min="8" max="8" width="20.85546875" customWidth="1"/>
  </cols>
  <sheetData>
    <row r="1" spans="1:8" s="2" customFormat="1" ht="34.5" customHeight="1" x14ac:dyDescent="0.25">
      <c r="A1" s="221"/>
      <c r="B1" s="221"/>
      <c r="C1" s="178" t="s">
        <v>1658</v>
      </c>
      <c r="D1" s="178"/>
      <c r="E1" s="178"/>
      <c r="F1" s="178"/>
      <c r="G1" s="178"/>
      <c r="H1" s="178"/>
    </row>
    <row r="2" spans="1:8" s="2" customFormat="1" x14ac:dyDescent="0.25">
      <c r="A2" s="285" t="s">
        <v>155</v>
      </c>
      <c r="B2" s="183" t="s">
        <v>156</v>
      </c>
      <c r="C2" s="286" t="s">
        <v>1800</v>
      </c>
      <c r="D2" s="179" t="s">
        <v>157</v>
      </c>
      <c r="E2" s="91" t="s">
        <v>152</v>
      </c>
      <c r="F2" s="91" t="s">
        <v>153</v>
      </c>
      <c r="G2" s="91" t="s">
        <v>154</v>
      </c>
      <c r="H2" s="91" t="s">
        <v>237</v>
      </c>
    </row>
    <row r="3" spans="1:8" s="2" customFormat="1" ht="24.75" customHeight="1" x14ac:dyDescent="0.25">
      <c r="A3" s="285"/>
      <c r="B3" s="183"/>
      <c r="C3" s="286"/>
      <c r="D3" s="179"/>
      <c r="E3" s="287" t="s">
        <v>1775</v>
      </c>
      <c r="F3" s="276" t="s">
        <v>1776</v>
      </c>
      <c r="G3" s="284" t="s">
        <v>1799</v>
      </c>
      <c r="H3" s="284" t="s">
        <v>1778</v>
      </c>
    </row>
    <row r="4" spans="1:8" s="2" customFormat="1" ht="24.75" customHeight="1" x14ac:dyDescent="0.25">
      <c r="A4" s="285"/>
      <c r="B4" s="183"/>
      <c r="C4" s="286"/>
      <c r="D4" s="179"/>
      <c r="E4" s="287"/>
      <c r="F4" s="276"/>
      <c r="G4" s="284"/>
      <c r="H4" s="284"/>
    </row>
    <row r="5" spans="1:8" s="2" customFormat="1" ht="24.75" customHeight="1" x14ac:dyDescent="0.25">
      <c r="A5" s="285"/>
      <c r="B5" s="183"/>
      <c r="C5" s="286"/>
      <c r="D5" s="179"/>
      <c r="E5" s="287"/>
      <c r="F5" s="276"/>
      <c r="G5" s="284"/>
      <c r="H5" s="284"/>
    </row>
    <row r="6" spans="1:8" s="2" customFormat="1" ht="39" customHeight="1" x14ac:dyDescent="0.25">
      <c r="A6" s="285"/>
      <c r="B6" s="183"/>
      <c r="C6" s="286"/>
      <c r="D6" s="179"/>
      <c r="E6" s="287"/>
      <c r="F6" s="276"/>
      <c r="G6" s="284"/>
      <c r="H6" s="284"/>
    </row>
    <row r="7" spans="1:8" x14ac:dyDescent="0.25">
      <c r="A7" s="174" t="s">
        <v>906</v>
      </c>
      <c r="B7" s="69" t="s">
        <v>1521</v>
      </c>
      <c r="C7" s="128" t="s">
        <v>1724</v>
      </c>
      <c r="D7" s="96" t="s">
        <v>591</v>
      </c>
      <c r="E7" s="72">
        <f>IFERROR(((VLOOKUP(B7,'Origem '!$A$1:$D$1855,4,0)*'Mark Up '!$C$2)),"X")</f>
        <v>11568.48</v>
      </c>
      <c r="F7" s="72">
        <f>IFERROR(((VLOOKUP(B7,'Origem '!$A$1:$E$1855,5,0)*'Mark Up '!$C$2)),"X")</f>
        <v>13665.960000000001</v>
      </c>
      <c r="G7" s="72">
        <f>IFERROR(((VLOOKUP(B7,'Origem '!$A$1:$F$1855,6,0)*'Mark Up '!$C$2)),"X")</f>
        <v>14945.7</v>
      </c>
      <c r="H7" s="72">
        <f>IFERROR(((VLOOKUP(B7,'Origem '!$A$1:$G$1855,7,0)*'Mark Up '!$C$2)),"X")</f>
        <v>16257.78</v>
      </c>
    </row>
    <row r="8" spans="1:8" x14ac:dyDescent="0.25">
      <c r="A8" s="238"/>
      <c r="B8" s="69" t="s">
        <v>1522</v>
      </c>
      <c r="C8" s="128" t="s">
        <v>1724</v>
      </c>
      <c r="D8" s="96" t="s">
        <v>147</v>
      </c>
      <c r="E8" s="72">
        <f>IFERROR(((VLOOKUP(B8,'Origem '!$A$1:$D$1855,4,0)*'Mark Up '!$C$2)),"X")</f>
        <v>12880.56</v>
      </c>
      <c r="F8" s="72">
        <f>IFERROR(((VLOOKUP(B8,'Origem '!$A$1:$E$1855,5,0)*'Mark Up '!$C$2)),"X")</f>
        <v>15338.4</v>
      </c>
      <c r="G8" s="72">
        <f>IFERROR(((VLOOKUP(B8,'Origem '!$A$1:$F$1855,6,0)*'Mark Up '!$C$2)),"X")</f>
        <v>16733.64</v>
      </c>
      <c r="H8" s="72">
        <f>IFERROR(((VLOOKUP(B8,'Origem '!$A$1:$G$1855,7,0)*'Mark Up '!$C$2)),"X")</f>
        <v>17893.260000000002</v>
      </c>
    </row>
    <row r="9" spans="1:8" s="101" customFormat="1" ht="14.25" customHeight="1" x14ac:dyDescent="0.2">
      <c r="A9" s="238"/>
      <c r="B9" s="69" t="s">
        <v>1523</v>
      </c>
      <c r="C9" s="128" t="s">
        <v>1724</v>
      </c>
      <c r="D9" s="96" t="s">
        <v>594</v>
      </c>
      <c r="E9" s="72">
        <f>IFERROR(((VLOOKUP(B9,'Origem '!$A$1:$D$1855,4,0)*'Mark Up '!$C$2)),"X")</f>
        <v>14141.82</v>
      </c>
      <c r="F9" s="72">
        <f>IFERROR(((VLOOKUP(B9,'Origem '!$A$1:$E$1855,5,0)*'Mark Up '!$C$2)),"X")</f>
        <v>16188.48</v>
      </c>
      <c r="G9" s="72">
        <f>IFERROR(((VLOOKUP(B9,'Origem '!$A$1:$F$1855,6,0)*'Mark Up '!$C$2)),"X")</f>
        <v>17777.760000000002</v>
      </c>
      <c r="H9" s="72">
        <f>IFERROR(((VLOOKUP(B9,'Origem '!$A$1:$G$1855,7,0)*'Mark Up '!$C$2)),"X")</f>
        <v>19459.439999999999</v>
      </c>
    </row>
    <row r="10" spans="1:8" x14ac:dyDescent="0.25">
      <c r="A10" s="238"/>
      <c r="B10" s="69" t="s">
        <v>1524</v>
      </c>
      <c r="C10" s="128" t="s">
        <v>1724</v>
      </c>
      <c r="D10" s="96" t="s">
        <v>596</v>
      </c>
      <c r="E10" s="72">
        <f>IFERROR(((VLOOKUP(B10,'Origem '!$A$1:$D$1855,4,0)*'Mark Up '!$C$2)),"X")</f>
        <v>18087.3</v>
      </c>
      <c r="F10" s="72">
        <f>IFERROR(((VLOOKUP(B10,'Origem '!$A$1:$E$1855,5,0)*'Mark Up '!$C$2)),"X")</f>
        <v>21459.9</v>
      </c>
      <c r="G10" s="72">
        <f>IFERROR(((VLOOKUP(B10,'Origem '!$A$1:$F$1855,6,0)*'Mark Up '!$C$2)),"X")</f>
        <v>23460.36</v>
      </c>
      <c r="H10" s="72">
        <f>IFERROR(((VLOOKUP(B10,'Origem '!$A$1:$G$1855,7,0)*'Mark Up '!$C$2)),"X")</f>
        <v>25788.84</v>
      </c>
    </row>
    <row r="11" spans="1:8" x14ac:dyDescent="0.25">
      <c r="A11" s="175"/>
      <c r="B11" s="69" t="s">
        <v>1525</v>
      </c>
      <c r="C11" s="128" t="s">
        <v>1724</v>
      </c>
      <c r="D11" s="96" t="s">
        <v>976</v>
      </c>
      <c r="E11" s="72">
        <f>IFERROR(((VLOOKUP(B11,'Origem '!$A$1:$D$1855,4,0)*'Mark Up '!$C$2)),"X")</f>
        <v>23298.66</v>
      </c>
      <c r="F11" s="72">
        <f>IFERROR(((VLOOKUP(B11,'Origem '!$A$1:$E$1855,5,0)*'Mark Up '!$C$2)),"X")</f>
        <v>26084.52</v>
      </c>
      <c r="G11" s="72">
        <f>IFERROR(((VLOOKUP(B11,'Origem '!$A$1:$F$1855,6,0)*'Mark Up '!$C$2)),"X")</f>
        <v>28126.560000000001</v>
      </c>
      <c r="H11" s="72">
        <f>IFERROR(((VLOOKUP(B11,'Origem '!$A$1:$G$1855,7,0)*'Mark Up '!$C$2)),"X")</f>
        <v>30575.16</v>
      </c>
    </row>
    <row r="12" spans="1:8" x14ac:dyDescent="0.25">
      <c r="A12" s="174" t="s">
        <v>906</v>
      </c>
      <c r="B12" s="69" t="s">
        <v>1546</v>
      </c>
      <c r="C12" s="128" t="s">
        <v>1725</v>
      </c>
      <c r="D12" s="96" t="s">
        <v>599</v>
      </c>
      <c r="E12" s="72">
        <f>IFERROR(((VLOOKUP(B12,'Origem '!$A$1:$D$1855,4,0)*'Mark Up '!$C$2)),"X")</f>
        <v>17796.240000000002</v>
      </c>
      <c r="F12" s="72">
        <f>IFERROR(((VLOOKUP(B12,'Origem '!$A$1:$E$1855,5,0)*'Mark Up '!$C$2)),"X")</f>
        <v>18826.5</v>
      </c>
      <c r="G12" s="72">
        <f>IFERROR(((VLOOKUP(B12,'Origem '!$A$1:$F$1855,6,0)*'Mark Up '!$C$2)),"X")</f>
        <v>20438.88</v>
      </c>
      <c r="H12" s="72">
        <f>IFERROR(((VLOOKUP(B12,'Origem '!$A$1:$G$1855,7,0)*'Mark Up '!$C$2)),"X")</f>
        <v>22346.940000000002</v>
      </c>
    </row>
    <row r="13" spans="1:8" x14ac:dyDescent="0.25">
      <c r="A13" s="238"/>
      <c r="B13" s="69" t="s">
        <v>1547</v>
      </c>
      <c r="C13" s="128" t="s">
        <v>1725</v>
      </c>
      <c r="D13" s="96" t="s">
        <v>236</v>
      </c>
      <c r="E13" s="72">
        <f>IFERROR(((VLOOKUP(B13,'Origem '!$A$1:$D$1855,4,0)*'Mark Up '!$C$2)),"X")</f>
        <v>20013.84</v>
      </c>
      <c r="F13" s="72">
        <f>IFERROR(((VLOOKUP(B13,'Origem '!$A$1:$E$1855,5,0)*'Mark Up '!$C$2)),"X")</f>
        <v>21806.400000000001</v>
      </c>
      <c r="G13" s="72">
        <f>IFERROR(((VLOOKUP(B13,'Origem '!$A$1:$F$1855,6,0)*'Mark Up '!$C$2)),"X")</f>
        <v>24125.64</v>
      </c>
      <c r="H13" s="72">
        <f>IFERROR(((VLOOKUP(B13,'Origem '!$A$1:$G$1855,7,0)*'Mark Up '!$C$2)),"X")</f>
        <v>25779.600000000002</v>
      </c>
    </row>
    <row r="14" spans="1:8" x14ac:dyDescent="0.25">
      <c r="A14" s="238"/>
      <c r="B14" s="69" t="s">
        <v>1548</v>
      </c>
      <c r="C14" s="128" t="s">
        <v>1725</v>
      </c>
      <c r="D14" s="96" t="s">
        <v>202</v>
      </c>
      <c r="E14" s="72">
        <f>IFERROR(((VLOOKUP(B14,'Origem '!$A$1:$D$1855,4,0)*'Mark Up '!$C$2)),"X")</f>
        <v>21395.22</v>
      </c>
      <c r="F14" s="72">
        <f>IFERROR(((VLOOKUP(B14,'Origem '!$A$1:$E$1855,5,0)*'Mark Up '!$C$2)),"X")</f>
        <v>23146.2</v>
      </c>
      <c r="G14" s="72">
        <f>IFERROR(((VLOOKUP(B14,'Origem '!$A$1:$F$1855,6,0)*'Mark Up '!$C$2)),"X")</f>
        <v>25405.38</v>
      </c>
      <c r="H14" s="72">
        <f>IFERROR(((VLOOKUP(B14,'Origem '!$A$1:$G$1855,7,0)*'Mark Up '!$C$2)),"X")</f>
        <v>27017.760000000002</v>
      </c>
    </row>
    <row r="15" spans="1:8" x14ac:dyDescent="0.25">
      <c r="A15" s="238"/>
      <c r="B15" s="69" t="s">
        <v>1549</v>
      </c>
      <c r="C15" s="128" t="s">
        <v>1725</v>
      </c>
      <c r="D15" s="96" t="s">
        <v>20</v>
      </c>
      <c r="E15" s="72">
        <f>IFERROR(((VLOOKUP(B15,'Origem '!$A$1:$D$1855,4,0)*'Mark Up '!$C$2)),"X")</f>
        <v>24287.34</v>
      </c>
      <c r="F15" s="72">
        <f>IFERROR(((VLOOKUP(B15,'Origem '!$A$1:$E$1855,5,0)*'Mark Up '!$C$2)),"X")</f>
        <v>26204.639999999999</v>
      </c>
      <c r="G15" s="72">
        <f>IFERROR(((VLOOKUP(B15,'Origem '!$A$1:$F$1855,6,0)*'Mark Up '!$C$2)),"X")</f>
        <v>28884.240000000002</v>
      </c>
      <c r="H15" s="72">
        <f>IFERROR(((VLOOKUP(B15,'Origem '!$A$1:$G$1855,7,0)*'Mark Up '!$C$2)),"X")</f>
        <v>30672.18</v>
      </c>
    </row>
    <row r="16" spans="1:8" x14ac:dyDescent="0.25">
      <c r="A16" s="238"/>
      <c r="B16" s="69" t="s">
        <v>1550</v>
      </c>
      <c r="C16" s="128" t="s">
        <v>1725</v>
      </c>
      <c r="D16" s="96" t="s">
        <v>11</v>
      </c>
      <c r="E16" s="72">
        <f>IFERROR(((VLOOKUP(B16,'Origem '!$A$1:$D$1855,4,0)*'Mark Up '!$C$2)),"X")</f>
        <v>29360.100000000002</v>
      </c>
      <c r="F16" s="72">
        <f>IFERROR(((VLOOKUP(B16,'Origem '!$A$1:$E$1855,5,0)*'Mark Up '!$C$2)),"X")</f>
        <v>33222.42</v>
      </c>
      <c r="G16" s="72">
        <f>IFERROR(((VLOOKUP(B16,'Origem '!$A$1:$F$1855,6,0)*'Mark Up '!$C$2)),"X")</f>
        <v>34663.86</v>
      </c>
      <c r="H16" s="72">
        <f>IFERROR(((VLOOKUP(B16,'Origem '!$A$1:$G$1855,7,0)*'Mark Up '!$C$2)),"X")</f>
        <v>37916.340000000004</v>
      </c>
    </row>
    <row r="17" spans="1:8" x14ac:dyDescent="0.25">
      <c r="A17" s="175"/>
      <c r="B17" s="69" t="s">
        <v>1551</v>
      </c>
      <c r="C17" s="128" t="s">
        <v>1725</v>
      </c>
      <c r="D17" s="96" t="s">
        <v>12</v>
      </c>
      <c r="E17" s="72">
        <f>IFERROR(((VLOOKUP(B17,'Origem '!$A$1:$D$1855,4,0)*'Mark Up '!$C$2)),"X")</f>
        <v>30297.96</v>
      </c>
      <c r="F17" s="72">
        <f>IFERROR(((VLOOKUP(B17,'Origem '!$A$1:$E$1855,5,0)*'Mark Up '!$C$2)),"X")</f>
        <v>34520.639999999999</v>
      </c>
      <c r="G17" s="72">
        <f>IFERROR(((VLOOKUP(B17,'Origem '!$A$1:$F$1855,6,0)*'Mark Up '!$C$2)),"X")</f>
        <v>35805</v>
      </c>
      <c r="H17" s="72">
        <f>IFERROR(((VLOOKUP(B17,'Origem '!$A$1:$G$1855,7,0)*'Mark Up '!$C$2)),"X")</f>
        <v>39353.160000000003</v>
      </c>
    </row>
    <row r="18" spans="1:8" x14ac:dyDescent="0.25">
      <c r="A18" s="173" t="s">
        <v>1087</v>
      </c>
      <c r="B18" s="69" t="s">
        <v>1630</v>
      </c>
      <c r="C18" s="128" t="s">
        <v>1726</v>
      </c>
      <c r="D18" s="96" t="s">
        <v>6</v>
      </c>
      <c r="E18" s="72">
        <f>IFERROR(((VLOOKUP(B18,'Origem '!$A$1:$D$1855,4,0)*'Mark Up '!$C$2)),"X")</f>
        <v>14562.24</v>
      </c>
      <c r="F18" s="72">
        <f>IFERROR(((VLOOKUP(B18,'Origem '!$A$1:$E$1855,5,0)*'Mark Up '!$C$2)),"X")</f>
        <v>15731.1</v>
      </c>
      <c r="G18" s="72">
        <f>IFERROR(((VLOOKUP(B18,'Origem '!$A$1:$F$1855,6,0)*'Mark Up '!$C$2)),"X")</f>
        <v>16368.66</v>
      </c>
      <c r="H18" s="72">
        <f>IFERROR(((VLOOKUP(B18,'Origem '!$A$1:$G$1855,7,0)*'Mark Up '!$C$2)),"X")</f>
        <v>16983.12</v>
      </c>
    </row>
    <row r="19" spans="1:8" x14ac:dyDescent="0.25">
      <c r="A19" s="173"/>
      <c r="B19" s="69" t="s">
        <v>1631</v>
      </c>
      <c r="C19" s="128" t="s">
        <v>1726</v>
      </c>
      <c r="D19" s="96" t="s">
        <v>7</v>
      </c>
      <c r="E19" s="72">
        <f>IFERROR(((VLOOKUP(B19,'Origem '!$A$1:$D$1855,4,0)*'Mark Up '!$C$2)),"X")</f>
        <v>15352.26</v>
      </c>
      <c r="F19" s="72">
        <f>IFERROR(((VLOOKUP(B19,'Origem '!$A$1:$E$1855,5,0)*'Mark Up '!$C$2)),"X")</f>
        <v>16604.28</v>
      </c>
      <c r="G19" s="72">
        <f>IFERROR(((VLOOKUP(B19,'Origem '!$A$1:$F$1855,6,0)*'Mark Up '!$C$2)),"X")</f>
        <v>17246.46</v>
      </c>
      <c r="H19" s="72">
        <f>IFERROR(((VLOOKUP(B19,'Origem '!$A$1:$G$1855,7,0)*'Mark Up '!$C$2)),"X")</f>
        <v>18068.82</v>
      </c>
    </row>
    <row r="20" spans="1:8" x14ac:dyDescent="0.25">
      <c r="A20" s="173"/>
      <c r="B20" s="69" t="s">
        <v>1632</v>
      </c>
      <c r="C20" s="128" t="s">
        <v>1726</v>
      </c>
      <c r="D20" s="96" t="s">
        <v>8</v>
      </c>
      <c r="E20" s="72">
        <f>IFERROR(((VLOOKUP(B20,'Origem '!$A$1:$D$1855,4,0)*'Mark Up '!$C$2)),"X")</f>
        <v>17445.12</v>
      </c>
      <c r="F20" s="72">
        <f>IFERROR(((VLOOKUP(B20,'Origem '!$A$1:$E$1855,5,0)*'Mark Up '!$C$2)),"X")</f>
        <v>18646.32</v>
      </c>
      <c r="G20" s="72">
        <f>IFERROR(((VLOOKUP(B20,'Origem '!$A$1:$F$1855,6,0)*'Mark Up '!$C$2)),"X")</f>
        <v>19306.98</v>
      </c>
      <c r="H20" s="72">
        <f>IFERROR(((VLOOKUP(B20,'Origem '!$A$1:$G$1855,7,0)*'Mark Up '!$C$2)),"X")</f>
        <v>20189.400000000001</v>
      </c>
    </row>
    <row r="21" spans="1:8" x14ac:dyDescent="0.25">
      <c r="A21" s="173"/>
      <c r="B21" s="69" t="s">
        <v>1633</v>
      </c>
      <c r="C21" s="128" t="s">
        <v>1726</v>
      </c>
      <c r="D21" s="96" t="s">
        <v>9</v>
      </c>
      <c r="E21" s="72">
        <f>IFERROR(((VLOOKUP(B21,'Origem '!$A$1:$D$1855,4,0)*'Mark Up '!$C$2)),"X")</f>
        <v>18429.18</v>
      </c>
      <c r="F21" s="72">
        <f>IFERROR(((VLOOKUP(B21,'Origem '!$A$1:$E$1855,5,0)*'Mark Up '!$C$2)),"X")</f>
        <v>19690.439999999999</v>
      </c>
      <c r="G21" s="72">
        <f>IFERROR(((VLOOKUP(B21,'Origem '!$A$1:$F$1855,6,0)*'Mark Up '!$C$2)),"X")</f>
        <v>20443.5</v>
      </c>
      <c r="H21" s="72">
        <f>IFERROR(((VLOOKUP(B21,'Origem '!$A$1:$G$1855,7,0)*'Mark Up '!$C$2)),"X")</f>
        <v>21409.08</v>
      </c>
    </row>
    <row r="22" spans="1:8" x14ac:dyDescent="0.25">
      <c r="A22" s="173"/>
      <c r="B22" s="69" t="s">
        <v>1634</v>
      </c>
      <c r="C22" s="128" t="s">
        <v>1726</v>
      </c>
      <c r="D22" s="96" t="s">
        <v>20</v>
      </c>
      <c r="E22" s="72">
        <f>IFERROR(((VLOOKUP(B22,'Origem '!$A$1:$D$1855,4,0)*'Mark Up '!$C$2)),"X")</f>
        <v>21737.100000000002</v>
      </c>
      <c r="F22" s="72">
        <f>IFERROR(((VLOOKUP(B22,'Origem '!$A$1:$E$1855,5,0)*'Mark Up '!$C$2)),"X")</f>
        <v>23030.7</v>
      </c>
      <c r="G22" s="72">
        <f>IFERROR(((VLOOKUP(B22,'Origem '!$A$1:$F$1855,6,0)*'Mark Up '!$C$2)),"X")</f>
        <v>24194.940000000002</v>
      </c>
      <c r="H22" s="72">
        <f>IFERROR(((VLOOKUP(B22,'Origem '!$A$1:$G$1855,7,0)*'Mark Up '!$C$2)),"X")</f>
        <v>24943.38</v>
      </c>
    </row>
    <row r="23" spans="1:8" x14ac:dyDescent="0.25">
      <c r="A23" s="173"/>
      <c r="B23" s="69" t="s">
        <v>1635</v>
      </c>
      <c r="C23" s="128" t="s">
        <v>1726</v>
      </c>
      <c r="D23" s="96" t="s">
        <v>11</v>
      </c>
      <c r="E23" s="72">
        <f>IFERROR(((VLOOKUP(B23,'Origem '!$A$1:$D$1855,4,0)*'Mark Up '!$C$2)),"X")</f>
        <v>25821.18</v>
      </c>
      <c r="F23" s="72">
        <f>IFERROR(((VLOOKUP(B23,'Origem '!$A$1:$E$1855,5,0)*'Mark Up '!$C$2)),"X")</f>
        <v>29461.74</v>
      </c>
      <c r="G23" s="72">
        <f>IFERROR(((VLOOKUP(B23,'Origem '!$A$1:$F$1855,6,0)*'Mark Up '!$C$2)),"X")</f>
        <v>30570.54</v>
      </c>
      <c r="H23" s="72">
        <f>IFERROR(((VLOOKUP(B23,'Origem '!$A$1:$G$1855,7,0)*'Mark Up '!$C$2)),"X")</f>
        <v>31651.62</v>
      </c>
    </row>
    <row r="24" spans="1:8" x14ac:dyDescent="0.25">
      <c r="A24" s="173"/>
      <c r="B24" s="69" t="s">
        <v>1636</v>
      </c>
      <c r="C24" s="128" t="s">
        <v>1726</v>
      </c>
      <c r="D24" s="96" t="s">
        <v>12</v>
      </c>
      <c r="E24" s="72">
        <f>IFERROR(((VLOOKUP(B24,'Origem '!$A$1:$D$1855,4,0)*'Mark Up '!$C$2)),"X")</f>
        <v>26565</v>
      </c>
      <c r="F24" s="72">
        <f>IFERROR(((VLOOKUP(B24,'Origem '!$A$1:$E$1855,5,0)*'Mark Up '!$C$2)),"X")</f>
        <v>30362.639999999999</v>
      </c>
      <c r="G24" s="72">
        <f>IFERROR(((VLOOKUP(B24,'Origem '!$A$1:$F$1855,6,0)*'Mark Up '!$C$2)),"X")</f>
        <v>31536.12</v>
      </c>
      <c r="H24" s="72">
        <f>IFERROR(((VLOOKUP(B24,'Origem '!$A$1:$G$1855,7,0)*'Mark Up '!$C$2)),"X")</f>
        <v>32621.82</v>
      </c>
    </row>
    <row r="25" spans="1:8" x14ac:dyDescent="0.25">
      <c r="A25" s="174" t="s">
        <v>942</v>
      </c>
      <c r="B25" s="69" t="s">
        <v>1526</v>
      </c>
      <c r="C25" s="128" t="s">
        <v>1727</v>
      </c>
      <c r="D25" s="96" t="s">
        <v>145</v>
      </c>
      <c r="E25" s="72">
        <f>IFERROR(((VLOOKUP(B25,'Origem '!$A$1:$D$1855,4,0)*'Mark Up '!$C$2)),"X")</f>
        <v>17916.36</v>
      </c>
      <c r="F25" s="72">
        <f>IFERROR(((VLOOKUP(B25,'Origem '!$A$1:$E$1855,5,0)*'Mark Up '!$C$2)),"X")</f>
        <v>20180.16</v>
      </c>
      <c r="G25" s="72">
        <f>IFERROR(((VLOOKUP(B25,'Origem '!$A$1:$F$1855,6,0)*'Mark Up '!$C$2)),"X")</f>
        <v>20808.48</v>
      </c>
      <c r="H25" s="72">
        <f>IFERROR(((VLOOKUP(B25,'Origem '!$A$1:$G$1855,7,0)*'Mark Up '!$C$2)),"X")</f>
        <v>21071.82</v>
      </c>
    </row>
    <row r="26" spans="1:8" x14ac:dyDescent="0.25">
      <c r="A26" s="238"/>
      <c r="B26" s="69" t="s">
        <v>1527</v>
      </c>
      <c r="C26" s="128" t="s">
        <v>1727</v>
      </c>
      <c r="D26" s="96" t="s">
        <v>147</v>
      </c>
      <c r="E26" s="72">
        <f>IFERROR(((VLOOKUP(B26,'Origem '!$A$1:$D$1855,4,0)*'Mark Up '!$C$2)),"X")</f>
        <v>19260.78</v>
      </c>
      <c r="F26" s="72">
        <f>IFERROR(((VLOOKUP(B26,'Origem '!$A$1:$E$1855,5,0)*'Mark Up '!$C$2)),"X")</f>
        <v>21057.96</v>
      </c>
      <c r="G26" s="72">
        <f>IFERROR(((VLOOKUP(B26,'Origem '!$A$1:$F$1855,6,0)*'Mark Up '!$C$2)),"X")</f>
        <v>21714</v>
      </c>
      <c r="H26" s="72">
        <f>IFERROR(((VLOOKUP(B26,'Origem '!$A$1:$G$1855,7,0)*'Mark Up '!$C$2)),"X")</f>
        <v>22356.18</v>
      </c>
    </row>
    <row r="27" spans="1:8" x14ac:dyDescent="0.25">
      <c r="A27" s="238"/>
      <c r="B27" s="69" t="s">
        <v>1528</v>
      </c>
      <c r="C27" s="128" t="s">
        <v>1727</v>
      </c>
      <c r="D27" s="96" t="s">
        <v>149</v>
      </c>
      <c r="E27" s="72">
        <f>IFERROR(((VLOOKUP(B27,'Origem '!$A$1:$D$1855,4,0)*'Mark Up '!$C$2)),"X")</f>
        <v>20688.36</v>
      </c>
      <c r="F27" s="72">
        <f>IFERROR(((VLOOKUP(B27,'Origem '!$A$1:$E$1855,5,0)*'Mark Up '!$C$2)),"X")</f>
        <v>23039.940000000002</v>
      </c>
      <c r="G27" s="72">
        <f>IFERROR(((VLOOKUP(B27,'Origem '!$A$1:$F$1855,6,0)*'Mark Up '!$C$2)),"X")</f>
        <v>23760.66</v>
      </c>
      <c r="H27" s="72">
        <f>IFERROR(((VLOOKUP(B27,'Origem '!$A$1:$G$1855,7,0)*'Mark Up '!$C$2)),"X")</f>
        <v>24435.18</v>
      </c>
    </row>
    <row r="28" spans="1:8" x14ac:dyDescent="0.25">
      <c r="A28" s="238"/>
      <c r="B28" s="69" t="s">
        <v>1529</v>
      </c>
      <c r="C28" s="128" t="s">
        <v>1727</v>
      </c>
      <c r="D28" s="96" t="s">
        <v>151</v>
      </c>
      <c r="E28" s="72">
        <f>IFERROR(((VLOOKUP(B28,'Origem '!$A$1:$D$1855,4,0)*'Mark Up '!$C$2)),"X")</f>
        <v>25733.4</v>
      </c>
      <c r="F28" s="72">
        <f>IFERROR(((VLOOKUP(B28,'Origem '!$A$1:$E$1855,5,0)*'Mark Up '!$C$2)),"X")</f>
        <v>27817.02</v>
      </c>
      <c r="G28" s="72">
        <f>IFERROR(((VLOOKUP(B28,'Origem '!$A$1:$F$1855,6,0)*'Mark Up '!$C$2)),"X")</f>
        <v>28694.82</v>
      </c>
      <c r="H28" s="72">
        <f>IFERROR(((VLOOKUP(B28,'Origem '!$A$1:$G$1855,7,0)*'Mark Up '!$C$2)),"X")</f>
        <v>29512.560000000001</v>
      </c>
    </row>
    <row r="29" spans="1:8" x14ac:dyDescent="0.25">
      <c r="A29" s="175"/>
      <c r="B29" s="69" t="s">
        <v>1530</v>
      </c>
      <c r="C29" s="128" t="s">
        <v>1727</v>
      </c>
      <c r="D29" s="96" t="s">
        <v>1001</v>
      </c>
      <c r="E29" s="72">
        <f>IFERROR(((VLOOKUP(B29,'Origem '!$A$1:$D$1855,4,0)*'Mark Up '!$C$2)),"X")</f>
        <v>30140.880000000001</v>
      </c>
      <c r="F29" s="72">
        <f>IFERROR(((VLOOKUP(B29,'Origem '!$A$1:$E$1855,5,0)*'Mark Up '!$C$2)),"X")</f>
        <v>32307.66</v>
      </c>
      <c r="G29" s="72">
        <f>IFERROR(((VLOOKUP(B29,'Origem '!$A$1:$F$1855,6,0)*'Mark Up '!$C$2)),"X")</f>
        <v>33291.72</v>
      </c>
      <c r="H29" s="72">
        <f>IFERROR(((VLOOKUP(B29,'Origem '!$A$1:$G$1855,7,0)*'Mark Up '!$C$2)),"X")</f>
        <v>34391.279999999999</v>
      </c>
    </row>
    <row r="30" spans="1:8" x14ac:dyDescent="0.25">
      <c r="A30" s="174" t="s">
        <v>944</v>
      </c>
      <c r="B30" s="76" t="s">
        <v>1516</v>
      </c>
      <c r="C30" s="70" t="s">
        <v>1728</v>
      </c>
      <c r="D30" s="69" t="s">
        <v>145</v>
      </c>
      <c r="E30" s="72">
        <f>IFERROR(((VLOOKUP(B30,'Origem '!$A$1:$D$1855,4,0)*'Mark Up '!$C$2)),"X")</f>
        <v>13495.02</v>
      </c>
      <c r="F30" s="72">
        <f>IFERROR(((VLOOKUP(B30,'Origem '!$A$1:$E$1855,5,0)*'Mark Up '!$C$2)),"X")</f>
        <v>15458.52</v>
      </c>
      <c r="G30" s="72">
        <f>IFERROR(((VLOOKUP(B30,'Origem '!$A$1:$F$1855,6,0)*'Mark Up '!$C$2)),"X")</f>
        <v>16424.100000000002</v>
      </c>
      <c r="H30" s="72">
        <f>IFERROR(((VLOOKUP(B30,'Origem '!$A$1:$G$1855,7,0)*'Mark Up '!$C$2)),"X")</f>
        <v>17505.18</v>
      </c>
    </row>
    <row r="31" spans="1:8" x14ac:dyDescent="0.25">
      <c r="A31" s="238"/>
      <c r="B31" s="88" t="s">
        <v>1517</v>
      </c>
      <c r="C31" s="70" t="s">
        <v>1728</v>
      </c>
      <c r="D31" s="78" t="s">
        <v>147</v>
      </c>
      <c r="E31" s="72">
        <f>IFERROR(((VLOOKUP(B31,'Origem '!$A$1:$D$1855,4,0)*'Mark Up '!$C$2)),"X")</f>
        <v>14807.1</v>
      </c>
      <c r="F31" s="72">
        <f>IFERROR(((VLOOKUP(B31,'Origem '!$A$1:$E$1855,5,0)*'Mark Up '!$C$2)),"X")</f>
        <v>16534.98</v>
      </c>
      <c r="G31" s="72">
        <f>IFERROR(((VLOOKUP(B31,'Origem '!$A$1:$F$1855,6,0)*'Mark Up '!$C$2)),"X")</f>
        <v>17726.939999999999</v>
      </c>
      <c r="H31" s="72">
        <f>IFERROR(((VLOOKUP(B31,'Origem '!$A$1:$G$1855,7,0)*'Mark Up '!$C$2)),"X")</f>
        <v>18918.900000000001</v>
      </c>
    </row>
    <row r="32" spans="1:8" x14ac:dyDescent="0.25">
      <c r="A32" s="238"/>
      <c r="B32" s="69" t="s">
        <v>1518</v>
      </c>
      <c r="C32" s="70" t="s">
        <v>1728</v>
      </c>
      <c r="D32" s="69" t="s">
        <v>149</v>
      </c>
      <c r="E32" s="72">
        <f>IFERROR(((VLOOKUP(B32,'Origem '!$A$1:$D$1855,4,0)*'Mark Up '!$C$2)),"X")</f>
        <v>16063.74</v>
      </c>
      <c r="F32" s="72">
        <f>IFERROR(((VLOOKUP(B32,'Origem '!$A$1:$E$1855,5,0)*'Mark Up '!$C$2)),"X")</f>
        <v>17920.98</v>
      </c>
      <c r="G32" s="72">
        <f>IFERROR(((VLOOKUP(B32,'Origem '!$A$1:$F$1855,6,0)*'Mark Up '!$C$2)),"X")</f>
        <v>19214.580000000002</v>
      </c>
      <c r="H32" s="72">
        <f>IFERROR(((VLOOKUP(B32,'Origem '!$A$1:$G$1855,7,0)*'Mark Up '!$C$2)),"X")</f>
        <v>20725.32</v>
      </c>
    </row>
    <row r="33" spans="1:8" x14ac:dyDescent="0.25">
      <c r="A33" s="238"/>
      <c r="B33" s="88" t="s">
        <v>1519</v>
      </c>
      <c r="C33" s="70" t="s">
        <v>1728</v>
      </c>
      <c r="D33" s="78" t="s">
        <v>151</v>
      </c>
      <c r="E33" s="72">
        <f>IFERROR(((VLOOKUP(B33,'Origem '!$A$1:$D$1855,4,0)*'Mark Up '!$C$2)),"X")</f>
        <v>20461.98</v>
      </c>
      <c r="F33" s="72">
        <f>IFERROR(((VLOOKUP(B33,'Origem '!$A$1:$E$1855,5,0)*'Mark Up '!$C$2)),"X")</f>
        <v>23464.98</v>
      </c>
      <c r="G33" s="72">
        <f>IFERROR(((VLOOKUP(B33,'Origem '!$A$1:$F$1855,6,0)*'Mark Up '!$C$2)),"X")</f>
        <v>25419.24</v>
      </c>
      <c r="H33" s="72">
        <f>IFERROR(((VLOOKUP(B33,'Origem '!$A$1:$G$1855,7,0)*'Mark Up '!$C$2)),"X")</f>
        <v>27858.600000000002</v>
      </c>
    </row>
    <row r="34" spans="1:8" x14ac:dyDescent="0.25">
      <c r="A34" s="175"/>
      <c r="B34" s="69" t="s">
        <v>1520</v>
      </c>
      <c r="C34" s="70" t="s">
        <v>1728</v>
      </c>
      <c r="D34" s="96" t="s">
        <v>1001</v>
      </c>
      <c r="E34" s="72">
        <f>IFERROR(((VLOOKUP(B34,'Origem '!$A$1:$D$1855,4,0)*'Mark Up '!$C$2)),"X")</f>
        <v>24735.48</v>
      </c>
      <c r="F34" s="72">
        <f>IFERROR(((VLOOKUP(B34,'Origem '!$A$1:$E$1855,5,0)*'Mark Up '!$C$2)),"X")</f>
        <v>27807.78</v>
      </c>
      <c r="G34" s="72">
        <f>IFERROR(((VLOOKUP(B34,'Origem '!$A$1:$F$1855,6,0)*'Mark Up '!$C$2)),"X")</f>
        <v>29900.639999999999</v>
      </c>
      <c r="H34" s="72">
        <f>IFERROR(((VLOOKUP(B34,'Origem '!$A$1:$G$1855,7,0)*'Mark Up '!$C$2)),"X")</f>
        <v>32640.3</v>
      </c>
    </row>
    <row r="35" spans="1:8" x14ac:dyDescent="0.25">
      <c r="A35" s="174" t="s">
        <v>944</v>
      </c>
      <c r="B35" s="69" t="s">
        <v>1540</v>
      </c>
      <c r="C35" s="128" t="s">
        <v>1751</v>
      </c>
      <c r="D35" s="96" t="s">
        <v>599</v>
      </c>
      <c r="E35" s="72">
        <f>IFERROR(((VLOOKUP(B35,'Origem '!$A$1:$D$1855,4,0)*'Mark Up '!$C$2)),"X")</f>
        <v>18877.32</v>
      </c>
      <c r="F35" s="72">
        <f>IFERROR(((VLOOKUP(B35,'Origem '!$A$1:$E$1855,5,0)*'Mark Up '!$C$2)),"X")</f>
        <v>20092.38</v>
      </c>
      <c r="G35" s="72">
        <f>IFERROR(((VLOOKUP(B35,'Origem '!$A$1:$F$1855,6,0)*'Mark Up '!$C$2)),"X")</f>
        <v>21432.18</v>
      </c>
      <c r="H35" s="72">
        <f>IFERROR(((VLOOKUP(B35,'Origem '!$A$1:$G$1855,7,0)*'Mark Up '!$C$2)),"X")</f>
        <v>23691.360000000001</v>
      </c>
    </row>
    <row r="36" spans="1:8" x14ac:dyDescent="0.25">
      <c r="A36" s="238"/>
      <c r="B36" s="69" t="s">
        <v>1541</v>
      </c>
      <c r="C36" s="128" t="s">
        <v>1751</v>
      </c>
      <c r="D36" s="96" t="s">
        <v>236</v>
      </c>
      <c r="E36" s="72">
        <f>IFERROR(((VLOOKUP(B36,'Origem '!$A$1:$D$1855,4,0)*'Mark Up '!$C$2)),"X")</f>
        <v>21584.639999999999</v>
      </c>
      <c r="F36" s="72">
        <f>IFERROR(((VLOOKUP(B36,'Origem '!$A$1:$E$1855,5,0)*'Mark Up '!$C$2)),"X")</f>
        <v>22878.240000000002</v>
      </c>
      <c r="G36" s="72">
        <f>IFERROR(((VLOOKUP(B36,'Origem '!$A$1:$F$1855,6,0)*'Mark Up '!$C$2)),"X")</f>
        <v>24444.420000000002</v>
      </c>
      <c r="H36" s="72">
        <f>IFERROR(((VLOOKUP(B36,'Origem '!$A$1:$G$1855,7,0)*'Mark Up '!$C$2)),"X")</f>
        <v>26375.58</v>
      </c>
    </row>
    <row r="37" spans="1:8" x14ac:dyDescent="0.25">
      <c r="A37" s="238"/>
      <c r="B37" s="69" t="s">
        <v>1542</v>
      </c>
      <c r="C37" s="128" t="s">
        <v>1751</v>
      </c>
      <c r="D37" s="96" t="s">
        <v>202</v>
      </c>
      <c r="E37" s="72">
        <f>IFERROR(((VLOOKUP(B37,'Origem '!$A$1:$D$1855,4,0)*'Mark Up '!$C$2)),"X")</f>
        <v>22956.78</v>
      </c>
      <c r="F37" s="72">
        <f>IFERROR(((VLOOKUP(B37,'Origem '!$A$1:$E$1855,5,0)*'Mark Up '!$C$2)),"X")</f>
        <v>24467.52</v>
      </c>
      <c r="G37" s="72">
        <f>IFERROR(((VLOOKUP(B37,'Origem '!$A$1:$F$1855,6,0)*'Mark Up '!$C$2)),"X")</f>
        <v>26209.260000000002</v>
      </c>
      <c r="H37" s="72">
        <f>IFERROR(((VLOOKUP(B37,'Origem '!$A$1:$G$1855,7,0)*'Mark Up '!$C$2)),"X")</f>
        <v>28001.82</v>
      </c>
    </row>
    <row r="38" spans="1:8" x14ac:dyDescent="0.25">
      <c r="A38" s="238"/>
      <c r="B38" s="69" t="s">
        <v>1543</v>
      </c>
      <c r="C38" s="128" t="s">
        <v>1751</v>
      </c>
      <c r="D38" s="96" t="s">
        <v>20</v>
      </c>
      <c r="E38" s="72">
        <f>IFERROR(((VLOOKUP(B38,'Origem '!$A$1:$D$1855,4,0)*'Mark Up '!$C$2)),"X")</f>
        <v>26297.040000000001</v>
      </c>
      <c r="F38" s="72">
        <f>IFERROR(((VLOOKUP(B38,'Origem '!$A$1:$E$1855,5,0)*'Mark Up '!$C$2)),"X")</f>
        <v>28205.100000000002</v>
      </c>
      <c r="G38" s="72">
        <f>IFERROR(((VLOOKUP(B38,'Origem '!$A$1:$F$1855,6,0)*'Mark Up '!$C$2)),"X")</f>
        <v>30043.86</v>
      </c>
      <c r="H38" s="72">
        <f>IFERROR(((VLOOKUP(B38,'Origem '!$A$1:$G$1855,7,0)*'Mark Up '!$C$2)),"X")</f>
        <v>31605.420000000002</v>
      </c>
    </row>
    <row r="39" spans="1:8" x14ac:dyDescent="0.25">
      <c r="A39" s="238"/>
      <c r="B39" s="69" t="s">
        <v>1544</v>
      </c>
      <c r="C39" s="128" t="s">
        <v>1751</v>
      </c>
      <c r="D39" s="96" t="s">
        <v>11</v>
      </c>
      <c r="E39" s="72">
        <f>IFERROR(((VLOOKUP(B39,'Origem '!$A$1:$D$1855,4,0)*'Mark Up '!$C$2)),"X")</f>
        <v>31328.22</v>
      </c>
      <c r="F39" s="72">
        <f>IFERROR(((VLOOKUP(B39,'Origem '!$A$1:$E$1855,5,0)*'Mark Up '!$C$2)),"X")</f>
        <v>35684.879999999997</v>
      </c>
      <c r="G39" s="72">
        <f>IFERROR(((VLOOKUP(B39,'Origem '!$A$1:$F$1855,6,0)*'Mark Up '!$C$2)),"X")</f>
        <v>38059.56</v>
      </c>
      <c r="H39" s="72">
        <f>IFERROR(((VLOOKUP(B39,'Origem '!$A$1:$G$1855,7,0)*'Mark Up '!$C$2)),"X")</f>
        <v>41099.520000000004</v>
      </c>
    </row>
    <row r="40" spans="1:8" x14ac:dyDescent="0.25">
      <c r="A40" s="175"/>
      <c r="B40" s="69" t="s">
        <v>1545</v>
      </c>
      <c r="C40" s="128" t="s">
        <v>1751</v>
      </c>
      <c r="D40" s="96" t="s">
        <v>12</v>
      </c>
      <c r="E40" s="72">
        <f>IFERROR(((VLOOKUP(B40,'Origem '!$A$1:$D$1855,4,0)*'Mark Up '!$C$2)),"X")</f>
        <v>32053.56</v>
      </c>
      <c r="F40" s="72">
        <f>IFERROR(((VLOOKUP(B40,'Origem '!$A$1:$E$1855,5,0)*'Mark Up '!$C$2)),"X")</f>
        <v>36983.1</v>
      </c>
      <c r="G40" s="72">
        <f>IFERROR(((VLOOKUP(B40,'Origem '!$A$1:$F$1855,6,0)*'Mark Up '!$C$2)),"X")</f>
        <v>39533.340000000004</v>
      </c>
      <c r="H40" s="72">
        <f>IFERROR(((VLOOKUP(B40,'Origem '!$A$1:$G$1855,7,0)*'Mark Up '!$C$2)),"X")</f>
        <v>42536.340000000004</v>
      </c>
    </row>
    <row r="41" spans="1:8" ht="13.5" customHeight="1" x14ac:dyDescent="0.25">
      <c r="A41" s="174" t="s">
        <v>945</v>
      </c>
      <c r="B41" s="69" t="s">
        <v>1558</v>
      </c>
      <c r="C41" s="128" t="s">
        <v>1729</v>
      </c>
      <c r="D41" s="96" t="s">
        <v>145</v>
      </c>
      <c r="E41" s="72">
        <f>IFERROR(((VLOOKUP(B41,'Origem '!$A$1:$D$1855,4,0)*'Mark Up '!$C$2)),"X")</f>
        <v>13504.26</v>
      </c>
      <c r="F41" s="72">
        <f>IFERROR(((VLOOKUP(B41,'Origem '!$A$1:$E$1855,5,0)*'Mark Up '!$C$2)),"X")</f>
        <v>15121.26</v>
      </c>
      <c r="G41" s="72">
        <f>IFERROR(((VLOOKUP(B41,'Origem '!$A$1:$F$1855,6,0)*'Mark Up '!$C$2)),"X")</f>
        <v>16230.06</v>
      </c>
      <c r="H41" s="72">
        <f>IFERROR(((VLOOKUP(B41,'Origem '!$A$1:$G$1855,7,0)*'Mark Up '!$C$2)),"X")</f>
        <v>17389.68</v>
      </c>
    </row>
    <row r="42" spans="1:8" ht="13.5" customHeight="1" x14ac:dyDescent="0.25">
      <c r="A42" s="238"/>
      <c r="B42" s="69" t="s">
        <v>1559</v>
      </c>
      <c r="C42" s="128" t="s">
        <v>1729</v>
      </c>
      <c r="D42" s="96" t="s">
        <v>147</v>
      </c>
      <c r="E42" s="72">
        <f>IFERROR(((VLOOKUP(B42,'Origem '!$A$1:$D$1855,4,0)*'Mark Up '!$C$2)),"X")</f>
        <v>14760.9</v>
      </c>
      <c r="F42" s="72">
        <f>IFERROR(((VLOOKUP(B42,'Origem '!$A$1:$E$1855,5,0)*'Mark Up '!$C$2)),"X")</f>
        <v>16239.300000000001</v>
      </c>
      <c r="G42" s="72">
        <f>IFERROR(((VLOOKUP(B42,'Origem '!$A$1:$F$1855,6,0)*'Mark Up '!$C$2)),"X")</f>
        <v>17800.86</v>
      </c>
      <c r="H42" s="72">
        <f>IFERROR(((VLOOKUP(B42,'Origem '!$A$1:$G$1855,7,0)*'Mark Up '!$C$2)),"X")</f>
        <v>18909.66</v>
      </c>
    </row>
    <row r="43" spans="1:8" ht="13.5" customHeight="1" x14ac:dyDescent="0.25">
      <c r="A43" s="238"/>
      <c r="B43" s="69" t="s">
        <v>1560</v>
      </c>
      <c r="C43" s="128" t="s">
        <v>1729</v>
      </c>
      <c r="D43" s="96" t="s">
        <v>149</v>
      </c>
      <c r="E43" s="72">
        <f>IFERROR(((VLOOKUP(B43,'Origem '!$A$1:$D$1855,4,0)*'Mark Up '!$C$2)),"X")</f>
        <v>15911.28</v>
      </c>
      <c r="F43" s="72">
        <f>IFERROR(((VLOOKUP(B43,'Origem '!$A$1:$E$1855,5,0)*'Mark Up '!$C$2)),"X")</f>
        <v>17717.7</v>
      </c>
      <c r="G43" s="72">
        <f>IFERROR(((VLOOKUP(B43,'Origem '!$A$1:$F$1855,6,0)*'Mark Up '!$C$2)),"X")</f>
        <v>19473.3</v>
      </c>
      <c r="H43" s="72">
        <f>IFERROR(((VLOOKUP(B43,'Origem '!$A$1:$G$1855,7,0)*'Mark Up '!$C$2)),"X")</f>
        <v>20540.52</v>
      </c>
    </row>
    <row r="44" spans="1:8" ht="13.5" customHeight="1" x14ac:dyDescent="0.25">
      <c r="A44" s="238"/>
      <c r="B44" s="69" t="s">
        <v>1561</v>
      </c>
      <c r="C44" s="128" t="s">
        <v>1729</v>
      </c>
      <c r="D44" s="96" t="s">
        <v>151</v>
      </c>
      <c r="E44" s="72">
        <f>IFERROR(((VLOOKUP(B44,'Origem '!$A$1:$D$1855,4,0)*'Mark Up '!$C$2)),"X")</f>
        <v>20720.7</v>
      </c>
      <c r="F44" s="72">
        <f>IFERROR(((VLOOKUP(B44,'Origem '!$A$1:$E$1855,5,0)*'Mark Up '!$C$2)),"X")</f>
        <v>22286.880000000001</v>
      </c>
      <c r="G44" s="72">
        <f>IFERROR(((VLOOKUP(B44,'Origem '!$A$1:$F$1855,6,0)*'Mark Up '!$C$2)),"X")</f>
        <v>24162.600000000002</v>
      </c>
      <c r="H44" s="72">
        <f>IFERROR(((VLOOKUP(B44,'Origem '!$A$1:$G$1855,7,0)*'Mark Up '!$C$2)),"X")</f>
        <v>25848.9</v>
      </c>
    </row>
    <row r="45" spans="1:8" ht="13.5" customHeight="1" x14ac:dyDescent="0.25">
      <c r="A45" s="175"/>
      <c r="B45" s="69" t="s">
        <v>1562</v>
      </c>
      <c r="C45" s="128" t="s">
        <v>1729</v>
      </c>
      <c r="D45" s="96" t="s">
        <v>1001</v>
      </c>
      <c r="E45" s="72">
        <f>IFERROR(((VLOOKUP(B45,'Origem '!$A$1:$D$1855,4,0)*'Mark Up '!$C$2)),"X")</f>
        <v>24481.38</v>
      </c>
      <c r="F45" s="72">
        <f>IFERROR(((VLOOKUP(B45,'Origem '!$A$1:$E$1855,5,0)*'Mark Up '!$C$2)),"X")</f>
        <v>26384.82</v>
      </c>
      <c r="G45" s="72">
        <f>IFERROR(((VLOOKUP(B45,'Origem '!$A$1:$F$1855,6,0)*'Mark Up '!$C$2)),"X")</f>
        <v>28343.7</v>
      </c>
      <c r="H45" s="72">
        <f>IFERROR(((VLOOKUP(B45,'Origem '!$A$1:$G$1855,7,0)*'Mark Up '!$C$2)),"X")</f>
        <v>30039.24</v>
      </c>
    </row>
    <row r="46" spans="1:8" ht="13.5" customHeight="1" x14ac:dyDescent="0.25">
      <c r="A46" s="174" t="s">
        <v>1153</v>
      </c>
      <c r="B46" s="69" t="s">
        <v>1637</v>
      </c>
      <c r="C46" s="128" t="s">
        <v>1730</v>
      </c>
      <c r="D46" s="96" t="s">
        <v>6</v>
      </c>
      <c r="E46" s="72">
        <f>IFERROR(((VLOOKUP(B46,'Origem '!$A$1:$D$1855,4,0)*'Mark Up '!$C$2)),"X")</f>
        <v>15717.24</v>
      </c>
      <c r="F46" s="72">
        <f>IFERROR(((VLOOKUP(B46,'Origem '!$A$1:$E$1855,5,0)*'Mark Up '!$C$2)),"X")</f>
        <v>17939.46</v>
      </c>
      <c r="G46" s="72">
        <f>IFERROR(((VLOOKUP(B46,'Origem '!$A$1:$F$1855,6,0)*'Mark Up '!$C$2)),"X")</f>
        <v>18821.88</v>
      </c>
      <c r="H46" s="72">
        <f>IFERROR(((VLOOKUP(B46,'Origem '!$A$1:$G$1855,7,0)*'Mark Up '!$C$2)),"X")</f>
        <v>20780.760000000002</v>
      </c>
    </row>
    <row r="47" spans="1:8" ht="13.5" customHeight="1" x14ac:dyDescent="0.25">
      <c r="A47" s="238"/>
      <c r="B47" s="69" t="s">
        <v>1638</v>
      </c>
      <c r="C47" s="128" t="s">
        <v>1730</v>
      </c>
      <c r="D47" s="96" t="s">
        <v>7</v>
      </c>
      <c r="E47" s="72">
        <f>IFERROR(((VLOOKUP(B47,'Origem '!$A$1:$D$1855,4,0)*'Mark Up '!$C$2)),"X")</f>
        <v>16664.34</v>
      </c>
      <c r="F47" s="72">
        <f>IFERROR(((VLOOKUP(B47,'Origem '!$A$1:$E$1855,5,0)*'Mark Up '!$C$2)),"X")</f>
        <v>18664.8</v>
      </c>
      <c r="G47" s="72">
        <f>IFERROR(((VLOOKUP(B47,'Origem '!$A$1:$F$1855,6,0)*'Mark Up '!$C$2)),"X")</f>
        <v>19741.260000000002</v>
      </c>
      <c r="H47" s="72">
        <f>IFERROR(((VLOOKUP(B47,'Origem '!$A$1:$G$1855,7,0)*'Mark Up '!$C$2)),"X")</f>
        <v>22208.34</v>
      </c>
    </row>
    <row r="48" spans="1:8" ht="13.5" customHeight="1" x14ac:dyDescent="0.25">
      <c r="A48" s="238"/>
      <c r="B48" s="69" t="s">
        <v>1639</v>
      </c>
      <c r="C48" s="128" t="s">
        <v>1730</v>
      </c>
      <c r="D48" s="96" t="s">
        <v>8</v>
      </c>
      <c r="E48" s="72">
        <f>IFERROR(((VLOOKUP(B48,'Origem '!$A$1:$D$1855,4,0)*'Mark Up '!$C$2)),"X")</f>
        <v>17828.580000000002</v>
      </c>
      <c r="F48" s="72">
        <f>IFERROR(((VLOOKUP(B48,'Origem '!$A$1:$E$1855,5,0)*'Mark Up '!$C$2)),"X")</f>
        <v>19810.560000000001</v>
      </c>
      <c r="G48" s="72">
        <f>IFERROR(((VLOOKUP(B48,'Origem '!$A$1:$F$1855,6,0)*'Mark Up '!$C$2)),"X")</f>
        <v>21492.240000000002</v>
      </c>
      <c r="H48" s="72">
        <f>IFERROR(((VLOOKUP(B48,'Origem '!$A$1:$G$1855,7,0)*'Mark Up '!$C$2)),"X")</f>
        <v>23760.66</v>
      </c>
    </row>
    <row r="49" spans="1:8" ht="13.5" customHeight="1" x14ac:dyDescent="0.25">
      <c r="A49" s="238"/>
      <c r="B49" s="69" t="s">
        <v>1640</v>
      </c>
      <c r="C49" s="128" t="s">
        <v>1730</v>
      </c>
      <c r="D49" s="96" t="s">
        <v>9</v>
      </c>
      <c r="E49" s="72">
        <f>IFERROR(((VLOOKUP(B49,'Origem '!$A$1:$D$1855,4,0)*'Mark Up '!$C$2)),"X")</f>
        <v>18595.5</v>
      </c>
      <c r="F49" s="72">
        <f>IFERROR(((VLOOKUP(B49,'Origem '!$A$1:$E$1855,5,0)*'Mark Up '!$C$2)),"X")</f>
        <v>20766.900000000001</v>
      </c>
      <c r="G49" s="72">
        <f>IFERROR(((VLOOKUP(B49,'Origem '!$A$1:$F$1855,6,0)*'Mark Up '!$C$2)),"X")</f>
        <v>22577.940000000002</v>
      </c>
      <c r="H49" s="72">
        <f>IFERROR(((VLOOKUP(B49,'Origem '!$A$1:$G$1855,7,0)*'Mark Up '!$C$2)),"X")</f>
        <v>25008.06</v>
      </c>
    </row>
    <row r="50" spans="1:8" ht="13.5" customHeight="1" x14ac:dyDescent="0.25">
      <c r="A50" s="238"/>
      <c r="B50" s="69" t="s">
        <v>1641</v>
      </c>
      <c r="C50" s="128" t="s">
        <v>1730</v>
      </c>
      <c r="D50" s="96" t="s">
        <v>20</v>
      </c>
      <c r="E50" s="72">
        <f>IFERROR(((VLOOKUP(B50,'Origem '!$A$1:$D$1855,4,0)*'Mark Up '!$C$2)),"X")</f>
        <v>21067.200000000001</v>
      </c>
      <c r="F50" s="72">
        <f>IFERROR(((VLOOKUP(B50,'Origem '!$A$1:$E$1855,5,0)*'Mark Up '!$C$2)),"X")</f>
        <v>23086.14</v>
      </c>
      <c r="G50" s="72">
        <f>IFERROR(((VLOOKUP(B50,'Origem '!$A$1:$F$1855,6,0)*'Mark Up '!$C$2)),"X")</f>
        <v>25280.639999999999</v>
      </c>
      <c r="H50" s="72">
        <f>IFERROR(((VLOOKUP(B50,'Origem '!$A$1:$G$1855,7,0)*'Mark Up '!$C$2)),"X")</f>
        <v>26477.22</v>
      </c>
    </row>
    <row r="51" spans="1:8" ht="13.5" customHeight="1" x14ac:dyDescent="0.25">
      <c r="A51" s="238"/>
      <c r="B51" s="69" t="s">
        <v>1642</v>
      </c>
      <c r="C51" s="128" t="s">
        <v>1730</v>
      </c>
      <c r="D51" s="96" t="s">
        <v>11</v>
      </c>
      <c r="E51" s="72">
        <f>IFERROR(((VLOOKUP(B51,'Origem '!$A$1:$D$1855,4,0)*'Mark Up '!$C$2)),"X")</f>
        <v>25359.18</v>
      </c>
      <c r="F51" s="72">
        <f>IFERROR(((VLOOKUP(B51,'Origem '!$A$1:$E$1855,5,0)*'Mark Up '!$C$2)),"X")</f>
        <v>30131.64</v>
      </c>
      <c r="G51" s="72">
        <f>IFERROR(((VLOOKUP(B51,'Origem '!$A$1:$F$1855,6,0)*'Mark Up '!$C$2)),"X")</f>
        <v>32617.200000000001</v>
      </c>
      <c r="H51" s="72">
        <f>IFERROR(((VLOOKUP(B51,'Origem '!$A$1:$G$1855,7,0)*'Mark Up '!$C$2)),"X")</f>
        <v>34261.919999999998</v>
      </c>
    </row>
    <row r="52" spans="1:8" ht="13.5" customHeight="1" x14ac:dyDescent="0.25">
      <c r="A52" s="175"/>
      <c r="B52" s="69" t="s">
        <v>1643</v>
      </c>
      <c r="C52" s="128" t="s">
        <v>1730</v>
      </c>
      <c r="D52" s="96" t="s">
        <v>12</v>
      </c>
      <c r="E52" s="72">
        <f>IFERROR(((VLOOKUP(B52,'Origem '!$A$1:$D$1855,4,0)*'Mark Up '!$C$2)),"X")</f>
        <v>26135.34</v>
      </c>
      <c r="F52" s="72">
        <f>IFERROR(((VLOOKUP(B52,'Origem '!$A$1:$E$1855,5,0)*'Mark Up '!$C$2)),"X")</f>
        <v>31074.12</v>
      </c>
      <c r="G52" s="72">
        <f>IFERROR(((VLOOKUP(B52,'Origem '!$A$1:$F$1855,6,0)*'Mark Up '!$C$2)),"X")</f>
        <v>33642.840000000004</v>
      </c>
      <c r="H52" s="72">
        <f>IFERROR(((VLOOKUP(B52,'Origem '!$A$1:$G$1855,7,0)*'Mark Up '!$C$2)),"X")</f>
        <v>35440.020000000004</v>
      </c>
    </row>
    <row r="53" spans="1:8" ht="14.25" customHeight="1" x14ac:dyDescent="0.25">
      <c r="A53" s="174" t="s">
        <v>912</v>
      </c>
      <c r="B53" s="69" t="s">
        <v>1563</v>
      </c>
      <c r="C53" s="128" t="s">
        <v>1750</v>
      </c>
      <c r="D53" s="96" t="s">
        <v>7</v>
      </c>
      <c r="E53" s="72">
        <f>IFERROR(((VLOOKUP(B53,'Origem '!$A$1:$D$1855,4,0)*'Mark Up '!$C$2)),"X")</f>
        <v>14289.66</v>
      </c>
      <c r="F53" s="72">
        <f>IFERROR(((VLOOKUP(B53,'Origem '!$A$1:$E$1855,5,0)*'Mark Up '!$C$2)),"X")</f>
        <v>16299.36</v>
      </c>
      <c r="G53" s="72">
        <f>IFERROR(((VLOOKUP(B53,'Origem '!$A$1:$F$1855,6,0)*'Mark Up '!$C$2)),"X")</f>
        <v>17939.46</v>
      </c>
      <c r="H53" s="72">
        <f>IFERROR(((VLOOKUP(B53,'Origem '!$A$1:$G$1855,7,0)*'Mark Up '!$C$2)),"X")</f>
        <v>19958.400000000001</v>
      </c>
    </row>
    <row r="54" spans="1:8" ht="14.25" customHeight="1" x14ac:dyDescent="0.25">
      <c r="A54" s="238"/>
      <c r="B54" s="69" t="s">
        <v>1564</v>
      </c>
      <c r="C54" s="128" t="s">
        <v>1750</v>
      </c>
      <c r="D54" s="96" t="s">
        <v>8</v>
      </c>
      <c r="E54" s="72">
        <f>IFERROR(((VLOOKUP(B54,'Origem '!$A$1:$D$1855,4,0)*'Mark Up '!$C$2)),"X")</f>
        <v>15569.4</v>
      </c>
      <c r="F54" s="72">
        <f>IFERROR(((VLOOKUP(B54,'Origem '!$A$1:$E$1855,5,0)*'Mark Up '!$C$2)),"X")</f>
        <v>17403.54</v>
      </c>
      <c r="G54" s="72">
        <f>IFERROR(((VLOOKUP(B54,'Origem '!$A$1:$F$1855,6,0)*'Mark Up '!$C$2)),"X")</f>
        <v>19149.900000000001</v>
      </c>
      <c r="H54" s="72">
        <f>IFERROR(((VLOOKUP(B54,'Origem '!$A$1:$G$1855,7,0)*'Mark Up '!$C$2)),"X")</f>
        <v>20863.920000000002</v>
      </c>
    </row>
    <row r="55" spans="1:8" ht="14.25" customHeight="1" x14ac:dyDescent="0.25">
      <c r="A55" s="238"/>
      <c r="B55" s="69" t="s">
        <v>1565</v>
      </c>
      <c r="C55" s="128" t="s">
        <v>1750</v>
      </c>
      <c r="D55" s="96" t="s">
        <v>9</v>
      </c>
      <c r="E55" s="72">
        <f>IFERROR(((VLOOKUP(B55,'Origem '!$A$1:$D$1855,4,0)*'Mark Up '!$C$2)),"X")</f>
        <v>16553.46</v>
      </c>
      <c r="F55" s="72">
        <f>IFERROR(((VLOOKUP(B55,'Origem '!$A$1:$E$1855,5,0)*'Mark Up '!$C$2)),"X")</f>
        <v>18355.260000000002</v>
      </c>
      <c r="G55" s="72">
        <f>IFERROR(((VLOOKUP(B55,'Origem '!$A$1:$F$1855,6,0)*'Mark Up '!$C$2)),"X")</f>
        <v>20240.22</v>
      </c>
      <c r="H55" s="72">
        <f>IFERROR(((VLOOKUP(B55,'Origem '!$A$1:$G$1855,7,0)*'Mark Up '!$C$2)),"X")</f>
        <v>21972.720000000001</v>
      </c>
    </row>
    <row r="56" spans="1:8" ht="14.25" customHeight="1" x14ac:dyDescent="0.25">
      <c r="A56" s="238"/>
      <c r="B56" s="69" t="s">
        <v>1566</v>
      </c>
      <c r="C56" s="128" t="s">
        <v>1750</v>
      </c>
      <c r="D56" s="96" t="s">
        <v>20</v>
      </c>
      <c r="E56" s="72">
        <f>IFERROR(((VLOOKUP(B56,'Origem '!$A$1:$D$1855,4,0)*'Mark Up '!$C$2)),"X")</f>
        <v>18905.04</v>
      </c>
      <c r="F56" s="72">
        <f>IFERROR(((VLOOKUP(B56,'Origem '!$A$1:$E$1855,5,0)*'Mark Up '!$C$2)),"X")</f>
        <v>20568.240000000002</v>
      </c>
      <c r="G56" s="72">
        <f>IFERROR(((VLOOKUP(B56,'Origem '!$A$1:$F$1855,6,0)*'Mark Up '!$C$2)),"X")</f>
        <v>22808.940000000002</v>
      </c>
      <c r="H56" s="72">
        <f>IFERROR(((VLOOKUP(B56,'Origem '!$A$1:$G$1855,7,0)*'Mark Up '!$C$2)),"X")</f>
        <v>24051.72</v>
      </c>
    </row>
    <row r="57" spans="1:8" ht="14.25" customHeight="1" x14ac:dyDescent="0.25">
      <c r="A57" s="238"/>
      <c r="B57" s="69" t="s">
        <v>1567</v>
      </c>
      <c r="C57" s="128" t="s">
        <v>1750</v>
      </c>
      <c r="D57" s="96" t="s">
        <v>11</v>
      </c>
      <c r="E57" s="72">
        <f>IFERROR(((VLOOKUP(B57,'Origem '!$A$1:$D$1855,4,0)*'Mark Up '!$C$2)),"X")</f>
        <v>22998.36</v>
      </c>
      <c r="F57" s="72">
        <f>IFERROR(((VLOOKUP(B57,'Origem '!$A$1:$E$1855,5,0)*'Mark Up '!$C$2)),"X")</f>
        <v>27276.48</v>
      </c>
      <c r="G57" s="72">
        <f>IFERROR(((VLOOKUP(B57,'Origem '!$A$1:$F$1855,6,0)*'Mark Up '!$C$2)),"X")</f>
        <v>28708.68</v>
      </c>
      <c r="H57" s="72">
        <f>IFERROR(((VLOOKUP(B57,'Origem '!$A$1:$G$1855,7,0)*'Mark Up '!$C$2)),"X")</f>
        <v>30898.560000000001</v>
      </c>
    </row>
    <row r="58" spans="1:8" ht="14.25" customHeight="1" x14ac:dyDescent="0.25">
      <c r="A58" s="175"/>
      <c r="B58" s="69" t="s">
        <v>1568</v>
      </c>
      <c r="C58" s="128" t="s">
        <v>1750</v>
      </c>
      <c r="D58" s="96" t="s">
        <v>12</v>
      </c>
      <c r="E58" s="72">
        <f>IFERROR(((VLOOKUP(B58,'Origem '!$A$1:$D$1855,4,0)*'Mark Up '!$C$2)),"X")</f>
        <v>23742.18</v>
      </c>
      <c r="F58" s="72">
        <f>IFERROR(((VLOOKUP(B58,'Origem '!$A$1:$E$1855,5,0)*'Mark Up '!$C$2)),"X")</f>
        <v>28163.52</v>
      </c>
      <c r="G58" s="72">
        <f>IFERROR(((VLOOKUP(B58,'Origem '!$A$1:$F$1855,6,0)*'Mark Up '!$C$2)),"X")</f>
        <v>29932.98</v>
      </c>
      <c r="H58" s="72">
        <f>IFERROR(((VLOOKUP(B58,'Origem '!$A$1:$G$1855,7,0)*'Mark Up '!$C$2)),"X")</f>
        <v>32478.600000000002</v>
      </c>
    </row>
    <row r="59" spans="1:8" ht="13.5" customHeight="1" x14ac:dyDescent="0.25">
      <c r="A59" s="174" t="s">
        <v>880</v>
      </c>
      <c r="B59" s="69" t="s">
        <v>1569</v>
      </c>
      <c r="C59" s="128" t="s">
        <v>1731</v>
      </c>
      <c r="D59" s="96" t="s">
        <v>623</v>
      </c>
      <c r="E59" s="72">
        <f>IFERROR(((VLOOKUP(B59,'Origem '!$A$1:$D$1855,4,0)*'Mark Up '!$C$2)),"X")</f>
        <v>12215.28</v>
      </c>
      <c r="F59" s="72">
        <f>IFERROR(((VLOOKUP(B59,'Origem '!$A$1:$E$1855,5,0)*'Mark Up '!$C$2)),"X")</f>
        <v>14617.68</v>
      </c>
      <c r="G59" s="72">
        <f>IFERROR(((VLOOKUP(B59,'Origem '!$A$1:$F$1855,6,0)*'Mark Up '!$C$2)),"X")</f>
        <v>15971.34</v>
      </c>
      <c r="H59" s="72">
        <f>IFERROR(((VLOOKUP(B59,'Origem '!$A$1:$G$1855,7,0)*'Mark Up '!$C$2)),"X")</f>
        <v>17089.38</v>
      </c>
    </row>
    <row r="60" spans="1:8" ht="13.5" customHeight="1" x14ac:dyDescent="0.25">
      <c r="A60" s="238"/>
      <c r="B60" s="69" t="s">
        <v>1570</v>
      </c>
      <c r="C60" s="128" t="s">
        <v>1731</v>
      </c>
      <c r="D60" s="96" t="s">
        <v>6</v>
      </c>
      <c r="E60" s="72">
        <f>IFERROR(((VLOOKUP(B60,'Origem '!$A$1:$D$1855,4,0)*'Mark Up '!$C$2)),"X")</f>
        <v>13079.220000000001</v>
      </c>
      <c r="F60" s="72">
        <f>IFERROR(((VLOOKUP(B60,'Origem '!$A$1:$E$1855,5,0)*'Mark Up '!$C$2)),"X")</f>
        <v>15523.2</v>
      </c>
      <c r="G60" s="72">
        <f>IFERROR(((VLOOKUP(B60,'Origem '!$A$1:$F$1855,6,0)*'Mark Up '!$C$2)),"X")</f>
        <v>16950.78</v>
      </c>
      <c r="H60" s="72">
        <f>IFERROR(((VLOOKUP(B60,'Origem '!$A$1:$G$1855,7,0)*'Mark Up '!$C$2)),"X")</f>
        <v>18096.54</v>
      </c>
    </row>
    <row r="61" spans="1:8" ht="13.5" customHeight="1" x14ac:dyDescent="0.25">
      <c r="A61" s="238"/>
      <c r="B61" s="69" t="s">
        <v>1571</v>
      </c>
      <c r="C61" s="128" t="s">
        <v>1731</v>
      </c>
      <c r="D61" s="96" t="s">
        <v>7</v>
      </c>
      <c r="E61" s="72">
        <f>IFERROR(((VLOOKUP(B61,'Origem '!$A$1:$D$1855,4,0)*'Mark Up '!$C$2)),"X")</f>
        <v>13878.48</v>
      </c>
      <c r="F61" s="72">
        <f>IFERROR(((VLOOKUP(B61,'Origem '!$A$1:$E$1855,5,0)*'Mark Up '!$C$2)),"X")</f>
        <v>16206.960000000001</v>
      </c>
      <c r="G61" s="72">
        <f>IFERROR(((VLOOKUP(B61,'Origem '!$A$1:$F$1855,6,0)*'Mark Up '!$C$2)),"X")</f>
        <v>17736.18</v>
      </c>
      <c r="H61" s="72">
        <f>IFERROR(((VLOOKUP(B61,'Origem '!$A$1:$G$1855,7,0)*'Mark Up '!$C$2)),"X")</f>
        <v>19602.66</v>
      </c>
    </row>
    <row r="62" spans="1:8" ht="13.5" customHeight="1" x14ac:dyDescent="0.25">
      <c r="A62" s="238"/>
      <c r="B62" s="69" t="s">
        <v>1572</v>
      </c>
      <c r="C62" s="128" t="s">
        <v>1731</v>
      </c>
      <c r="D62" s="96" t="s">
        <v>8</v>
      </c>
      <c r="E62" s="72">
        <f>IFERROR(((VLOOKUP(B62,'Origem '!$A$1:$D$1855,4,0)*'Mark Up '!$C$2)),"X")</f>
        <v>16086.84</v>
      </c>
      <c r="F62" s="72">
        <f>IFERROR(((VLOOKUP(B62,'Origem '!$A$1:$E$1855,5,0)*'Mark Up '!$C$2)),"X")</f>
        <v>18309.060000000001</v>
      </c>
      <c r="G62" s="72">
        <f>IFERROR(((VLOOKUP(B62,'Origem '!$A$1:$F$1855,6,0)*'Mark Up '!$C$2)),"X")</f>
        <v>20018.46</v>
      </c>
      <c r="H62" s="72">
        <f>IFERROR(((VLOOKUP(B62,'Origem '!$A$1:$G$1855,7,0)*'Mark Up '!$C$2)),"X")</f>
        <v>21732.48</v>
      </c>
    </row>
    <row r="63" spans="1:8" ht="13.5" customHeight="1" x14ac:dyDescent="0.25">
      <c r="A63" s="238"/>
      <c r="B63" s="69" t="s">
        <v>1573</v>
      </c>
      <c r="C63" s="128" t="s">
        <v>1731</v>
      </c>
      <c r="D63" s="96" t="s">
        <v>9</v>
      </c>
      <c r="E63" s="72">
        <f>IFERROR(((VLOOKUP(B63,'Origem '!$A$1:$D$1855,4,0)*'Mark Up '!$C$2)),"X")</f>
        <v>17015.46</v>
      </c>
      <c r="F63" s="72">
        <f>IFERROR(((VLOOKUP(B63,'Origem '!$A$1:$E$1855,5,0)*'Mark Up '!$C$2)),"X")</f>
        <v>19302.36</v>
      </c>
      <c r="G63" s="72">
        <f>IFERROR(((VLOOKUP(B63,'Origem '!$A$1:$F$1855,6,0)*'Mark Up '!$C$2)),"X")</f>
        <v>21141.119999999999</v>
      </c>
      <c r="H63" s="72">
        <f>IFERROR(((VLOOKUP(B63,'Origem '!$A$1:$G$1855,7,0)*'Mark Up '!$C$2)),"X")</f>
        <v>22554.84</v>
      </c>
    </row>
    <row r="64" spans="1:8" ht="13.5" customHeight="1" x14ac:dyDescent="0.25">
      <c r="A64" s="238"/>
      <c r="B64" s="69" t="s">
        <v>1574</v>
      </c>
      <c r="C64" s="128" t="s">
        <v>1731</v>
      </c>
      <c r="D64" s="96" t="s">
        <v>20</v>
      </c>
      <c r="E64" s="72">
        <f>IFERROR(((VLOOKUP(B64,'Origem '!$A$1:$D$1855,4,0)*'Mark Up '!$C$2)),"X")</f>
        <v>20688.36</v>
      </c>
      <c r="F64" s="72">
        <f>IFERROR(((VLOOKUP(B64,'Origem '!$A$1:$E$1855,5,0)*'Mark Up '!$C$2)),"X")</f>
        <v>22804.32</v>
      </c>
      <c r="G64" s="72">
        <f>IFERROR(((VLOOKUP(B64,'Origem '!$A$1:$F$1855,6,0)*'Mark Up '!$C$2)),"X")</f>
        <v>24675.420000000002</v>
      </c>
      <c r="H64" s="72">
        <f>IFERROR(((VLOOKUP(B64,'Origem '!$A$1:$G$1855,7,0)*'Mark Up '!$C$2)),"X")</f>
        <v>26107.62</v>
      </c>
    </row>
    <row r="65" spans="1:8" ht="13.5" customHeight="1" x14ac:dyDescent="0.25">
      <c r="A65" s="238"/>
      <c r="B65" s="69" t="s">
        <v>1575</v>
      </c>
      <c r="C65" s="128" t="s">
        <v>1731</v>
      </c>
      <c r="D65" s="96" t="s">
        <v>11</v>
      </c>
      <c r="E65" s="72">
        <f>IFERROR(((VLOOKUP(B65,'Origem '!$A$1:$D$1855,4,0)*'Mark Up '!$C$2)),"X")</f>
        <v>25188.240000000002</v>
      </c>
      <c r="F65" s="72">
        <f>IFERROR(((VLOOKUP(B65,'Origem '!$A$1:$E$1855,5,0)*'Mark Up '!$C$2)),"X")</f>
        <v>29494.080000000002</v>
      </c>
      <c r="G65" s="72">
        <f>IFERROR(((VLOOKUP(B65,'Origem '!$A$1:$F$1855,6,0)*'Mark Up '!$C$2)),"X")</f>
        <v>31674.720000000001</v>
      </c>
      <c r="H65" s="72">
        <f>IFERROR(((VLOOKUP(B65,'Origem '!$A$1:$G$1855,7,0)*'Mark Up '!$C$2)),"X")</f>
        <v>33333.300000000003</v>
      </c>
    </row>
    <row r="66" spans="1:8" ht="13.5" customHeight="1" x14ac:dyDescent="0.25">
      <c r="A66" s="175"/>
      <c r="B66" s="69" t="s">
        <v>1576</v>
      </c>
      <c r="C66" s="128" t="s">
        <v>1731</v>
      </c>
      <c r="D66" s="96" t="s">
        <v>12</v>
      </c>
      <c r="E66" s="72">
        <f>IFERROR(((VLOOKUP(B66,'Origem '!$A$1:$D$1855,4,0)*'Mark Up '!$C$2)),"X")</f>
        <v>25927.440000000002</v>
      </c>
      <c r="F66" s="72">
        <f>IFERROR(((VLOOKUP(B66,'Origem '!$A$1:$E$1855,5,0)*'Mark Up '!$C$2)),"X")</f>
        <v>30394.98</v>
      </c>
      <c r="G66" s="72">
        <f>IFERROR(((VLOOKUP(B66,'Origem '!$A$1:$F$1855,6,0)*'Mark Up '!$C$2)),"X")</f>
        <v>32668.02</v>
      </c>
      <c r="H66" s="72">
        <f>IFERROR(((VLOOKUP(B66,'Origem '!$A$1:$G$1855,7,0)*'Mark Up '!$C$2)),"X")</f>
        <v>34405.14</v>
      </c>
    </row>
    <row r="67" spans="1:8" ht="13.5" customHeight="1" x14ac:dyDescent="0.25">
      <c r="A67" s="174" t="s">
        <v>869</v>
      </c>
      <c r="B67" s="69" t="s">
        <v>1577</v>
      </c>
      <c r="C67" s="128" t="s">
        <v>1732</v>
      </c>
      <c r="D67" s="96" t="s">
        <v>6</v>
      </c>
      <c r="E67" s="72">
        <f>IFERROR(((VLOOKUP(B67,'Origem '!$A$1:$D$1855,4,0)*'Mark Up '!$C$2)),"X")</f>
        <v>13097.7</v>
      </c>
      <c r="F67" s="72">
        <f>IFERROR(((VLOOKUP(B67,'Origem '!$A$1:$E$1855,5,0)*'Mark Up '!$C$2)),"X")</f>
        <v>15338.4</v>
      </c>
      <c r="G67" s="72">
        <f>IFERROR(((VLOOKUP(B67,'Origem '!$A$1:$F$1855,6,0)*'Mark Up '!$C$2)),"X")</f>
        <v>16156.140000000001</v>
      </c>
      <c r="H67" s="72">
        <f>IFERROR(((VLOOKUP(B67,'Origem '!$A$1:$G$1855,7,0)*'Mark Up '!$C$2)),"X")</f>
        <v>17491.32</v>
      </c>
    </row>
    <row r="68" spans="1:8" ht="13.5" customHeight="1" x14ac:dyDescent="0.25">
      <c r="A68" s="238"/>
      <c r="B68" s="69" t="s">
        <v>1578</v>
      </c>
      <c r="C68" s="128" t="s">
        <v>1732</v>
      </c>
      <c r="D68" s="96" t="s">
        <v>7</v>
      </c>
      <c r="E68" s="72">
        <f>IFERROR(((VLOOKUP(B68,'Origem '!$A$1:$D$1855,4,0)*'Mark Up '!$C$2)),"X")</f>
        <v>13887.720000000001</v>
      </c>
      <c r="F68" s="72">
        <f>IFERROR(((VLOOKUP(B68,'Origem '!$A$1:$E$1855,5,0)*'Mark Up '!$C$2)),"X")</f>
        <v>16142.28</v>
      </c>
      <c r="G68" s="72">
        <f>IFERROR(((VLOOKUP(B68,'Origem '!$A$1:$F$1855,6,0)*'Mark Up '!$C$2)),"X")</f>
        <v>17121.72</v>
      </c>
      <c r="H68" s="72">
        <f>IFERROR(((VLOOKUP(B68,'Origem '!$A$1:$G$1855,7,0)*'Mark Up '!$C$2)),"X")</f>
        <v>19002.060000000001</v>
      </c>
    </row>
    <row r="69" spans="1:8" ht="13.5" customHeight="1" x14ac:dyDescent="0.25">
      <c r="A69" s="238"/>
      <c r="B69" s="69" t="s">
        <v>1579</v>
      </c>
      <c r="C69" s="128" t="s">
        <v>1732</v>
      </c>
      <c r="D69" s="96" t="s">
        <v>8</v>
      </c>
      <c r="E69" s="72">
        <f>IFERROR(((VLOOKUP(B69,'Origem '!$A$1:$D$1855,4,0)*'Mark Up '!$C$2)),"X")</f>
        <v>15181.32</v>
      </c>
      <c r="F69" s="72">
        <f>IFERROR(((VLOOKUP(B69,'Origem '!$A$1:$E$1855,5,0)*'Mark Up '!$C$2)),"X")</f>
        <v>16923.060000000001</v>
      </c>
      <c r="G69" s="72">
        <f>IFERROR(((VLOOKUP(B69,'Origem '!$A$1:$F$1855,6,0)*'Mark Up '!$C$2)),"X")</f>
        <v>18553.920000000002</v>
      </c>
      <c r="H69" s="72">
        <f>IFERROR(((VLOOKUP(B69,'Origem '!$A$1:$G$1855,7,0)*'Mark Up '!$C$2)),"X")</f>
        <v>20083.14</v>
      </c>
    </row>
    <row r="70" spans="1:8" ht="13.5" customHeight="1" x14ac:dyDescent="0.25">
      <c r="A70" s="238"/>
      <c r="B70" s="69" t="s">
        <v>1580</v>
      </c>
      <c r="C70" s="128" t="s">
        <v>1732</v>
      </c>
      <c r="D70" s="96" t="s">
        <v>9</v>
      </c>
      <c r="E70" s="72">
        <f>IFERROR(((VLOOKUP(B70,'Origem '!$A$1:$D$1855,4,0)*'Mark Up '!$C$2)),"X")</f>
        <v>16100.7</v>
      </c>
      <c r="F70" s="72">
        <f>IFERROR(((VLOOKUP(B70,'Origem '!$A$1:$E$1855,5,0)*'Mark Up '!$C$2)),"X")</f>
        <v>18045.72</v>
      </c>
      <c r="G70" s="72">
        <f>IFERROR(((VLOOKUP(B70,'Origem '!$A$1:$F$1855,6,0)*'Mark Up '!$C$2)),"X")</f>
        <v>19482.54</v>
      </c>
      <c r="H70" s="72">
        <f>IFERROR(((VLOOKUP(B70,'Origem '!$A$1:$G$1855,7,0)*'Mark Up '!$C$2)),"X")</f>
        <v>20720.7</v>
      </c>
    </row>
    <row r="71" spans="1:8" ht="13.5" customHeight="1" x14ac:dyDescent="0.25">
      <c r="A71" s="238"/>
      <c r="B71" s="69" t="s">
        <v>1581</v>
      </c>
      <c r="C71" s="128" t="s">
        <v>1732</v>
      </c>
      <c r="D71" s="96" t="s">
        <v>20</v>
      </c>
      <c r="E71" s="72">
        <f>IFERROR(((VLOOKUP(B71,'Origem '!$A$1:$D$1855,4,0)*'Mark Up '!$C$2)),"X")</f>
        <v>18461.52</v>
      </c>
      <c r="F71" s="72">
        <f>IFERROR(((VLOOKUP(B71,'Origem '!$A$1:$E$1855,5,0)*'Mark Up '!$C$2)),"X")</f>
        <v>20369.580000000002</v>
      </c>
      <c r="G71" s="72">
        <f>IFERROR(((VLOOKUP(B71,'Origem '!$A$1:$F$1855,6,0)*'Mark Up '!$C$2)),"X")</f>
        <v>22069.74</v>
      </c>
      <c r="H71" s="72">
        <f>IFERROR(((VLOOKUP(B71,'Origem '!$A$1:$G$1855,7,0)*'Mark Up '!$C$2)),"X")</f>
        <v>22735.02</v>
      </c>
    </row>
    <row r="72" spans="1:8" ht="13.5" customHeight="1" x14ac:dyDescent="0.25">
      <c r="A72" s="238"/>
      <c r="B72" s="69" t="s">
        <v>1582</v>
      </c>
      <c r="C72" s="128" t="s">
        <v>1732</v>
      </c>
      <c r="D72" s="96" t="s">
        <v>11</v>
      </c>
      <c r="E72" s="72">
        <f>IFERROR(((VLOOKUP(B72,'Origem '!$A$1:$D$1855,4,0)*'Mark Up '!$C$2)),"X")</f>
        <v>22554.84</v>
      </c>
      <c r="F72" s="72">
        <f>IFERROR(((VLOOKUP(B72,'Origem '!$A$1:$E$1855,5,0)*'Mark Up '!$C$2)),"X")</f>
        <v>26121.48</v>
      </c>
      <c r="G72" s="72">
        <f>IFERROR(((VLOOKUP(B72,'Origem '!$A$1:$F$1855,6,0)*'Mark Up '!$C$2)),"X")</f>
        <v>28177.38</v>
      </c>
      <c r="H72" s="72">
        <f>IFERROR(((VLOOKUP(B72,'Origem '!$A$1:$G$1855,7,0)*'Mark Up '!$C$2)),"X")</f>
        <v>29965.32</v>
      </c>
    </row>
    <row r="73" spans="1:8" ht="13.5" customHeight="1" x14ac:dyDescent="0.25">
      <c r="A73" s="175"/>
      <c r="B73" s="69" t="s">
        <v>1583</v>
      </c>
      <c r="C73" s="128" t="s">
        <v>1732</v>
      </c>
      <c r="D73" s="96" t="s">
        <v>12</v>
      </c>
      <c r="E73" s="72">
        <f>IFERROR(((VLOOKUP(B73,'Origem '!$A$1:$D$1855,4,0)*'Mark Up '!$C$2)),"X")</f>
        <v>23363.34</v>
      </c>
      <c r="F73" s="72">
        <f>IFERROR(((VLOOKUP(B73,'Origem '!$A$1:$E$1855,5,0)*'Mark Up '!$C$2)),"X")</f>
        <v>27225.66</v>
      </c>
      <c r="G73" s="72">
        <f>IFERROR(((VLOOKUP(B73,'Origem '!$A$1:$F$1855,6,0)*'Mark Up '!$C$2)),"X")</f>
        <v>29327.760000000002</v>
      </c>
      <c r="H73" s="72">
        <f>IFERROR(((VLOOKUP(B73,'Origem '!$A$1:$G$1855,7,0)*'Mark Up '!$C$2)),"X")</f>
        <v>31249.68</v>
      </c>
    </row>
    <row r="74" spans="1:8" x14ac:dyDescent="0.25">
      <c r="A74" s="174" t="s">
        <v>950</v>
      </c>
      <c r="B74" s="69" t="s">
        <v>1584</v>
      </c>
      <c r="C74" s="128" t="s">
        <v>1733</v>
      </c>
      <c r="D74" s="96" t="s">
        <v>623</v>
      </c>
      <c r="E74" s="72">
        <f>IFERROR(((VLOOKUP(B74,'Origem '!$A$1:$D$1855,4,0)*'Mark Up '!$C$2)),"X")</f>
        <v>10533.6</v>
      </c>
      <c r="F74" s="72">
        <f>IFERROR(((VLOOKUP(B74,'Origem '!$A$1:$E$1855,5,0)*'Mark Up '!$C$2)),"X")</f>
        <v>12714.24</v>
      </c>
      <c r="G74" s="72">
        <f>IFERROR(((VLOOKUP(B74,'Origem '!$A$1:$F$1855,6,0)*'Mark Up '!$C$2)),"X")</f>
        <v>14358.960000000001</v>
      </c>
      <c r="H74" s="72">
        <f>IFERROR(((VLOOKUP(B74,'Origem '!$A$1:$G$1855,7,0)*'Mark Up '!$C$2)),"X")</f>
        <v>15546.300000000001</v>
      </c>
    </row>
    <row r="75" spans="1:8" x14ac:dyDescent="0.25">
      <c r="A75" s="238"/>
      <c r="B75" s="69" t="s">
        <v>1585</v>
      </c>
      <c r="C75" s="128" t="s">
        <v>1733</v>
      </c>
      <c r="D75" s="96" t="s">
        <v>6</v>
      </c>
      <c r="E75" s="72">
        <f>IFERROR(((VLOOKUP(B75,'Origem '!$A$1:$D$1855,4,0)*'Mark Up '!$C$2)),"X")</f>
        <v>11891.880000000001</v>
      </c>
      <c r="F75" s="72">
        <f>IFERROR(((VLOOKUP(B75,'Origem '!$A$1:$E$1855,5,0)*'Mark Up '!$C$2)),"X")</f>
        <v>14553</v>
      </c>
      <c r="G75" s="72">
        <f>IFERROR(((VLOOKUP(B75,'Origem '!$A$1:$F$1855,6,0)*'Mark Up '!$C$2)),"X")</f>
        <v>16128.42</v>
      </c>
      <c r="H75" s="72">
        <f>IFERROR(((VLOOKUP(B75,'Origem '!$A$1:$G$1855,7,0)*'Mark Up '!$C$2)),"X")</f>
        <v>17689.98</v>
      </c>
    </row>
    <row r="76" spans="1:8" x14ac:dyDescent="0.25">
      <c r="A76" s="238"/>
      <c r="B76" s="69" t="s">
        <v>1586</v>
      </c>
      <c r="C76" s="128" t="s">
        <v>1733</v>
      </c>
      <c r="D76" s="96" t="s">
        <v>7</v>
      </c>
      <c r="E76" s="72">
        <f>IFERROR(((VLOOKUP(B76,'Origem '!$A$1:$D$1855,4,0)*'Mark Up '!$C$2)),"X")</f>
        <v>12658.800000000001</v>
      </c>
      <c r="F76" s="72">
        <f>IFERROR(((VLOOKUP(B76,'Origem '!$A$1:$E$1855,5,0)*'Mark Up '!$C$2)),"X")</f>
        <v>15356.880000000001</v>
      </c>
      <c r="G76" s="72">
        <f>IFERROR(((VLOOKUP(B76,'Origem '!$A$1:$F$1855,6,0)*'Mark Up '!$C$2)),"X")</f>
        <v>16978.5</v>
      </c>
      <c r="H76" s="72">
        <f>IFERROR(((VLOOKUP(B76,'Origem '!$A$1:$G$1855,7,0)*'Mark Up '!$C$2)),"X")</f>
        <v>19283.88</v>
      </c>
    </row>
    <row r="77" spans="1:8" x14ac:dyDescent="0.25">
      <c r="A77" s="238"/>
      <c r="B77" s="69" t="s">
        <v>1587</v>
      </c>
      <c r="C77" s="128" t="s">
        <v>1733</v>
      </c>
      <c r="D77" s="96" t="s">
        <v>8</v>
      </c>
      <c r="E77" s="72">
        <f>IFERROR(((VLOOKUP(B77,'Origem '!$A$1:$D$1855,4,0)*'Mark Up '!$C$2)),"X")</f>
        <v>15292.2</v>
      </c>
      <c r="F77" s="72">
        <f>IFERROR(((VLOOKUP(B77,'Origem '!$A$1:$E$1855,5,0)*'Mark Up '!$C$2)),"X")</f>
        <v>17953.32</v>
      </c>
      <c r="G77" s="72">
        <f>IFERROR(((VLOOKUP(B77,'Origem '!$A$1:$F$1855,6,0)*'Mark Up '!$C$2)),"X")</f>
        <v>19625.760000000002</v>
      </c>
      <c r="H77" s="72">
        <f>IFERROR(((VLOOKUP(B77,'Origem '!$A$1:$G$1855,7,0)*'Mark Up '!$C$2)),"X")</f>
        <v>21852.600000000002</v>
      </c>
    </row>
    <row r="78" spans="1:8" x14ac:dyDescent="0.25">
      <c r="A78" s="238"/>
      <c r="B78" s="69" t="s">
        <v>1588</v>
      </c>
      <c r="C78" s="128" t="s">
        <v>1733</v>
      </c>
      <c r="D78" s="96" t="s">
        <v>9</v>
      </c>
      <c r="E78" s="72">
        <f>IFERROR(((VLOOKUP(B78,'Origem '!$A$1:$D$1855,4,0)*'Mark Up '!$C$2)),"X")</f>
        <v>16960.02</v>
      </c>
      <c r="F78" s="72">
        <f>IFERROR(((VLOOKUP(B78,'Origem '!$A$1:$E$1855,5,0)*'Mark Up '!$C$2)),"X")</f>
        <v>19653.48</v>
      </c>
      <c r="G78" s="72">
        <f>IFERROR(((VLOOKUP(B78,'Origem '!$A$1:$F$1855,6,0)*'Mark Up '!$C$2)),"X")</f>
        <v>21432.18</v>
      </c>
      <c r="H78" s="72">
        <f>IFERROR(((VLOOKUP(B78,'Origem '!$A$1:$G$1855,7,0)*'Mark Up '!$C$2)),"X")</f>
        <v>23252.46</v>
      </c>
    </row>
    <row r="79" spans="1:8" x14ac:dyDescent="0.25">
      <c r="A79" s="238"/>
      <c r="B79" s="69" t="s">
        <v>1589</v>
      </c>
      <c r="C79" s="128" t="s">
        <v>1733</v>
      </c>
      <c r="D79" s="96" t="s">
        <v>20</v>
      </c>
      <c r="E79" s="72">
        <f>IFERROR(((VLOOKUP(B79,'Origem '!$A$1:$D$1855,4,0)*'Mark Up '!$C$2)),"X")</f>
        <v>19939.920000000002</v>
      </c>
      <c r="F79" s="72">
        <f>IFERROR(((VLOOKUP(B79,'Origem '!$A$1:$E$1855,5,0)*'Mark Up '!$C$2)),"X")</f>
        <v>22730.400000000001</v>
      </c>
      <c r="G79" s="72">
        <f>IFERROR(((VLOOKUP(B79,'Origem '!$A$1:$F$1855,6,0)*'Mark Up '!$C$2)),"X")</f>
        <v>25118.940000000002</v>
      </c>
      <c r="H79" s="72">
        <f>IFERROR(((VLOOKUP(B79,'Origem '!$A$1:$G$1855,7,0)*'Mark Up '!$C$2)),"X")</f>
        <v>27156.36</v>
      </c>
    </row>
    <row r="80" spans="1:8" x14ac:dyDescent="0.25">
      <c r="A80" s="238"/>
      <c r="B80" s="69" t="s">
        <v>1590</v>
      </c>
      <c r="C80" s="128" t="s">
        <v>1733</v>
      </c>
      <c r="D80" s="96" t="s">
        <v>11</v>
      </c>
      <c r="E80" s="72">
        <f>IFERROR(((VLOOKUP(B80,'Origem '!$A$1:$D$1855,4,0)*'Mark Up '!$C$2)),"X")</f>
        <v>25017.3</v>
      </c>
      <c r="F80" s="72">
        <f>IFERROR(((VLOOKUP(B80,'Origem '!$A$1:$E$1855,5,0)*'Mark Up '!$C$2)),"X")</f>
        <v>30820.02</v>
      </c>
      <c r="G80" s="72">
        <f>IFERROR(((VLOOKUP(B80,'Origem '!$A$1:$F$1855,6,0)*'Mark Up '!$C$2)),"X")</f>
        <v>32986.800000000003</v>
      </c>
      <c r="H80" s="72">
        <f>IFERROR(((VLOOKUP(B80,'Origem '!$A$1:$G$1855,7,0)*'Mark Up '!$C$2)),"X")</f>
        <v>35980.559999999998</v>
      </c>
    </row>
    <row r="81" spans="1:8" x14ac:dyDescent="0.25">
      <c r="A81" s="175"/>
      <c r="B81" s="69" t="s">
        <v>1591</v>
      </c>
      <c r="C81" s="128" t="s">
        <v>1733</v>
      </c>
      <c r="D81" s="96" t="s">
        <v>12</v>
      </c>
      <c r="E81" s="72">
        <f>IFERROR(((VLOOKUP(B81,'Origem '!$A$1:$D$1855,4,0)*'Mark Up '!$C$2)),"X")</f>
        <v>26578.86</v>
      </c>
      <c r="F81" s="72">
        <f>IFERROR(((VLOOKUP(B81,'Origem '!$A$1:$E$1855,5,0)*'Mark Up '!$C$2)),"X")</f>
        <v>32802</v>
      </c>
      <c r="G81" s="72">
        <f>IFERROR(((VLOOKUP(B81,'Origem '!$A$1:$F$1855,6,0)*'Mark Up '!$C$2)),"X")</f>
        <v>35255.22</v>
      </c>
      <c r="H81" s="72">
        <f>IFERROR(((VLOOKUP(B81,'Origem '!$A$1:$G$1855,7,0)*'Mark Up '!$C$2)),"X")</f>
        <v>38082.660000000003</v>
      </c>
    </row>
    <row r="82" spans="1:8" x14ac:dyDescent="0.25">
      <c r="A82" s="174" t="s">
        <v>951</v>
      </c>
      <c r="B82" s="69" t="s">
        <v>1592</v>
      </c>
      <c r="C82" s="128" t="s">
        <v>1735</v>
      </c>
      <c r="D82" s="96" t="s">
        <v>7</v>
      </c>
      <c r="E82" s="72">
        <f>IFERROR(((VLOOKUP(B82,'Origem '!$A$1:$D$1855,4,0)*'Mark Up '!$C$2)),"X")</f>
        <v>17144.82</v>
      </c>
      <c r="F82" s="72">
        <f>IFERROR(((VLOOKUP(B82,'Origem '!$A$1:$E$1855,5,0)*'Mark Up '!$C$2)),"X")</f>
        <v>19052.88</v>
      </c>
      <c r="G82" s="72">
        <f>IFERROR(((VLOOKUP(B82,'Origem '!$A$1:$F$1855,6,0)*'Mark Up '!$C$2)),"X")</f>
        <v>19953.78</v>
      </c>
      <c r="H82" s="72">
        <f>IFERROR(((VLOOKUP(B82,'Origem '!$A$1:$G$1855,7,0)*'Mark Up '!$C$2)),"X")</f>
        <v>21201.18</v>
      </c>
    </row>
    <row r="83" spans="1:8" x14ac:dyDescent="0.25">
      <c r="A83" s="238"/>
      <c r="B83" s="69" t="s">
        <v>1593</v>
      </c>
      <c r="C83" s="128" t="s">
        <v>1734</v>
      </c>
      <c r="D83" s="96" t="s">
        <v>8</v>
      </c>
      <c r="E83" s="72">
        <f>IFERROR(((VLOOKUP(B83,'Origem '!$A$1:$D$1855,4,0)*'Mark Up '!$C$2)),"X")</f>
        <v>18369.12</v>
      </c>
      <c r="F83" s="72">
        <f>IFERROR(((VLOOKUP(B83,'Origem '!$A$1:$E$1855,5,0)*'Mark Up '!$C$2)),"X")</f>
        <v>20235.600000000002</v>
      </c>
      <c r="G83" s="72">
        <f>IFERROR(((VLOOKUP(B83,'Origem '!$A$1:$F$1855,6,0)*'Mark Up '!$C$2)),"X")</f>
        <v>21224.28</v>
      </c>
      <c r="H83" s="72">
        <f>IFERROR(((VLOOKUP(B83,'Origem '!$A$1:$G$1855,7,0)*'Mark Up '!$C$2)),"X")</f>
        <v>22097.46</v>
      </c>
    </row>
    <row r="84" spans="1:8" x14ac:dyDescent="0.25">
      <c r="A84" s="238"/>
      <c r="B84" s="69" t="s">
        <v>1594</v>
      </c>
      <c r="C84" s="128" t="s">
        <v>1734</v>
      </c>
      <c r="D84" s="96" t="s">
        <v>224</v>
      </c>
      <c r="E84" s="72">
        <f>IFERROR(((VLOOKUP(B84,'Origem '!$A$1:$D$1855,4,0)*'Mark Up '!$C$2)),"X")</f>
        <v>19311.600000000002</v>
      </c>
      <c r="F84" s="72">
        <f>IFERROR(((VLOOKUP(B84,'Origem '!$A$1:$E$1855,5,0)*'Mark Up '!$C$2)),"X")</f>
        <v>21145.74</v>
      </c>
      <c r="G84" s="72">
        <f>IFERROR(((VLOOKUP(B84,'Origem '!$A$1:$F$1855,6,0)*'Mark Up '!$C$2)),"X")</f>
        <v>22471.68</v>
      </c>
      <c r="H84" s="72">
        <f>IFERROR(((VLOOKUP(B84,'Origem '!$A$1:$G$1855,7,0)*'Mark Up '!$C$2)),"X")</f>
        <v>23307.9</v>
      </c>
    </row>
    <row r="85" spans="1:8" x14ac:dyDescent="0.25">
      <c r="A85" s="238"/>
      <c r="B85" s="69" t="s">
        <v>1595</v>
      </c>
      <c r="C85" s="128" t="s">
        <v>1734</v>
      </c>
      <c r="D85" s="96" t="s">
        <v>226</v>
      </c>
      <c r="E85" s="72">
        <f>IFERROR(((VLOOKUP(B85,'Origem '!$A$1:$D$1855,4,0)*'Mark Up '!$C$2)),"X")</f>
        <v>21787.920000000002</v>
      </c>
      <c r="F85" s="72">
        <f>IFERROR(((VLOOKUP(B85,'Origem '!$A$1:$E$1855,5,0)*'Mark Up '!$C$2)),"X")</f>
        <v>23538.9</v>
      </c>
      <c r="G85" s="72">
        <f>IFERROR(((VLOOKUP(B85,'Origem '!$A$1:$F$1855,6,0)*'Mark Up '!$C$2)),"X")</f>
        <v>25243.68</v>
      </c>
      <c r="H85" s="72">
        <f>IFERROR(((VLOOKUP(B85,'Origem '!$A$1:$G$1855,7,0)*'Mark Up '!$C$2)),"X")</f>
        <v>26024.46</v>
      </c>
    </row>
    <row r="86" spans="1:8" x14ac:dyDescent="0.25">
      <c r="A86" s="238"/>
      <c r="B86" s="69" t="s">
        <v>1596</v>
      </c>
      <c r="C86" s="128" t="s">
        <v>1734</v>
      </c>
      <c r="D86" s="96" t="s">
        <v>228</v>
      </c>
      <c r="E86" s="72">
        <f>IFERROR(((VLOOKUP(B86,'Origem '!$A$1:$D$1855,4,0)*'Mark Up '!$C$2)),"X")</f>
        <v>25881.24</v>
      </c>
      <c r="F86" s="72">
        <f>IFERROR(((VLOOKUP(B86,'Origem '!$A$1:$E$1855,5,0)*'Mark Up '!$C$2)),"X")</f>
        <v>30251.760000000002</v>
      </c>
      <c r="G86" s="72">
        <f>IFERROR(((VLOOKUP(B86,'Origem '!$A$1:$F$1855,6,0)*'Mark Up '!$C$2)),"X")</f>
        <v>32085.9</v>
      </c>
      <c r="H86" s="72">
        <f>IFERROR(((VLOOKUP(B86,'Origem '!$A$1:$G$1855,7,0)*'Mark Up '!$C$2)),"X")</f>
        <v>32709.600000000002</v>
      </c>
    </row>
    <row r="87" spans="1:8" x14ac:dyDescent="0.25">
      <c r="A87" s="175"/>
      <c r="B87" s="69" t="s">
        <v>1597</v>
      </c>
      <c r="C87" s="128" t="s">
        <v>1734</v>
      </c>
      <c r="D87" s="96" t="s">
        <v>230</v>
      </c>
      <c r="E87" s="72">
        <f>IFERROR(((VLOOKUP(B87,'Origem '!$A$1:$D$1855,4,0)*'Mark Up '!$C$2)),"X")</f>
        <v>27193.32</v>
      </c>
      <c r="F87" s="72">
        <f>IFERROR(((VLOOKUP(B87,'Origem '!$A$1:$E$1855,5,0)*'Mark Up '!$C$2)),"X")</f>
        <v>31697.82</v>
      </c>
      <c r="G87" s="72">
        <f>IFERROR(((VLOOKUP(B87,'Origem '!$A$1:$F$1855,6,0)*'Mark Up '!$C$2)),"X")</f>
        <v>33619.74</v>
      </c>
      <c r="H87" s="72">
        <f>IFERROR(((VLOOKUP(B87,'Origem '!$A$1:$G$1855,7,0)*'Mark Up '!$C$2)),"X")</f>
        <v>34576.080000000002</v>
      </c>
    </row>
    <row r="88" spans="1:8" x14ac:dyDescent="0.25">
      <c r="A88" s="173" t="s">
        <v>1187</v>
      </c>
      <c r="B88" s="69" t="s">
        <v>1536</v>
      </c>
      <c r="C88" s="128" t="s">
        <v>1736</v>
      </c>
      <c r="D88" s="96" t="s">
        <v>1189</v>
      </c>
      <c r="E88" s="72">
        <f>IFERROR(((VLOOKUP(B88,'Origem '!$A$1:$D$1855,4,0)*'Mark Up '!$C$2)),"X")</f>
        <v>15255.24</v>
      </c>
      <c r="F88" s="72">
        <f>IFERROR(((VLOOKUP(B88,'Origem '!$A$1:$E$1855,5,0)*'Mark Up '!$C$2)),"X")</f>
        <v>16969.260000000002</v>
      </c>
      <c r="G88" s="72">
        <f>IFERROR(((VLOOKUP(B88,'Origem '!$A$1:$F$1855,6,0)*'Mark Up '!$C$2)),"X")</f>
        <v>17759.28</v>
      </c>
      <c r="H88" s="72">
        <f>IFERROR(((VLOOKUP(B88,'Origem '!$A$1:$G$1855,7,0)*'Mark Up '!$C$2)),"X")</f>
        <v>18840.36</v>
      </c>
    </row>
    <row r="89" spans="1:8" x14ac:dyDescent="0.25">
      <c r="A89" s="173"/>
      <c r="B89" s="69" t="s">
        <v>1537</v>
      </c>
      <c r="C89" s="128" t="s">
        <v>1736</v>
      </c>
      <c r="D89" s="96" t="s">
        <v>1191</v>
      </c>
      <c r="E89" s="72">
        <f>IFERROR(((VLOOKUP(B89,'Origem '!$A$1:$D$1855,4,0)*'Mark Up '!$C$2)),"X")</f>
        <v>15814.26</v>
      </c>
      <c r="F89" s="72">
        <f>IFERROR(((VLOOKUP(B89,'Origem '!$A$1:$E$1855,5,0)*'Mark Up '!$C$2)),"X")</f>
        <v>18050.34</v>
      </c>
      <c r="G89" s="72">
        <f>IFERROR(((VLOOKUP(B89,'Origem '!$A$1:$F$1855,6,0)*'Mark Up '!$C$2)),"X")</f>
        <v>18872.7</v>
      </c>
      <c r="H89" s="72">
        <f>IFERROR(((VLOOKUP(B89,'Origem '!$A$1:$G$1855,7,0)*'Mark Up '!$C$2)),"X")</f>
        <v>20244.84</v>
      </c>
    </row>
    <row r="90" spans="1:8" x14ac:dyDescent="0.25">
      <c r="A90" s="173"/>
      <c r="B90" s="69" t="s">
        <v>1538</v>
      </c>
      <c r="C90" s="128" t="s">
        <v>1736</v>
      </c>
      <c r="D90" s="96" t="s">
        <v>1193</v>
      </c>
      <c r="E90" s="72">
        <f>IFERROR(((VLOOKUP(B90,'Origem '!$A$1:$D$1855,4,0)*'Mark Up '!$C$2)),"X")</f>
        <v>17209.5</v>
      </c>
      <c r="F90" s="72">
        <f>IFERROR(((VLOOKUP(B90,'Origem '!$A$1:$E$1855,5,0)*'Mark Up '!$C$2)),"X")</f>
        <v>19491.78</v>
      </c>
      <c r="G90" s="72">
        <f>IFERROR(((VLOOKUP(B90,'Origem '!$A$1:$F$1855,6,0)*'Mark Up '!$C$2)),"X")</f>
        <v>20341.86</v>
      </c>
      <c r="H90" s="72">
        <f>IFERROR(((VLOOKUP(B90,'Origem '!$A$1:$G$1855,7,0)*'Mark Up '!$C$2)),"X")</f>
        <v>22032.78</v>
      </c>
    </row>
    <row r="91" spans="1:8" x14ac:dyDescent="0.25">
      <c r="A91" s="173"/>
      <c r="B91" s="69" t="s">
        <v>1539</v>
      </c>
      <c r="C91" s="128" t="s">
        <v>1736</v>
      </c>
      <c r="D91" s="96" t="s">
        <v>1195</v>
      </c>
      <c r="E91" s="72">
        <f>IFERROR(((VLOOKUP(B91,'Origem '!$A$1:$D$1855,4,0)*'Mark Up '!$C$2)),"X")</f>
        <v>20896.260000000002</v>
      </c>
      <c r="F91" s="72">
        <f>IFERROR(((VLOOKUP(B91,'Origem '!$A$1:$E$1855,5,0)*'Mark Up '!$C$2)),"X")</f>
        <v>24033.24</v>
      </c>
      <c r="G91" s="72">
        <f>IFERROR(((VLOOKUP(B91,'Origem '!$A$1:$F$1855,6,0)*'Mark Up '!$C$2)),"X")</f>
        <v>24966.48</v>
      </c>
      <c r="H91" s="72">
        <f>IFERROR(((VLOOKUP(B91,'Origem '!$A$1:$G$1855,7,0)*'Mark Up '!$C$2)),"X")</f>
        <v>27271.86</v>
      </c>
    </row>
    <row r="92" spans="1:8" x14ac:dyDescent="0.25">
      <c r="A92" s="174" t="s">
        <v>1511</v>
      </c>
      <c r="B92" s="69" t="s">
        <v>1651</v>
      </c>
      <c r="C92" s="128" t="s">
        <v>1737</v>
      </c>
      <c r="D92" s="96" t="s">
        <v>6</v>
      </c>
      <c r="E92" s="72">
        <f>IFERROR(((VLOOKUP(B92,'Origem '!$A$1:$D$1855,4,0)*'Mark Up '!$C$2)),"X")</f>
        <v>17994.900000000001</v>
      </c>
      <c r="F92" s="72">
        <f>IFERROR(((VLOOKUP(B92,'Origem '!$A$1:$E$1855,5,0)*'Mark Up '!$C$2)),"X")</f>
        <v>20189.400000000001</v>
      </c>
      <c r="G92" s="72">
        <f>IFERROR(((VLOOKUP(B92,'Origem '!$A$1:$F$1855,6,0)*'Mark Up '!$C$2)),"X")</f>
        <v>20905.5</v>
      </c>
      <c r="H92" s="72">
        <f>IFERROR(((VLOOKUP(B92,'Origem '!$A$1:$G$1855,7,0)*'Mark Up '!$C$2)),"X")</f>
        <v>22157.52</v>
      </c>
    </row>
    <row r="93" spans="1:8" x14ac:dyDescent="0.25">
      <c r="A93" s="238"/>
      <c r="B93" s="69" t="s">
        <v>1652</v>
      </c>
      <c r="C93" s="128" t="s">
        <v>1737</v>
      </c>
      <c r="D93" s="96" t="s">
        <v>7</v>
      </c>
      <c r="E93" s="72">
        <f>IFERROR(((VLOOKUP(B93,'Origem '!$A$1:$D$1855,4,0)*'Mark Up '!$C$2)),"X")</f>
        <v>18794.16</v>
      </c>
      <c r="F93" s="72">
        <f>IFERROR(((VLOOKUP(B93,'Origem '!$A$1:$E$1855,5,0)*'Mark Up '!$C$2)),"X")</f>
        <v>20882.400000000001</v>
      </c>
      <c r="G93" s="72">
        <f>IFERROR(((VLOOKUP(B93,'Origem '!$A$1:$F$1855,6,0)*'Mark Up '!$C$2)),"X")</f>
        <v>21695.52</v>
      </c>
      <c r="H93" s="72">
        <f>IFERROR(((VLOOKUP(B93,'Origem '!$A$1:$G$1855,7,0)*'Mark Up '!$C$2)),"X")</f>
        <v>23321.760000000002</v>
      </c>
    </row>
    <row r="94" spans="1:8" x14ac:dyDescent="0.25">
      <c r="A94" s="238"/>
      <c r="B94" s="69" t="s">
        <v>1653</v>
      </c>
      <c r="C94" s="128" t="s">
        <v>1737</v>
      </c>
      <c r="D94" s="96" t="s">
        <v>8</v>
      </c>
      <c r="E94" s="72">
        <f>IFERROR(((VLOOKUP(B94,'Origem '!$A$1:$D$1855,4,0)*'Mark Up '!$C$2)),"X")</f>
        <v>20009.22</v>
      </c>
      <c r="F94" s="72">
        <f>IFERROR(((VLOOKUP(B94,'Origem '!$A$1:$E$1855,5,0)*'Mark Up '!$C$2)),"X")</f>
        <v>22055.88</v>
      </c>
      <c r="G94" s="72">
        <f>IFERROR(((VLOOKUP(B94,'Origem '!$A$1:$F$1855,6,0)*'Mark Up '!$C$2)),"X")</f>
        <v>23132.34</v>
      </c>
      <c r="H94" s="72">
        <f>IFERROR(((VLOOKUP(B94,'Origem '!$A$1:$G$1855,7,0)*'Mark Up '!$C$2)),"X")</f>
        <v>24712.38</v>
      </c>
    </row>
    <row r="95" spans="1:8" x14ac:dyDescent="0.25">
      <c r="A95" s="238"/>
      <c r="B95" s="69" t="s">
        <v>1654</v>
      </c>
      <c r="C95" s="128" t="s">
        <v>1737</v>
      </c>
      <c r="D95" s="96" t="s">
        <v>9</v>
      </c>
      <c r="E95" s="72">
        <f>IFERROR(((VLOOKUP(B95,'Origem '!$A$1:$D$1855,4,0)*'Mark Up '!$C$2)),"X")</f>
        <v>20956.32</v>
      </c>
      <c r="F95" s="72">
        <f>IFERROR(((VLOOKUP(B95,'Origem '!$A$1:$E$1855,5,0)*'Mark Up '!$C$2)),"X")</f>
        <v>23086.14</v>
      </c>
      <c r="G95" s="72">
        <f>IFERROR(((VLOOKUP(B95,'Origem '!$A$1:$F$1855,6,0)*'Mark Up '!$C$2)),"X")</f>
        <v>24310.440000000002</v>
      </c>
      <c r="H95" s="72">
        <f>IFERROR(((VLOOKUP(B95,'Origem '!$A$1:$G$1855,7,0)*'Mark Up '!$C$2)),"X")</f>
        <v>25599.420000000002</v>
      </c>
    </row>
    <row r="96" spans="1:8" x14ac:dyDescent="0.25">
      <c r="A96" s="238"/>
      <c r="B96" s="69" t="s">
        <v>1655</v>
      </c>
      <c r="C96" s="128" t="s">
        <v>1737</v>
      </c>
      <c r="D96" s="96" t="s">
        <v>20</v>
      </c>
      <c r="E96" s="72">
        <f>IFERROR(((VLOOKUP(B96,'Origem '!$A$1:$D$1855,4,0)*'Mark Up '!$C$2)),"X")</f>
        <v>23635.920000000002</v>
      </c>
      <c r="F96" s="72">
        <f>IFERROR(((VLOOKUP(B96,'Origem '!$A$1:$E$1855,5,0)*'Mark Up '!$C$2)),"X")</f>
        <v>25691.82</v>
      </c>
      <c r="G96" s="72">
        <f>IFERROR(((VLOOKUP(B96,'Origem '!$A$1:$F$1855,6,0)*'Mark Up '!$C$2)),"X")</f>
        <v>27239.52</v>
      </c>
      <c r="H96" s="72">
        <f>IFERROR(((VLOOKUP(B96,'Origem '!$A$1:$G$1855,7,0)*'Mark Up '!$C$2)),"X")</f>
        <v>28362.18</v>
      </c>
    </row>
    <row r="97" spans="1:8" x14ac:dyDescent="0.25">
      <c r="A97" s="238"/>
      <c r="B97" s="69" t="s">
        <v>1656</v>
      </c>
      <c r="C97" s="128" t="s">
        <v>1737</v>
      </c>
      <c r="D97" s="96" t="s">
        <v>11</v>
      </c>
      <c r="E97" s="72">
        <f>IFERROR(((VLOOKUP(B97,'Origem '!$A$1:$D$1855,4,0)*'Mark Up '!$C$2)),"X")</f>
        <v>28528.5</v>
      </c>
      <c r="F97" s="72">
        <f>IFERROR(((VLOOKUP(B97,'Origem '!$A$1:$E$1855,5,0)*'Mark Up '!$C$2)),"X")</f>
        <v>32400.06</v>
      </c>
      <c r="G97" s="72">
        <f>IFERROR(((VLOOKUP(B97,'Origem '!$A$1:$F$1855,6,0)*'Mark Up '!$C$2)),"X")</f>
        <v>34137.18</v>
      </c>
      <c r="H97" s="72">
        <f>IFERROR(((VLOOKUP(B97,'Origem '!$A$1:$G$1855,7,0)*'Mark Up '!$C$2)),"X")</f>
        <v>35476.980000000003</v>
      </c>
    </row>
    <row r="98" spans="1:8" x14ac:dyDescent="0.25">
      <c r="A98" s="175"/>
      <c r="B98" s="69" t="s">
        <v>1657</v>
      </c>
      <c r="C98" s="128" t="s">
        <v>1737</v>
      </c>
      <c r="D98" s="96" t="s">
        <v>12</v>
      </c>
      <c r="E98" s="72">
        <f>IFERROR(((VLOOKUP(B98,'Origem '!$A$1:$D$1855,4,0)*'Mark Up '!$C$2)),"X")</f>
        <v>29993.040000000001</v>
      </c>
      <c r="F98" s="72">
        <f>IFERROR(((VLOOKUP(B98,'Origem '!$A$1:$E$1855,5,0)*'Mark Up '!$C$2)),"X")</f>
        <v>33296.340000000004</v>
      </c>
      <c r="G98" s="72">
        <f>IFERROR(((VLOOKUP(B98,'Origem '!$A$1:$F$1855,6,0)*'Mark Up '!$C$2)),"X")</f>
        <v>35250.6</v>
      </c>
      <c r="H98" s="72">
        <f>IFERROR(((VLOOKUP(B98,'Origem '!$A$1:$G$1855,7,0)*'Mark Up '!$C$2)),"X")</f>
        <v>36645.840000000004</v>
      </c>
    </row>
    <row r="99" spans="1:8" x14ac:dyDescent="0.25">
      <c r="A99" s="174" t="s">
        <v>952</v>
      </c>
      <c r="B99" s="69" t="s">
        <v>1552</v>
      </c>
      <c r="C99" s="128" t="s">
        <v>1738</v>
      </c>
      <c r="D99" s="96" t="s">
        <v>22</v>
      </c>
      <c r="E99" s="72">
        <f>IFERROR(((VLOOKUP(B99,'Origem '!$A$1:$D$1855,4,0)*'Mark Up '!$C$2)),"X")</f>
        <v>17191.02</v>
      </c>
      <c r="F99" s="72">
        <f>IFERROR(((VLOOKUP(B99,'Origem '!$A$1:$E$1855,5,0)*'Mark Up '!$C$2)),"X")</f>
        <v>17948.7</v>
      </c>
      <c r="G99" s="72">
        <f>IFERROR(((VLOOKUP(B99,'Origem '!$A$1:$F$1855,6,0)*'Mark Up '!$C$2)),"X")</f>
        <v>19565.7</v>
      </c>
      <c r="H99" s="72">
        <f>IFERROR(((VLOOKUP(B99,'Origem '!$A$1:$G$1855,7,0)*'Mark Up '!$C$2)),"X")</f>
        <v>21025.62</v>
      </c>
    </row>
    <row r="100" spans="1:8" x14ac:dyDescent="0.25">
      <c r="A100" s="238"/>
      <c r="B100" s="69" t="s">
        <v>1553</v>
      </c>
      <c r="C100" s="128" t="s">
        <v>1738</v>
      </c>
      <c r="D100" s="96" t="s">
        <v>8</v>
      </c>
      <c r="E100" s="72">
        <f>IFERROR(((VLOOKUP(B100,'Origem '!$A$1:$D$1855,4,0)*'Mark Up '!$C$2)),"X")</f>
        <v>17939.46</v>
      </c>
      <c r="F100" s="72">
        <f>IFERROR(((VLOOKUP(B100,'Origem '!$A$1:$E$1855,5,0)*'Mark Up '!$C$2)),"X")</f>
        <v>18808.02</v>
      </c>
      <c r="G100" s="72">
        <f>IFERROR(((VLOOKUP(B100,'Origem '!$A$1:$F$1855,6,0)*'Mark Up '!$C$2)),"X")</f>
        <v>20429.64</v>
      </c>
      <c r="H100" s="72">
        <f>IFERROR(((VLOOKUP(B100,'Origem '!$A$1:$G$1855,7,0)*'Mark Up '!$C$2)),"X")</f>
        <v>21824.880000000001</v>
      </c>
    </row>
    <row r="101" spans="1:8" x14ac:dyDescent="0.25">
      <c r="A101" s="238"/>
      <c r="B101" s="69" t="s">
        <v>1554</v>
      </c>
      <c r="C101" s="128" t="s">
        <v>1738</v>
      </c>
      <c r="D101" s="96" t="s">
        <v>202</v>
      </c>
      <c r="E101" s="72">
        <f>IFERROR(((VLOOKUP(B101,'Origem '!$A$1:$D$1855,4,0)*'Mark Up '!$C$2)),"X")</f>
        <v>19343.939999999999</v>
      </c>
      <c r="F101" s="72">
        <f>IFERROR(((VLOOKUP(B101,'Origem '!$A$1:$E$1855,5,0)*'Mark Up '!$C$2)),"X")</f>
        <v>20069.28</v>
      </c>
      <c r="G101" s="72">
        <f>IFERROR(((VLOOKUP(B101,'Origem '!$A$1:$F$1855,6,0)*'Mark Up '!$C$2)),"X")</f>
        <v>22661.100000000002</v>
      </c>
      <c r="H101" s="72">
        <f>IFERROR(((VLOOKUP(B101,'Origem '!$A$1:$G$1855,7,0)*'Mark Up '!$C$2)),"X")</f>
        <v>23682.12</v>
      </c>
    </row>
    <row r="102" spans="1:8" x14ac:dyDescent="0.25">
      <c r="A102" s="238"/>
      <c r="B102" s="69" t="s">
        <v>1555</v>
      </c>
      <c r="C102" s="128" t="s">
        <v>1738</v>
      </c>
      <c r="D102" s="96" t="s">
        <v>20</v>
      </c>
      <c r="E102" s="72">
        <f>IFERROR(((VLOOKUP(B102,'Origem '!$A$1:$D$1855,4,0)*'Mark Up '!$C$2)),"X")</f>
        <v>21219.66</v>
      </c>
      <c r="F102" s="72">
        <f>IFERROR(((VLOOKUP(B102,'Origem '!$A$1:$E$1855,5,0)*'Mark Up '!$C$2)),"X")</f>
        <v>21912.66</v>
      </c>
      <c r="G102" s="72">
        <f>IFERROR(((VLOOKUP(B102,'Origem '!$A$1:$F$1855,6,0)*'Mark Up '!$C$2)),"X")</f>
        <v>24680.04</v>
      </c>
      <c r="H102" s="72">
        <f>IFERROR(((VLOOKUP(B102,'Origem '!$A$1:$G$1855,7,0)*'Mark Up '!$C$2)),"X")</f>
        <v>25659.48</v>
      </c>
    </row>
    <row r="103" spans="1:8" x14ac:dyDescent="0.25">
      <c r="A103" s="238"/>
      <c r="B103" s="69" t="s">
        <v>1556</v>
      </c>
      <c r="C103" s="128" t="s">
        <v>1738</v>
      </c>
      <c r="D103" s="96" t="s">
        <v>11</v>
      </c>
      <c r="E103" s="72">
        <f>IFERROR(((VLOOKUP(B103,'Origem '!$A$1:$D$1855,4,0)*'Mark Up '!$C$2)),"X")</f>
        <v>24860.22</v>
      </c>
      <c r="F103" s="72">
        <f>IFERROR(((VLOOKUP(B103,'Origem '!$A$1:$E$1855,5,0)*'Mark Up '!$C$2)),"X")</f>
        <v>27008.52</v>
      </c>
      <c r="G103" s="72">
        <f>IFERROR(((VLOOKUP(B103,'Origem '!$A$1:$F$1855,6,0)*'Mark Up '!$C$2)),"X")</f>
        <v>29295.420000000002</v>
      </c>
      <c r="H103" s="72">
        <f>IFERROR(((VLOOKUP(B103,'Origem '!$A$1:$G$1855,7,0)*'Mark Up '!$C$2)),"X")</f>
        <v>30325.68</v>
      </c>
    </row>
    <row r="104" spans="1:8" x14ac:dyDescent="0.25">
      <c r="A104" s="175"/>
      <c r="B104" s="69" t="s">
        <v>1557</v>
      </c>
      <c r="C104" s="128" t="s">
        <v>1738</v>
      </c>
      <c r="D104" s="96" t="s">
        <v>12</v>
      </c>
      <c r="E104" s="72">
        <f>IFERROR(((VLOOKUP(B104,'Origem '!$A$1:$D$1855,4,0)*'Mark Up '!$C$2)),"X")</f>
        <v>25913.58</v>
      </c>
      <c r="F104" s="72">
        <f>IFERROR(((VLOOKUP(B104,'Origem '!$A$1:$E$1855,5,0)*'Mark Up '!$C$2)),"X")</f>
        <v>28228.2</v>
      </c>
      <c r="G104" s="72">
        <f>IFERROR(((VLOOKUP(B104,'Origem '!$A$1:$F$1855,6,0)*'Mark Up '!$C$2)),"X")</f>
        <v>30616.74</v>
      </c>
      <c r="H104" s="72">
        <f>IFERROR(((VLOOKUP(B104,'Origem '!$A$1:$G$1855,7,0)*'Mark Up '!$C$2)),"X")</f>
        <v>31817.940000000002</v>
      </c>
    </row>
    <row r="105" spans="1:8" x14ac:dyDescent="0.25">
      <c r="A105" s="174" t="s">
        <v>953</v>
      </c>
      <c r="B105" s="69" t="s">
        <v>1598</v>
      </c>
      <c r="C105" s="128" t="s">
        <v>1739</v>
      </c>
      <c r="D105" s="96" t="s">
        <v>7</v>
      </c>
      <c r="E105" s="72">
        <f>IFERROR(((VLOOKUP(B105,'Origem '!$A$1:$D$1855,4,0)*'Mark Up '!$C$2)),"X")</f>
        <v>13721.4</v>
      </c>
      <c r="F105" s="72">
        <f>IFERROR(((VLOOKUP(B105,'Origem '!$A$1:$E$1855,5,0)*'Mark Up '!$C$2)),"X")</f>
        <v>15791.16</v>
      </c>
      <c r="G105" s="72">
        <f>IFERROR(((VLOOKUP(B105,'Origem '!$A$1:$F$1855,6,0)*'Mark Up '!$C$2)),"X")</f>
        <v>17149.439999999999</v>
      </c>
      <c r="H105" s="72">
        <f>IFERROR(((VLOOKUP(B105,'Origem '!$A$1:$G$1855,7,0)*'Mark Up '!$C$2)),"X")</f>
        <v>18623.22</v>
      </c>
    </row>
    <row r="106" spans="1:8" x14ac:dyDescent="0.25">
      <c r="A106" s="238"/>
      <c r="B106" s="69" t="s">
        <v>1599</v>
      </c>
      <c r="C106" s="128" t="s">
        <v>1739</v>
      </c>
      <c r="D106" s="96" t="s">
        <v>8</v>
      </c>
      <c r="E106" s="72">
        <f>IFERROR(((VLOOKUP(B106,'Origem '!$A$1:$D$1855,4,0)*'Mark Up '!$C$2)),"X")</f>
        <v>16031.4</v>
      </c>
      <c r="F106" s="72">
        <f>IFERROR(((VLOOKUP(B106,'Origem '!$A$1:$E$1855,5,0)*'Mark Up '!$C$2)),"X")</f>
        <v>17629.920000000002</v>
      </c>
      <c r="G106" s="72">
        <f>IFERROR(((VLOOKUP(B106,'Origem '!$A$1:$F$1855,6,0)*'Mark Up '!$C$2)),"X")</f>
        <v>19464.060000000001</v>
      </c>
      <c r="H106" s="72">
        <f>IFERROR(((VLOOKUP(B106,'Origem '!$A$1:$G$1855,7,0)*'Mark Up '!$C$2)),"X")</f>
        <v>21450.66</v>
      </c>
    </row>
    <row r="107" spans="1:8" x14ac:dyDescent="0.25">
      <c r="A107" s="238"/>
      <c r="B107" s="69" t="s">
        <v>1600</v>
      </c>
      <c r="C107" s="128" t="s">
        <v>1739</v>
      </c>
      <c r="D107" s="96" t="s">
        <v>9</v>
      </c>
      <c r="E107" s="72">
        <f>IFERROR(((VLOOKUP(B107,'Origem '!$A$1:$D$1855,4,0)*'Mark Up '!$C$2)),"X")</f>
        <v>17061.66</v>
      </c>
      <c r="F107" s="72">
        <f>IFERROR(((VLOOKUP(B107,'Origem '!$A$1:$E$1855,5,0)*'Mark Up '!$C$2)),"X")</f>
        <v>19556.46</v>
      </c>
      <c r="G107" s="72">
        <f>IFERROR(((VLOOKUP(B107,'Origem '!$A$1:$F$1855,6,0)*'Mark Up '!$C$2)),"X")</f>
        <v>21071.82</v>
      </c>
      <c r="H107" s="72">
        <f>IFERROR(((VLOOKUP(B107,'Origem '!$A$1:$G$1855,7,0)*'Mark Up '!$C$2)),"X")</f>
        <v>22568.7</v>
      </c>
    </row>
    <row r="108" spans="1:8" x14ac:dyDescent="0.25">
      <c r="A108" s="238"/>
      <c r="B108" s="69" t="s">
        <v>1601</v>
      </c>
      <c r="C108" s="128" t="s">
        <v>1739</v>
      </c>
      <c r="D108" s="96" t="s">
        <v>20</v>
      </c>
      <c r="E108" s="72">
        <f>IFERROR(((VLOOKUP(B108,'Origem '!$A$1:$D$1855,4,0)*'Mark Up '!$C$2)),"X")</f>
        <v>20235.600000000002</v>
      </c>
      <c r="F108" s="72">
        <f>IFERROR(((VLOOKUP(B108,'Origem '!$A$1:$E$1855,5,0)*'Mark Up '!$C$2)),"X")</f>
        <v>22185.24</v>
      </c>
      <c r="G108" s="72">
        <f>IFERROR(((VLOOKUP(B108,'Origem '!$A$1:$F$1855,6,0)*'Mark Up '!$C$2)),"X")</f>
        <v>24546.06</v>
      </c>
      <c r="H108" s="72">
        <f>IFERROR(((VLOOKUP(B108,'Origem '!$A$1:$G$1855,7,0)*'Mark Up '!$C$2)),"X")</f>
        <v>26089.14</v>
      </c>
    </row>
    <row r="109" spans="1:8" x14ac:dyDescent="0.25">
      <c r="A109" s="238"/>
      <c r="B109" s="69" t="s">
        <v>1602</v>
      </c>
      <c r="C109" s="128" t="s">
        <v>1739</v>
      </c>
      <c r="D109" s="96" t="s">
        <v>11</v>
      </c>
      <c r="E109" s="72">
        <f>IFERROR(((VLOOKUP(B109,'Origem '!$A$1:$D$1855,4,0)*'Mark Up '!$C$2)),"X")</f>
        <v>25174.38</v>
      </c>
      <c r="F109" s="72">
        <f>IFERROR(((VLOOKUP(B109,'Origem '!$A$1:$E$1855,5,0)*'Mark Up '!$C$2)),"X")</f>
        <v>29290.799999999999</v>
      </c>
      <c r="G109" s="72">
        <f>IFERROR(((VLOOKUP(B109,'Origem '!$A$1:$F$1855,6,0)*'Mark Up '!$C$2)),"X")</f>
        <v>31471.440000000002</v>
      </c>
      <c r="H109" s="72">
        <f>IFERROR(((VLOOKUP(B109,'Origem '!$A$1:$G$1855,7,0)*'Mark Up '!$C$2)),"X")</f>
        <v>33264</v>
      </c>
    </row>
    <row r="110" spans="1:8" x14ac:dyDescent="0.25">
      <c r="A110" s="175"/>
      <c r="B110" s="69" t="s">
        <v>1603</v>
      </c>
      <c r="C110" s="128" t="s">
        <v>1739</v>
      </c>
      <c r="D110" s="96" t="s">
        <v>12</v>
      </c>
      <c r="E110" s="72">
        <f>IFERROR(((VLOOKUP(B110,'Origem '!$A$1:$D$1855,4,0)*'Mark Up '!$C$2)),"X")</f>
        <v>26759.040000000001</v>
      </c>
      <c r="F110" s="72">
        <f>IFERROR(((VLOOKUP(B110,'Origem '!$A$1:$E$1855,5,0)*'Mark Up '!$C$2)),"X")</f>
        <v>31295.88</v>
      </c>
      <c r="G110" s="72">
        <f>IFERROR(((VLOOKUP(B110,'Origem '!$A$1:$F$1855,6,0)*'Mark Up '!$C$2)),"X")</f>
        <v>33762.959999999999</v>
      </c>
      <c r="H110" s="72">
        <f>IFERROR(((VLOOKUP(B110,'Origem '!$A$1:$G$1855,7,0)*'Mark Up '!$C$2)),"X")</f>
        <v>35389.200000000004</v>
      </c>
    </row>
    <row r="111" spans="1:8" x14ac:dyDescent="0.25">
      <c r="A111" s="174" t="s">
        <v>926</v>
      </c>
      <c r="B111" s="69" t="s">
        <v>1531</v>
      </c>
      <c r="C111" s="128" t="s">
        <v>1740</v>
      </c>
      <c r="D111" s="96" t="s">
        <v>145</v>
      </c>
      <c r="E111" s="72">
        <f>IFERROR(((VLOOKUP(B111,'Origem '!$A$1:$D$1855,4,0)*'Mark Up '!$C$2)),"X")</f>
        <v>12132.12</v>
      </c>
      <c r="F111" s="72">
        <f>IFERROR(((VLOOKUP(B111,'Origem '!$A$1:$E$1855,5,0)*'Mark Up '!$C$2)),"X")</f>
        <v>14308.140000000001</v>
      </c>
      <c r="G111" s="72">
        <f>IFERROR(((VLOOKUP(B111,'Origem '!$A$1:$F$1855,6,0)*'Mark Up '!$C$2)),"X")</f>
        <v>15398.460000000001</v>
      </c>
      <c r="H111" s="72">
        <f>IFERROR(((VLOOKUP(B111,'Origem '!$A$1:$G$1855,7,0)*'Mark Up '!$C$2)),"X")</f>
        <v>16645.86</v>
      </c>
    </row>
    <row r="112" spans="1:8" x14ac:dyDescent="0.25">
      <c r="A112" s="238"/>
      <c r="B112" s="69" t="s">
        <v>1532</v>
      </c>
      <c r="C112" s="128" t="s">
        <v>1740</v>
      </c>
      <c r="D112" s="96" t="s">
        <v>147</v>
      </c>
      <c r="E112" s="72">
        <f>IFERROR(((VLOOKUP(B112,'Origem '!$A$1:$D$1855,4,0)*'Mark Up '!$C$2)),"X")</f>
        <v>13458.06</v>
      </c>
      <c r="F112" s="72">
        <f>IFERROR(((VLOOKUP(B112,'Origem '!$A$1:$E$1855,5,0)*'Mark Up '!$C$2)),"X")</f>
        <v>15389.220000000001</v>
      </c>
      <c r="G112" s="72">
        <f>IFERROR(((VLOOKUP(B112,'Origem '!$A$1:$F$1855,6,0)*'Mark Up '!$C$2)),"X")</f>
        <v>16752.12</v>
      </c>
      <c r="H112" s="72">
        <f>IFERROR(((VLOOKUP(B112,'Origem '!$A$1:$G$1855,7,0)*'Mark Up '!$C$2)),"X")</f>
        <v>18059.580000000002</v>
      </c>
    </row>
    <row r="113" spans="1:8" x14ac:dyDescent="0.25">
      <c r="A113" s="238"/>
      <c r="B113" s="69" t="s">
        <v>1533</v>
      </c>
      <c r="C113" s="128" t="s">
        <v>1740</v>
      </c>
      <c r="D113" s="96" t="s">
        <v>149</v>
      </c>
      <c r="E113" s="72">
        <f>IFERROR(((VLOOKUP(B113,'Origem '!$A$1:$D$1855,4,0)*'Mark Up '!$C$2)),"X")</f>
        <v>14705.460000000001</v>
      </c>
      <c r="F113" s="72">
        <f>IFERROR(((VLOOKUP(B113,'Origem '!$A$1:$E$1855,5,0)*'Mark Up '!$C$2)),"X")</f>
        <v>16830.66</v>
      </c>
      <c r="G113" s="72">
        <f>IFERROR(((VLOOKUP(B113,'Origem '!$A$1:$F$1855,6,0)*'Mark Up '!$C$2)),"X")</f>
        <v>18262.86</v>
      </c>
      <c r="H113" s="72">
        <f>IFERROR(((VLOOKUP(B113,'Origem '!$A$1:$G$1855,7,0)*'Mark Up '!$C$2)),"X")</f>
        <v>19842.900000000001</v>
      </c>
    </row>
    <row r="114" spans="1:8" x14ac:dyDescent="0.25">
      <c r="A114" s="238"/>
      <c r="B114" s="69" t="s">
        <v>1534</v>
      </c>
      <c r="C114" s="128" t="s">
        <v>1740</v>
      </c>
      <c r="D114" s="96" t="s">
        <v>151</v>
      </c>
      <c r="E114" s="72">
        <f>IFERROR(((VLOOKUP(B114,'Origem '!$A$1:$D$1855,4,0)*'Mark Up '!$C$2)),"X")</f>
        <v>18558.54</v>
      </c>
      <c r="F114" s="72">
        <f>IFERROR(((VLOOKUP(B114,'Origem '!$A$1:$E$1855,5,0)*'Mark Up '!$C$2)),"X")</f>
        <v>20461.98</v>
      </c>
      <c r="G114" s="72">
        <f>IFERROR(((VLOOKUP(B114,'Origem '!$A$1:$F$1855,6,0)*'Mark Up '!$C$2)),"X")</f>
        <v>22199.100000000002</v>
      </c>
      <c r="H114" s="72">
        <f>IFERROR(((VLOOKUP(B114,'Origem '!$A$1:$G$1855,7,0)*'Mark Up '!$C$2)),"X")</f>
        <v>24199.56</v>
      </c>
    </row>
    <row r="115" spans="1:8" x14ac:dyDescent="0.25">
      <c r="A115" s="175"/>
      <c r="B115" s="69" t="s">
        <v>1535</v>
      </c>
      <c r="C115" s="128" t="s">
        <v>1740</v>
      </c>
      <c r="D115" s="96" t="s">
        <v>1001</v>
      </c>
      <c r="E115" s="72">
        <f>IFERROR(((VLOOKUP(B115,'Origem '!$A$1:$D$1855,4,0)*'Mark Up '!$C$2)),"X")</f>
        <v>22836.66</v>
      </c>
      <c r="F115" s="72">
        <f>IFERROR(((VLOOKUP(B115,'Origem '!$A$1:$E$1855,5,0)*'Mark Up '!$C$2)),"X")</f>
        <v>24795.54</v>
      </c>
      <c r="G115" s="72">
        <f>IFERROR(((VLOOKUP(B115,'Origem '!$A$1:$F$1855,6,0)*'Mark Up '!$C$2)),"X")</f>
        <v>26685.119999999999</v>
      </c>
      <c r="H115" s="72">
        <f>IFERROR(((VLOOKUP(B115,'Origem '!$A$1:$G$1855,7,0)*'Mark Up '!$C$2)),"X")</f>
        <v>28976.639999999999</v>
      </c>
    </row>
    <row r="116" spans="1:8" x14ac:dyDescent="0.25">
      <c r="A116" s="174" t="s">
        <v>955</v>
      </c>
      <c r="B116" s="69" t="s">
        <v>1604</v>
      </c>
      <c r="C116" s="128" t="s">
        <v>1741</v>
      </c>
      <c r="D116" s="96" t="s">
        <v>6</v>
      </c>
      <c r="E116" s="72">
        <f>IFERROR(((VLOOKUP(B116,'Origem '!$A$1:$D$1855,4,0)*'Mark Up '!$C$2)),"X")</f>
        <v>20863.920000000002</v>
      </c>
      <c r="F116" s="72">
        <f>IFERROR(((VLOOKUP(B116,'Origem '!$A$1:$E$1855,5,0)*'Mark Up '!$C$2)),"X")</f>
        <v>22924.440000000002</v>
      </c>
      <c r="G116" s="72">
        <f>IFERROR(((VLOOKUP(B116,'Origem '!$A$1:$F$1855,6,0)*'Mark Up '!$C$2)),"X")</f>
        <v>24606.12</v>
      </c>
      <c r="H116" s="72">
        <f>IFERROR(((VLOOKUP(B116,'Origem '!$A$1:$G$1855,7,0)*'Mark Up '!$C$2)),"X")</f>
        <v>25798.080000000002</v>
      </c>
    </row>
    <row r="117" spans="1:8" x14ac:dyDescent="0.25">
      <c r="A117" s="238"/>
      <c r="B117" s="69" t="s">
        <v>1605</v>
      </c>
      <c r="C117" s="128" t="s">
        <v>1741</v>
      </c>
      <c r="D117" s="96" t="s">
        <v>7</v>
      </c>
      <c r="E117" s="72">
        <f>IFERROR(((VLOOKUP(B117,'Origem '!$A$1:$D$1855,4,0)*'Mark Up '!$C$2)),"X")</f>
        <v>21644.7</v>
      </c>
      <c r="F117" s="72">
        <f>IFERROR(((VLOOKUP(B117,'Origem '!$A$1:$E$1855,5,0)*'Mark Up '!$C$2)),"X")</f>
        <v>23617.440000000002</v>
      </c>
      <c r="G117" s="72">
        <f>IFERROR(((VLOOKUP(B117,'Origem '!$A$1:$F$1855,6,0)*'Mark Up '!$C$2)),"X")</f>
        <v>25751.88</v>
      </c>
      <c r="H117" s="72">
        <f>IFERROR(((VLOOKUP(B117,'Origem '!$A$1:$G$1855,7,0)*'Mark Up '!$C$2)),"X")</f>
        <v>27294.959999999999</v>
      </c>
    </row>
    <row r="118" spans="1:8" x14ac:dyDescent="0.25">
      <c r="A118" s="238"/>
      <c r="B118" s="69" t="s">
        <v>1606</v>
      </c>
      <c r="C118" s="128" t="s">
        <v>1741</v>
      </c>
      <c r="D118" s="96" t="s">
        <v>8</v>
      </c>
      <c r="E118" s="72">
        <f>IFERROR(((VLOOKUP(B118,'Origem '!$A$1:$D$1855,4,0)*'Mark Up '!$C$2)),"X")</f>
        <v>22892.100000000002</v>
      </c>
      <c r="F118" s="72">
        <f>IFERROR(((VLOOKUP(B118,'Origem '!$A$1:$E$1855,5,0)*'Mark Up '!$C$2)),"X")</f>
        <v>25183.62</v>
      </c>
      <c r="G118" s="72">
        <f>IFERROR(((VLOOKUP(B118,'Origem '!$A$1:$F$1855,6,0)*'Mark Up '!$C$2)),"X")</f>
        <v>27378.12</v>
      </c>
      <c r="H118" s="72">
        <f>IFERROR(((VLOOKUP(B118,'Origem '!$A$1:$G$1855,7,0)*'Mark Up '!$C$2)),"X")</f>
        <v>29050.560000000001</v>
      </c>
    </row>
    <row r="119" spans="1:8" x14ac:dyDescent="0.25">
      <c r="A119" s="238"/>
      <c r="B119" s="69" t="s">
        <v>1607</v>
      </c>
      <c r="C119" s="128" t="s">
        <v>1741</v>
      </c>
      <c r="D119" s="96" t="s">
        <v>9</v>
      </c>
      <c r="E119" s="72">
        <f>IFERROR(((VLOOKUP(B119,'Origem '!$A$1:$D$1855,4,0)*'Mark Up '!$C$2)),"X")</f>
        <v>23839.200000000001</v>
      </c>
      <c r="F119" s="72">
        <f>IFERROR(((VLOOKUP(B119,'Origem '!$A$1:$E$1855,5,0)*'Mark Up '!$C$2)),"X")</f>
        <v>26089.14</v>
      </c>
      <c r="G119" s="72">
        <f>IFERROR(((VLOOKUP(B119,'Origem '!$A$1:$F$1855,6,0)*'Mark Up '!$C$2)),"X")</f>
        <v>28422.240000000002</v>
      </c>
      <c r="H119" s="72">
        <f>IFERROR(((VLOOKUP(B119,'Origem '!$A$1:$G$1855,7,0)*'Mark Up '!$C$2)),"X")</f>
        <v>30251.760000000002</v>
      </c>
    </row>
    <row r="120" spans="1:8" x14ac:dyDescent="0.25">
      <c r="A120" s="238"/>
      <c r="B120" s="69" t="s">
        <v>1608</v>
      </c>
      <c r="C120" s="128" t="s">
        <v>1741</v>
      </c>
      <c r="D120" s="96" t="s">
        <v>20</v>
      </c>
      <c r="E120" s="72">
        <f>IFERROR(((VLOOKUP(B120,'Origem '!$A$1:$D$1855,4,0)*'Mark Up '!$C$2)),"X")</f>
        <v>26851.440000000002</v>
      </c>
      <c r="F120" s="72">
        <f>IFERROR(((VLOOKUP(B120,'Origem '!$A$1:$E$1855,5,0)*'Mark Up '!$C$2)),"X")</f>
        <v>29069.040000000001</v>
      </c>
      <c r="G120" s="72">
        <f>IFERROR(((VLOOKUP(B120,'Origem '!$A$1:$F$1855,6,0)*'Mark Up '!$C$2)),"X")</f>
        <v>31711.68</v>
      </c>
      <c r="H120" s="72">
        <f>IFERROR(((VLOOKUP(B120,'Origem '!$A$1:$G$1855,7,0)*'Mark Up '!$C$2)),"X")</f>
        <v>33471.9</v>
      </c>
    </row>
    <row r="121" spans="1:8" x14ac:dyDescent="0.25">
      <c r="A121" s="238"/>
      <c r="B121" s="69" t="s">
        <v>1609</v>
      </c>
      <c r="C121" s="128" t="s">
        <v>1741</v>
      </c>
      <c r="D121" s="96" t="s">
        <v>11</v>
      </c>
      <c r="E121" s="72">
        <f>IFERROR(((VLOOKUP(B121,'Origem '!$A$1:$D$1855,4,0)*'Mark Up '!$C$2)),"X")</f>
        <v>31383.66</v>
      </c>
      <c r="F121" s="72">
        <f>IFERROR(((VLOOKUP(B121,'Origem '!$A$1:$E$1855,5,0)*'Mark Up '!$C$2)),"X")</f>
        <v>36202.32</v>
      </c>
      <c r="G121" s="72">
        <f>IFERROR(((VLOOKUP(B121,'Origem '!$A$1:$F$1855,6,0)*'Mark Up '!$C$2)),"X")</f>
        <v>38872.68</v>
      </c>
      <c r="H121" s="72">
        <f>IFERROR(((VLOOKUP(B121,'Origem '!$A$1:$G$1855,7,0)*'Mark Up '!$C$2)),"X")</f>
        <v>40526.639999999999</v>
      </c>
    </row>
    <row r="122" spans="1:8" x14ac:dyDescent="0.25">
      <c r="A122" s="175"/>
      <c r="B122" s="69" t="s">
        <v>1610</v>
      </c>
      <c r="C122" s="128" t="s">
        <v>1742</v>
      </c>
      <c r="D122" s="96" t="s">
        <v>12</v>
      </c>
      <c r="E122" s="72">
        <f>IFERROR(((VLOOKUP(B122,'Origem '!$A$1:$D$1855,4,0)*'Mark Up '!$C$2)),"X")</f>
        <v>32122.86</v>
      </c>
      <c r="F122" s="72">
        <f>IFERROR(((VLOOKUP(B122,'Origem '!$A$1:$E$1855,5,0)*'Mark Up '!$C$2)),"X")</f>
        <v>37057.020000000004</v>
      </c>
      <c r="G122" s="72">
        <f>IFERROR(((VLOOKUP(B122,'Origem '!$A$1:$F$1855,6,0)*'Mark Up '!$C$2)),"X")</f>
        <v>40337.22</v>
      </c>
      <c r="H122" s="72">
        <f>IFERROR(((VLOOKUP(B122,'Origem '!$A$1:$G$1855,7,0)*'Mark Up '!$C$2)),"X")</f>
        <v>43349.46</v>
      </c>
    </row>
    <row r="123" spans="1:8" x14ac:dyDescent="0.25">
      <c r="A123" s="174" t="s">
        <v>1197</v>
      </c>
      <c r="B123" s="69" t="s">
        <v>1644</v>
      </c>
      <c r="C123" s="128" t="s">
        <v>1743</v>
      </c>
      <c r="D123" s="96" t="s">
        <v>6</v>
      </c>
      <c r="E123" s="72">
        <f>IFERROR(((VLOOKUP(B123,'Origem '!$A$1:$D$1855,4,0)*'Mark Up '!$C$2)),"X")</f>
        <v>16668.96</v>
      </c>
      <c r="F123" s="72">
        <f>IFERROR(((VLOOKUP(B123,'Origem '!$A$1:$E$1855,5,0)*'Mark Up '!$C$2)),"X")</f>
        <v>18600.12</v>
      </c>
      <c r="G123" s="72">
        <f>IFERROR(((VLOOKUP(B123,'Origem '!$A$1:$F$1855,6,0)*'Mark Up '!$C$2)),"X")</f>
        <v>19334.7</v>
      </c>
      <c r="H123" s="72">
        <f>IFERROR(((VLOOKUP(B123,'Origem '!$A$1:$G$1855,7,0)*'Mark Up '!$C$2)),"X")</f>
        <v>20522.04</v>
      </c>
    </row>
    <row r="124" spans="1:8" x14ac:dyDescent="0.25">
      <c r="A124" s="238"/>
      <c r="B124" s="69" t="s">
        <v>1645</v>
      </c>
      <c r="C124" s="128" t="s">
        <v>1743</v>
      </c>
      <c r="D124" s="96" t="s">
        <v>7</v>
      </c>
      <c r="E124" s="72">
        <f>IFERROR(((VLOOKUP(B124,'Origem '!$A$1:$D$1855,4,0)*'Mark Up '!$C$2)),"X")</f>
        <v>17454.36</v>
      </c>
      <c r="F124" s="72">
        <f>IFERROR(((VLOOKUP(B124,'Origem '!$A$1:$E$1855,5,0)*'Mark Up '!$C$2)),"X")</f>
        <v>19288.5</v>
      </c>
      <c r="G124" s="72">
        <f>IFERROR(((VLOOKUP(B124,'Origem '!$A$1:$F$1855,6,0)*'Mark Up '!$C$2)),"X")</f>
        <v>20194.02</v>
      </c>
      <c r="H124" s="72">
        <f>IFERROR(((VLOOKUP(B124,'Origem '!$A$1:$G$1855,7,0)*'Mark Up '!$C$2)),"X")</f>
        <v>21880.32</v>
      </c>
    </row>
    <row r="125" spans="1:8" x14ac:dyDescent="0.25">
      <c r="A125" s="238"/>
      <c r="B125" s="69" t="s">
        <v>1646</v>
      </c>
      <c r="C125" s="128" t="s">
        <v>1743</v>
      </c>
      <c r="D125" s="96" t="s">
        <v>8</v>
      </c>
      <c r="E125" s="72">
        <f>IFERROR(((VLOOKUP(B125,'Origem '!$A$1:$D$1855,4,0)*'Mark Up '!$C$2)),"X")</f>
        <v>18664.8</v>
      </c>
      <c r="F125" s="72">
        <f>IFERROR(((VLOOKUP(B125,'Origem '!$A$1:$E$1855,5,0)*'Mark Up '!$C$2)),"X")</f>
        <v>20466.600000000002</v>
      </c>
      <c r="G125" s="72">
        <f>IFERROR(((VLOOKUP(B125,'Origem '!$A$1:$F$1855,6,0)*'Mark Up '!$C$2)),"X")</f>
        <v>21455.279999999999</v>
      </c>
      <c r="H125" s="72">
        <f>IFERROR(((VLOOKUP(B125,'Origem '!$A$1:$G$1855,7,0)*'Mark Up '!$C$2)),"X")</f>
        <v>23280.18</v>
      </c>
    </row>
    <row r="126" spans="1:8" x14ac:dyDescent="0.25">
      <c r="A126" s="238"/>
      <c r="B126" s="69" t="s">
        <v>1647</v>
      </c>
      <c r="C126" s="128" t="s">
        <v>1743</v>
      </c>
      <c r="D126" s="96" t="s">
        <v>9</v>
      </c>
      <c r="E126" s="72">
        <f>IFERROR(((VLOOKUP(B126,'Origem '!$A$1:$D$1855,4,0)*'Mark Up '!$C$2)),"X")</f>
        <v>19611.900000000001</v>
      </c>
      <c r="F126" s="72">
        <f>IFERROR(((VLOOKUP(B126,'Origem '!$A$1:$E$1855,5,0)*'Mark Up '!$C$2)),"X")</f>
        <v>21501.48</v>
      </c>
      <c r="G126" s="72">
        <f>IFERROR(((VLOOKUP(B126,'Origem '!$A$1:$F$1855,6,0)*'Mark Up '!$C$2)),"X")</f>
        <v>22795.08</v>
      </c>
      <c r="H126" s="72">
        <f>IFERROR(((VLOOKUP(B126,'Origem '!$A$1:$G$1855,7,0)*'Mark Up '!$C$2)),"X")</f>
        <v>24338.16</v>
      </c>
    </row>
    <row r="127" spans="1:8" x14ac:dyDescent="0.25">
      <c r="A127" s="238"/>
      <c r="B127" s="69" t="s">
        <v>1648</v>
      </c>
      <c r="C127" s="128" t="s">
        <v>1743</v>
      </c>
      <c r="D127" s="96" t="s">
        <v>20</v>
      </c>
      <c r="E127" s="72">
        <f>IFERROR(((VLOOKUP(B127,'Origem '!$A$1:$D$1855,4,0)*'Mark Up '!$C$2)),"X")</f>
        <v>22323.84</v>
      </c>
      <c r="F127" s="72">
        <f>IFERROR(((VLOOKUP(B127,'Origem '!$A$1:$E$1855,5,0)*'Mark Up '!$C$2)),"X")</f>
        <v>24148.74</v>
      </c>
      <c r="G127" s="72">
        <f>IFERROR(((VLOOKUP(B127,'Origem '!$A$1:$F$1855,6,0)*'Mark Up '!$C$2)),"X")</f>
        <v>25668.720000000001</v>
      </c>
      <c r="H127" s="72">
        <f>IFERROR(((VLOOKUP(B127,'Origem '!$A$1:$G$1855,7,0)*'Mark Up '!$C$2)),"X")</f>
        <v>27105.54</v>
      </c>
    </row>
    <row r="128" spans="1:8" x14ac:dyDescent="0.25">
      <c r="A128" s="238"/>
      <c r="B128" s="69" t="s">
        <v>1649</v>
      </c>
      <c r="C128" s="128" t="s">
        <v>1743</v>
      </c>
      <c r="D128" s="96" t="s">
        <v>11</v>
      </c>
      <c r="E128" s="72">
        <f>IFERROR(((VLOOKUP(B128,'Origem '!$A$1:$D$1855,4,0)*'Mark Up '!$C$2)),"X")</f>
        <v>27405.84</v>
      </c>
      <c r="F128" s="72">
        <f>IFERROR(((VLOOKUP(B128,'Origem '!$A$1:$E$1855,5,0)*'Mark Up '!$C$2)),"X")</f>
        <v>30584.400000000001</v>
      </c>
      <c r="G128" s="72">
        <f>IFERROR(((VLOOKUP(B128,'Origem '!$A$1:$F$1855,6,0)*'Mark Up '!$C$2)),"X")</f>
        <v>32173.68</v>
      </c>
      <c r="H128" s="72">
        <f>IFERROR(((VLOOKUP(B128,'Origem '!$A$1:$G$1855,7,0)*'Mark Up '!$C$2)),"X")</f>
        <v>33578.160000000003</v>
      </c>
    </row>
    <row r="129" spans="1:8" x14ac:dyDescent="0.25">
      <c r="A129" s="175"/>
      <c r="B129" s="69" t="s">
        <v>1650</v>
      </c>
      <c r="C129" s="128" t="s">
        <v>1743</v>
      </c>
      <c r="D129" s="96" t="s">
        <v>12</v>
      </c>
      <c r="E129" s="72">
        <f>IFERROR(((VLOOKUP(B129,'Origem '!$A$1:$D$1855,4,0)*'Mark Up '!$C$2)),"X")</f>
        <v>28209.72</v>
      </c>
      <c r="F129" s="72">
        <f>IFERROR(((VLOOKUP(B129,'Origem '!$A$1:$E$1855,5,0)*'Mark Up '!$C$2)),"X")</f>
        <v>31485.3</v>
      </c>
      <c r="G129" s="72">
        <f>IFERROR(((VLOOKUP(B129,'Origem '!$A$1:$F$1855,6,0)*'Mark Up '!$C$2)),"X")</f>
        <v>33333.300000000003</v>
      </c>
      <c r="H129" s="72">
        <f>IFERROR(((VLOOKUP(B129,'Origem '!$A$1:$G$1855,7,0)*'Mark Up '!$C$2)),"X")</f>
        <v>34742.400000000001</v>
      </c>
    </row>
    <row r="130" spans="1:8" x14ac:dyDescent="0.25">
      <c r="A130" s="174" t="s">
        <v>897</v>
      </c>
      <c r="B130" s="69" t="s">
        <v>1611</v>
      </c>
      <c r="C130" s="128" t="s">
        <v>1744</v>
      </c>
      <c r="D130" s="96" t="s">
        <v>6</v>
      </c>
      <c r="E130" s="72">
        <f>IFERROR(((VLOOKUP(B130,'Origem '!$A$1:$D$1855,4,0)*'Mark Up '!$C$2)),"X")</f>
        <v>15851.220000000001</v>
      </c>
      <c r="F130" s="72">
        <f>IFERROR(((VLOOKUP(B130,'Origem '!$A$1:$E$1855,5,0)*'Mark Up '!$C$2)),"X")</f>
        <v>17223.36</v>
      </c>
      <c r="G130" s="72">
        <f>IFERROR(((VLOOKUP(B130,'Origem '!$A$1:$F$1855,6,0)*'Mark Up '!$C$2)),"X")</f>
        <v>17939.46</v>
      </c>
      <c r="H130" s="72">
        <f>IFERROR(((VLOOKUP(B130,'Origem '!$A$1:$G$1855,7,0)*'Mark Up '!$C$2)),"X")</f>
        <v>18521.580000000002</v>
      </c>
    </row>
    <row r="131" spans="1:8" x14ac:dyDescent="0.25">
      <c r="A131" s="238"/>
      <c r="B131" s="69" t="s">
        <v>1612</v>
      </c>
      <c r="C131" s="128" t="s">
        <v>1744</v>
      </c>
      <c r="D131" s="96" t="s">
        <v>7</v>
      </c>
      <c r="E131" s="72">
        <f>IFERROR(((VLOOKUP(B131,'Origem '!$A$1:$D$1855,4,0)*'Mark Up '!$C$2)),"X")</f>
        <v>16872.240000000002</v>
      </c>
      <c r="F131" s="72">
        <f>IFERROR(((VLOOKUP(B131,'Origem '!$A$1:$E$1855,5,0)*'Mark Up '!$C$2)),"X")</f>
        <v>18054.96</v>
      </c>
      <c r="G131" s="72">
        <f>IFERROR(((VLOOKUP(B131,'Origem '!$A$1:$F$1855,6,0)*'Mark Up '!$C$2)),"X")</f>
        <v>18937.38</v>
      </c>
      <c r="H131" s="72">
        <f>IFERROR(((VLOOKUP(B131,'Origem '!$A$1:$G$1855,7,0)*'Mark Up '!$C$2)),"X")</f>
        <v>19866</v>
      </c>
    </row>
    <row r="132" spans="1:8" x14ac:dyDescent="0.25">
      <c r="A132" s="238"/>
      <c r="B132" s="69" t="s">
        <v>1613</v>
      </c>
      <c r="C132" s="128" t="s">
        <v>1744</v>
      </c>
      <c r="D132" s="96" t="s">
        <v>8</v>
      </c>
      <c r="E132" s="72">
        <f>IFERROR(((VLOOKUP(B132,'Origem '!$A$1:$D$1855,4,0)*'Mark Up '!$C$2)),"X")</f>
        <v>18535.439999999999</v>
      </c>
      <c r="F132" s="72">
        <f>IFERROR(((VLOOKUP(B132,'Origem '!$A$1:$E$1855,5,0)*'Mark Up '!$C$2)),"X")</f>
        <v>19704.3</v>
      </c>
      <c r="G132" s="72">
        <f>IFERROR(((VLOOKUP(B132,'Origem '!$A$1:$F$1855,6,0)*'Mark Up '!$C$2)),"X")</f>
        <v>20762.28</v>
      </c>
      <c r="H132" s="72">
        <f>IFERROR(((VLOOKUP(B132,'Origem '!$A$1:$G$1855,7,0)*'Mark Up '!$C$2)),"X")</f>
        <v>21635.46</v>
      </c>
    </row>
    <row r="133" spans="1:8" x14ac:dyDescent="0.25">
      <c r="A133" s="238"/>
      <c r="B133" s="69" t="s">
        <v>1614</v>
      </c>
      <c r="C133" s="128" t="s">
        <v>1744</v>
      </c>
      <c r="D133" s="96" t="s">
        <v>9</v>
      </c>
      <c r="E133" s="72">
        <f>IFERROR(((VLOOKUP(B133,'Origem '!$A$1:$D$1855,4,0)*'Mark Up '!$C$2)),"X")</f>
        <v>19417.86</v>
      </c>
      <c r="F133" s="72">
        <f>IFERROR(((VLOOKUP(B133,'Origem '!$A$1:$E$1855,5,0)*'Mark Up '!$C$2)),"X")</f>
        <v>20817.72</v>
      </c>
      <c r="G133" s="72">
        <f>IFERROR(((VLOOKUP(B133,'Origem '!$A$1:$F$1855,6,0)*'Mark Up '!$C$2)),"X")</f>
        <v>22037.4</v>
      </c>
      <c r="H133" s="72">
        <f>IFERROR(((VLOOKUP(B133,'Origem '!$A$1:$G$1855,7,0)*'Mark Up '!$C$2)),"X")</f>
        <v>22762.74</v>
      </c>
    </row>
    <row r="134" spans="1:8" x14ac:dyDescent="0.25">
      <c r="A134" s="238"/>
      <c r="B134" s="69" t="s">
        <v>1615</v>
      </c>
      <c r="C134" s="128" t="s">
        <v>1744</v>
      </c>
      <c r="D134" s="96" t="s">
        <v>20</v>
      </c>
      <c r="E134" s="72">
        <f>IFERROR(((VLOOKUP(B134,'Origem '!$A$1:$D$1855,4,0)*'Mark Up '!$C$2)),"X")</f>
        <v>22106.7</v>
      </c>
      <c r="F134" s="72">
        <f>IFERROR(((VLOOKUP(B134,'Origem '!$A$1:$E$1855,5,0)*'Mark Up '!$C$2)),"X")</f>
        <v>23626.68</v>
      </c>
      <c r="G134" s="72">
        <f>IFERROR(((VLOOKUP(B134,'Origem '!$A$1:$F$1855,6,0)*'Mark Up '!$C$2)),"X")</f>
        <v>24892.560000000001</v>
      </c>
      <c r="H134" s="72">
        <f>IFERROR(((VLOOKUP(B134,'Origem '!$A$1:$G$1855,7,0)*'Mark Up '!$C$2)),"X")</f>
        <v>25839.66</v>
      </c>
    </row>
    <row r="135" spans="1:8" x14ac:dyDescent="0.25">
      <c r="A135" s="238"/>
      <c r="B135" s="69" t="s">
        <v>1616</v>
      </c>
      <c r="C135" s="128" t="s">
        <v>1744</v>
      </c>
      <c r="D135" s="96" t="s">
        <v>11</v>
      </c>
      <c r="E135" s="72">
        <f>IFERROR(((VLOOKUP(B135,'Origem '!$A$1:$D$1855,4,0)*'Mark Up '!$C$2)),"X")</f>
        <v>26555.760000000002</v>
      </c>
      <c r="F135" s="72">
        <f>IFERROR(((VLOOKUP(B135,'Origem '!$A$1:$E$1855,5,0)*'Mark Up '!$C$2)),"X")</f>
        <v>29290.799999999999</v>
      </c>
      <c r="G135" s="72">
        <f>IFERROR(((VLOOKUP(B135,'Origem '!$A$1:$F$1855,6,0)*'Mark Up '!$C$2)),"X")</f>
        <v>30981.72</v>
      </c>
      <c r="H135" s="72">
        <f>IFERROR(((VLOOKUP(B135,'Origem '!$A$1:$G$1855,7,0)*'Mark Up '!$C$2)),"X")</f>
        <v>32612.58</v>
      </c>
    </row>
    <row r="136" spans="1:8" x14ac:dyDescent="0.25">
      <c r="A136" s="175"/>
      <c r="B136" s="69" t="s">
        <v>1617</v>
      </c>
      <c r="C136" s="128" t="s">
        <v>1744</v>
      </c>
      <c r="D136" s="96" t="s">
        <v>12</v>
      </c>
      <c r="E136" s="72">
        <f>IFERROR(((VLOOKUP(B136,'Origem '!$A$1:$D$1855,4,0)*'Mark Up '!$C$2)),"X")</f>
        <v>27419.7</v>
      </c>
      <c r="F136" s="72">
        <f>IFERROR(((VLOOKUP(B136,'Origem '!$A$1:$E$1855,5,0)*'Mark Up '!$C$2)),"X")</f>
        <v>30390.36</v>
      </c>
      <c r="G136" s="72">
        <f>IFERROR(((VLOOKUP(B136,'Origem '!$A$1:$F$1855,6,0)*'Mark Up '!$C$2)),"X")</f>
        <v>32607.96</v>
      </c>
      <c r="H136" s="72">
        <f>IFERROR(((VLOOKUP(B136,'Origem '!$A$1:$G$1855,7,0)*'Mark Up '!$C$2)),"X")</f>
        <v>34636.14</v>
      </c>
    </row>
    <row r="137" spans="1:8" x14ac:dyDescent="0.25">
      <c r="A137" s="174" t="s">
        <v>958</v>
      </c>
      <c r="B137" s="69" t="s">
        <v>1618</v>
      </c>
      <c r="C137" s="128" t="s">
        <v>1745</v>
      </c>
      <c r="D137" s="96" t="s">
        <v>7</v>
      </c>
      <c r="E137" s="72">
        <f>IFERROR(((VLOOKUP(B137,'Origem '!$A$1:$D$1855,4,0)*'Mark Up '!$C$2)),"X")</f>
        <v>16437.96</v>
      </c>
      <c r="F137" s="72">
        <f>IFERROR(((VLOOKUP(B137,'Origem '!$A$1:$E$1855,5,0)*'Mark Up '!$C$2)),"X")</f>
        <v>19916.82</v>
      </c>
      <c r="G137" s="72">
        <f>IFERROR(((VLOOKUP(B137,'Origem '!$A$1:$F$1855,6,0)*'Mark Up '!$C$2)),"X")</f>
        <v>21210.420000000002</v>
      </c>
      <c r="H137" s="72">
        <f>IFERROR(((VLOOKUP(B137,'Origem '!$A$1:$G$1855,7,0)*'Mark Up '!$C$2)),"X")</f>
        <v>22573.32</v>
      </c>
    </row>
    <row r="138" spans="1:8" x14ac:dyDescent="0.25">
      <c r="A138" s="238"/>
      <c r="B138" s="69" t="s">
        <v>1619</v>
      </c>
      <c r="C138" s="128" t="s">
        <v>1745</v>
      </c>
      <c r="D138" s="96" t="s">
        <v>8</v>
      </c>
      <c r="E138" s="72">
        <f>IFERROR(((VLOOKUP(B138,'Origem '!$A$1:$D$1855,4,0)*'Mark Up '!$C$2)),"X")</f>
        <v>18142.740000000002</v>
      </c>
      <c r="F138" s="72">
        <f>IFERROR(((VLOOKUP(B138,'Origem '!$A$1:$E$1855,5,0)*'Mark Up '!$C$2)),"X")</f>
        <v>21002.52</v>
      </c>
      <c r="G138" s="72">
        <f>IFERROR(((VLOOKUP(B138,'Origem '!$A$1:$F$1855,6,0)*'Mark Up '!$C$2)),"X")</f>
        <v>22504.02</v>
      </c>
      <c r="H138" s="72">
        <f>IFERROR(((VLOOKUP(B138,'Origem '!$A$1:$G$1855,7,0)*'Mark Up '!$C$2)),"X")</f>
        <v>23899.260000000002</v>
      </c>
    </row>
    <row r="139" spans="1:8" x14ac:dyDescent="0.25">
      <c r="A139" s="238"/>
      <c r="B139" s="69" t="s">
        <v>1620</v>
      </c>
      <c r="C139" s="128" t="s">
        <v>1745</v>
      </c>
      <c r="D139" s="96" t="s">
        <v>224</v>
      </c>
      <c r="E139" s="72">
        <f>IFERROR(((VLOOKUP(B139,'Origem '!$A$1:$D$1855,4,0)*'Mark Up '!$C$2)),"X")</f>
        <v>19089.84</v>
      </c>
      <c r="F139" s="72">
        <f>IFERROR(((VLOOKUP(B139,'Origem '!$A$1:$E$1855,5,0)*'Mark Up '!$C$2)),"X")</f>
        <v>21917.279999999999</v>
      </c>
      <c r="G139" s="72">
        <f>IFERROR(((VLOOKUP(B139,'Origem '!$A$1:$F$1855,6,0)*'Mark Up '!$C$2)),"X")</f>
        <v>23797.62</v>
      </c>
      <c r="H139" s="72">
        <f>IFERROR(((VLOOKUP(B139,'Origem '!$A$1:$G$1855,7,0)*'Mark Up '!$C$2)),"X")</f>
        <v>24656.940000000002</v>
      </c>
    </row>
    <row r="140" spans="1:8" x14ac:dyDescent="0.25">
      <c r="A140" s="238"/>
      <c r="B140" s="69" t="s">
        <v>1621</v>
      </c>
      <c r="C140" s="128" t="s">
        <v>1745</v>
      </c>
      <c r="D140" s="96" t="s">
        <v>226</v>
      </c>
      <c r="E140" s="72">
        <f>IFERROR(((VLOOKUP(B140,'Origem '!$A$1:$D$1855,4,0)*'Mark Up '!$C$2)),"X")</f>
        <v>21446.04</v>
      </c>
      <c r="F140" s="72">
        <f>IFERROR(((VLOOKUP(B140,'Origem '!$A$1:$E$1855,5,0)*'Mark Up '!$C$2)),"X")</f>
        <v>24606.12</v>
      </c>
      <c r="G140" s="72">
        <f>IFERROR(((VLOOKUP(B140,'Origem '!$A$1:$F$1855,6,0)*'Mark Up '!$C$2)),"X")</f>
        <v>26722.080000000002</v>
      </c>
      <c r="H140" s="72">
        <f>IFERROR(((VLOOKUP(B140,'Origem '!$A$1:$G$1855,7,0)*'Mark Up '!$C$2)),"X")</f>
        <v>27428.940000000002</v>
      </c>
    </row>
    <row r="141" spans="1:8" x14ac:dyDescent="0.25">
      <c r="A141" s="238"/>
      <c r="B141" s="69" t="s">
        <v>1622</v>
      </c>
      <c r="C141" s="128" t="s">
        <v>1745</v>
      </c>
      <c r="D141" s="96" t="s">
        <v>228</v>
      </c>
      <c r="E141" s="72">
        <f>IFERROR(((VLOOKUP(B141,'Origem '!$A$1:$D$1855,4,0)*'Mark Up '!$C$2)),"X")</f>
        <v>25534.74</v>
      </c>
      <c r="F141" s="72">
        <f>IFERROR(((VLOOKUP(B141,'Origem '!$A$1:$E$1855,5,0)*'Mark Up '!$C$2)),"X")</f>
        <v>30833.88</v>
      </c>
      <c r="G141" s="72">
        <f>IFERROR(((VLOOKUP(B141,'Origem '!$A$1:$F$1855,6,0)*'Mark Up '!$C$2)),"X")</f>
        <v>32852.82</v>
      </c>
      <c r="H141" s="72">
        <f>IFERROR(((VLOOKUP(B141,'Origem '!$A$1:$G$1855,7,0)*'Mark Up '!$C$2)),"X")</f>
        <v>33906.18</v>
      </c>
    </row>
    <row r="142" spans="1:8" x14ac:dyDescent="0.25">
      <c r="A142" s="175"/>
      <c r="B142" s="69" t="s">
        <v>1623</v>
      </c>
      <c r="C142" s="128" t="s">
        <v>1745</v>
      </c>
      <c r="D142" s="96" t="s">
        <v>230</v>
      </c>
      <c r="E142" s="72">
        <f>IFERROR(((VLOOKUP(B142,'Origem '!$A$1:$D$1855,4,0)*'Mark Up '!$C$2)),"X")</f>
        <v>26273.940000000002</v>
      </c>
      <c r="F142" s="72">
        <f>IFERROR(((VLOOKUP(B142,'Origem '!$A$1:$E$1855,5,0)*'Mark Up '!$C$2)),"X")</f>
        <v>31734.780000000002</v>
      </c>
      <c r="G142" s="72">
        <f>IFERROR(((VLOOKUP(B142,'Origem '!$A$1:$F$1855,6,0)*'Mark Up '!$C$2)),"X")</f>
        <v>33823.020000000004</v>
      </c>
      <c r="H142" s="72">
        <f>IFERROR(((VLOOKUP(B142,'Origem '!$A$1:$G$1855,7,0)*'Mark Up '!$C$2)),"X")</f>
        <v>35024.22</v>
      </c>
    </row>
    <row r="143" spans="1:8" x14ac:dyDescent="0.25">
      <c r="A143" s="174" t="s">
        <v>959</v>
      </c>
      <c r="B143" s="69" t="s">
        <v>1624</v>
      </c>
      <c r="C143" s="128" t="s">
        <v>1746</v>
      </c>
      <c r="D143" s="96" t="s">
        <v>7</v>
      </c>
      <c r="E143" s="72">
        <f>IFERROR(((VLOOKUP(B143,'Origem '!$A$1:$D$1855,4,0)*'Mark Up '!$C$2)),"X")</f>
        <v>12626.460000000001</v>
      </c>
      <c r="F143" s="72">
        <f>IFERROR(((VLOOKUP(B143,'Origem '!$A$1:$E$1855,5,0)*'Mark Up '!$C$2)),"X")</f>
        <v>13896.960000000001</v>
      </c>
      <c r="G143" s="72">
        <f>IFERROR(((VLOOKUP(B143,'Origem '!$A$1:$F$1855,6,0)*'Mark Up '!$C$2)),"X")</f>
        <v>14571.48</v>
      </c>
      <c r="H143" s="72">
        <f>IFERROR(((VLOOKUP(B143,'Origem '!$A$1:$G$1855,7,0)*'Mark Up '!$C$2)),"X")</f>
        <v>16534.98</v>
      </c>
    </row>
    <row r="144" spans="1:8" x14ac:dyDescent="0.25">
      <c r="A144" s="238"/>
      <c r="B144" s="69" t="s">
        <v>1625</v>
      </c>
      <c r="C144" s="128" t="s">
        <v>1746</v>
      </c>
      <c r="D144" s="96" t="s">
        <v>8</v>
      </c>
      <c r="E144" s="72">
        <f>IFERROR(((VLOOKUP(B144,'Origem '!$A$1:$D$1855,4,0)*'Mark Up '!$C$2)),"X")</f>
        <v>14395.92</v>
      </c>
      <c r="F144" s="72">
        <f>IFERROR(((VLOOKUP(B144,'Origem '!$A$1:$E$1855,5,0)*'Mark Up '!$C$2)),"X")</f>
        <v>16156.140000000001</v>
      </c>
      <c r="G144" s="72">
        <f>IFERROR(((VLOOKUP(B144,'Origem '!$A$1:$F$1855,6,0)*'Mark Up '!$C$2)),"X")</f>
        <v>17043.18</v>
      </c>
      <c r="H144" s="72">
        <f>IFERROR(((VLOOKUP(B144,'Origem '!$A$1:$G$1855,7,0)*'Mark Up '!$C$2)),"X")</f>
        <v>18909.66</v>
      </c>
    </row>
    <row r="145" spans="1:8" x14ac:dyDescent="0.25">
      <c r="A145" s="238"/>
      <c r="B145" s="69" t="s">
        <v>1626</v>
      </c>
      <c r="C145" s="128" t="s">
        <v>1746</v>
      </c>
      <c r="D145" s="96" t="s">
        <v>9</v>
      </c>
      <c r="E145" s="72">
        <f>IFERROR(((VLOOKUP(B145,'Origem '!$A$1:$D$1855,4,0)*'Mark Up '!$C$2)),"X")</f>
        <v>15426.18</v>
      </c>
      <c r="F145" s="72">
        <f>IFERROR(((VLOOKUP(B145,'Origem '!$A$1:$E$1855,5,0)*'Mark Up '!$C$2)),"X")</f>
        <v>17403.54</v>
      </c>
      <c r="G145" s="72">
        <f>IFERROR(((VLOOKUP(B145,'Origem '!$A$1:$F$1855,6,0)*'Mark Up '!$C$2)),"X")</f>
        <v>18327.54</v>
      </c>
      <c r="H145" s="72">
        <f>IFERROR(((VLOOKUP(B145,'Origem '!$A$1:$G$1855,7,0)*'Mark Up '!$C$2)),"X")</f>
        <v>20055.420000000002</v>
      </c>
    </row>
    <row r="146" spans="1:8" x14ac:dyDescent="0.25">
      <c r="A146" s="238"/>
      <c r="B146" s="69" t="s">
        <v>1627</v>
      </c>
      <c r="C146" s="128" t="s">
        <v>1746</v>
      </c>
      <c r="D146" s="96" t="s">
        <v>20</v>
      </c>
      <c r="E146" s="72">
        <f>IFERROR(((VLOOKUP(B146,'Origem '!$A$1:$D$1855,4,0)*'Mark Up '!$C$2)),"X")</f>
        <v>17653.02</v>
      </c>
      <c r="F146" s="72">
        <f>IFERROR(((VLOOKUP(B146,'Origem '!$A$1:$E$1855,5,0)*'Mark Up '!$C$2)),"X")</f>
        <v>19727.400000000001</v>
      </c>
      <c r="G146" s="72">
        <f>IFERROR(((VLOOKUP(B146,'Origem '!$A$1:$F$1855,6,0)*'Mark Up '!$C$2)),"X")</f>
        <v>20776.14</v>
      </c>
      <c r="H146" s="72">
        <f>IFERROR(((VLOOKUP(B146,'Origem '!$A$1:$G$1855,7,0)*'Mark Up '!$C$2)),"X")</f>
        <v>22582.560000000001</v>
      </c>
    </row>
    <row r="147" spans="1:8" x14ac:dyDescent="0.25">
      <c r="A147" s="238"/>
      <c r="B147" s="69" t="s">
        <v>1628</v>
      </c>
      <c r="C147" s="128" t="s">
        <v>1746</v>
      </c>
      <c r="D147" s="96" t="s">
        <v>11</v>
      </c>
      <c r="E147" s="72">
        <f>IFERROR(((VLOOKUP(B147,'Origem '!$A$1:$D$1855,4,0)*'Mark Up '!$C$2)),"X")</f>
        <v>22102.080000000002</v>
      </c>
      <c r="F147" s="72">
        <f>IFERROR(((VLOOKUP(B147,'Origem '!$A$1:$E$1855,5,0)*'Mark Up '!$C$2)),"X")</f>
        <v>25091.22</v>
      </c>
      <c r="G147" s="72">
        <f>IFERROR(((VLOOKUP(B147,'Origem '!$A$1:$F$1855,6,0)*'Mark Up '!$C$2)),"X")</f>
        <v>26809.86</v>
      </c>
      <c r="H147" s="72">
        <f>IFERROR(((VLOOKUP(B147,'Origem '!$A$1:$G$1855,7,0)*'Mark Up '!$C$2)),"X")</f>
        <v>29106</v>
      </c>
    </row>
    <row r="148" spans="1:8" x14ac:dyDescent="0.25">
      <c r="A148" s="175"/>
      <c r="B148" s="69" t="s">
        <v>1629</v>
      </c>
      <c r="C148" s="128" t="s">
        <v>1746</v>
      </c>
      <c r="D148" s="96" t="s">
        <v>12</v>
      </c>
      <c r="E148" s="72">
        <f>IFERROR(((VLOOKUP(B148,'Origem '!$A$1:$D$1855,4,0)*'Mark Up '!$C$2)),"X")</f>
        <v>23686.74</v>
      </c>
      <c r="F148" s="72">
        <f>IFERROR(((VLOOKUP(B148,'Origem '!$A$1:$E$1855,5,0)*'Mark Up '!$C$2)),"X")</f>
        <v>27096.3</v>
      </c>
      <c r="G148" s="72">
        <f>IFERROR(((VLOOKUP(B148,'Origem '!$A$1:$F$1855,6,0)*'Mark Up '!$C$2)),"X")</f>
        <v>28944.3</v>
      </c>
      <c r="H148" s="72">
        <f>IFERROR(((VLOOKUP(B148,'Origem '!$A$1:$G$1855,7,0)*'Mark Up '!$C$2)),"X")</f>
        <v>31619.280000000002</v>
      </c>
    </row>
  </sheetData>
  <sheetProtection algorithmName="SHA-512" hashValue="LjeHcS8KGcw/ZgYM9OmmHaEVbCx1rR7ZjksolPoK9YnmX8t6RMN352eRQctucpDY6zB6LxikgMSETCW+MJD48g==" saltValue="orSMsGBxoSzMIbUfqunCwg==" spinCount="100000" sheet="1" objects="1" scenarios="1"/>
  <sortState xmlns:xlrd2="http://schemas.microsoft.com/office/spreadsheetml/2017/richdata2" ref="B9:H150">
    <sortCondition ref="C9:C150"/>
  </sortState>
  <mergeCells count="33">
    <mergeCell ref="A12:A17"/>
    <mergeCell ref="G3:G6"/>
    <mergeCell ref="H3:H6"/>
    <mergeCell ref="A7:A11"/>
    <mergeCell ref="A1:B1"/>
    <mergeCell ref="C1:H1"/>
    <mergeCell ref="A2:A6"/>
    <mergeCell ref="B2:B6"/>
    <mergeCell ref="C2:C6"/>
    <mergeCell ref="D2:D6"/>
    <mergeCell ref="E3:E6"/>
    <mergeCell ref="F3:F6"/>
    <mergeCell ref="A53:A58"/>
    <mergeCell ref="A59:A66"/>
    <mergeCell ref="A116:A122"/>
    <mergeCell ref="A123:A129"/>
    <mergeCell ref="A74:A81"/>
    <mergeCell ref="A82:A87"/>
    <mergeCell ref="A67:A73"/>
    <mergeCell ref="A88:A91"/>
    <mergeCell ref="A92:A98"/>
    <mergeCell ref="A18:A24"/>
    <mergeCell ref="A25:A29"/>
    <mergeCell ref="A30:A34"/>
    <mergeCell ref="A41:A45"/>
    <mergeCell ref="A46:A52"/>
    <mergeCell ref="A35:A40"/>
    <mergeCell ref="A143:A148"/>
    <mergeCell ref="A99:A104"/>
    <mergeCell ref="A105:A110"/>
    <mergeCell ref="A111:A115"/>
    <mergeCell ref="A130:A136"/>
    <mergeCell ref="A137:A142"/>
  </mergeCells>
  <conditionalFormatting sqref="E7:H148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lessThan">
      <formula>1</formula>
    </cfRule>
  </conditionalFormatting>
  <pageMargins left="0" right="0" top="0" bottom="0" header="0" footer="0"/>
  <pageSetup paperSize="9" scale="77" orientation="landscape" r:id="rId1"/>
  <headerFooter alignWithMargins="0">
    <oddHeader>&amp;R14/08/2024</oddHeader>
    <oddFooter>&amp;RPágina &amp;P de &amp;N</oddFooter>
  </headerFooter>
  <rowBreaks count="3" manualBreakCount="3">
    <brk id="40" max="16383" man="1"/>
    <brk id="81" max="16383" man="1"/>
    <brk id="1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27</vt:i4>
      </vt:variant>
    </vt:vector>
  </HeadingPairs>
  <TitlesOfParts>
    <vt:vector size="47" baseType="lpstr">
      <vt:lpstr>Capa Tabela</vt:lpstr>
      <vt:lpstr>Cores Capa</vt:lpstr>
      <vt:lpstr>Garantia</vt:lpstr>
      <vt:lpstr>Mark Up </vt:lpstr>
      <vt:lpstr>Origem </vt:lpstr>
      <vt:lpstr>Aparadores</vt:lpstr>
      <vt:lpstr>Buffets</vt:lpstr>
      <vt:lpstr>Carrinhos de Chá </vt:lpstr>
      <vt:lpstr>Gaveteiros</vt:lpstr>
      <vt:lpstr>Complementos</vt:lpstr>
      <vt:lpstr>Mesa Centro e Laterais</vt:lpstr>
      <vt:lpstr>Mesas Jantar e Mesa Apoio</vt:lpstr>
      <vt:lpstr>Informações</vt:lpstr>
      <vt:lpstr>Racks</vt:lpstr>
      <vt:lpstr>Sofá Table</vt:lpstr>
      <vt:lpstr>Valores Vidros e Espelhos</vt:lpstr>
      <vt:lpstr>Vidros</vt:lpstr>
      <vt:lpstr>Bases Apara. P TMP de Mármore</vt:lpstr>
      <vt:lpstr>Base MEC e MAL Para TMP Mármore</vt:lpstr>
      <vt:lpstr>Bases Mesas P Tampos de Mármore</vt:lpstr>
      <vt:lpstr>Aparadores!Area_de_impressao</vt:lpstr>
      <vt:lpstr>'Base MEC e MAL Para TMP Mármore'!Area_de_impressao</vt:lpstr>
      <vt:lpstr>'Bases Apara. P TMP de Mármore'!Area_de_impressao</vt:lpstr>
      <vt:lpstr>'Bases Mesas P Tampos de Mármore'!Area_de_impressao</vt:lpstr>
      <vt:lpstr>Buffets!Area_de_impressao</vt:lpstr>
      <vt:lpstr>'Capa Tabela'!Area_de_impressao</vt:lpstr>
      <vt:lpstr>'Carrinhos de Chá '!Area_de_impressao</vt:lpstr>
      <vt:lpstr>Complementos!Area_de_impressao</vt:lpstr>
      <vt:lpstr>Garantia!Area_de_impressao</vt:lpstr>
      <vt:lpstr>Gaveteiros!Area_de_impressao</vt:lpstr>
      <vt:lpstr>'Mesa Centro e Laterais'!Area_de_impressao</vt:lpstr>
      <vt:lpstr>'Mesas Jantar e Mesa Apoio'!Area_de_impressao</vt:lpstr>
      <vt:lpstr>Racks!Area_de_impressao</vt:lpstr>
      <vt:lpstr>'Sofá Table'!Area_de_impressao</vt:lpstr>
      <vt:lpstr>'Valores Vidros e Espelhos'!Area_de_impressao</vt:lpstr>
      <vt:lpstr>Aparadores!Titulos_de_impressao</vt:lpstr>
      <vt:lpstr>'Base MEC e MAL Para TMP Mármore'!Titulos_de_impressao</vt:lpstr>
      <vt:lpstr>'Bases Apara. P TMP de Mármore'!Titulos_de_impressao</vt:lpstr>
      <vt:lpstr>'Bases Mesas P Tampos de Mármore'!Titulos_de_impressao</vt:lpstr>
      <vt:lpstr>Buffets!Titulos_de_impressao</vt:lpstr>
      <vt:lpstr>'Carrinhos de Chá '!Titulos_de_impressao</vt:lpstr>
      <vt:lpstr>Complementos!Titulos_de_impressao</vt:lpstr>
      <vt:lpstr>Gaveteiros!Titulos_de_impressao</vt:lpstr>
      <vt:lpstr>'Mesa Centro e Laterais'!Titulos_de_impressao</vt:lpstr>
      <vt:lpstr>'Mesas Jantar e Mesa Apoio'!Titulos_de_impressao</vt:lpstr>
      <vt:lpstr>Racks!Titulos_de_impressao</vt:lpstr>
      <vt:lpstr>'Sofá Table'!Titulos_de_impressao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Compras</cp:lastModifiedBy>
  <cp:lastPrinted>2024-08-09T17:18:56Z</cp:lastPrinted>
  <dcterms:created xsi:type="dcterms:W3CDTF">2022-10-11T17:54:00Z</dcterms:created>
  <dcterms:modified xsi:type="dcterms:W3CDTF">2024-08-27T12:54:05Z</dcterms:modified>
</cp:coreProperties>
</file>